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liakovalsh\Desktop\разместить на сайте\"/>
    </mc:Choice>
  </mc:AlternateContent>
  <bookViews>
    <workbookView xWindow="0" yWindow="0" windowWidth="28800" windowHeight="12300"/>
  </bookViews>
  <sheets>
    <sheet name="7.1 " sheetId="13" r:id="rId1"/>
    <sheet name="7.2 " sheetId="24" r:id="rId2"/>
    <sheet name="8" sheetId="2" r:id="rId3"/>
    <sheet name="9 " sheetId="23" r:id="rId4"/>
    <sheet name="13" sheetId="22" r:id="rId5"/>
    <sheet name="Лист1" sheetId="14" state="hidden" r:id="rId6"/>
  </sheets>
  <definedNames>
    <definedName name="_xlnm._FilterDatabase" localSheetId="4" hidden="1">'13'!$A$13:$O$1257</definedName>
    <definedName name="_xlnm._FilterDatabase" localSheetId="0" hidden="1">'7.1 '!$A$14:$X$1435</definedName>
    <definedName name="_xlnm._FilterDatabase" localSheetId="1" hidden="1">'7.2 '!$A$13:$AK$1434</definedName>
    <definedName name="_xlnm._FilterDatabase" localSheetId="2" hidden="1">'8'!$A$12:$L$12</definedName>
    <definedName name="_xlnm._FilterDatabase" localSheetId="3" hidden="1">'9 '!$A$16:$W$1438</definedName>
    <definedName name="OLE_LINK1" localSheetId="4">'13'!#REF!</definedName>
    <definedName name="OLE_LINK1" localSheetId="0">'7.1 '!#REF!</definedName>
    <definedName name="OLE_LINK1" localSheetId="1">'7.2 '!#REF!</definedName>
    <definedName name="OLE_LINK1" localSheetId="2">'8'!#REF!</definedName>
    <definedName name="OLE_LINK1" localSheetId="3">'9 '!#REF!</definedName>
    <definedName name="OLE_LINK2" localSheetId="4">'13'!$C$226</definedName>
    <definedName name="OLE_LINK2" localSheetId="0">'7.1 '!#REF!</definedName>
    <definedName name="OLE_LINK2" localSheetId="1">'7.2 '!#REF!</definedName>
    <definedName name="OLE_LINK2" localSheetId="2">'8'!#REF!</definedName>
    <definedName name="OLE_LINK2" localSheetId="3">'9 '!#REF!</definedName>
    <definedName name="_xlnm.Print_Titles" localSheetId="4">'13'!$10:$13</definedName>
    <definedName name="_xlnm.Print_Titles" localSheetId="0">'7.1 '!$A:$B,'7.1 '!$11:$14</definedName>
    <definedName name="_xlnm.Print_Titles" localSheetId="1">'7.2 '!$A:$B,'7.2 '!$10:$13</definedName>
    <definedName name="_xlnm.Print_Titles" localSheetId="2">'8'!$A:$A,'8'!$9:$12</definedName>
    <definedName name="_xlnm.Print_Titles" localSheetId="3">'9 '!$A:$B,'9 '!$12:$16</definedName>
    <definedName name="_xlnm.Print_Area" localSheetId="4">'13'!$A$1:$L$1257</definedName>
    <definedName name="_xlnm.Print_Area" localSheetId="0">'7.1 '!$A$1:$X$1435</definedName>
    <definedName name="_xlnm.Print_Area" localSheetId="1">'7.2 '!$A$1:$WXL$1434</definedName>
    <definedName name="_xlnm.Print_Area" localSheetId="2">'8'!$A$1:$WXP$43</definedName>
    <definedName name="_xlnm.Print_Area" localSheetId="3">'9 '!$A$1:$W$1438</definedName>
  </definedNames>
  <calcPr calcId="162913"/>
</workbook>
</file>

<file path=xl/calcChain.xml><?xml version="1.0" encoding="utf-8"?>
<calcChain xmlns="http://schemas.openxmlformats.org/spreadsheetml/2006/main">
  <c r="H1259" i="13" l="1"/>
  <c r="H1224" i="13"/>
  <c r="H1195" i="13"/>
  <c r="H1121" i="13"/>
  <c r="H1031" i="13" l="1"/>
  <c r="H1051" i="13"/>
  <c r="H1206" i="13"/>
  <c r="H1248" i="13"/>
  <c r="H1085" i="13"/>
  <c r="H58" i="13"/>
  <c r="H901" i="13"/>
  <c r="H1007" i="13"/>
  <c r="H850" i="13"/>
  <c r="H1197" i="13"/>
  <c r="H1257" i="13"/>
  <c r="H1054" i="13"/>
  <c r="H1250" i="13"/>
  <c r="H1033" i="13"/>
  <c r="H1048" i="13"/>
  <c r="H1056" i="13"/>
  <c r="H1078" i="13"/>
  <c r="H1108" i="13"/>
  <c r="H1239" i="13"/>
  <c r="H1097" i="13"/>
  <c r="H1252" i="13"/>
  <c r="H278" i="13"/>
  <c r="H152" i="13"/>
  <c r="H246" i="13"/>
  <c r="H691" i="13"/>
  <c r="H800" i="13"/>
  <c r="H999" i="13"/>
  <c r="H1029" i="13"/>
  <c r="H1241" i="13"/>
  <c r="H1255" i="13"/>
  <c r="H1243" i="13"/>
  <c r="H651" i="13"/>
  <c r="H560" i="13" l="1"/>
  <c r="H454" i="13"/>
  <c r="H979" i="13"/>
  <c r="H831" i="13"/>
  <c r="H819" i="13"/>
  <c r="H647" i="13"/>
  <c r="H121" i="13"/>
  <c r="H1074" i="13"/>
  <c r="H636" i="13"/>
  <c r="H1233" i="13"/>
  <c r="H60" i="13"/>
  <c r="H286" i="13"/>
  <c r="H1186" i="13"/>
  <c r="H588" i="13"/>
  <c r="H1226" i="13"/>
  <c r="H731" i="13"/>
  <c r="H1245" i="13"/>
  <c r="H1200" i="13"/>
  <c r="H103" i="13"/>
  <c r="H430" i="13"/>
  <c r="H823" i="13"/>
  <c r="H631" i="13"/>
  <c r="H23" i="13"/>
  <c r="H184" i="13"/>
  <c r="H759" i="13"/>
  <c r="H987" i="13"/>
  <c r="H915" i="13"/>
  <c r="H1002" i="13"/>
  <c r="H716" i="13"/>
  <c r="H87" i="13"/>
  <c r="H1154" i="13"/>
  <c r="H612" i="13"/>
  <c r="H274" i="13"/>
  <c r="H260" i="13"/>
  <c r="H51" i="13"/>
  <c r="H642" i="13"/>
  <c r="H436" i="13"/>
  <c r="H707" i="13"/>
  <c r="H69" i="13"/>
  <c r="H248" i="13"/>
  <c r="H134" i="13"/>
  <c r="H1025" i="13"/>
  <c r="H745" i="13"/>
  <c r="H693" i="13"/>
  <c r="H653" i="13"/>
  <c r="H573" i="13"/>
  <c r="H481" i="13"/>
  <c r="H1036" i="13"/>
  <c r="H835" i="13"/>
  <c r="H322" i="13"/>
  <c r="H344" i="13"/>
  <c r="H1208" i="13"/>
  <c r="H1081" i="13"/>
  <c r="H852" i="13"/>
  <c r="H740" i="13"/>
  <c r="H501" i="13"/>
  <c r="H43" i="13"/>
  <c r="H1169" i="13"/>
  <c r="H1127" i="13"/>
  <c r="H1043" i="13"/>
  <c r="H802" i="13"/>
  <c r="H593" i="13"/>
  <c r="H381" i="13"/>
  <c r="H469" i="13"/>
  <c r="H281" i="13"/>
  <c r="H983" i="13"/>
  <c r="H890" i="13"/>
  <c r="H659" i="13"/>
  <c r="H620" i="13"/>
  <c r="H457" i="13"/>
  <c r="H126" i="13"/>
  <c r="H90" i="13"/>
  <c r="H17" i="13"/>
  <c r="H298" i="13"/>
  <c r="H154" i="13"/>
  <c r="H34" i="13"/>
  <c r="H1099" i="13"/>
  <c r="H1218" i="13"/>
  <c r="H1111" i="13"/>
  <c r="H1087" i="13"/>
  <c r="H1058" i="13"/>
  <c r="H683" i="13"/>
  <c r="H147" i="13"/>
  <c r="H73" i="13"/>
  <c r="H293" i="13"/>
  <c r="H765" i="13"/>
  <c r="H371" i="13"/>
  <c r="H970" i="13"/>
  <c r="H214" i="13"/>
  <c r="H28" i="13"/>
  <c r="H1063" i="13"/>
  <c r="H735" i="13"/>
  <c r="H140" i="13"/>
  <c r="H331" i="13"/>
  <c r="H360" i="13"/>
  <c r="H775" i="13"/>
  <c r="H550" i="13"/>
  <c r="H564" i="13"/>
  <c r="H1124" i="13"/>
  <c r="H1009" i="13"/>
  <c r="H903" i="13"/>
  <c r="H563" i="13" l="1"/>
  <c r="H1035" i="13"/>
  <c r="H16" i="13"/>
  <c r="H15" i="13" l="1"/>
  <c r="Q1434" i="24" l="1"/>
  <c r="P1434" i="24"/>
  <c r="O1434" i="24"/>
  <c r="R1433" i="24"/>
  <c r="P1433" i="24"/>
  <c r="O1433" i="24"/>
  <c r="R1432" i="24"/>
  <c r="P1432" i="24"/>
  <c r="O1432" i="24"/>
  <c r="R1431" i="24"/>
  <c r="P1431" i="24"/>
  <c r="O1431" i="24"/>
  <c r="R1430" i="24"/>
  <c r="P1430" i="24"/>
  <c r="O1430" i="24"/>
  <c r="R1429" i="24"/>
  <c r="P1429" i="24"/>
  <c r="O1429" i="24"/>
  <c r="R1428" i="24"/>
  <c r="P1428" i="24"/>
  <c r="O1428" i="24"/>
  <c r="R1427" i="24"/>
  <c r="P1427" i="24"/>
  <c r="O1427" i="24"/>
  <c r="R1426" i="24"/>
  <c r="P1426" i="24"/>
  <c r="O1426" i="24"/>
  <c r="R1425" i="24"/>
  <c r="P1425" i="24"/>
  <c r="O1425" i="24"/>
  <c r="R1424" i="24"/>
  <c r="P1424" i="24"/>
  <c r="O1424" i="24"/>
  <c r="R1423" i="24"/>
  <c r="P1423" i="24"/>
  <c r="O1423" i="24"/>
  <c r="R1422" i="24"/>
  <c r="P1422" i="24"/>
  <c r="O1422" i="24"/>
  <c r="R1421" i="24"/>
  <c r="P1421" i="24"/>
  <c r="O1421" i="24"/>
  <c r="R1420" i="24"/>
  <c r="P1420" i="24"/>
  <c r="O1420" i="24"/>
  <c r="R1419" i="24"/>
  <c r="P1419" i="24"/>
  <c r="O1419" i="24"/>
  <c r="R1418" i="24"/>
  <c r="P1418" i="24"/>
  <c r="O1418" i="24"/>
  <c r="R1417" i="24"/>
  <c r="P1417" i="24"/>
  <c r="O1417" i="24"/>
  <c r="R1416" i="24"/>
  <c r="P1416" i="24"/>
  <c r="O1416" i="24"/>
  <c r="R1415" i="24"/>
  <c r="P1415" i="24"/>
  <c r="O1415" i="24"/>
  <c r="R1414" i="24"/>
  <c r="P1414" i="24"/>
  <c r="O1414" i="24"/>
  <c r="R1413" i="24"/>
  <c r="P1413" i="24"/>
  <c r="O1413" i="24"/>
  <c r="R1412" i="24"/>
  <c r="P1412" i="24"/>
  <c r="O1412" i="24"/>
  <c r="R1411" i="24"/>
  <c r="P1411" i="24"/>
  <c r="O1411" i="24"/>
  <c r="R1410" i="24"/>
  <c r="P1410" i="24"/>
  <c r="O1410" i="24"/>
  <c r="R1409" i="24"/>
  <c r="P1409" i="24"/>
  <c r="O1409" i="24"/>
  <c r="R1408" i="24"/>
  <c r="P1408" i="24"/>
  <c r="O1408" i="24"/>
  <c r="R1407" i="24"/>
  <c r="P1407" i="24"/>
  <c r="O1407" i="24"/>
  <c r="R1406" i="24"/>
  <c r="P1406" i="24"/>
  <c r="O1406" i="24"/>
  <c r="R1405" i="24"/>
  <c r="P1405" i="24"/>
  <c r="O1405" i="24"/>
  <c r="R1404" i="24"/>
  <c r="P1404" i="24"/>
  <c r="O1404" i="24"/>
  <c r="R1403" i="24"/>
  <c r="P1403" i="24"/>
  <c r="O1403" i="24"/>
  <c r="R1402" i="24"/>
  <c r="P1402" i="24"/>
  <c r="O1402" i="24"/>
  <c r="R1401" i="24"/>
  <c r="P1401" i="24"/>
  <c r="O1401" i="24"/>
  <c r="R1400" i="24"/>
  <c r="P1400" i="24"/>
  <c r="O1400" i="24"/>
  <c r="R1399" i="24"/>
  <c r="P1399" i="24"/>
  <c r="O1399" i="24"/>
  <c r="R1398" i="24"/>
  <c r="P1398" i="24"/>
  <c r="O1398" i="24"/>
  <c r="R1397" i="24"/>
  <c r="P1397" i="24"/>
  <c r="O1397" i="24"/>
  <c r="R1396" i="24"/>
  <c r="P1396" i="24"/>
  <c r="O1396" i="24"/>
  <c r="R1395" i="24"/>
  <c r="P1395" i="24"/>
  <c r="O1395" i="24"/>
  <c r="R1394" i="24"/>
  <c r="P1394" i="24"/>
  <c r="O1394" i="24"/>
  <c r="R1393" i="24"/>
  <c r="P1393" i="24"/>
  <c r="O1393" i="24"/>
  <c r="R1392" i="24"/>
  <c r="P1392" i="24"/>
  <c r="O1392" i="24"/>
  <c r="R1391" i="24"/>
  <c r="P1391" i="24"/>
  <c r="O1391" i="24"/>
  <c r="R1390" i="24"/>
  <c r="P1390" i="24"/>
  <c r="O1390" i="24"/>
  <c r="R1389" i="24"/>
  <c r="P1389" i="24"/>
  <c r="O1389" i="24"/>
  <c r="R1388" i="24"/>
  <c r="P1388" i="24"/>
  <c r="O1388" i="24"/>
  <c r="R1387" i="24"/>
  <c r="P1387" i="24"/>
  <c r="O1387" i="24"/>
  <c r="R1386" i="24"/>
  <c r="P1386" i="24"/>
  <c r="O1386" i="24"/>
  <c r="R1385" i="24"/>
  <c r="P1385" i="24"/>
  <c r="O1385" i="24"/>
  <c r="R1384" i="24"/>
  <c r="P1384" i="24"/>
  <c r="O1384" i="24"/>
  <c r="R1383" i="24"/>
  <c r="P1383" i="24"/>
  <c r="O1383" i="24"/>
  <c r="R1382" i="24"/>
  <c r="P1382" i="24"/>
  <c r="O1382" i="24"/>
  <c r="R1381" i="24"/>
  <c r="P1381" i="24"/>
  <c r="O1381" i="24"/>
  <c r="R1380" i="24"/>
  <c r="P1380" i="24"/>
  <c r="O1380" i="24"/>
  <c r="R1379" i="24"/>
  <c r="P1379" i="24"/>
  <c r="O1379" i="24"/>
  <c r="R1378" i="24"/>
  <c r="P1378" i="24"/>
  <c r="O1378" i="24"/>
  <c r="R1377" i="24"/>
  <c r="P1377" i="24"/>
  <c r="O1377" i="24"/>
  <c r="R1376" i="24"/>
  <c r="P1376" i="24"/>
  <c r="O1376" i="24"/>
  <c r="R1375" i="24"/>
  <c r="P1375" i="24"/>
  <c r="O1375" i="24"/>
  <c r="R1374" i="24"/>
  <c r="P1374" i="24"/>
  <c r="O1374" i="24"/>
  <c r="R1373" i="24"/>
  <c r="P1373" i="24"/>
  <c r="O1373" i="24"/>
  <c r="R1372" i="24"/>
  <c r="P1372" i="24"/>
  <c r="O1372" i="24"/>
  <c r="R1371" i="24"/>
  <c r="P1371" i="24"/>
  <c r="O1371" i="24"/>
  <c r="R1370" i="24"/>
  <c r="P1370" i="24"/>
  <c r="O1370" i="24"/>
  <c r="R1369" i="24"/>
  <c r="P1369" i="24"/>
  <c r="O1369" i="24"/>
  <c r="R1368" i="24"/>
  <c r="P1368" i="24"/>
  <c r="O1368" i="24"/>
  <c r="R1367" i="24"/>
  <c r="P1367" i="24"/>
  <c r="O1367" i="24"/>
  <c r="R1366" i="24"/>
  <c r="P1366" i="24"/>
  <c r="O1366" i="24"/>
  <c r="R1365" i="24"/>
  <c r="P1365" i="24"/>
  <c r="O1365" i="24"/>
  <c r="R1364" i="24"/>
  <c r="P1364" i="24"/>
  <c r="O1364" i="24"/>
  <c r="R1363" i="24"/>
  <c r="P1363" i="24"/>
  <c r="O1363" i="24"/>
  <c r="Q1361" i="24"/>
  <c r="P1361" i="24"/>
  <c r="O1361" i="24"/>
  <c r="Q1360" i="24"/>
  <c r="P1360" i="24"/>
  <c r="O1360" i="24"/>
  <c r="Q1359" i="24"/>
  <c r="P1359" i="24"/>
  <c r="O1359" i="24"/>
  <c r="Q1358" i="24"/>
  <c r="P1358" i="24"/>
  <c r="O1358" i="24"/>
  <c r="Q1357" i="24"/>
  <c r="P1357" i="24"/>
  <c r="O1357" i="24"/>
  <c r="Q1356" i="24"/>
  <c r="P1356" i="24"/>
  <c r="O1356" i="24"/>
  <c r="Q1355" i="24"/>
  <c r="P1355" i="24"/>
  <c r="O1355" i="24"/>
  <c r="Q1354" i="24"/>
  <c r="P1354" i="24"/>
  <c r="O1354" i="24"/>
  <c r="Q1352" i="24"/>
  <c r="P1352" i="24"/>
  <c r="O1352" i="24"/>
  <c r="Q1351" i="24"/>
  <c r="P1351" i="24"/>
  <c r="O1351" i="24"/>
  <c r="Q1350" i="24"/>
  <c r="P1350" i="24"/>
  <c r="O1350" i="24"/>
  <c r="Q1349" i="24"/>
  <c r="P1349" i="24"/>
  <c r="O1349" i="24"/>
  <c r="Q1348" i="24"/>
  <c r="P1348" i="24"/>
  <c r="O1348" i="24"/>
  <c r="Q1347" i="24"/>
  <c r="P1347" i="24"/>
  <c r="O1347" i="24"/>
  <c r="Q1346" i="24"/>
  <c r="P1346" i="24"/>
  <c r="O1346" i="24"/>
  <c r="Q1345" i="24"/>
  <c r="P1345" i="24"/>
  <c r="O1345" i="24"/>
  <c r="Q1344" i="24"/>
  <c r="P1344" i="24"/>
  <c r="O1344" i="24"/>
  <c r="Q1343" i="24"/>
  <c r="P1343" i="24"/>
  <c r="O1343" i="24"/>
  <c r="Q1342" i="24"/>
  <c r="P1342" i="24"/>
  <c r="O1342" i="24"/>
  <c r="Q1341" i="24"/>
  <c r="P1341" i="24"/>
  <c r="O1341" i="24"/>
  <c r="Q1340" i="24"/>
  <c r="P1340" i="24"/>
  <c r="O1340" i="24"/>
  <c r="Q1339" i="24"/>
  <c r="P1339" i="24"/>
  <c r="O1339" i="24"/>
  <c r="Q1338" i="24"/>
  <c r="P1338" i="24"/>
  <c r="O1338" i="24"/>
  <c r="Q1337" i="24"/>
  <c r="P1337" i="24"/>
  <c r="O1337" i="24"/>
  <c r="Q1335" i="24"/>
  <c r="P1335" i="24"/>
  <c r="O1335" i="24"/>
  <c r="Q1334" i="24"/>
  <c r="P1334" i="24"/>
  <c r="O1334" i="24"/>
  <c r="Q1333" i="24"/>
  <c r="P1333" i="24"/>
  <c r="O1333" i="24"/>
  <c r="Q1332" i="24"/>
  <c r="P1332" i="24"/>
  <c r="O1332" i="24"/>
  <c r="Q1331" i="24"/>
  <c r="P1331" i="24"/>
  <c r="O1331" i="24"/>
  <c r="Q1330" i="24"/>
  <c r="P1330" i="24"/>
  <c r="O1330" i="24"/>
  <c r="Q1329" i="24"/>
  <c r="P1329" i="24"/>
  <c r="O1329" i="24"/>
  <c r="Q1328" i="24"/>
  <c r="P1328" i="24"/>
  <c r="O1328" i="24"/>
  <c r="Q1327" i="24"/>
  <c r="P1327" i="24"/>
  <c r="O1327" i="24"/>
  <c r="Q1326" i="24"/>
  <c r="P1326" i="24"/>
  <c r="O1326" i="24"/>
  <c r="Q1325" i="24"/>
  <c r="P1325" i="24"/>
  <c r="O1325" i="24"/>
  <c r="Q1324" i="24"/>
  <c r="P1324" i="24"/>
  <c r="O1324" i="24"/>
  <c r="Q1323" i="24"/>
  <c r="P1323" i="24"/>
  <c r="O1323" i="24"/>
  <c r="Q1322" i="24"/>
  <c r="P1322" i="24"/>
  <c r="O1322" i="24"/>
  <c r="Q1321" i="24"/>
  <c r="P1321" i="24"/>
  <c r="O1321" i="24"/>
  <c r="Q1320" i="24"/>
  <c r="P1320" i="24"/>
  <c r="O1320" i="24"/>
  <c r="Q1319" i="24"/>
  <c r="P1319" i="24"/>
  <c r="O1319" i="24"/>
  <c r="Q1318" i="24"/>
  <c r="P1318" i="24"/>
  <c r="O1318" i="24"/>
  <c r="Q1317" i="24"/>
  <c r="P1317" i="24"/>
  <c r="O1317" i="24"/>
  <c r="Q1316" i="24"/>
  <c r="P1316" i="24"/>
  <c r="O1316" i="24"/>
  <c r="Q1315" i="24"/>
  <c r="P1315" i="24"/>
  <c r="O1315" i="24"/>
  <c r="Q1314" i="24"/>
  <c r="P1314" i="24"/>
  <c r="O1314" i="24"/>
  <c r="Q1313" i="24"/>
  <c r="P1313" i="24"/>
  <c r="O1313" i="24"/>
  <c r="Q1312" i="24"/>
  <c r="P1312" i="24"/>
  <c r="O1312" i="24"/>
  <c r="Q1311" i="24"/>
  <c r="P1311" i="24"/>
  <c r="O1311" i="24"/>
  <c r="Q1310" i="24"/>
  <c r="P1310" i="24"/>
  <c r="O1310" i="24"/>
  <c r="Q1309" i="24"/>
  <c r="P1309" i="24"/>
  <c r="O1309" i="24"/>
  <c r="Q1308" i="24"/>
  <c r="P1308" i="24"/>
  <c r="O1308" i="24"/>
  <c r="Q1307" i="24"/>
  <c r="P1307" i="24"/>
  <c r="O1307" i="24"/>
  <c r="Q1306" i="24"/>
  <c r="P1306" i="24"/>
  <c r="O1306" i="24"/>
  <c r="Q1305" i="24"/>
  <c r="P1305" i="24"/>
  <c r="O1305" i="24"/>
  <c r="Q1304" i="24"/>
  <c r="P1304" i="24"/>
  <c r="O1304" i="24"/>
  <c r="Q1303" i="24"/>
  <c r="P1303" i="24"/>
  <c r="O1303" i="24"/>
  <c r="Q1302" i="24"/>
  <c r="P1302" i="24"/>
  <c r="O1302" i="24"/>
  <c r="Q1301" i="24"/>
  <c r="P1301" i="24"/>
  <c r="O1301" i="24"/>
  <c r="Q1300" i="24"/>
  <c r="P1300" i="24"/>
  <c r="O1300" i="24"/>
  <c r="Q1299" i="24"/>
  <c r="P1299" i="24"/>
  <c r="O1299" i="24"/>
  <c r="Q1298" i="24"/>
  <c r="P1298" i="24"/>
  <c r="O1298" i="24"/>
  <c r="Q1297" i="24"/>
  <c r="P1297" i="24"/>
  <c r="O1297" i="24"/>
  <c r="Q1296" i="24"/>
  <c r="P1296" i="24"/>
  <c r="O1296" i="24"/>
  <c r="Q1295" i="24"/>
  <c r="P1295" i="24"/>
  <c r="O1295" i="24"/>
  <c r="Q1294" i="24"/>
  <c r="P1294" i="24"/>
  <c r="O1294" i="24"/>
  <c r="Q1293" i="24"/>
  <c r="P1293" i="24"/>
  <c r="O1293" i="24"/>
  <c r="Q1292" i="24"/>
  <c r="P1292" i="24"/>
  <c r="O1292" i="24"/>
  <c r="Q1291" i="24"/>
  <c r="P1291" i="24"/>
  <c r="O1291" i="24"/>
  <c r="Q1290" i="24"/>
  <c r="P1290" i="24"/>
  <c r="O1290" i="24"/>
  <c r="Q1289" i="24"/>
  <c r="P1289" i="24"/>
  <c r="O1289" i="24"/>
  <c r="Q1288" i="24"/>
  <c r="P1288" i="24"/>
  <c r="O1288" i="24"/>
  <c r="Q1287" i="24"/>
  <c r="P1287" i="24"/>
  <c r="O1287" i="24"/>
  <c r="Q1286" i="24"/>
  <c r="P1286" i="24"/>
  <c r="O1286" i="24"/>
  <c r="Q1285" i="24"/>
  <c r="P1285" i="24"/>
  <c r="O1285" i="24"/>
  <c r="Q1284" i="24"/>
  <c r="P1284" i="24"/>
  <c r="O1284" i="24"/>
  <c r="Q1283" i="24"/>
  <c r="P1283" i="24"/>
  <c r="O1283" i="24"/>
  <c r="Q1282" i="24"/>
  <c r="P1282" i="24"/>
  <c r="O1282" i="24"/>
  <c r="Q1281" i="24"/>
  <c r="P1281" i="24"/>
  <c r="O1281" i="24"/>
  <c r="Q1280" i="24"/>
  <c r="P1280" i="24"/>
  <c r="O1280" i="24"/>
  <c r="Q1279" i="24"/>
  <c r="P1279" i="24"/>
  <c r="O1279" i="24"/>
  <c r="Q1278" i="24"/>
  <c r="P1278" i="24"/>
  <c r="O1278" i="24"/>
  <c r="Q1277" i="24"/>
  <c r="P1277" i="24"/>
  <c r="O1277" i="24"/>
  <c r="Q1276" i="24"/>
  <c r="P1276" i="24"/>
  <c r="O1276" i="24"/>
  <c r="Q1275" i="24"/>
  <c r="P1275" i="24"/>
  <c r="O1275" i="24"/>
  <c r="Q1274" i="24"/>
  <c r="P1274" i="24"/>
  <c r="O1274" i="24"/>
  <c r="Q1273" i="24"/>
  <c r="P1273" i="24"/>
  <c r="O1273" i="24"/>
  <c r="Q1272" i="24"/>
  <c r="P1272" i="24"/>
  <c r="O1272" i="24"/>
  <c r="Q1271" i="24"/>
  <c r="P1271" i="24"/>
  <c r="O1271" i="24"/>
  <c r="Q1270" i="24"/>
  <c r="P1270" i="24"/>
  <c r="O1270" i="24"/>
  <c r="Q1269" i="24"/>
  <c r="P1269" i="24"/>
  <c r="O1269" i="24"/>
  <c r="Q1268" i="24"/>
  <c r="P1268" i="24"/>
  <c r="O1268" i="24"/>
  <c r="Q1267" i="24"/>
  <c r="P1267" i="24"/>
  <c r="O1267" i="24"/>
  <c r="Q1266" i="24"/>
  <c r="P1266" i="24"/>
  <c r="O1266" i="24"/>
  <c r="Q1265" i="24"/>
  <c r="P1265" i="24"/>
  <c r="O1265" i="24"/>
  <c r="Q1264" i="24"/>
  <c r="P1264" i="24"/>
  <c r="O1264" i="24"/>
  <c r="Q1262" i="24"/>
  <c r="P1262" i="24"/>
  <c r="O1262" i="24"/>
  <c r="Q1261" i="24"/>
  <c r="P1261" i="24"/>
  <c r="O1261" i="24"/>
  <c r="Q1260" i="24"/>
  <c r="P1260" i="24"/>
  <c r="O1260" i="24"/>
  <c r="Q1257" i="24"/>
  <c r="Q1255" i="24"/>
  <c r="Q1253" i="24"/>
  <c r="Q1252" i="24"/>
  <c r="Q1250" i="24"/>
  <c r="Q1248" i="24"/>
  <c r="Q1246" i="24"/>
  <c r="Q1245" i="24"/>
  <c r="Q1243" i="24"/>
  <c r="Q1241" i="24"/>
  <c r="Q1239" i="24"/>
  <c r="Q1237" i="24"/>
  <c r="Q1236" i="24"/>
  <c r="Q1235" i="24"/>
  <c r="Q1234" i="24"/>
  <c r="Q1233" i="24"/>
  <c r="Q1231" i="24"/>
  <c r="Q1230" i="24"/>
  <c r="Q1229" i="24"/>
  <c r="Q1228" i="24"/>
  <c r="Q1227" i="24"/>
  <c r="Q1226" i="24"/>
  <c r="Q1224" i="24"/>
  <c r="Q1222" i="24"/>
  <c r="Q1221" i="24"/>
  <c r="Q1220" i="24"/>
  <c r="Q1219" i="24"/>
  <c r="Q1218" i="24"/>
  <c r="Q1216" i="24"/>
  <c r="Q1215" i="24"/>
  <c r="Q1214" i="24"/>
  <c r="Q1213" i="24"/>
  <c r="Q1212" i="24"/>
  <c r="Q1211" i="24"/>
  <c r="Q1210" i="24"/>
  <c r="Q1209" i="24"/>
  <c r="Q1208" i="24"/>
  <c r="Q1206" i="24"/>
  <c r="Q1204" i="24"/>
  <c r="Q1203" i="24"/>
  <c r="Q1202" i="24"/>
  <c r="Q1201" i="24"/>
  <c r="Q1200" i="24"/>
  <c r="Q1198" i="24"/>
  <c r="Q1197" i="24"/>
  <c r="Q1195" i="24"/>
  <c r="Q1193" i="24"/>
  <c r="Q1192" i="24"/>
  <c r="Q1191" i="24"/>
  <c r="Q1190" i="24"/>
  <c r="Q1189" i="24"/>
  <c r="Q1188" i="24"/>
  <c r="Q1187" i="24"/>
  <c r="Q1186" i="24"/>
  <c r="Q1184" i="24"/>
  <c r="Q1183" i="24"/>
  <c r="Q1182" i="24"/>
  <c r="Q1181" i="24"/>
  <c r="Q1180" i="24"/>
  <c r="Q1179" i="24"/>
  <c r="Q1178" i="24"/>
  <c r="Q1177" i="24"/>
  <c r="Q1176" i="24"/>
  <c r="Q1175" i="24"/>
  <c r="Q1174" i="24"/>
  <c r="Q1173" i="24"/>
  <c r="Q1172" i="24"/>
  <c r="Q1171" i="24"/>
  <c r="Q1170" i="24"/>
  <c r="Q1169" i="24"/>
  <c r="Q1167" i="24"/>
  <c r="Q1166" i="24"/>
  <c r="Q1165" i="24"/>
  <c r="Q1164" i="24"/>
  <c r="Q1163" i="24"/>
  <c r="Q1162" i="24"/>
  <c r="Q1161" i="24"/>
  <c r="Q1160" i="24"/>
  <c r="Q1159" i="24"/>
  <c r="Q1158" i="24"/>
  <c r="Q1157" i="24"/>
  <c r="Q1156" i="24"/>
  <c r="Q1155" i="24"/>
  <c r="Q1154" i="24"/>
  <c r="Q1152" i="24"/>
  <c r="Q1151" i="24"/>
  <c r="Q1150" i="24"/>
  <c r="Q1149" i="24"/>
  <c r="Q1148" i="24"/>
  <c r="Q1147" i="24"/>
  <c r="Q1146" i="24"/>
  <c r="Q1145" i="24"/>
  <c r="Q1144" i="24"/>
  <c r="Q1143" i="24"/>
  <c r="Q1142" i="24"/>
  <c r="Q1141" i="24"/>
  <c r="Q1140" i="24"/>
  <c r="Q1139" i="24"/>
  <c r="Q1138" i="24"/>
  <c r="Q1137" i="24"/>
  <c r="Q1136" i="24"/>
  <c r="Q1135" i="24"/>
  <c r="Q1134" i="24"/>
  <c r="Q1133" i="24"/>
  <c r="Q1132" i="24"/>
  <c r="Q1131" i="24"/>
  <c r="Q1130" i="24"/>
  <c r="Q1129" i="24"/>
  <c r="Q1128" i="24"/>
  <c r="Q1127" i="24"/>
  <c r="Q1125" i="24"/>
  <c r="Q1124" i="24"/>
  <c r="Q1122" i="24"/>
  <c r="Q1121" i="24"/>
  <c r="Q1119" i="24"/>
  <c r="Q1118" i="24"/>
  <c r="Q1117" i="24"/>
  <c r="Q1116" i="24"/>
  <c r="Q1115" i="24"/>
  <c r="Q1114" i="24"/>
  <c r="Q1113" i="24"/>
  <c r="Q1112" i="24"/>
  <c r="Q1111" i="24"/>
  <c r="Q1109" i="24"/>
  <c r="Q1108" i="24"/>
  <c r="Q1106" i="24"/>
  <c r="Q1105" i="24"/>
  <c r="Q1104" i="24"/>
  <c r="Q1103" i="24"/>
  <c r="Q1102" i="24"/>
  <c r="Q1101" i="24"/>
  <c r="Q1100" i="24"/>
  <c r="Q1099" i="24"/>
  <c r="Q1097" i="24"/>
  <c r="Q1095" i="24"/>
  <c r="Q1094" i="24"/>
  <c r="Q1093" i="24"/>
  <c r="Q1092" i="24"/>
  <c r="Q1091" i="24"/>
  <c r="Q1090" i="24"/>
  <c r="Q1089" i="24"/>
  <c r="Q1088" i="24"/>
  <c r="Q1087" i="24"/>
  <c r="Q1085" i="24"/>
  <c r="Q1083" i="24"/>
  <c r="Q1082" i="24"/>
  <c r="Q1081" i="24"/>
  <c r="Q1079" i="24"/>
  <c r="Q1078" i="24"/>
  <c r="Q1076" i="24"/>
  <c r="Q1075" i="24"/>
  <c r="Q1074" i="24"/>
  <c r="Q1072" i="24"/>
  <c r="Q1071" i="24"/>
  <c r="Q1070" i="24"/>
  <c r="Q1069" i="24"/>
  <c r="Q1068" i="24"/>
  <c r="Q1067" i="24"/>
  <c r="Q1066" i="24"/>
  <c r="Q1065" i="24"/>
  <c r="Q1064" i="24"/>
  <c r="Q1063" i="24"/>
  <c r="Q1061" i="24"/>
  <c r="Q1060" i="24"/>
  <c r="Q1059" i="24"/>
  <c r="Q1058" i="24"/>
  <c r="Q1056" i="24"/>
  <c r="Q1054" i="24"/>
  <c r="Q1052" i="24"/>
  <c r="Q1051" i="24"/>
  <c r="Q1049" i="24"/>
  <c r="Q1048" i="24"/>
  <c r="Q1046" i="24"/>
  <c r="Q1045" i="24"/>
  <c r="Q1044" i="24"/>
  <c r="Q1043" i="24"/>
  <c r="Q1041" i="24"/>
  <c r="Q1040" i="24"/>
  <c r="Q1039" i="24"/>
  <c r="Q1038" i="24"/>
  <c r="Q1037" i="24"/>
  <c r="Q1036" i="24"/>
  <c r="Q1033" i="24"/>
  <c r="Q1031" i="24"/>
  <c r="Q1029" i="24"/>
  <c r="Q1027" i="24"/>
  <c r="Q1026" i="24"/>
  <c r="Q1025" i="24"/>
  <c r="Q1023" i="24"/>
  <c r="Q1022" i="24"/>
  <c r="Q1021" i="24"/>
  <c r="Q1020" i="24"/>
  <c r="Q1019" i="24"/>
  <c r="Q1018" i="24"/>
  <c r="Q1017" i="24"/>
  <c r="Q1016" i="24"/>
  <c r="Q1015" i="24"/>
  <c r="Q1014" i="24"/>
  <c r="Q1013" i="24"/>
  <c r="Q1012" i="24"/>
  <c r="Q1011" i="24"/>
  <c r="Q1010" i="24"/>
  <c r="Q1009" i="24"/>
  <c r="Q1007" i="24"/>
  <c r="Q1005" i="24"/>
  <c r="Q1004" i="24"/>
  <c r="Q1003" i="24"/>
  <c r="Q1002" i="24"/>
  <c r="Q1000" i="24"/>
  <c r="Q999" i="24"/>
  <c r="Q997" i="24"/>
  <c r="Q996" i="24"/>
  <c r="Q995" i="24"/>
  <c r="Q994" i="24"/>
  <c r="Q993" i="24"/>
  <c r="Q992" i="24"/>
  <c r="Q991" i="24"/>
  <c r="Q990" i="24"/>
  <c r="Q989" i="24"/>
  <c r="Q988" i="24"/>
  <c r="Q987" i="24"/>
  <c r="Q985" i="24"/>
  <c r="Q984" i="24"/>
  <c r="Q983" i="24"/>
  <c r="Q981" i="24"/>
  <c r="Q980" i="24"/>
  <c r="Q979" i="24"/>
  <c r="Q977" i="24"/>
  <c r="Q976" i="24"/>
  <c r="Q975" i="24"/>
  <c r="Q974" i="24"/>
  <c r="Q973" i="24"/>
  <c r="Q972" i="24"/>
  <c r="Q971" i="24"/>
  <c r="Q970" i="24"/>
  <c r="Q968" i="24"/>
  <c r="Q967" i="24"/>
  <c r="Q966" i="24"/>
  <c r="Q965" i="24"/>
  <c r="Q964" i="24"/>
  <c r="Q963" i="24"/>
  <c r="Q962" i="24"/>
  <c r="Q961" i="24"/>
  <c r="Q960" i="24"/>
  <c r="Q959" i="24"/>
  <c r="Q958" i="24"/>
  <c r="Q957" i="24"/>
  <c r="Q956" i="24"/>
  <c r="Q955" i="24"/>
  <c r="Q954" i="24"/>
  <c r="Q953" i="24"/>
  <c r="Q952" i="24"/>
  <c r="Q951" i="24"/>
  <c r="Q950" i="24"/>
  <c r="Q949" i="24"/>
  <c r="Q948" i="24"/>
  <c r="Q947" i="24"/>
  <c r="Q946" i="24"/>
  <c r="Q945" i="24"/>
  <c r="Q944" i="24"/>
  <c r="Q943" i="24"/>
  <c r="Q942" i="24"/>
  <c r="Q941" i="24"/>
  <c r="Q940" i="24"/>
  <c r="Q939" i="24"/>
  <c r="Q938" i="24"/>
  <c r="Q937" i="24"/>
  <c r="Q936" i="24"/>
  <c r="Q935" i="24"/>
  <c r="Q934" i="24"/>
  <c r="Q933" i="24"/>
  <c r="Q932" i="24"/>
  <c r="Q931" i="24"/>
  <c r="Q930" i="24"/>
  <c r="Q929" i="24"/>
  <c r="Q928" i="24"/>
  <c r="Q927" i="24"/>
  <c r="Q926" i="24"/>
  <c r="Q925" i="24"/>
  <c r="Q924" i="24"/>
  <c r="Q923" i="24"/>
  <c r="Q922" i="24"/>
  <c r="Q921" i="24"/>
  <c r="Q920" i="24"/>
  <c r="Q919" i="24"/>
  <c r="Q918" i="24"/>
  <c r="Q917" i="24"/>
  <c r="Q916" i="24"/>
  <c r="Q915" i="24"/>
  <c r="Q913" i="24"/>
  <c r="Q912" i="24"/>
  <c r="Q911" i="24"/>
  <c r="Q910" i="24"/>
  <c r="Q909" i="24"/>
  <c r="Q908" i="24"/>
  <c r="Q907" i="24"/>
  <c r="Q906" i="24"/>
  <c r="Q905" i="24"/>
  <c r="Q904" i="24"/>
  <c r="Q903" i="24"/>
  <c r="Q901" i="24"/>
  <c r="Q899" i="24"/>
  <c r="Q898" i="24"/>
  <c r="Q897" i="24"/>
  <c r="Q896" i="24"/>
  <c r="Q895" i="24"/>
  <c r="Q894" i="24"/>
  <c r="Q893" i="24"/>
  <c r="Q892" i="24"/>
  <c r="Q891" i="24"/>
  <c r="Q890" i="24"/>
  <c r="Q888" i="24"/>
  <c r="Q887" i="24"/>
  <c r="Q886" i="24"/>
  <c r="Q885" i="24"/>
  <c r="Q884" i="24"/>
  <c r="Q883" i="24"/>
  <c r="Q882" i="24"/>
  <c r="Q881" i="24"/>
  <c r="Q880" i="24"/>
  <c r="Q879" i="24"/>
  <c r="Q878" i="24"/>
  <c r="Q877" i="24"/>
  <c r="Q876" i="24"/>
  <c r="Q875" i="24"/>
  <c r="Q874" i="24"/>
  <c r="Q873" i="24"/>
  <c r="Q872" i="24"/>
  <c r="Q871" i="24"/>
  <c r="Q870" i="24"/>
  <c r="Q869" i="24"/>
  <c r="Q868" i="24"/>
  <c r="Q867" i="24"/>
  <c r="Q866" i="24"/>
  <c r="Q865" i="24"/>
  <c r="Q864" i="24"/>
  <c r="Q863" i="24"/>
  <c r="Q862" i="24"/>
  <c r="Q861" i="24"/>
  <c r="Q860" i="24"/>
  <c r="Q859" i="24"/>
  <c r="Q858" i="24"/>
  <c r="Q857" i="24"/>
  <c r="Q856" i="24"/>
  <c r="Q855" i="24"/>
  <c r="Q854" i="24"/>
  <c r="Q853" i="24"/>
  <c r="Q852" i="24"/>
  <c r="Q850" i="24"/>
  <c r="Q848" i="24"/>
  <c r="Q847" i="24"/>
  <c r="Q846" i="24"/>
  <c r="Q845" i="24"/>
  <c r="Q844" i="24"/>
  <c r="Q843" i="24"/>
  <c r="Q842" i="24"/>
  <c r="Q841" i="24"/>
  <c r="Q840" i="24"/>
  <c r="Q839" i="24"/>
  <c r="Q838" i="24"/>
  <c r="Q837" i="24"/>
  <c r="Q836" i="24"/>
  <c r="Q835" i="24"/>
  <c r="Q833" i="24"/>
  <c r="Q832" i="24"/>
  <c r="Q831" i="24"/>
  <c r="Q829" i="24"/>
  <c r="Q828" i="24"/>
  <c r="Q827" i="24"/>
  <c r="Q826" i="24"/>
  <c r="Q825" i="24"/>
  <c r="Q824" i="24"/>
  <c r="Q823" i="24"/>
  <c r="Q821" i="24"/>
  <c r="Q820" i="24"/>
  <c r="Q819" i="24"/>
  <c r="Q817" i="24"/>
  <c r="Q816" i="24"/>
  <c r="Q815" i="24"/>
  <c r="Q814" i="24"/>
  <c r="Q813" i="24"/>
  <c r="Q812" i="24"/>
  <c r="Q811" i="24"/>
  <c r="Q810" i="24"/>
  <c r="Q809" i="24"/>
  <c r="Q808" i="24"/>
  <c r="Q807" i="24"/>
  <c r="Q806" i="24"/>
  <c r="Q805" i="24"/>
  <c r="Q804" i="24"/>
  <c r="Q803" i="24"/>
  <c r="Q802" i="24"/>
  <c r="Q800" i="24"/>
  <c r="Q798" i="24"/>
  <c r="Q797" i="24"/>
  <c r="Q796" i="24"/>
  <c r="Q795" i="24"/>
  <c r="Q794" i="24"/>
  <c r="Q793" i="24"/>
  <c r="Q792" i="24"/>
  <c r="Q791" i="24"/>
  <c r="Q790" i="24"/>
  <c r="Q789" i="24"/>
  <c r="Q788" i="24"/>
  <c r="Q787" i="24"/>
  <c r="Q786" i="24"/>
  <c r="Q785" i="24"/>
  <c r="Q784" i="24"/>
  <c r="Q783" i="24"/>
  <c r="Q782" i="24"/>
  <c r="Q781" i="24"/>
  <c r="Q780" i="24"/>
  <c r="Q779" i="24"/>
  <c r="Q778" i="24"/>
  <c r="Q777" i="24"/>
  <c r="Q776" i="24"/>
  <c r="Q775" i="24"/>
  <c r="Q773" i="24"/>
  <c r="Q772" i="24"/>
  <c r="Q771" i="24"/>
  <c r="Q770" i="24"/>
  <c r="Q769" i="24"/>
  <c r="Q768" i="24"/>
  <c r="Q767" i="24"/>
  <c r="Q766" i="24"/>
  <c r="Q765" i="24"/>
  <c r="Q763" i="24"/>
  <c r="Q762" i="24"/>
  <c r="Q761" i="24"/>
  <c r="Q760" i="24"/>
  <c r="Q759" i="24"/>
  <c r="Q757" i="24"/>
  <c r="Q756" i="24"/>
  <c r="Q755" i="24"/>
  <c r="Q754" i="24"/>
  <c r="Q753" i="24"/>
  <c r="Q752" i="24"/>
  <c r="Q751" i="24"/>
  <c r="Q750" i="24"/>
  <c r="Q749" i="24"/>
  <c r="Q748" i="24"/>
  <c r="Q747" i="24"/>
  <c r="Q746" i="24"/>
  <c r="Q745" i="24"/>
  <c r="Q743" i="24"/>
  <c r="Q742" i="24"/>
  <c r="Q741" i="24"/>
  <c r="Q740" i="24"/>
  <c r="Q738" i="24"/>
  <c r="Q737" i="24"/>
  <c r="Q736" i="24"/>
  <c r="Q735" i="24"/>
  <c r="Q733" i="24"/>
  <c r="Q732" i="24"/>
  <c r="Q731" i="24"/>
  <c r="Q729" i="24"/>
  <c r="Q728" i="24"/>
  <c r="Q727" i="24"/>
  <c r="Q726" i="24"/>
  <c r="Q725" i="24"/>
  <c r="Q724" i="24"/>
  <c r="Q723" i="24"/>
  <c r="Q722" i="24"/>
  <c r="Q721" i="24"/>
  <c r="Q720" i="24"/>
  <c r="Q719" i="24"/>
  <c r="Q718" i="24"/>
  <c r="Q717" i="24"/>
  <c r="Q716" i="24"/>
  <c r="Q714" i="24"/>
  <c r="Q713" i="24"/>
  <c r="Q712" i="24"/>
  <c r="Q711" i="24"/>
  <c r="Q710" i="24"/>
  <c r="Q709" i="24"/>
  <c r="Q708" i="24"/>
  <c r="Q707" i="24"/>
  <c r="Q705" i="24"/>
  <c r="Q704" i="24"/>
  <c r="Q703" i="24"/>
  <c r="Q702" i="24"/>
  <c r="Q701" i="24"/>
  <c r="Q700" i="24"/>
  <c r="Q699" i="24"/>
  <c r="Q698" i="24"/>
  <c r="Q697" i="24"/>
  <c r="Q696" i="24"/>
  <c r="Q695" i="24"/>
  <c r="Q694" i="24"/>
  <c r="Q693" i="24"/>
  <c r="Q691" i="24"/>
  <c r="Q689" i="24"/>
  <c r="Q688" i="24"/>
  <c r="Q687" i="24"/>
  <c r="Q686" i="24"/>
  <c r="Q685" i="24"/>
  <c r="Q684" i="24"/>
  <c r="Q683" i="24"/>
  <c r="Q681" i="24"/>
  <c r="Q680" i="24"/>
  <c r="Q679" i="24"/>
  <c r="Q678" i="24"/>
  <c r="Q677" i="24"/>
  <c r="Q676" i="24"/>
  <c r="Q675" i="24"/>
  <c r="Q674" i="24"/>
  <c r="Q673" i="24"/>
  <c r="Q672" i="24"/>
  <c r="Q671" i="24"/>
  <c r="Q670" i="24"/>
  <c r="Q669" i="24"/>
  <c r="Q668" i="24"/>
  <c r="Q667" i="24"/>
  <c r="Q666" i="24"/>
  <c r="Q665" i="24"/>
  <c r="Q664" i="24"/>
  <c r="Q663" i="24"/>
  <c r="Q662" i="24"/>
  <c r="Q661" i="24"/>
  <c r="Q660" i="24"/>
  <c r="Q659" i="24"/>
  <c r="Q657" i="24"/>
  <c r="Q656" i="24"/>
  <c r="Q655" i="24"/>
  <c r="Q654" i="24"/>
  <c r="Q653" i="24"/>
  <c r="Q651" i="24"/>
  <c r="Q649" i="24"/>
  <c r="Q648" i="24"/>
  <c r="Q647" i="24"/>
  <c r="Q645" i="24"/>
  <c r="Q644" i="24"/>
  <c r="Q643" i="24"/>
  <c r="Q642" i="24"/>
  <c r="Q640" i="24"/>
  <c r="Q639" i="24"/>
  <c r="Q638" i="24"/>
  <c r="Q637" i="24"/>
  <c r="Q636" i="24"/>
  <c r="Q634" i="24"/>
  <c r="Q633" i="24"/>
  <c r="Q632" i="24"/>
  <c r="Q631" i="24"/>
  <c r="Q629" i="24"/>
  <c r="Q628" i="24"/>
  <c r="Q627" i="24"/>
  <c r="Q626" i="24"/>
  <c r="Q625" i="24"/>
  <c r="Q624" i="24"/>
  <c r="Q623" i="24"/>
  <c r="Q622" i="24"/>
  <c r="Q621" i="24"/>
  <c r="Q620" i="24"/>
  <c r="Q618" i="24"/>
  <c r="Q617" i="24"/>
  <c r="Q616" i="24"/>
  <c r="Q615" i="24"/>
  <c r="Q614" i="24"/>
  <c r="Q613" i="24"/>
  <c r="Q612" i="24"/>
  <c r="Q610" i="24"/>
  <c r="Q609" i="24"/>
  <c r="Q608" i="24"/>
  <c r="Q607" i="24"/>
  <c r="Q606" i="24"/>
  <c r="Q605" i="24"/>
  <c r="Q604" i="24"/>
  <c r="Q603" i="24"/>
  <c r="Q602" i="24"/>
  <c r="Q601" i="24"/>
  <c r="Q600" i="24"/>
  <c r="Q599" i="24"/>
  <c r="Q598" i="24"/>
  <c r="Q597" i="24"/>
  <c r="Q596" i="24"/>
  <c r="Q595" i="24"/>
  <c r="Q594" i="24"/>
  <c r="Q593" i="24"/>
  <c r="Q591" i="24"/>
  <c r="Q590" i="24"/>
  <c r="Q589" i="24"/>
  <c r="Q588" i="24"/>
  <c r="Q586" i="24"/>
  <c r="Q585" i="24"/>
  <c r="Q584" i="24"/>
  <c r="Q583" i="24"/>
  <c r="Q582" i="24"/>
  <c r="Q581" i="24"/>
  <c r="Q580" i="24"/>
  <c r="Q579" i="24"/>
  <c r="Q578" i="24"/>
  <c r="Q577" i="24"/>
  <c r="Q576" i="24"/>
  <c r="Q575" i="24"/>
  <c r="Q574" i="24"/>
  <c r="Q573" i="24"/>
  <c r="Q571" i="24"/>
  <c r="Q570" i="24"/>
  <c r="Q569" i="24"/>
  <c r="Q568" i="24"/>
  <c r="Q567" i="24"/>
  <c r="Q566" i="24"/>
  <c r="Q565" i="24"/>
  <c r="Q564" i="24"/>
  <c r="Q561" i="24"/>
  <c r="Q560" i="24"/>
  <c r="Q558" i="24"/>
  <c r="Q557" i="24"/>
  <c r="Q556" i="24"/>
  <c r="Q555" i="24"/>
  <c r="Q554" i="24"/>
  <c r="Q553" i="24"/>
  <c r="Q552" i="24"/>
  <c r="Q551" i="24"/>
  <c r="Q550" i="24"/>
  <c r="Q548" i="24"/>
  <c r="Q547" i="24"/>
  <c r="Q546" i="24"/>
  <c r="Q545" i="24"/>
  <c r="Q544" i="24"/>
  <c r="Q543" i="24"/>
  <c r="Q542" i="24"/>
  <c r="Q541" i="24"/>
  <c r="Q540" i="24"/>
  <c r="Q539" i="24"/>
  <c r="Q538" i="24"/>
  <c r="Q537" i="24"/>
  <c r="Q536" i="24"/>
  <c r="Q535" i="24"/>
  <c r="Q534" i="24"/>
  <c r="Q533" i="24"/>
  <c r="Q532" i="24"/>
  <c r="Q531" i="24"/>
  <c r="Q530" i="24"/>
  <c r="Q529" i="24"/>
  <c r="Q528" i="24"/>
  <c r="Q527" i="24"/>
  <c r="Q526" i="24"/>
  <c r="Q525" i="24"/>
  <c r="Q524" i="24"/>
  <c r="Q523" i="24"/>
  <c r="Q522" i="24"/>
  <c r="Q521" i="24"/>
  <c r="Q520" i="24"/>
  <c r="Q519" i="24"/>
  <c r="Q518" i="24"/>
  <c r="Q517" i="24"/>
  <c r="Q516" i="24"/>
  <c r="Q515" i="24"/>
  <c r="Q514" i="24"/>
  <c r="Q513" i="24"/>
  <c r="Q512" i="24"/>
  <c r="Q511" i="24"/>
  <c r="Q510" i="24"/>
  <c r="Q509" i="24"/>
  <c r="Q508" i="24"/>
  <c r="Q507" i="24"/>
  <c r="Q506" i="24"/>
  <c r="Q505" i="24"/>
  <c r="Q504" i="24"/>
  <c r="Q503" i="24"/>
  <c r="Q502" i="24"/>
  <c r="Q501" i="24"/>
  <c r="Q499" i="24"/>
  <c r="Q498" i="24"/>
  <c r="Q497" i="24"/>
  <c r="Q496" i="24"/>
  <c r="Q495" i="24"/>
  <c r="Q494" i="24"/>
  <c r="Q493" i="24"/>
  <c r="Q492" i="24"/>
  <c r="Q491" i="24"/>
  <c r="Q490" i="24"/>
  <c r="Q489" i="24"/>
  <c r="Q488" i="24"/>
  <c r="Q487" i="24"/>
  <c r="Q486" i="24"/>
  <c r="Q485" i="24"/>
  <c r="Q484" i="24"/>
  <c r="Q483" i="24"/>
  <c r="Q482" i="24"/>
  <c r="Q481" i="24"/>
  <c r="Q479" i="24"/>
  <c r="Q478" i="24"/>
  <c r="Q477" i="24"/>
  <c r="Q476" i="24"/>
  <c r="Q475" i="24"/>
  <c r="Q474" i="24"/>
  <c r="Q473" i="24"/>
  <c r="Q472" i="24"/>
  <c r="Q471" i="24"/>
  <c r="Q470" i="24"/>
  <c r="Q469" i="24"/>
  <c r="Q467" i="24"/>
  <c r="Q466" i="24"/>
  <c r="Q465" i="24"/>
  <c r="Q464" i="24"/>
  <c r="Q463" i="24"/>
  <c r="Q462" i="24"/>
  <c r="Q461" i="24"/>
  <c r="Q460" i="24"/>
  <c r="Q459" i="24"/>
  <c r="Q458" i="24"/>
  <c r="Q457" i="24"/>
  <c r="Q455" i="24"/>
  <c r="Q454" i="24"/>
  <c r="Q452" i="24"/>
  <c r="Q451" i="24"/>
  <c r="Q450" i="24"/>
  <c r="Q449" i="24"/>
  <c r="Q448" i="24"/>
  <c r="Q447" i="24"/>
  <c r="Q446" i="24"/>
  <c r="Q445" i="24"/>
  <c r="Q444" i="24"/>
  <c r="Q443" i="24"/>
  <c r="Q442" i="24"/>
  <c r="Q441" i="24"/>
  <c r="Q440" i="24"/>
  <c r="Q439" i="24"/>
  <c r="Q438" i="24"/>
  <c r="Q437" i="24"/>
  <c r="Q436" i="24"/>
  <c r="Q434" i="24"/>
  <c r="Q433" i="24"/>
  <c r="Q432" i="24"/>
  <c r="Q431" i="24"/>
  <c r="Q430" i="24"/>
  <c r="Q428" i="24"/>
  <c r="Q427" i="24"/>
  <c r="Q426" i="24"/>
  <c r="Q425" i="24"/>
  <c r="Q424" i="24"/>
  <c r="Q423" i="24"/>
  <c r="Q422" i="24"/>
  <c r="Q421" i="24"/>
  <c r="Q420" i="24"/>
  <c r="Q419" i="24"/>
  <c r="Q418" i="24"/>
  <c r="Q417" i="24"/>
  <c r="Q416" i="24"/>
  <c r="Q415" i="24"/>
  <c r="Q414" i="24"/>
  <c r="Q413" i="24"/>
  <c r="Q412" i="24"/>
  <c r="Q411" i="24"/>
  <c r="Q410" i="24"/>
  <c r="Q409" i="24"/>
  <c r="Q408" i="24"/>
  <c r="Q407" i="24"/>
  <c r="Q406" i="24"/>
  <c r="Q405" i="24"/>
  <c r="Q404" i="24"/>
  <c r="Q403" i="24"/>
  <c r="Q402" i="24"/>
  <c r="Q401" i="24"/>
  <c r="Q400" i="24"/>
  <c r="Q399" i="24"/>
  <c r="Q398" i="24"/>
  <c r="Q397" i="24"/>
  <c r="Q396" i="24"/>
  <c r="Q395" i="24"/>
  <c r="Q394" i="24"/>
  <c r="Q393" i="24"/>
  <c r="Q392" i="24"/>
  <c r="Q391" i="24"/>
  <c r="Q390" i="24"/>
  <c r="Q389" i="24"/>
  <c r="Q388" i="24"/>
  <c r="Q387" i="24"/>
  <c r="Q386" i="24"/>
  <c r="Q385" i="24"/>
  <c r="Q384" i="24"/>
  <c r="Q383" i="24"/>
  <c r="Q382" i="24"/>
  <c r="Q381" i="24"/>
  <c r="Q379" i="24"/>
  <c r="Q378" i="24"/>
  <c r="Q377" i="24"/>
  <c r="Q376" i="24"/>
  <c r="Q375" i="24"/>
  <c r="Q374" i="24"/>
  <c r="Q373" i="24"/>
  <c r="Q372" i="24"/>
  <c r="Q371" i="24"/>
  <c r="Q369" i="24"/>
  <c r="Q368" i="24"/>
  <c r="Q367" i="24"/>
  <c r="Q366" i="24"/>
  <c r="Q365" i="24"/>
  <c r="Q364" i="24"/>
  <c r="Q363" i="24"/>
  <c r="Q362" i="24"/>
  <c r="Q361" i="24"/>
  <c r="Q360" i="24"/>
  <c r="Q358" i="24"/>
  <c r="Q357" i="24"/>
  <c r="Q356" i="24"/>
  <c r="Q355" i="24"/>
  <c r="Q354" i="24"/>
  <c r="Q353" i="24"/>
  <c r="Q352" i="24"/>
  <c r="Q351" i="24"/>
  <c r="Q350" i="24"/>
  <c r="Q349" i="24"/>
  <c r="Q348" i="24"/>
  <c r="Q347" i="24"/>
  <c r="Q346" i="24"/>
  <c r="Q345" i="24"/>
  <c r="Q344" i="24"/>
  <c r="Q342" i="24"/>
  <c r="Q341" i="24"/>
  <c r="Q340" i="24"/>
  <c r="Q339" i="24"/>
  <c r="Q338" i="24"/>
  <c r="Q337" i="24"/>
  <c r="Q336" i="24"/>
  <c r="Q335" i="24"/>
  <c r="Q334" i="24"/>
  <c r="Q333" i="24"/>
  <c r="Q332" i="24"/>
  <c r="Q331" i="24"/>
  <c r="Q329" i="24"/>
  <c r="Q328" i="24"/>
  <c r="Q327" i="24"/>
  <c r="Q326" i="24"/>
  <c r="Q325" i="24"/>
  <c r="Q324" i="24"/>
  <c r="Q323" i="24"/>
  <c r="Q322" i="24"/>
  <c r="Q320" i="24"/>
  <c r="Q319" i="24"/>
  <c r="Q318" i="24"/>
  <c r="Q317" i="24"/>
  <c r="Q316" i="24"/>
  <c r="Q315" i="24"/>
  <c r="Q314" i="24"/>
  <c r="Q313" i="24"/>
  <c r="Q312" i="24"/>
  <c r="Q311" i="24"/>
  <c r="Q310" i="24"/>
  <c r="Q309" i="24"/>
  <c r="Q308" i="24"/>
  <c r="Q307" i="24"/>
  <c r="Q306" i="24"/>
  <c r="Q305" i="24"/>
  <c r="Q304" i="24"/>
  <c r="Q303" i="24"/>
  <c r="Q302" i="24"/>
  <c r="Q301" i="24"/>
  <c r="Q300" i="24"/>
  <c r="Q299" i="24"/>
  <c r="Q298" i="24"/>
  <c r="Q296" i="24"/>
  <c r="Q295" i="24"/>
  <c r="Q294" i="24"/>
  <c r="Q293" i="24"/>
  <c r="Q291" i="24"/>
  <c r="Q290" i="24"/>
  <c r="Q289" i="24"/>
  <c r="Q288" i="24"/>
  <c r="Q287" i="24"/>
  <c r="Q286" i="24"/>
  <c r="Q284" i="24"/>
  <c r="Q283" i="24"/>
  <c r="Q282" i="24"/>
  <c r="Q281" i="24"/>
  <c r="Q279" i="24"/>
  <c r="Q278" i="24"/>
  <c r="Q276" i="24"/>
  <c r="Q275" i="24"/>
  <c r="Q274" i="24"/>
  <c r="Q272" i="24"/>
  <c r="Q271" i="24"/>
  <c r="Q270" i="24"/>
  <c r="Q269" i="24"/>
  <c r="Q268" i="24"/>
  <c r="Q267" i="24"/>
  <c r="Q266" i="24"/>
  <c r="Q265" i="24"/>
  <c r="Q264" i="24"/>
  <c r="Q263" i="24"/>
  <c r="Q262" i="24"/>
  <c r="Q261" i="24"/>
  <c r="Q260" i="24"/>
  <c r="Q258" i="24"/>
  <c r="Q257" i="24"/>
  <c r="Q256" i="24"/>
  <c r="Q255" i="24"/>
  <c r="Q254" i="24"/>
  <c r="Q253" i="24"/>
  <c r="Q252" i="24"/>
  <c r="Q251" i="24"/>
  <c r="Q250" i="24"/>
  <c r="Q249" i="24"/>
  <c r="Q248" i="24"/>
  <c r="Q246" i="24"/>
  <c r="Q244" i="24"/>
  <c r="Q243" i="24"/>
  <c r="Q242" i="24"/>
  <c r="Q241" i="24"/>
  <c r="Q240" i="24"/>
  <c r="Q239" i="24"/>
  <c r="Q238" i="24"/>
  <c r="Q237" i="24"/>
  <c r="Q236" i="24"/>
  <c r="Q235" i="24"/>
  <c r="Q234" i="24"/>
  <c r="Q233" i="24"/>
  <c r="Q232" i="24"/>
  <c r="Q231" i="24"/>
  <c r="Q230" i="24"/>
  <c r="Q229" i="24"/>
  <c r="Q228" i="24"/>
  <c r="Q227" i="24"/>
  <c r="Q226" i="24"/>
  <c r="Q225" i="24"/>
  <c r="Q224" i="24"/>
  <c r="Q223" i="24"/>
  <c r="Q222" i="24"/>
  <c r="Q221" i="24"/>
  <c r="Q220" i="24"/>
  <c r="Q219" i="24"/>
  <c r="Q218" i="24"/>
  <c r="Q217" i="24"/>
  <c r="Q216" i="24"/>
  <c r="Q215" i="24"/>
  <c r="Q214" i="24"/>
  <c r="Q212" i="24"/>
  <c r="Q211" i="24"/>
  <c r="Q210" i="24"/>
  <c r="Q209" i="24"/>
  <c r="Q208" i="24"/>
  <c r="Q207" i="24"/>
  <c r="Q206" i="24"/>
  <c r="Q205" i="24"/>
  <c r="Q204" i="24"/>
  <c r="Q203" i="24"/>
  <c r="Q202" i="24"/>
  <c r="Q201" i="24"/>
  <c r="Q200" i="24"/>
  <c r="Q199" i="24"/>
  <c r="Q198" i="24"/>
  <c r="Q197" i="24"/>
  <c r="Q196" i="24"/>
  <c r="Q195" i="24"/>
  <c r="Q194" i="24"/>
  <c r="Q193" i="24"/>
  <c r="Q192" i="24"/>
  <c r="Q191" i="24"/>
  <c r="Q190" i="24"/>
  <c r="Q189" i="24"/>
  <c r="Q188" i="24"/>
  <c r="Q187" i="24"/>
  <c r="Q186" i="24"/>
  <c r="Q185" i="24"/>
  <c r="Q184" i="24"/>
  <c r="Q182" i="24"/>
  <c r="Q181" i="24"/>
  <c r="Q180" i="24"/>
  <c r="Q179" i="24"/>
  <c r="Q178" i="24"/>
  <c r="Q177" i="24"/>
  <c r="Q176" i="24"/>
  <c r="Q175" i="24"/>
  <c r="Q174" i="24"/>
  <c r="Q173" i="24"/>
  <c r="Q172" i="24"/>
  <c r="Q171" i="24"/>
  <c r="Q170" i="24"/>
  <c r="Q169" i="24"/>
  <c r="Q168" i="24"/>
  <c r="Q167" i="24"/>
  <c r="Q166" i="24"/>
  <c r="Q165" i="24"/>
  <c r="Q164" i="24"/>
  <c r="Q163" i="24"/>
  <c r="Q162" i="24"/>
  <c r="Q161" i="24"/>
  <c r="Q160" i="24"/>
  <c r="Q159" i="24"/>
  <c r="Q158" i="24"/>
  <c r="Q157" i="24"/>
  <c r="Q156" i="24"/>
  <c r="Q155" i="24"/>
  <c r="Q154" i="24"/>
  <c r="Q152" i="24"/>
  <c r="Q150" i="24"/>
  <c r="Q149" i="24"/>
  <c r="Q148" i="24"/>
  <c r="Q147" i="24"/>
  <c r="Q145" i="24"/>
  <c r="Q144" i="24"/>
  <c r="Q143" i="24"/>
  <c r="Q142" i="24"/>
  <c r="Q141" i="24"/>
  <c r="Q140" i="24"/>
  <c r="Q138" i="24"/>
  <c r="Q137" i="24"/>
  <c r="Q136" i="24"/>
  <c r="Q135" i="24"/>
  <c r="Q134" i="24"/>
  <c r="Q132" i="24"/>
  <c r="Q131" i="24"/>
  <c r="Q130" i="24"/>
  <c r="Q129" i="24"/>
  <c r="Q128" i="24"/>
  <c r="Q127" i="24"/>
  <c r="Q126" i="24"/>
  <c r="Q124" i="24"/>
  <c r="Q123" i="24"/>
  <c r="Q122" i="24"/>
  <c r="Q121" i="24"/>
  <c r="Q119" i="24"/>
  <c r="Q118" i="24"/>
  <c r="Q117" i="24"/>
  <c r="Q116" i="24"/>
  <c r="Q115" i="24"/>
  <c r="Q114" i="24"/>
  <c r="Q113" i="24"/>
  <c r="Q112" i="24"/>
  <c r="Q111" i="24"/>
  <c r="Q110" i="24"/>
  <c r="Q109" i="24"/>
  <c r="Q108" i="24"/>
  <c r="Q107" i="24"/>
  <c r="Q106" i="24"/>
  <c r="Q105" i="24"/>
  <c r="Q104" i="24"/>
  <c r="Q103" i="24"/>
  <c r="Q101" i="24"/>
  <c r="Q100" i="24"/>
  <c r="Q99" i="24"/>
  <c r="Q98" i="24"/>
  <c r="Q97" i="24"/>
  <c r="Q96" i="24"/>
  <c r="Q95" i="24"/>
  <c r="Q94" i="24"/>
  <c r="Q93" i="24"/>
  <c r="Q92" i="24"/>
  <c r="Q91" i="24"/>
  <c r="Q90" i="24"/>
  <c r="Q88" i="24"/>
  <c r="Q87" i="24"/>
  <c r="Q85" i="24"/>
  <c r="Q84" i="24"/>
  <c r="Q83" i="24"/>
  <c r="Q82" i="24"/>
  <c r="Q81" i="24"/>
  <c r="Q80" i="24"/>
  <c r="Q79" i="24"/>
  <c r="Q78" i="24"/>
  <c r="Q77" i="24"/>
  <c r="Q76" i="24"/>
  <c r="Q75" i="24"/>
  <c r="Q74" i="24"/>
  <c r="Q73" i="24"/>
  <c r="Q71" i="24"/>
  <c r="Q70" i="24"/>
  <c r="Q69" i="24"/>
  <c r="Q67" i="24"/>
  <c r="Q66" i="24"/>
  <c r="Q65" i="24"/>
  <c r="Q64" i="24"/>
  <c r="Q63" i="24"/>
  <c r="Q62" i="24"/>
  <c r="Q61" i="24"/>
  <c r="Q60" i="24"/>
  <c r="Q58" i="24"/>
  <c r="Q56" i="24"/>
  <c r="Q55" i="24"/>
  <c r="Q54" i="24"/>
  <c r="Q53" i="24"/>
  <c r="Q52" i="24"/>
  <c r="Q51" i="24"/>
  <c r="Q49" i="24"/>
  <c r="Q48" i="24"/>
  <c r="Q47" i="24"/>
  <c r="Q46" i="24"/>
  <c r="Q45" i="24"/>
  <c r="Q44" i="24"/>
  <c r="Q43" i="24"/>
  <c r="Q41" i="24"/>
  <c r="Q40" i="24"/>
  <c r="Q39" i="24"/>
  <c r="Q38" i="24"/>
  <c r="Q37" i="24"/>
  <c r="Q36" i="24"/>
  <c r="Q35" i="24"/>
  <c r="Q34" i="24"/>
  <c r="Q32" i="24"/>
  <c r="Q31" i="24"/>
  <c r="Q30" i="24"/>
  <c r="Q29" i="24"/>
  <c r="Q28" i="24"/>
  <c r="Q26" i="24"/>
  <c r="Q25" i="24"/>
  <c r="Q24" i="24"/>
  <c r="Q23" i="24"/>
  <c r="Q21" i="24"/>
  <c r="Q20" i="24"/>
  <c r="Q19" i="24"/>
  <c r="Q18" i="24"/>
  <c r="Q17" i="24"/>
  <c r="S1434" i="24" l="1"/>
  <c r="I1434" i="24"/>
  <c r="H1434" i="24"/>
  <c r="R1434" i="24" s="1"/>
  <c r="AK1433" i="24"/>
  <c r="AK1362" i="24" s="1"/>
  <c r="AK1361" i="24" s="1"/>
  <c r="AK1353" i="24" s="1"/>
  <c r="AK1352" i="24" s="1"/>
  <c r="AK1336" i="24" s="1"/>
  <c r="AK1335" i="24" s="1"/>
  <c r="AK1263" i="24" s="1"/>
  <c r="AK1262" i="24" s="1"/>
  <c r="AK1259" i="24" s="1"/>
  <c r="AK1258" i="24" s="1"/>
  <c r="AK1257" i="24" s="1"/>
  <c r="S1433" i="24"/>
  <c r="I1433" i="24"/>
  <c r="G1433" i="24"/>
  <c r="Q1433" i="24" s="1"/>
  <c r="S1432" i="24"/>
  <c r="I1432" i="24"/>
  <c r="G1432" i="24"/>
  <c r="Q1432" i="24" s="1"/>
  <c r="S1431" i="24"/>
  <c r="I1431" i="24"/>
  <c r="G1431" i="24"/>
  <c r="Q1431" i="24" s="1"/>
  <c r="S1430" i="24"/>
  <c r="I1430" i="24"/>
  <c r="G1430" i="24"/>
  <c r="Q1430" i="24" s="1"/>
  <c r="S1429" i="24"/>
  <c r="I1429" i="24"/>
  <c r="G1429" i="24"/>
  <c r="Q1429" i="24" s="1"/>
  <c r="S1428" i="24"/>
  <c r="I1428" i="24"/>
  <c r="G1428" i="24"/>
  <c r="Q1428" i="24" s="1"/>
  <c r="S1427" i="24"/>
  <c r="I1427" i="24"/>
  <c r="G1427" i="24"/>
  <c r="Q1427" i="24" s="1"/>
  <c r="S1426" i="24"/>
  <c r="I1426" i="24"/>
  <c r="G1426" i="24"/>
  <c r="Q1426" i="24" s="1"/>
  <c r="S1425" i="24"/>
  <c r="I1425" i="24"/>
  <c r="G1425" i="24"/>
  <c r="Q1425" i="24" s="1"/>
  <c r="S1424" i="24"/>
  <c r="I1424" i="24"/>
  <c r="G1424" i="24"/>
  <c r="Q1424" i="24" s="1"/>
  <c r="S1423" i="24"/>
  <c r="I1423" i="24"/>
  <c r="G1423" i="24"/>
  <c r="Q1423" i="24" s="1"/>
  <c r="S1422" i="24"/>
  <c r="I1422" i="24"/>
  <c r="G1422" i="24"/>
  <c r="Q1422" i="24" s="1"/>
  <c r="S1421" i="24"/>
  <c r="I1421" i="24"/>
  <c r="G1421" i="24"/>
  <c r="Q1421" i="24" s="1"/>
  <c r="S1420" i="24"/>
  <c r="I1420" i="24"/>
  <c r="G1420" i="24"/>
  <c r="Q1420" i="24" s="1"/>
  <c r="S1419" i="24"/>
  <c r="I1419" i="24"/>
  <c r="G1419" i="24"/>
  <c r="Q1419" i="24" s="1"/>
  <c r="S1418" i="24"/>
  <c r="I1418" i="24"/>
  <c r="G1418" i="24"/>
  <c r="Q1418" i="24" s="1"/>
  <c r="S1417" i="24"/>
  <c r="I1417" i="24"/>
  <c r="G1417" i="24"/>
  <c r="Q1417" i="24" s="1"/>
  <c r="S1416" i="24"/>
  <c r="I1416" i="24"/>
  <c r="G1416" i="24"/>
  <c r="Q1416" i="24" s="1"/>
  <c r="S1415" i="24"/>
  <c r="I1415" i="24"/>
  <c r="G1415" i="24"/>
  <c r="Q1415" i="24" s="1"/>
  <c r="S1414" i="24"/>
  <c r="I1414" i="24"/>
  <c r="G1414" i="24"/>
  <c r="Q1414" i="24" s="1"/>
  <c r="S1413" i="24"/>
  <c r="I1413" i="24"/>
  <c r="G1413" i="24"/>
  <c r="Q1413" i="24" s="1"/>
  <c r="S1412" i="24"/>
  <c r="I1412" i="24"/>
  <c r="G1412" i="24"/>
  <c r="Q1412" i="24" s="1"/>
  <c r="S1411" i="24"/>
  <c r="I1411" i="24"/>
  <c r="G1411" i="24"/>
  <c r="Q1411" i="24" s="1"/>
  <c r="S1410" i="24"/>
  <c r="I1410" i="24"/>
  <c r="G1410" i="24"/>
  <c r="Q1410" i="24" s="1"/>
  <c r="S1409" i="24"/>
  <c r="I1409" i="24"/>
  <c r="G1409" i="24"/>
  <c r="Q1409" i="24" s="1"/>
  <c r="S1408" i="24"/>
  <c r="I1408" i="24"/>
  <c r="G1408" i="24"/>
  <c r="Q1408" i="24" s="1"/>
  <c r="S1407" i="24"/>
  <c r="I1407" i="24"/>
  <c r="G1407" i="24"/>
  <c r="Q1407" i="24" s="1"/>
  <c r="S1406" i="24"/>
  <c r="I1406" i="24"/>
  <c r="G1406" i="24"/>
  <c r="Q1406" i="24" s="1"/>
  <c r="S1405" i="24"/>
  <c r="I1405" i="24"/>
  <c r="G1405" i="24"/>
  <c r="Q1405" i="24" s="1"/>
  <c r="S1404" i="24"/>
  <c r="I1404" i="24"/>
  <c r="G1404" i="24"/>
  <c r="Q1404" i="24" s="1"/>
  <c r="S1403" i="24"/>
  <c r="I1403" i="24"/>
  <c r="G1403" i="24"/>
  <c r="Q1403" i="24" s="1"/>
  <c r="S1402" i="24"/>
  <c r="I1402" i="24"/>
  <c r="G1402" i="24"/>
  <c r="Q1402" i="24" s="1"/>
  <c r="S1401" i="24"/>
  <c r="I1401" i="24"/>
  <c r="G1401" i="24"/>
  <c r="Q1401" i="24" s="1"/>
  <c r="S1400" i="24"/>
  <c r="I1400" i="24"/>
  <c r="G1400" i="24"/>
  <c r="Q1400" i="24" s="1"/>
  <c r="S1399" i="24"/>
  <c r="I1399" i="24"/>
  <c r="G1399" i="24"/>
  <c r="Q1399" i="24" s="1"/>
  <c r="S1398" i="24"/>
  <c r="I1398" i="24"/>
  <c r="G1398" i="24"/>
  <c r="Q1398" i="24" s="1"/>
  <c r="S1397" i="24"/>
  <c r="I1397" i="24"/>
  <c r="G1397" i="24"/>
  <c r="Q1397" i="24" s="1"/>
  <c r="S1396" i="24"/>
  <c r="I1396" i="24"/>
  <c r="G1396" i="24"/>
  <c r="Q1396" i="24" s="1"/>
  <c r="S1395" i="24"/>
  <c r="I1395" i="24"/>
  <c r="G1395" i="24"/>
  <c r="Q1395" i="24" s="1"/>
  <c r="S1394" i="24"/>
  <c r="I1394" i="24"/>
  <c r="G1394" i="24"/>
  <c r="Q1394" i="24" s="1"/>
  <c r="S1393" i="24"/>
  <c r="I1393" i="24"/>
  <c r="G1393" i="24"/>
  <c r="Q1393" i="24" s="1"/>
  <c r="S1392" i="24"/>
  <c r="I1392" i="24"/>
  <c r="G1392" i="24"/>
  <c r="Q1392" i="24" s="1"/>
  <c r="S1391" i="24"/>
  <c r="I1391" i="24"/>
  <c r="G1391" i="24"/>
  <c r="Q1391" i="24" s="1"/>
  <c r="S1390" i="24"/>
  <c r="I1390" i="24"/>
  <c r="G1390" i="24"/>
  <c r="Q1390" i="24" s="1"/>
  <c r="S1389" i="24"/>
  <c r="I1389" i="24"/>
  <c r="G1389" i="24"/>
  <c r="Q1389" i="24" s="1"/>
  <c r="S1388" i="24"/>
  <c r="I1388" i="24"/>
  <c r="G1388" i="24"/>
  <c r="Q1388" i="24" s="1"/>
  <c r="S1387" i="24"/>
  <c r="I1387" i="24"/>
  <c r="G1387" i="24"/>
  <c r="Q1387" i="24" s="1"/>
  <c r="S1386" i="24"/>
  <c r="I1386" i="24"/>
  <c r="G1386" i="24"/>
  <c r="Q1386" i="24" s="1"/>
  <c r="S1385" i="24"/>
  <c r="I1385" i="24"/>
  <c r="G1385" i="24"/>
  <c r="Q1385" i="24" s="1"/>
  <c r="S1384" i="24"/>
  <c r="I1384" i="24"/>
  <c r="G1384" i="24"/>
  <c r="Q1384" i="24" s="1"/>
  <c r="S1383" i="24"/>
  <c r="I1383" i="24"/>
  <c r="G1383" i="24"/>
  <c r="Q1383" i="24" s="1"/>
  <c r="S1382" i="24"/>
  <c r="I1382" i="24"/>
  <c r="G1382" i="24"/>
  <c r="Q1382" i="24" s="1"/>
  <c r="S1381" i="24"/>
  <c r="I1381" i="24"/>
  <c r="G1381" i="24"/>
  <c r="Q1381" i="24" s="1"/>
  <c r="S1380" i="24"/>
  <c r="I1380" i="24"/>
  <c r="G1380" i="24"/>
  <c r="Q1380" i="24" s="1"/>
  <c r="S1379" i="24"/>
  <c r="I1379" i="24"/>
  <c r="G1379" i="24"/>
  <c r="Q1379" i="24" s="1"/>
  <c r="S1378" i="24"/>
  <c r="I1378" i="24"/>
  <c r="G1378" i="24"/>
  <c r="Q1378" i="24" s="1"/>
  <c r="S1377" i="24"/>
  <c r="I1377" i="24"/>
  <c r="G1377" i="24"/>
  <c r="Q1377" i="24" s="1"/>
  <c r="S1376" i="24"/>
  <c r="I1376" i="24"/>
  <c r="G1376" i="24"/>
  <c r="Q1376" i="24" s="1"/>
  <c r="S1375" i="24"/>
  <c r="I1375" i="24"/>
  <c r="G1375" i="24"/>
  <c r="Q1375" i="24" s="1"/>
  <c r="S1374" i="24"/>
  <c r="I1374" i="24"/>
  <c r="G1374" i="24"/>
  <c r="Q1374" i="24" s="1"/>
  <c r="S1373" i="24"/>
  <c r="I1373" i="24"/>
  <c r="G1373" i="24"/>
  <c r="Q1373" i="24" s="1"/>
  <c r="S1372" i="24"/>
  <c r="I1372" i="24"/>
  <c r="G1372" i="24"/>
  <c r="Q1372" i="24" s="1"/>
  <c r="S1371" i="24"/>
  <c r="I1371" i="24"/>
  <c r="G1371" i="24"/>
  <c r="Q1371" i="24" s="1"/>
  <c r="S1370" i="24"/>
  <c r="I1370" i="24"/>
  <c r="G1370" i="24"/>
  <c r="Q1370" i="24" s="1"/>
  <c r="S1369" i="24"/>
  <c r="I1369" i="24"/>
  <c r="G1369" i="24"/>
  <c r="Q1369" i="24" s="1"/>
  <c r="S1368" i="24"/>
  <c r="I1368" i="24"/>
  <c r="G1368" i="24"/>
  <c r="Q1368" i="24" s="1"/>
  <c r="S1367" i="24"/>
  <c r="I1367" i="24"/>
  <c r="G1367" i="24"/>
  <c r="Q1367" i="24" s="1"/>
  <c r="S1366" i="24"/>
  <c r="I1366" i="24"/>
  <c r="G1366" i="24"/>
  <c r="Q1366" i="24" s="1"/>
  <c r="S1365" i="24"/>
  <c r="I1365" i="24"/>
  <c r="G1365" i="24"/>
  <c r="Q1365" i="24" s="1"/>
  <c r="S1364" i="24"/>
  <c r="I1364" i="24"/>
  <c r="G1364" i="24"/>
  <c r="S1363" i="24"/>
  <c r="I1363" i="24"/>
  <c r="G1363" i="24"/>
  <c r="Q1363" i="24" s="1"/>
  <c r="AJ1362" i="24"/>
  <c r="AE1362" i="24"/>
  <c r="W1362" i="24"/>
  <c r="V1362" i="24"/>
  <c r="U1362" i="24"/>
  <c r="T1362" i="24"/>
  <c r="M1362" i="24"/>
  <c r="L1362" i="24"/>
  <c r="K1362" i="24"/>
  <c r="J1362" i="24"/>
  <c r="H1362" i="24"/>
  <c r="F1362" i="24"/>
  <c r="E1362" i="24"/>
  <c r="D1362" i="24"/>
  <c r="S1361" i="24"/>
  <c r="I1361" i="24"/>
  <c r="H1361" i="24"/>
  <c r="R1361" i="24" s="1"/>
  <c r="S1360" i="24"/>
  <c r="I1360" i="24"/>
  <c r="H1360" i="24"/>
  <c r="R1360" i="24" s="1"/>
  <c r="S1359" i="24"/>
  <c r="I1359" i="24"/>
  <c r="H1359" i="24"/>
  <c r="R1359" i="24" s="1"/>
  <c r="S1358" i="24"/>
  <c r="I1358" i="24"/>
  <c r="H1358" i="24"/>
  <c r="R1358" i="24" s="1"/>
  <c r="S1357" i="24"/>
  <c r="I1357" i="24"/>
  <c r="H1357" i="24"/>
  <c r="R1357" i="24" s="1"/>
  <c r="S1356" i="24"/>
  <c r="I1356" i="24"/>
  <c r="H1356" i="24"/>
  <c r="R1356" i="24" s="1"/>
  <c r="S1355" i="24"/>
  <c r="I1355" i="24"/>
  <c r="H1355" i="24"/>
  <c r="R1355" i="24" s="1"/>
  <c r="S1354" i="24"/>
  <c r="I1354" i="24"/>
  <c r="H1354" i="24"/>
  <c r="R1354" i="24" s="1"/>
  <c r="AJ1353" i="24"/>
  <c r="AE1353" i="24"/>
  <c r="W1353" i="24"/>
  <c r="V1353" i="24"/>
  <c r="U1353" i="24"/>
  <c r="T1353" i="24"/>
  <c r="M1353" i="24"/>
  <c r="L1353" i="24"/>
  <c r="K1353" i="24"/>
  <c r="J1353" i="24"/>
  <c r="G1353" i="24"/>
  <c r="F1353" i="24"/>
  <c r="E1353" i="24"/>
  <c r="D1353" i="24"/>
  <c r="S1352" i="24"/>
  <c r="I1352" i="24"/>
  <c r="H1352" i="24"/>
  <c r="R1352" i="24" s="1"/>
  <c r="S1351" i="24"/>
  <c r="I1351" i="24"/>
  <c r="H1351" i="24"/>
  <c r="R1351" i="24" s="1"/>
  <c r="S1350" i="24"/>
  <c r="I1350" i="24"/>
  <c r="H1350" i="24"/>
  <c r="R1350" i="24" s="1"/>
  <c r="S1349" i="24"/>
  <c r="I1349" i="24"/>
  <c r="H1349" i="24"/>
  <c r="R1349" i="24" s="1"/>
  <c r="S1348" i="24"/>
  <c r="I1348" i="24"/>
  <c r="H1348" i="24"/>
  <c r="R1348" i="24" s="1"/>
  <c r="S1347" i="24"/>
  <c r="I1347" i="24"/>
  <c r="H1347" i="24"/>
  <c r="R1347" i="24" s="1"/>
  <c r="S1346" i="24"/>
  <c r="I1346" i="24"/>
  <c r="H1346" i="24"/>
  <c r="R1346" i="24" s="1"/>
  <c r="S1345" i="24"/>
  <c r="I1345" i="24"/>
  <c r="H1345" i="24"/>
  <c r="R1345" i="24" s="1"/>
  <c r="S1344" i="24"/>
  <c r="I1344" i="24"/>
  <c r="H1344" i="24"/>
  <c r="R1344" i="24" s="1"/>
  <c r="S1343" i="24"/>
  <c r="I1343" i="24"/>
  <c r="H1343" i="24"/>
  <c r="R1343" i="24" s="1"/>
  <c r="S1342" i="24"/>
  <c r="I1342" i="24"/>
  <c r="H1342" i="24"/>
  <c r="R1342" i="24" s="1"/>
  <c r="S1341" i="24"/>
  <c r="I1341" i="24"/>
  <c r="H1341" i="24"/>
  <c r="R1341" i="24" s="1"/>
  <c r="S1340" i="24"/>
  <c r="I1340" i="24"/>
  <c r="H1340" i="24"/>
  <c r="R1340" i="24" s="1"/>
  <c r="S1339" i="24"/>
  <c r="I1339" i="24"/>
  <c r="H1339" i="24"/>
  <c r="R1339" i="24" s="1"/>
  <c r="S1338" i="24"/>
  <c r="I1338" i="24"/>
  <c r="H1338" i="24"/>
  <c r="R1338" i="24" s="1"/>
  <c r="S1337" i="24"/>
  <c r="I1337" i="24"/>
  <c r="H1337" i="24"/>
  <c r="R1337" i="24" s="1"/>
  <c r="AJ1336" i="24"/>
  <c r="AE1336" i="24"/>
  <c r="W1336" i="24"/>
  <c r="V1336" i="24"/>
  <c r="U1336" i="24"/>
  <c r="T1336" i="24"/>
  <c r="M1336" i="24"/>
  <c r="L1336" i="24"/>
  <c r="K1336" i="24"/>
  <c r="J1336" i="24"/>
  <c r="G1336" i="24"/>
  <c r="F1336" i="24"/>
  <c r="E1336" i="24"/>
  <c r="D1336" i="24"/>
  <c r="S1335" i="24"/>
  <c r="I1335" i="24"/>
  <c r="H1335" i="24"/>
  <c r="R1335" i="24" s="1"/>
  <c r="S1334" i="24"/>
  <c r="I1334" i="24"/>
  <c r="H1334" i="24"/>
  <c r="R1334" i="24" s="1"/>
  <c r="S1333" i="24"/>
  <c r="I1333" i="24"/>
  <c r="H1333" i="24"/>
  <c r="R1333" i="24" s="1"/>
  <c r="S1332" i="24"/>
  <c r="I1332" i="24"/>
  <c r="H1332" i="24"/>
  <c r="R1332" i="24" s="1"/>
  <c r="S1331" i="24"/>
  <c r="I1331" i="24"/>
  <c r="H1331" i="24"/>
  <c r="R1331" i="24" s="1"/>
  <c r="S1330" i="24"/>
  <c r="I1330" i="24"/>
  <c r="H1330" i="24"/>
  <c r="R1330" i="24" s="1"/>
  <c r="S1329" i="24"/>
  <c r="I1329" i="24"/>
  <c r="H1329" i="24"/>
  <c r="R1329" i="24" s="1"/>
  <c r="S1328" i="24"/>
  <c r="I1328" i="24"/>
  <c r="H1328" i="24"/>
  <c r="R1328" i="24" s="1"/>
  <c r="S1327" i="24"/>
  <c r="I1327" i="24"/>
  <c r="H1327" i="24"/>
  <c r="R1327" i="24" s="1"/>
  <c r="S1326" i="24"/>
  <c r="I1326" i="24"/>
  <c r="H1326" i="24"/>
  <c r="R1326" i="24" s="1"/>
  <c r="S1325" i="24"/>
  <c r="I1325" i="24"/>
  <c r="H1325" i="24"/>
  <c r="R1325" i="24" s="1"/>
  <c r="S1324" i="24"/>
  <c r="I1324" i="24"/>
  <c r="H1324" i="24"/>
  <c r="R1324" i="24" s="1"/>
  <c r="S1323" i="24"/>
  <c r="I1323" i="24"/>
  <c r="H1323" i="24"/>
  <c r="R1323" i="24" s="1"/>
  <c r="S1322" i="24"/>
  <c r="I1322" i="24"/>
  <c r="H1322" i="24"/>
  <c r="R1322" i="24" s="1"/>
  <c r="S1321" i="24"/>
  <c r="I1321" i="24"/>
  <c r="H1321" i="24"/>
  <c r="R1321" i="24" s="1"/>
  <c r="S1320" i="24"/>
  <c r="I1320" i="24"/>
  <c r="H1320" i="24"/>
  <c r="R1320" i="24" s="1"/>
  <c r="S1319" i="24"/>
  <c r="I1319" i="24"/>
  <c r="H1319" i="24"/>
  <c r="R1319" i="24" s="1"/>
  <c r="S1318" i="24"/>
  <c r="I1318" i="24"/>
  <c r="H1318" i="24"/>
  <c r="R1318" i="24" s="1"/>
  <c r="S1317" i="24"/>
  <c r="I1317" i="24"/>
  <c r="H1317" i="24"/>
  <c r="R1317" i="24" s="1"/>
  <c r="S1316" i="24"/>
  <c r="I1316" i="24"/>
  <c r="H1316" i="24"/>
  <c r="R1316" i="24" s="1"/>
  <c r="S1315" i="24"/>
  <c r="I1315" i="24"/>
  <c r="H1315" i="24"/>
  <c r="R1315" i="24" s="1"/>
  <c r="S1314" i="24"/>
  <c r="I1314" i="24"/>
  <c r="H1314" i="24"/>
  <c r="R1314" i="24" s="1"/>
  <c r="S1313" i="24"/>
  <c r="I1313" i="24"/>
  <c r="H1313" i="24"/>
  <c r="R1313" i="24" s="1"/>
  <c r="S1312" i="24"/>
  <c r="I1312" i="24"/>
  <c r="H1312" i="24"/>
  <c r="R1312" i="24" s="1"/>
  <c r="S1311" i="24"/>
  <c r="I1311" i="24"/>
  <c r="H1311" i="24"/>
  <c r="R1311" i="24" s="1"/>
  <c r="S1310" i="24"/>
  <c r="I1310" i="24"/>
  <c r="H1310" i="24"/>
  <c r="R1310" i="24" s="1"/>
  <c r="S1309" i="24"/>
  <c r="I1309" i="24"/>
  <c r="H1309" i="24"/>
  <c r="R1309" i="24" s="1"/>
  <c r="S1308" i="24"/>
  <c r="I1308" i="24"/>
  <c r="H1308" i="24"/>
  <c r="R1308" i="24" s="1"/>
  <c r="S1307" i="24"/>
  <c r="I1307" i="24"/>
  <c r="H1307" i="24"/>
  <c r="R1307" i="24" s="1"/>
  <c r="S1306" i="24"/>
  <c r="I1306" i="24"/>
  <c r="H1306" i="24"/>
  <c r="R1306" i="24" s="1"/>
  <c r="S1305" i="24"/>
  <c r="I1305" i="24"/>
  <c r="H1305" i="24"/>
  <c r="R1305" i="24" s="1"/>
  <c r="S1304" i="24"/>
  <c r="I1304" i="24"/>
  <c r="H1304" i="24"/>
  <c r="R1304" i="24" s="1"/>
  <c r="S1303" i="24"/>
  <c r="I1303" i="24"/>
  <c r="H1303" i="24"/>
  <c r="R1303" i="24" s="1"/>
  <c r="S1302" i="24"/>
  <c r="I1302" i="24"/>
  <c r="H1302" i="24"/>
  <c r="R1302" i="24" s="1"/>
  <c r="S1301" i="24"/>
  <c r="I1301" i="24"/>
  <c r="H1301" i="24"/>
  <c r="R1301" i="24" s="1"/>
  <c r="S1300" i="24"/>
  <c r="I1300" i="24"/>
  <c r="H1300" i="24"/>
  <c r="R1300" i="24" s="1"/>
  <c r="S1299" i="24"/>
  <c r="I1299" i="24"/>
  <c r="H1299" i="24"/>
  <c r="R1299" i="24" s="1"/>
  <c r="S1298" i="24"/>
  <c r="I1298" i="24"/>
  <c r="H1298" i="24"/>
  <c r="R1298" i="24" s="1"/>
  <c r="S1297" i="24"/>
  <c r="I1297" i="24"/>
  <c r="H1297" i="24"/>
  <c r="R1297" i="24" s="1"/>
  <c r="S1296" i="24"/>
  <c r="I1296" i="24"/>
  <c r="H1296" i="24"/>
  <c r="R1296" i="24" s="1"/>
  <c r="S1295" i="24"/>
  <c r="I1295" i="24"/>
  <c r="H1295" i="24"/>
  <c r="R1295" i="24" s="1"/>
  <c r="S1294" i="24"/>
  <c r="I1294" i="24"/>
  <c r="H1294" i="24"/>
  <c r="R1294" i="24" s="1"/>
  <c r="S1293" i="24"/>
  <c r="I1293" i="24"/>
  <c r="H1293" i="24"/>
  <c r="R1293" i="24" s="1"/>
  <c r="S1292" i="24"/>
  <c r="I1292" i="24"/>
  <c r="H1292" i="24"/>
  <c r="R1292" i="24" s="1"/>
  <c r="S1291" i="24"/>
  <c r="I1291" i="24"/>
  <c r="H1291" i="24"/>
  <c r="R1291" i="24" s="1"/>
  <c r="S1290" i="24"/>
  <c r="I1290" i="24"/>
  <c r="H1290" i="24"/>
  <c r="R1290" i="24" s="1"/>
  <c r="S1289" i="24"/>
  <c r="I1289" i="24"/>
  <c r="H1289" i="24"/>
  <c r="R1289" i="24" s="1"/>
  <c r="S1288" i="24"/>
  <c r="I1288" i="24"/>
  <c r="H1288" i="24"/>
  <c r="R1288" i="24" s="1"/>
  <c r="S1287" i="24"/>
  <c r="I1287" i="24"/>
  <c r="H1287" i="24"/>
  <c r="R1287" i="24" s="1"/>
  <c r="S1286" i="24"/>
  <c r="I1286" i="24"/>
  <c r="H1286" i="24"/>
  <c r="R1286" i="24" s="1"/>
  <c r="S1285" i="24"/>
  <c r="I1285" i="24"/>
  <c r="H1285" i="24"/>
  <c r="R1285" i="24" s="1"/>
  <c r="S1284" i="24"/>
  <c r="I1284" i="24"/>
  <c r="H1284" i="24"/>
  <c r="R1284" i="24" s="1"/>
  <c r="S1283" i="24"/>
  <c r="I1283" i="24"/>
  <c r="H1283" i="24"/>
  <c r="R1283" i="24" s="1"/>
  <c r="S1282" i="24"/>
  <c r="I1282" i="24"/>
  <c r="H1282" i="24"/>
  <c r="R1282" i="24" s="1"/>
  <c r="S1281" i="24"/>
  <c r="I1281" i="24"/>
  <c r="H1281" i="24"/>
  <c r="R1281" i="24" s="1"/>
  <c r="S1280" i="24"/>
  <c r="I1280" i="24"/>
  <c r="H1280" i="24"/>
  <c r="R1280" i="24" s="1"/>
  <c r="S1279" i="24"/>
  <c r="I1279" i="24"/>
  <c r="H1279" i="24"/>
  <c r="R1279" i="24" s="1"/>
  <c r="S1278" i="24"/>
  <c r="I1278" i="24"/>
  <c r="H1278" i="24"/>
  <c r="R1278" i="24" s="1"/>
  <c r="S1277" i="24"/>
  <c r="I1277" i="24"/>
  <c r="H1277" i="24"/>
  <c r="R1277" i="24" s="1"/>
  <c r="S1276" i="24"/>
  <c r="I1276" i="24"/>
  <c r="H1276" i="24"/>
  <c r="R1276" i="24" s="1"/>
  <c r="S1275" i="24"/>
  <c r="I1275" i="24"/>
  <c r="H1275" i="24"/>
  <c r="R1275" i="24" s="1"/>
  <c r="S1274" i="24"/>
  <c r="I1274" i="24"/>
  <c r="H1274" i="24"/>
  <c r="R1274" i="24" s="1"/>
  <c r="S1273" i="24"/>
  <c r="I1273" i="24"/>
  <c r="H1273" i="24"/>
  <c r="R1273" i="24" s="1"/>
  <c r="S1272" i="24"/>
  <c r="I1272" i="24"/>
  <c r="H1272" i="24"/>
  <c r="R1272" i="24" s="1"/>
  <c r="S1271" i="24"/>
  <c r="I1271" i="24"/>
  <c r="H1271" i="24"/>
  <c r="R1271" i="24" s="1"/>
  <c r="S1270" i="24"/>
  <c r="I1270" i="24"/>
  <c r="H1270" i="24"/>
  <c r="R1270" i="24" s="1"/>
  <c r="S1269" i="24"/>
  <c r="I1269" i="24"/>
  <c r="H1269" i="24"/>
  <c r="R1269" i="24" s="1"/>
  <c r="S1268" i="24"/>
  <c r="I1268" i="24"/>
  <c r="H1268" i="24"/>
  <c r="R1268" i="24" s="1"/>
  <c r="S1267" i="24"/>
  <c r="I1267" i="24"/>
  <c r="H1267" i="24"/>
  <c r="R1267" i="24" s="1"/>
  <c r="S1266" i="24"/>
  <c r="I1266" i="24"/>
  <c r="H1266" i="24"/>
  <c r="R1266" i="24" s="1"/>
  <c r="S1265" i="24"/>
  <c r="I1265" i="24"/>
  <c r="H1265" i="24"/>
  <c r="R1265" i="24" s="1"/>
  <c r="S1264" i="24"/>
  <c r="I1264" i="24"/>
  <c r="H1264" i="24"/>
  <c r="R1264" i="24" s="1"/>
  <c r="AJ1263" i="24"/>
  <c r="AE1263" i="24"/>
  <c r="W1263" i="24"/>
  <c r="V1263" i="24"/>
  <c r="U1263" i="24"/>
  <c r="T1263" i="24"/>
  <c r="M1263" i="24"/>
  <c r="L1263" i="24"/>
  <c r="K1263" i="24"/>
  <c r="J1263" i="24"/>
  <c r="G1263" i="24"/>
  <c r="F1263" i="24"/>
  <c r="E1263" i="24"/>
  <c r="D1263" i="24"/>
  <c r="S1262" i="24"/>
  <c r="I1262" i="24"/>
  <c r="H1262" i="24"/>
  <c r="R1262" i="24" s="1"/>
  <c r="S1261" i="24"/>
  <c r="I1261" i="24"/>
  <c r="H1261" i="24"/>
  <c r="R1261" i="24" s="1"/>
  <c r="S1260" i="24"/>
  <c r="I1260" i="24"/>
  <c r="H1260" i="24"/>
  <c r="R1260" i="24" s="1"/>
  <c r="AJ1259" i="24"/>
  <c r="AE1259" i="24"/>
  <c r="W1259" i="24"/>
  <c r="V1259" i="24"/>
  <c r="U1259" i="24"/>
  <c r="T1259" i="24"/>
  <c r="M1259" i="24"/>
  <c r="L1259" i="24"/>
  <c r="K1259" i="24"/>
  <c r="J1259" i="24"/>
  <c r="G1259" i="24"/>
  <c r="F1259" i="24"/>
  <c r="E1259" i="24"/>
  <c r="D1259" i="24"/>
  <c r="S1257" i="24"/>
  <c r="I1257" i="24"/>
  <c r="H1257" i="24"/>
  <c r="E1257" i="24"/>
  <c r="O1257" i="24" s="1"/>
  <c r="O1256" i="24" s="1"/>
  <c r="AJ1256" i="24"/>
  <c r="AE1256" i="24"/>
  <c r="W1256" i="24"/>
  <c r="V1256" i="24"/>
  <c r="U1256" i="24"/>
  <c r="T1256" i="24"/>
  <c r="Q1256" i="24"/>
  <c r="M1256" i="24"/>
  <c r="L1256" i="24"/>
  <c r="K1256" i="24"/>
  <c r="J1256" i="24"/>
  <c r="G1256" i="24"/>
  <c r="D1256" i="24"/>
  <c r="AK1255" i="24"/>
  <c r="S1255" i="24"/>
  <c r="I1255" i="24"/>
  <c r="H1255" i="24"/>
  <c r="R1255" i="24" s="1"/>
  <c r="E1255" i="24"/>
  <c r="O1255" i="24" s="1"/>
  <c r="O1254" i="24" s="1"/>
  <c r="AJ1254" i="24"/>
  <c r="AE1254" i="24"/>
  <c r="W1254" i="24"/>
  <c r="V1254" i="24"/>
  <c r="U1254" i="24"/>
  <c r="T1254" i="24"/>
  <c r="R1254" i="24"/>
  <c r="Q1254" i="24"/>
  <c r="M1254" i="24"/>
  <c r="L1254" i="24"/>
  <c r="K1254" i="24"/>
  <c r="J1254" i="24"/>
  <c r="G1254" i="24"/>
  <c r="D1254" i="24"/>
  <c r="AK1253" i="24"/>
  <c r="S1253" i="24"/>
  <c r="I1253" i="24"/>
  <c r="H1253" i="24"/>
  <c r="R1253" i="24" s="1"/>
  <c r="E1253" i="24"/>
  <c r="O1253" i="24" s="1"/>
  <c r="S1252" i="24"/>
  <c r="I1252" i="24"/>
  <c r="H1252" i="24"/>
  <c r="R1252" i="24" s="1"/>
  <c r="E1252" i="24"/>
  <c r="AJ1251" i="24"/>
  <c r="AE1251" i="24"/>
  <c r="W1251" i="24"/>
  <c r="V1251" i="24"/>
  <c r="U1251" i="24"/>
  <c r="T1251" i="24"/>
  <c r="R1251" i="24"/>
  <c r="Q1251" i="24"/>
  <c r="M1251" i="24"/>
  <c r="L1251" i="24"/>
  <c r="K1251" i="24"/>
  <c r="J1251" i="24"/>
  <c r="G1251" i="24"/>
  <c r="D1251" i="24"/>
  <c r="AK1250" i="24"/>
  <c r="S1250" i="24"/>
  <c r="I1250" i="24"/>
  <c r="I1249" i="24" s="1"/>
  <c r="H1250" i="24"/>
  <c r="R1250" i="24" s="1"/>
  <c r="R1249" i="24" s="1"/>
  <c r="E1250" i="24"/>
  <c r="E1249" i="24" s="1"/>
  <c r="AJ1249" i="24"/>
  <c r="AE1249" i="24"/>
  <c r="W1249" i="24"/>
  <c r="V1249" i="24"/>
  <c r="U1249" i="24"/>
  <c r="T1249" i="24"/>
  <c r="Q1249" i="24"/>
  <c r="M1249" i="24"/>
  <c r="L1249" i="24"/>
  <c r="K1249" i="24"/>
  <c r="J1249" i="24"/>
  <c r="G1249" i="24"/>
  <c r="D1249" i="24"/>
  <c r="AK1248" i="24"/>
  <c r="S1248" i="24"/>
  <c r="I1248" i="24"/>
  <c r="I1247" i="24" s="1"/>
  <c r="H1248" i="24"/>
  <c r="R1248" i="24" s="1"/>
  <c r="R1247" i="24" s="1"/>
  <c r="E1248" i="24"/>
  <c r="AJ1247" i="24"/>
  <c r="AE1247" i="24"/>
  <c r="W1247" i="24"/>
  <c r="V1247" i="24"/>
  <c r="U1247" i="24"/>
  <c r="T1247" i="24"/>
  <c r="Q1247" i="24"/>
  <c r="M1247" i="24"/>
  <c r="L1247" i="24"/>
  <c r="K1247" i="24"/>
  <c r="J1247" i="24"/>
  <c r="G1247" i="24"/>
  <c r="D1247" i="24"/>
  <c r="AK1246" i="24"/>
  <c r="S1246" i="24"/>
  <c r="I1246" i="24"/>
  <c r="H1246" i="24"/>
  <c r="R1246" i="24" s="1"/>
  <c r="E1246" i="24"/>
  <c r="S1245" i="24"/>
  <c r="I1245" i="24"/>
  <c r="H1245" i="24"/>
  <c r="R1245" i="24" s="1"/>
  <c r="E1245" i="24"/>
  <c r="O1245" i="24" s="1"/>
  <c r="AJ1244" i="24"/>
  <c r="AE1244" i="24"/>
  <c r="W1244" i="24"/>
  <c r="V1244" i="24"/>
  <c r="U1244" i="24"/>
  <c r="T1244" i="24"/>
  <c r="R1244" i="24"/>
  <c r="Q1244" i="24"/>
  <c r="M1244" i="24"/>
  <c r="L1244" i="24"/>
  <c r="K1244" i="24"/>
  <c r="J1244" i="24"/>
  <c r="G1244" i="24"/>
  <c r="D1244" i="24"/>
  <c r="AK1243" i="24"/>
  <c r="S1243" i="24"/>
  <c r="I1243" i="24"/>
  <c r="H1243" i="24"/>
  <c r="R1243" i="24" s="1"/>
  <c r="R1242" i="24" s="1"/>
  <c r="E1243" i="24"/>
  <c r="O1243" i="24" s="1"/>
  <c r="O1242" i="24" s="1"/>
  <c r="AJ1242" i="24"/>
  <c r="AE1242" i="24"/>
  <c r="W1242" i="24"/>
  <c r="V1242" i="24"/>
  <c r="U1242" i="24"/>
  <c r="T1242" i="24"/>
  <c r="Q1242" i="24"/>
  <c r="M1242" i="24"/>
  <c r="L1242" i="24"/>
  <c r="K1242" i="24"/>
  <c r="J1242" i="24"/>
  <c r="G1242" i="24"/>
  <c r="D1242" i="24"/>
  <c r="AK1241" i="24"/>
  <c r="S1241" i="24"/>
  <c r="I1241" i="24"/>
  <c r="H1241" i="24"/>
  <c r="E1241" i="24"/>
  <c r="AJ1240" i="24"/>
  <c r="AI1240" i="24"/>
  <c r="AI1034" i="24" s="1"/>
  <c r="AH1240" i="24"/>
  <c r="AH1034" i="24" s="1"/>
  <c r="AG1240" i="24"/>
  <c r="AG1034" i="24" s="1"/>
  <c r="AF1240" i="24"/>
  <c r="AF1034" i="24" s="1"/>
  <c r="AE1240" i="24"/>
  <c r="AD1240" i="24"/>
  <c r="AD1034" i="24" s="1"/>
  <c r="AC1240" i="24"/>
  <c r="AC1034" i="24" s="1"/>
  <c r="AB1240" i="24"/>
  <c r="AB1034" i="24" s="1"/>
  <c r="W1240" i="24"/>
  <c r="V1240" i="24"/>
  <c r="U1240" i="24"/>
  <c r="T1240" i="24"/>
  <c r="Q1240" i="24"/>
  <c r="M1240" i="24"/>
  <c r="L1240" i="24"/>
  <c r="K1240" i="24"/>
  <c r="J1240" i="24"/>
  <c r="G1240" i="24"/>
  <c r="D1240" i="24"/>
  <c r="AK1239" i="24"/>
  <c r="S1239" i="24"/>
  <c r="I1239" i="24"/>
  <c r="H1239" i="24"/>
  <c r="R1239" i="24" s="1"/>
  <c r="R1238" i="24" s="1"/>
  <c r="E1239" i="24"/>
  <c r="AJ1238" i="24"/>
  <c r="AE1238" i="24"/>
  <c r="W1238" i="24"/>
  <c r="V1238" i="24"/>
  <c r="U1238" i="24"/>
  <c r="T1238" i="24"/>
  <c r="Q1238" i="24"/>
  <c r="M1238" i="24"/>
  <c r="L1238" i="24"/>
  <c r="K1238" i="24"/>
  <c r="J1238" i="24"/>
  <c r="G1238" i="24"/>
  <c r="D1238" i="24"/>
  <c r="AK1237" i="24"/>
  <c r="S1237" i="24"/>
  <c r="I1237" i="24"/>
  <c r="H1237" i="24"/>
  <c r="R1237" i="24" s="1"/>
  <c r="E1237" i="24"/>
  <c r="O1237" i="24" s="1"/>
  <c r="S1236" i="24"/>
  <c r="I1236" i="24"/>
  <c r="H1236" i="24"/>
  <c r="R1236" i="24" s="1"/>
  <c r="E1236" i="24"/>
  <c r="O1236" i="24" s="1"/>
  <c r="S1235" i="24"/>
  <c r="I1235" i="24"/>
  <c r="H1235" i="24"/>
  <c r="R1235" i="24" s="1"/>
  <c r="E1235" i="24"/>
  <c r="S1234" i="24"/>
  <c r="I1234" i="24"/>
  <c r="H1234" i="24"/>
  <c r="R1234" i="24" s="1"/>
  <c r="E1234" i="24"/>
  <c r="O1234" i="24" s="1"/>
  <c r="S1233" i="24"/>
  <c r="I1233" i="24"/>
  <c r="H1233" i="24"/>
  <c r="R1233" i="24" s="1"/>
  <c r="E1233" i="24"/>
  <c r="AJ1232" i="24"/>
  <c r="AE1232" i="24"/>
  <c r="W1232" i="24"/>
  <c r="V1232" i="24"/>
  <c r="U1232" i="24"/>
  <c r="T1232" i="24"/>
  <c r="Q1232" i="24"/>
  <c r="M1232" i="24"/>
  <c r="L1232" i="24"/>
  <c r="K1232" i="24"/>
  <c r="J1232" i="24"/>
  <c r="G1232" i="24"/>
  <c r="D1232" i="24"/>
  <c r="AK1231" i="24"/>
  <c r="S1231" i="24"/>
  <c r="I1231" i="24"/>
  <c r="H1231" i="24"/>
  <c r="R1231" i="24" s="1"/>
  <c r="E1231" i="24"/>
  <c r="S1230" i="24"/>
  <c r="I1230" i="24"/>
  <c r="H1230" i="24"/>
  <c r="R1230" i="24" s="1"/>
  <c r="E1230" i="24"/>
  <c r="S1229" i="24"/>
  <c r="I1229" i="24"/>
  <c r="H1229" i="24"/>
  <c r="R1229" i="24" s="1"/>
  <c r="E1229" i="24"/>
  <c r="O1229" i="24" s="1"/>
  <c r="S1228" i="24"/>
  <c r="I1228" i="24"/>
  <c r="H1228" i="24"/>
  <c r="R1228" i="24" s="1"/>
  <c r="E1228" i="24"/>
  <c r="O1228" i="24" s="1"/>
  <c r="S1227" i="24"/>
  <c r="I1227" i="24"/>
  <c r="H1227" i="24"/>
  <c r="R1227" i="24" s="1"/>
  <c r="E1227" i="24"/>
  <c r="S1226" i="24"/>
  <c r="I1226" i="24"/>
  <c r="H1226" i="24"/>
  <c r="R1226" i="24" s="1"/>
  <c r="E1226" i="24"/>
  <c r="O1226" i="24" s="1"/>
  <c r="AJ1225" i="24"/>
  <c r="AE1225" i="24"/>
  <c r="W1225" i="24"/>
  <c r="V1225" i="24"/>
  <c r="U1225" i="24"/>
  <c r="T1225" i="24"/>
  <c r="Q1225" i="24"/>
  <c r="M1225" i="24"/>
  <c r="L1225" i="24"/>
  <c r="K1225" i="24"/>
  <c r="J1225" i="24"/>
  <c r="G1225" i="24"/>
  <c r="D1225" i="24"/>
  <c r="AK1224" i="24"/>
  <c r="S1224" i="24"/>
  <c r="I1224" i="24"/>
  <c r="H1224" i="24"/>
  <c r="E1224" i="24"/>
  <c r="O1224" i="24" s="1"/>
  <c r="O1223" i="24" s="1"/>
  <c r="AJ1223" i="24"/>
  <c r="AE1223" i="24"/>
  <c r="W1223" i="24"/>
  <c r="V1223" i="24"/>
  <c r="U1223" i="24"/>
  <c r="T1223" i="24"/>
  <c r="Q1223" i="24"/>
  <c r="M1223" i="24"/>
  <c r="L1223" i="24"/>
  <c r="K1223" i="24"/>
  <c r="J1223" i="24"/>
  <c r="G1223" i="24"/>
  <c r="D1223" i="24"/>
  <c r="AK1222" i="24"/>
  <c r="S1222" i="24"/>
  <c r="I1222" i="24"/>
  <c r="H1222" i="24"/>
  <c r="R1222" i="24" s="1"/>
  <c r="E1222" i="24"/>
  <c r="O1222" i="24" s="1"/>
  <c r="S1221" i="24"/>
  <c r="I1221" i="24"/>
  <c r="H1221" i="24"/>
  <c r="R1221" i="24" s="1"/>
  <c r="E1221" i="24"/>
  <c r="S1220" i="24"/>
  <c r="I1220" i="24"/>
  <c r="H1220" i="24"/>
  <c r="R1220" i="24" s="1"/>
  <c r="E1220" i="24"/>
  <c r="S1219" i="24"/>
  <c r="I1219" i="24"/>
  <c r="H1219" i="24"/>
  <c r="R1219" i="24" s="1"/>
  <c r="E1219" i="24"/>
  <c r="O1219" i="24" s="1"/>
  <c r="S1218" i="24"/>
  <c r="I1218" i="24"/>
  <c r="H1218" i="24"/>
  <c r="R1218" i="24" s="1"/>
  <c r="E1218" i="24"/>
  <c r="O1218" i="24" s="1"/>
  <c r="AJ1217" i="24"/>
  <c r="AE1217" i="24"/>
  <c r="W1217" i="24"/>
  <c r="V1217" i="24"/>
  <c r="U1217" i="24"/>
  <c r="T1217" i="24"/>
  <c r="Q1217" i="24"/>
  <c r="M1217" i="24"/>
  <c r="L1217" i="24"/>
  <c r="K1217" i="24"/>
  <c r="J1217" i="24"/>
  <c r="G1217" i="24"/>
  <c r="D1217" i="24"/>
  <c r="AK1216" i="24"/>
  <c r="S1216" i="24"/>
  <c r="I1216" i="24"/>
  <c r="H1216" i="24"/>
  <c r="R1216" i="24" s="1"/>
  <c r="E1216" i="24"/>
  <c r="O1216" i="24" s="1"/>
  <c r="S1215" i="24"/>
  <c r="I1215" i="24"/>
  <c r="H1215" i="24"/>
  <c r="R1215" i="24" s="1"/>
  <c r="E1215" i="24"/>
  <c r="S1214" i="24"/>
  <c r="I1214" i="24"/>
  <c r="H1214" i="24"/>
  <c r="R1214" i="24" s="1"/>
  <c r="E1214" i="24"/>
  <c r="S1213" i="24"/>
  <c r="I1213" i="24"/>
  <c r="H1213" i="24"/>
  <c r="R1213" i="24" s="1"/>
  <c r="E1213" i="24"/>
  <c r="O1213" i="24" s="1"/>
  <c r="S1212" i="24"/>
  <c r="I1212" i="24"/>
  <c r="H1212" i="24"/>
  <c r="R1212" i="24" s="1"/>
  <c r="E1212" i="24"/>
  <c r="O1212" i="24" s="1"/>
  <c r="S1211" i="24"/>
  <c r="I1211" i="24"/>
  <c r="H1211" i="24"/>
  <c r="R1211" i="24" s="1"/>
  <c r="E1211" i="24"/>
  <c r="S1210" i="24"/>
  <c r="I1210" i="24"/>
  <c r="H1210" i="24"/>
  <c r="R1210" i="24" s="1"/>
  <c r="E1210" i="24"/>
  <c r="S1209" i="24"/>
  <c r="I1209" i="24"/>
  <c r="H1209" i="24"/>
  <c r="R1209" i="24" s="1"/>
  <c r="E1209" i="24"/>
  <c r="O1209" i="24" s="1"/>
  <c r="S1208" i="24"/>
  <c r="I1208" i="24"/>
  <c r="H1208" i="24"/>
  <c r="E1208" i="24"/>
  <c r="O1208" i="24" s="1"/>
  <c r="AJ1207" i="24"/>
  <c r="AE1207" i="24"/>
  <c r="W1207" i="24"/>
  <c r="V1207" i="24"/>
  <c r="U1207" i="24"/>
  <c r="T1207" i="24"/>
  <c r="Q1207" i="24"/>
  <c r="M1207" i="24"/>
  <c r="L1207" i="24"/>
  <c r="K1207" i="24"/>
  <c r="J1207" i="24"/>
  <c r="G1207" i="24"/>
  <c r="D1207" i="24"/>
  <c r="AK1206" i="24"/>
  <c r="S1206" i="24"/>
  <c r="I1206" i="24"/>
  <c r="I1205" i="24" s="1"/>
  <c r="H1206" i="24"/>
  <c r="R1206" i="24" s="1"/>
  <c r="R1205" i="24" s="1"/>
  <c r="E1206" i="24"/>
  <c r="O1206" i="24" s="1"/>
  <c r="O1205" i="24" s="1"/>
  <c r="AJ1205" i="24"/>
  <c r="AE1205" i="24"/>
  <c r="W1205" i="24"/>
  <c r="V1205" i="24"/>
  <c r="U1205" i="24"/>
  <c r="T1205" i="24"/>
  <c r="Q1205" i="24"/>
  <c r="M1205" i="24"/>
  <c r="L1205" i="24"/>
  <c r="K1205" i="24"/>
  <c r="J1205" i="24"/>
  <c r="G1205" i="24"/>
  <c r="D1205" i="24"/>
  <c r="AK1204" i="24"/>
  <c r="S1204" i="24"/>
  <c r="I1204" i="24"/>
  <c r="H1204" i="24"/>
  <c r="R1204" i="24" s="1"/>
  <c r="E1204" i="24"/>
  <c r="O1204" i="24" s="1"/>
  <c r="S1203" i="24"/>
  <c r="I1203" i="24"/>
  <c r="H1203" i="24"/>
  <c r="R1203" i="24" s="1"/>
  <c r="E1203" i="24"/>
  <c r="S1202" i="24"/>
  <c r="I1202" i="24"/>
  <c r="H1202" i="24"/>
  <c r="R1202" i="24" s="1"/>
  <c r="E1202" i="24"/>
  <c r="O1202" i="24" s="1"/>
  <c r="S1201" i="24"/>
  <c r="I1201" i="24"/>
  <c r="H1201" i="24"/>
  <c r="R1201" i="24" s="1"/>
  <c r="E1201" i="24"/>
  <c r="O1201" i="24" s="1"/>
  <c r="S1200" i="24"/>
  <c r="I1200" i="24"/>
  <c r="H1200" i="24"/>
  <c r="R1200" i="24" s="1"/>
  <c r="E1200" i="24"/>
  <c r="O1200" i="24" s="1"/>
  <c r="AJ1199" i="24"/>
  <c r="AE1199" i="24"/>
  <c r="W1199" i="24"/>
  <c r="V1199" i="24"/>
  <c r="U1199" i="24"/>
  <c r="T1199" i="24"/>
  <c r="Q1199" i="24"/>
  <c r="M1199" i="24"/>
  <c r="L1199" i="24"/>
  <c r="K1199" i="24"/>
  <c r="J1199" i="24"/>
  <c r="G1199" i="24"/>
  <c r="D1199" i="24"/>
  <c r="AK1198" i="24"/>
  <c r="S1198" i="24"/>
  <c r="I1198" i="24"/>
  <c r="H1198" i="24"/>
  <c r="R1198" i="24" s="1"/>
  <c r="E1198" i="24"/>
  <c r="O1198" i="24" s="1"/>
  <c r="S1197" i="24"/>
  <c r="I1197" i="24"/>
  <c r="I1196" i="24" s="1"/>
  <c r="H1197" i="24"/>
  <c r="R1197" i="24" s="1"/>
  <c r="E1197" i="24"/>
  <c r="AJ1196" i="24"/>
  <c r="AE1196" i="24"/>
  <c r="W1196" i="24"/>
  <c r="V1196" i="24"/>
  <c r="U1196" i="24"/>
  <c r="T1196" i="24"/>
  <c r="R1196" i="24"/>
  <c r="Q1196" i="24"/>
  <c r="M1196" i="24"/>
  <c r="L1196" i="24"/>
  <c r="K1196" i="24"/>
  <c r="J1196" i="24"/>
  <c r="G1196" i="24"/>
  <c r="D1196" i="24"/>
  <c r="AK1195" i="24"/>
  <c r="S1195" i="24"/>
  <c r="I1195" i="24"/>
  <c r="I1194" i="24" s="1"/>
  <c r="H1195" i="24"/>
  <c r="R1195" i="24" s="1"/>
  <c r="R1194" i="24" s="1"/>
  <c r="E1195" i="24"/>
  <c r="E1194" i="24" s="1"/>
  <c r="AJ1194" i="24"/>
  <c r="AE1194" i="24"/>
  <c r="W1194" i="24"/>
  <c r="V1194" i="24"/>
  <c r="U1194" i="24"/>
  <c r="T1194" i="24"/>
  <c r="Q1194" i="24"/>
  <c r="M1194" i="24"/>
  <c r="L1194" i="24"/>
  <c r="K1194" i="24"/>
  <c r="J1194" i="24"/>
  <c r="G1194" i="24"/>
  <c r="D1194" i="24"/>
  <c r="AK1193" i="24"/>
  <c r="S1193" i="24"/>
  <c r="I1193" i="24"/>
  <c r="H1193" i="24"/>
  <c r="R1193" i="24" s="1"/>
  <c r="E1193" i="24"/>
  <c r="O1193" i="24" s="1"/>
  <c r="S1192" i="24"/>
  <c r="I1192" i="24"/>
  <c r="H1192" i="24"/>
  <c r="R1192" i="24" s="1"/>
  <c r="E1192" i="24"/>
  <c r="O1192" i="24" s="1"/>
  <c r="S1191" i="24"/>
  <c r="I1191" i="24"/>
  <c r="H1191" i="24"/>
  <c r="R1191" i="24" s="1"/>
  <c r="E1191" i="24"/>
  <c r="S1190" i="24"/>
  <c r="I1190" i="24"/>
  <c r="H1190" i="24"/>
  <c r="R1190" i="24" s="1"/>
  <c r="E1190" i="24"/>
  <c r="O1190" i="24" s="1"/>
  <c r="S1189" i="24"/>
  <c r="I1189" i="24"/>
  <c r="H1189" i="24"/>
  <c r="R1189" i="24" s="1"/>
  <c r="E1189" i="24"/>
  <c r="O1189" i="24" s="1"/>
  <c r="S1188" i="24"/>
  <c r="I1188" i="24"/>
  <c r="H1188" i="24"/>
  <c r="R1188" i="24" s="1"/>
  <c r="E1188" i="24"/>
  <c r="O1188" i="24" s="1"/>
  <c r="S1187" i="24"/>
  <c r="I1187" i="24"/>
  <c r="H1187" i="24"/>
  <c r="R1187" i="24" s="1"/>
  <c r="E1187" i="24"/>
  <c r="S1186" i="24"/>
  <c r="I1186" i="24"/>
  <c r="H1186" i="24"/>
  <c r="R1186" i="24" s="1"/>
  <c r="E1186" i="24"/>
  <c r="O1186" i="24" s="1"/>
  <c r="AJ1185" i="24"/>
  <c r="AE1185" i="24"/>
  <c r="W1185" i="24"/>
  <c r="V1185" i="24"/>
  <c r="U1185" i="24"/>
  <c r="T1185" i="24"/>
  <c r="Q1185" i="24"/>
  <c r="M1185" i="24"/>
  <c r="L1185" i="24"/>
  <c r="K1185" i="24"/>
  <c r="J1185" i="24"/>
  <c r="G1185" i="24"/>
  <c r="D1185" i="24"/>
  <c r="AK1184" i="24"/>
  <c r="S1184" i="24"/>
  <c r="I1184" i="24"/>
  <c r="H1184" i="24"/>
  <c r="R1184" i="24" s="1"/>
  <c r="E1184" i="24"/>
  <c r="O1184" i="24" s="1"/>
  <c r="S1183" i="24"/>
  <c r="I1183" i="24"/>
  <c r="H1183" i="24"/>
  <c r="R1183" i="24" s="1"/>
  <c r="E1183" i="24"/>
  <c r="S1182" i="24"/>
  <c r="I1182" i="24"/>
  <c r="H1182" i="24"/>
  <c r="R1182" i="24" s="1"/>
  <c r="E1182" i="24"/>
  <c r="O1182" i="24" s="1"/>
  <c r="S1181" i="24"/>
  <c r="I1181" i="24"/>
  <c r="H1181" i="24"/>
  <c r="R1181" i="24" s="1"/>
  <c r="E1181" i="24"/>
  <c r="S1180" i="24"/>
  <c r="I1180" i="24"/>
  <c r="H1180" i="24"/>
  <c r="R1180" i="24" s="1"/>
  <c r="E1180" i="24"/>
  <c r="O1180" i="24" s="1"/>
  <c r="S1179" i="24"/>
  <c r="I1179" i="24"/>
  <c r="H1179" i="24"/>
  <c r="R1179" i="24" s="1"/>
  <c r="E1179" i="24"/>
  <c r="O1179" i="24" s="1"/>
  <c r="S1178" i="24"/>
  <c r="I1178" i="24"/>
  <c r="H1178" i="24"/>
  <c r="R1178" i="24" s="1"/>
  <c r="E1178" i="24"/>
  <c r="O1178" i="24" s="1"/>
  <c r="S1177" i="24"/>
  <c r="I1177" i="24"/>
  <c r="H1177" i="24"/>
  <c r="R1177" i="24" s="1"/>
  <c r="E1177" i="24"/>
  <c r="S1176" i="24"/>
  <c r="I1176" i="24"/>
  <c r="H1176" i="24"/>
  <c r="R1176" i="24" s="1"/>
  <c r="E1176" i="24"/>
  <c r="O1176" i="24" s="1"/>
  <c r="S1175" i="24"/>
  <c r="I1175" i="24"/>
  <c r="H1175" i="24"/>
  <c r="R1175" i="24" s="1"/>
  <c r="E1175" i="24"/>
  <c r="O1175" i="24" s="1"/>
  <c r="S1174" i="24"/>
  <c r="I1174" i="24"/>
  <c r="H1174" i="24"/>
  <c r="R1174" i="24" s="1"/>
  <c r="E1174" i="24"/>
  <c r="O1174" i="24" s="1"/>
  <c r="S1173" i="24"/>
  <c r="I1173" i="24"/>
  <c r="H1173" i="24"/>
  <c r="R1173" i="24" s="1"/>
  <c r="E1173" i="24"/>
  <c r="S1172" i="24"/>
  <c r="I1172" i="24"/>
  <c r="H1172" i="24"/>
  <c r="R1172" i="24" s="1"/>
  <c r="E1172" i="24"/>
  <c r="O1172" i="24" s="1"/>
  <c r="S1171" i="24"/>
  <c r="I1171" i="24"/>
  <c r="H1171" i="24"/>
  <c r="R1171" i="24" s="1"/>
  <c r="E1171" i="24"/>
  <c r="O1171" i="24" s="1"/>
  <c r="S1170" i="24"/>
  <c r="I1170" i="24"/>
  <c r="H1170" i="24"/>
  <c r="R1170" i="24" s="1"/>
  <c r="E1170" i="24"/>
  <c r="O1170" i="24" s="1"/>
  <c r="S1169" i="24"/>
  <c r="I1169" i="24"/>
  <c r="H1169" i="24"/>
  <c r="R1169" i="24" s="1"/>
  <c r="E1169" i="24"/>
  <c r="AJ1168" i="24"/>
  <c r="AE1168" i="24"/>
  <c r="W1168" i="24"/>
  <c r="V1168" i="24"/>
  <c r="U1168" i="24"/>
  <c r="T1168" i="24"/>
  <c r="Q1168" i="24"/>
  <c r="M1168" i="24"/>
  <c r="L1168" i="24"/>
  <c r="K1168" i="24"/>
  <c r="J1168" i="24"/>
  <c r="G1168" i="24"/>
  <c r="D1168" i="24"/>
  <c r="AK1167" i="24"/>
  <c r="S1167" i="24"/>
  <c r="I1167" i="24"/>
  <c r="H1167" i="24"/>
  <c r="R1167" i="24" s="1"/>
  <c r="E1167" i="24"/>
  <c r="O1167" i="24" s="1"/>
  <c r="S1166" i="24"/>
  <c r="I1166" i="24"/>
  <c r="H1166" i="24"/>
  <c r="R1166" i="24" s="1"/>
  <c r="E1166" i="24"/>
  <c r="O1166" i="24" s="1"/>
  <c r="S1165" i="24"/>
  <c r="I1165" i="24"/>
  <c r="H1165" i="24"/>
  <c r="R1165" i="24" s="1"/>
  <c r="E1165" i="24"/>
  <c r="S1164" i="24"/>
  <c r="I1164" i="24"/>
  <c r="H1164" i="24"/>
  <c r="R1164" i="24" s="1"/>
  <c r="E1164" i="24"/>
  <c r="S1163" i="24"/>
  <c r="I1163" i="24"/>
  <c r="H1163" i="24"/>
  <c r="R1163" i="24" s="1"/>
  <c r="E1163" i="24"/>
  <c r="O1163" i="24" s="1"/>
  <c r="S1162" i="24"/>
  <c r="I1162" i="24"/>
  <c r="H1162" i="24"/>
  <c r="R1162" i="24" s="1"/>
  <c r="E1162" i="24"/>
  <c r="O1162" i="24" s="1"/>
  <c r="S1161" i="24"/>
  <c r="I1161" i="24"/>
  <c r="H1161" i="24"/>
  <c r="R1161" i="24" s="1"/>
  <c r="E1161" i="24"/>
  <c r="S1160" i="24"/>
  <c r="I1160" i="24"/>
  <c r="H1160" i="24"/>
  <c r="R1160" i="24" s="1"/>
  <c r="E1160" i="24"/>
  <c r="S1159" i="24"/>
  <c r="I1159" i="24"/>
  <c r="H1159" i="24"/>
  <c r="R1159" i="24" s="1"/>
  <c r="E1159" i="24"/>
  <c r="O1159" i="24" s="1"/>
  <c r="S1158" i="24"/>
  <c r="I1158" i="24"/>
  <c r="H1158" i="24"/>
  <c r="R1158" i="24" s="1"/>
  <c r="E1158" i="24"/>
  <c r="O1158" i="24" s="1"/>
  <c r="S1157" i="24"/>
  <c r="I1157" i="24"/>
  <c r="H1157" i="24"/>
  <c r="R1157" i="24" s="1"/>
  <c r="E1157" i="24"/>
  <c r="S1156" i="24"/>
  <c r="I1156" i="24"/>
  <c r="H1156" i="24"/>
  <c r="R1156" i="24" s="1"/>
  <c r="E1156" i="24"/>
  <c r="S1155" i="24"/>
  <c r="I1155" i="24"/>
  <c r="H1155" i="24"/>
  <c r="R1155" i="24" s="1"/>
  <c r="E1155" i="24"/>
  <c r="O1155" i="24" s="1"/>
  <c r="S1154" i="24"/>
  <c r="I1154" i="24"/>
  <c r="H1154" i="24"/>
  <c r="E1154" i="24"/>
  <c r="O1154" i="24" s="1"/>
  <c r="AJ1153" i="24"/>
  <c r="AE1153" i="24"/>
  <c r="W1153" i="24"/>
  <c r="V1153" i="24"/>
  <c r="U1153" i="24"/>
  <c r="T1153" i="24"/>
  <c r="Q1153" i="24"/>
  <c r="M1153" i="24"/>
  <c r="L1153" i="24"/>
  <c r="K1153" i="24"/>
  <c r="J1153" i="24"/>
  <c r="G1153" i="24"/>
  <c r="D1153" i="24"/>
  <c r="AK1152" i="24"/>
  <c r="S1152" i="24"/>
  <c r="I1152" i="24"/>
  <c r="H1152" i="24"/>
  <c r="R1152" i="24" s="1"/>
  <c r="E1152" i="24"/>
  <c r="O1152" i="24" s="1"/>
  <c r="S1151" i="24"/>
  <c r="I1151" i="24"/>
  <c r="H1151" i="24"/>
  <c r="R1151" i="24" s="1"/>
  <c r="E1151" i="24"/>
  <c r="S1150" i="24"/>
  <c r="I1150" i="24"/>
  <c r="H1150" i="24"/>
  <c r="R1150" i="24" s="1"/>
  <c r="E1150" i="24"/>
  <c r="S1149" i="24"/>
  <c r="I1149" i="24"/>
  <c r="H1149" i="24"/>
  <c r="R1149" i="24" s="1"/>
  <c r="E1149" i="24"/>
  <c r="O1149" i="24" s="1"/>
  <c r="S1148" i="24"/>
  <c r="I1148" i="24"/>
  <c r="H1148" i="24"/>
  <c r="R1148" i="24" s="1"/>
  <c r="E1148" i="24"/>
  <c r="O1148" i="24" s="1"/>
  <c r="S1147" i="24"/>
  <c r="I1147" i="24"/>
  <c r="H1147" i="24"/>
  <c r="R1147" i="24" s="1"/>
  <c r="E1147" i="24"/>
  <c r="S1146" i="24"/>
  <c r="I1146" i="24"/>
  <c r="H1146" i="24"/>
  <c r="R1146" i="24" s="1"/>
  <c r="E1146" i="24"/>
  <c r="S1145" i="24"/>
  <c r="I1145" i="24"/>
  <c r="H1145" i="24"/>
  <c r="R1145" i="24" s="1"/>
  <c r="E1145" i="24"/>
  <c r="O1145" i="24" s="1"/>
  <c r="S1144" i="24"/>
  <c r="I1144" i="24"/>
  <c r="H1144" i="24"/>
  <c r="R1144" i="24" s="1"/>
  <c r="E1144" i="24"/>
  <c r="O1144" i="24" s="1"/>
  <c r="S1143" i="24"/>
  <c r="I1143" i="24"/>
  <c r="H1143" i="24"/>
  <c r="R1143" i="24" s="1"/>
  <c r="E1143" i="24"/>
  <c r="S1142" i="24"/>
  <c r="I1142" i="24"/>
  <c r="H1142" i="24"/>
  <c r="R1142" i="24" s="1"/>
  <c r="E1142" i="24"/>
  <c r="S1141" i="24"/>
  <c r="I1141" i="24"/>
  <c r="H1141" i="24"/>
  <c r="R1141" i="24" s="1"/>
  <c r="E1141" i="24"/>
  <c r="O1141" i="24" s="1"/>
  <c r="S1140" i="24"/>
  <c r="I1140" i="24"/>
  <c r="H1140" i="24"/>
  <c r="R1140" i="24" s="1"/>
  <c r="E1140" i="24"/>
  <c r="O1140" i="24" s="1"/>
  <c r="S1139" i="24"/>
  <c r="I1139" i="24"/>
  <c r="H1139" i="24"/>
  <c r="R1139" i="24" s="1"/>
  <c r="E1139" i="24"/>
  <c r="S1138" i="24"/>
  <c r="I1138" i="24"/>
  <c r="H1138" i="24"/>
  <c r="R1138" i="24" s="1"/>
  <c r="E1138" i="24"/>
  <c r="S1137" i="24"/>
  <c r="I1137" i="24"/>
  <c r="H1137" i="24"/>
  <c r="R1137" i="24" s="1"/>
  <c r="E1137" i="24"/>
  <c r="O1137" i="24" s="1"/>
  <c r="S1136" i="24"/>
  <c r="I1136" i="24"/>
  <c r="H1136" i="24"/>
  <c r="R1136" i="24" s="1"/>
  <c r="E1136" i="24"/>
  <c r="O1136" i="24" s="1"/>
  <c r="S1135" i="24"/>
  <c r="I1135" i="24"/>
  <c r="H1135" i="24"/>
  <c r="R1135" i="24" s="1"/>
  <c r="E1135" i="24"/>
  <c r="S1134" i="24"/>
  <c r="I1134" i="24"/>
  <c r="H1134" i="24"/>
  <c r="R1134" i="24" s="1"/>
  <c r="E1134" i="24"/>
  <c r="S1133" i="24"/>
  <c r="I1133" i="24"/>
  <c r="H1133" i="24"/>
  <c r="R1133" i="24" s="1"/>
  <c r="E1133" i="24"/>
  <c r="O1133" i="24" s="1"/>
  <c r="S1132" i="24"/>
  <c r="I1132" i="24"/>
  <c r="H1132" i="24"/>
  <c r="R1132" i="24" s="1"/>
  <c r="E1132" i="24"/>
  <c r="O1132" i="24" s="1"/>
  <c r="S1131" i="24"/>
  <c r="I1131" i="24"/>
  <c r="H1131" i="24"/>
  <c r="R1131" i="24" s="1"/>
  <c r="E1131" i="24"/>
  <c r="S1130" i="24"/>
  <c r="I1130" i="24"/>
  <c r="H1130" i="24"/>
  <c r="R1130" i="24" s="1"/>
  <c r="E1130" i="24"/>
  <c r="O1130" i="24" s="1"/>
  <c r="S1129" i="24"/>
  <c r="I1129" i="24"/>
  <c r="H1129" i="24"/>
  <c r="R1129" i="24" s="1"/>
  <c r="E1129" i="24"/>
  <c r="O1129" i="24" s="1"/>
  <c r="S1128" i="24"/>
  <c r="I1128" i="24"/>
  <c r="H1128" i="24"/>
  <c r="R1128" i="24" s="1"/>
  <c r="E1128" i="24"/>
  <c r="O1128" i="24" s="1"/>
  <c r="S1127" i="24"/>
  <c r="I1127" i="24"/>
  <c r="H1127" i="24"/>
  <c r="R1127" i="24" s="1"/>
  <c r="E1127" i="24"/>
  <c r="AJ1126" i="24"/>
  <c r="AE1126" i="24"/>
  <c r="W1126" i="24"/>
  <c r="V1126" i="24"/>
  <c r="U1126" i="24"/>
  <c r="T1126" i="24"/>
  <c r="Q1126" i="24"/>
  <c r="M1126" i="24"/>
  <c r="L1126" i="24"/>
  <c r="K1126" i="24"/>
  <c r="J1126" i="24"/>
  <c r="G1126" i="24"/>
  <c r="D1126" i="24"/>
  <c r="AK1125" i="24"/>
  <c r="S1125" i="24"/>
  <c r="I1125" i="24"/>
  <c r="H1125" i="24"/>
  <c r="R1125" i="24" s="1"/>
  <c r="E1125" i="24"/>
  <c r="O1125" i="24" s="1"/>
  <c r="S1124" i="24"/>
  <c r="I1124" i="24"/>
  <c r="H1124" i="24"/>
  <c r="E1124" i="24"/>
  <c r="O1124" i="24" s="1"/>
  <c r="AJ1123" i="24"/>
  <c r="AE1123" i="24"/>
  <c r="W1123" i="24"/>
  <c r="V1123" i="24"/>
  <c r="U1123" i="24"/>
  <c r="T1123" i="24"/>
  <c r="Q1123" i="24"/>
  <c r="O1123" i="24"/>
  <c r="M1123" i="24"/>
  <c r="L1123" i="24"/>
  <c r="K1123" i="24"/>
  <c r="J1123" i="24"/>
  <c r="G1123" i="24"/>
  <c r="D1123" i="24"/>
  <c r="AK1122" i="24"/>
  <c r="S1122" i="24"/>
  <c r="I1122" i="24"/>
  <c r="H1122" i="24"/>
  <c r="R1122" i="24" s="1"/>
  <c r="E1122" i="24"/>
  <c r="S1121" i="24"/>
  <c r="I1121" i="24"/>
  <c r="H1121" i="24"/>
  <c r="R1121" i="24" s="1"/>
  <c r="E1121" i="24"/>
  <c r="O1121" i="24" s="1"/>
  <c r="AJ1120" i="24"/>
  <c r="AE1120" i="24"/>
  <c r="W1120" i="24"/>
  <c r="V1120" i="24"/>
  <c r="U1120" i="24"/>
  <c r="T1120" i="24"/>
  <c r="Q1120" i="24"/>
  <c r="M1120" i="24"/>
  <c r="L1120" i="24"/>
  <c r="K1120" i="24"/>
  <c r="J1120" i="24"/>
  <c r="G1120" i="24"/>
  <c r="D1120" i="24"/>
  <c r="AK1119" i="24"/>
  <c r="S1119" i="24"/>
  <c r="I1119" i="24"/>
  <c r="H1119" i="24"/>
  <c r="R1119" i="24" s="1"/>
  <c r="E1119" i="24"/>
  <c r="O1119" i="24" s="1"/>
  <c r="S1118" i="24"/>
  <c r="I1118" i="24"/>
  <c r="H1118" i="24"/>
  <c r="R1118" i="24" s="1"/>
  <c r="E1118" i="24"/>
  <c r="O1118" i="24" s="1"/>
  <c r="S1117" i="24"/>
  <c r="I1117" i="24"/>
  <c r="H1117" i="24"/>
  <c r="R1117" i="24" s="1"/>
  <c r="E1117" i="24"/>
  <c r="S1116" i="24"/>
  <c r="I1116" i="24"/>
  <c r="H1116" i="24"/>
  <c r="R1116" i="24" s="1"/>
  <c r="E1116" i="24"/>
  <c r="S1115" i="24"/>
  <c r="I1115" i="24"/>
  <c r="H1115" i="24"/>
  <c r="R1115" i="24" s="1"/>
  <c r="E1115" i="24"/>
  <c r="O1115" i="24" s="1"/>
  <c r="S1114" i="24"/>
  <c r="I1114" i="24"/>
  <c r="H1114" i="24"/>
  <c r="R1114" i="24" s="1"/>
  <c r="E1114" i="24"/>
  <c r="O1114" i="24" s="1"/>
  <c r="S1113" i="24"/>
  <c r="I1113" i="24"/>
  <c r="H1113" i="24"/>
  <c r="R1113" i="24" s="1"/>
  <c r="E1113" i="24"/>
  <c r="S1112" i="24"/>
  <c r="I1112" i="24"/>
  <c r="H1112" i="24"/>
  <c r="R1112" i="24" s="1"/>
  <c r="E1112" i="24"/>
  <c r="S1111" i="24"/>
  <c r="I1111" i="24"/>
  <c r="H1111" i="24"/>
  <c r="R1111" i="24" s="1"/>
  <c r="E1111" i="24"/>
  <c r="O1111" i="24" s="1"/>
  <c r="AJ1110" i="24"/>
  <c r="AE1110" i="24"/>
  <c r="W1110" i="24"/>
  <c r="V1110" i="24"/>
  <c r="U1110" i="24"/>
  <c r="T1110" i="24"/>
  <c r="Q1110" i="24"/>
  <c r="M1110" i="24"/>
  <c r="L1110" i="24"/>
  <c r="K1110" i="24"/>
  <c r="J1110" i="24"/>
  <c r="G1110" i="24"/>
  <c r="D1110" i="24"/>
  <c r="AK1109" i="24"/>
  <c r="S1109" i="24"/>
  <c r="I1109" i="24"/>
  <c r="H1109" i="24"/>
  <c r="R1109" i="24" s="1"/>
  <c r="E1109" i="24"/>
  <c r="O1109" i="24" s="1"/>
  <c r="S1108" i="24"/>
  <c r="I1108" i="24"/>
  <c r="H1108" i="24"/>
  <c r="E1108" i="24"/>
  <c r="O1108" i="24" s="1"/>
  <c r="AJ1107" i="24"/>
  <c r="AE1107" i="24"/>
  <c r="W1107" i="24"/>
  <c r="V1107" i="24"/>
  <c r="U1107" i="24"/>
  <c r="T1107" i="24"/>
  <c r="Q1107" i="24"/>
  <c r="O1107" i="24"/>
  <c r="M1107" i="24"/>
  <c r="L1107" i="24"/>
  <c r="K1107" i="24"/>
  <c r="J1107" i="24"/>
  <c r="G1107" i="24"/>
  <c r="D1107" i="24"/>
  <c r="AK1106" i="24"/>
  <c r="S1106" i="24"/>
  <c r="I1106" i="24"/>
  <c r="H1106" i="24"/>
  <c r="R1106" i="24" s="1"/>
  <c r="E1106" i="24"/>
  <c r="O1106" i="24" s="1"/>
  <c r="S1105" i="24"/>
  <c r="I1105" i="24"/>
  <c r="H1105" i="24"/>
  <c r="R1105" i="24" s="1"/>
  <c r="E1105" i="24"/>
  <c r="S1104" i="24"/>
  <c r="I1104" i="24"/>
  <c r="H1104" i="24"/>
  <c r="R1104" i="24" s="1"/>
  <c r="E1104" i="24"/>
  <c r="S1103" i="24"/>
  <c r="I1103" i="24"/>
  <c r="H1103" i="24"/>
  <c r="R1103" i="24" s="1"/>
  <c r="E1103" i="24"/>
  <c r="S1102" i="24"/>
  <c r="I1102" i="24"/>
  <c r="H1102" i="24"/>
  <c r="R1102" i="24" s="1"/>
  <c r="E1102" i="24"/>
  <c r="O1102" i="24" s="1"/>
  <c r="S1101" i="24"/>
  <c r="I1101" i="24"/>
  <c r="H1101" i="24"/>
  <c r="R1101" i="24" s="1"/>
  <c r="E1101" i="24"/>
  <c r="O1101" i="24" s="1"/>
  <c r="S1100" i="24"/>
  <c r="I1100" i="24"/>
  <c r="H1100" i="24"/>
  <c r="R1100" i="24" s="1"/>
  <c r="E1100" i="24"/>
  <c r="O1100" i="24" s="1"/>
  <c r="S1099" i="24"/>
  <c r="I1099" i="24"/>
  <c r="H1099" i="24"/>
  <c r="R1099" i="24" s="1"/>
  <c r="E1099" i="24"/>
  <c r="AJ1098" i="24"/>
  <c r="AE1098" i="24"/>
  <c r="W1098" i="24"/>
  <c r="V1098" i="24"/>
  <c r="U1098" i="24"/>
  <c r="T1098" i="24"/>
  <c r="Q1098" i="24"/>
  <c r="M1098" i="24"/>
  <c r="L1098" i="24"/>
  <c r="K1098" i="24"/>
  <c r="J1098" i="24"/>
  <c r="G1098" i="24"/>
  <c r="D1098" i="24"/>
  <c r="AK1097" i="24"/>
  <c r="S1097" i="24"/>
  <c r="I1097" i="24"/>
  <c r="I1096" i="24" s="1"/>
  <c r="H1097" i="24"/>
  <c r="R1097" i="24" s="1"/>
  <c r="R1096" i="24" s="1"/>
  <c r="E1097" i="24"/>
  <c r="E1096" i="24" s="1"/>
  <c r="AJ1096" i="24"/>
  <c r="AE1096" i="24"/>
  <c r="W1096" i="24"/>
  <c r="V1096" i="24"/>
  <c r="U1096" i="24"/>
  <c r="T1096" i="24"/>
  <c r="Q1096" i="24"/>
  <c r="M1096" i="24"/>
  <c r="L1096" i="24"/>
  <c r="K1096" i="24"/>
  <c r="J1096" i="24"/>
  <c r="G1096" i="24"/>
  <c r="D1096" i="24"/>
  <c r="AK1095" i="24"/>
  <c r="S1095" i="24"/>
  <c r="I1095" i="24"/>
  <c r="H1095" i="24"/>
  <c r="R1095" i="24" s="1"/>
  <c r="E1095" i="24"/>
  <c r="S1094" i="24"/>
  <c r="I1094" i="24"/>
  <c r="H1094" i="24"/>
  <c r="R1094" i="24" s="1"/>
  <c r="E1094" i="24"/>
  <c r="S1093" i="24"/>
  <c r="I1093" i="24"/>
  <c r="H1093" i="24"/>
  <c r="R1093" i="24" s="1"/>
  <c r="E1093" i="24"/>
  <c r="S1092" i="24"/>
  <c r="I1092" i="24"/>
  <c r="H1092" i="24"/>
  <c r="R1092" i="24" s="1"/>
  <c r="E1092" i="24"/>
  <c r="O1092" i="24" s="1"/>
  <c r="S1091" i="24"/>
  <c r="I1091" i="24"/>
  <c r="H1091" i="24"/>
  <c r="R1091" i="24" s="1"/>
  <c r="E1091" i="24"/>
  <c r="S1090" i="24"/>
  <c r="I1090" i="24"/>
  <c r="H1090" i="24"/>
  <c r="R1090" i="24" s="1"/>
  <c r="E1090" i="24"/>
  <c r="O1090" i="24" s="1"/>
  <c r="S1089" i="24"/>
  <c r="I1089" i="24"/>
  <c r="H1089" i="24"/>
  <c r="R1089" i="24" s="1"/>
  <c r="E1089" i="24"/>
  <c r="O1089" i="24" s="1"/>
  <c r="S1088" i="24"/>
  <c r="I1088" i="24"/>
  <c r="H1088" i="24"/>
  <c r="R1088" i="24" s="1"/>
  <c r="E1088" i="24"/>
  <c r="O1088" i="24" s="1"/>
  <c r="S1087" i="24"/>
  <c r="I1087" i="24"/>
  <c r="H1087" i="24"/>
  <c r="R1087" i="24" s="1"/>
  <c r="E1087" i="24"/>
  <c r="AJ1086" i="24"/>
  <c r="AE1086" i="24"/>
  <c r="W1086" i="24"/>
  <c r="V1086" i="24"/>
  <c r="U1086" i="24"/>
  <c r="T1086" i="24"/>
  <c r="Q1086" i="24"/>
  <c r="M1086" i="24"/>
  <c r="L1086" i="24"/>
  <c r="K1086" i="24"/>
  <c r="J1086" i="24"/>
  <c r="G1086" i="24"/>
  <c r="D1086" i="24"/>
  <c r="AK1085" i="24"/>
  <c r="S1085" i="24"/>
  <c r="I1085" i="24"/>
  <c r="I1084" i="24" s="1"/>
  <c r="H1085" i="24"/>
  <c r="R1085" i="24" s="1"/>
  <c r="R1084" i="24" s="1"/>
  <c r="E1085" i="24"/>
  <c r="AJ1084" i="24"/>
  <c r="AE1084" i="24"/>
  <c r="W1084" i="24"/>
  <c r="V1084" i="24"/>
  <c r="U1084" i="24"/>
  <c r="T1084" i="24"/>
  <c r="Q1084" i="24"/>
  <c r="M1084" i="24"/>
  <c r="L1084" i="24"/>
  <c r="K1084" i="24"/>
  <c r="J1084" i="24"/>
  <c r="G1084" i="24"/>
  <c r="D1084" i="24"/>
  <c r="AK1083" i="24"/>
  <c r="S1083" i="24"/>
  <c r="I1083" i="24"/>
  <c r="H1083" i="24"/>
  <c r="R1083" i="24" s="1"/>
  <c r="E1083" i="24"/>
  <c r="S1082" i="24"/>
  <c r="I1082" i="24"/>
  <c r="H1082" i="24"/>
  <c r="R1082" i="24" s="1"/>
  <c r="E1082" i="24"/>
  <c r="O1082" i="24" s="1"/>
  <c r="S1081" i="24"/>
  <c r="I1081" i="24"/>
  <c r="H1081" i="24"/>
  <c r="R1081" i="24" s="1"/>
  <c r="E1081" i="24"/>
  <c r="O1081" i="24" s="1"/>
  <c r="AJ1080" i="24"/>
  <c r="AE1080" i="24"/>
  <c r="W1080" i="24"/>
  <c r="V1080" i="24"/>
  <c r="U1080" i="24"/>
  <c r="T1080" i="24"/>
  <c r="Q1080" i="24"/>
  <c r="M1080" i="24"/>
  <c r="L1080" i="24"/>
  <c r="K1080" i="24"/>
  <c r="J1080" i="24"/>
  <c r="G1080" i="24"/>
  <c r="D1080" i="24"/>
  <c r="AK1079" i="24"/>
  <c r="S1079" i="24"/>
  <c r="I1079" i="24"/>
  <c r="H1079" i="24"/>
  <c r="R1079" i="24" s="1"/>
  <c r="E1079" i="24"/>
  <c r="O1079" i="24" s="1"/>
  <c r="S1078" i="24"/>
  <c r="I1078" i="24"/>
  <c r="H1078" i="24"/>
  <c r="E1078" i="24"/>
  <c r="O1078" i="24" s="1"/>
  <c r="O1077" i="24" s="1"/>
  <c r="AJ1077" i="24"/>
  <c r="AE1077" i="24"/>
  <c r="W1077" i="24"/>
  <c r="V1077" i="24"/>
  <c r="U1077" i="24"/>
  <c r="T1077" i="24"/>
  <c r="Q1077" i="24"/>
  <c r="M1077" i="24"/>
  <c r="L1077" i="24"/>
  <c r="K1077" i="24"/>
  <c r="J1077" i="24"/>
  <c r="G1077" i="24"/>
  <c r="D1077" i="24"/>
  <c r="AK1076" i="24"/>
  <c r="S1076" i="24"/>
  <c r="I1076" i="24"/>
  <c r="H1076" i="24"/>
  <c r="R1076" i="24" s="1"/>
  <c r="E1076" i="24"/>
  <c r="S1075" i="24"/>
  <c r="I1075" i="24"/>
  <c r="H1075" i="24"/>
  <c r="R1075" i="24" s="1"/>
  <c r="E1075" i="24"/>
  <c r="S1074" i="24"/>
  <c r="I1074" i="24"/>
  <c r="I1073" i="24" s="1"/>
  <c r="H1074" i="24"/>
  <c r="R1074" i="24" s="1"/>
  <c r="E1074" i="24"/>
  <c r="AJ1073" i="24"/>
  <c r="AE1073" i="24"/>
  <c r="W1073" i="24"/>
  <c r="V1073" i="24"/>
  <c r="U1073" i="24"/>
  <c r="T1073" i="24"/>
  <c r="R1073" i="24"/>
  <c r="Q1073" i="24"/>
  <c r="M1073" i="24"/>
  <c r="L1073" i="24"/>
  <c r="K1073" i="24"/>
  <c r="J1073" i="24"/>
  <c r="G1073" i="24"/>
  <c r="D1073" i="24"/>
  <c r="AK1072" i="24"/>
  <c r="S1072" i="24"/>
  <c r="I1072" i="24"/>
  <c r="H1072" i="24"/>
  <c r="R1072" i="24" s="1"/>
  <c r="E1072" i="24"/>
  <c r="O1072" i="24" s="1"/>
  <c r="S1071" i="24"/>
  <c r="I1071" i="24"/>
  <c r="H1071" i="24"/>
  <c r="R1071" i="24" s="1"/>
  <c r="E1071" i="24"/>
  <c r="O1071" i="24" s="1"/>
  <c r="S1070" i="24"/>
  <c r="I1070" i="24"/>
  <c r="H1070" i="24"/>
  <c r="R1070" i="24" s="1"/>
  <c r="E1070" i="24"/>
  <c r="S1069" i="24"/>
  <c r="I1069" i="24"/>
  <c r="H1069" i="24"/>
  <c r="R1069" i="24" s="1"/>
  <c r="E1069" i="24"/>
  <c r="S1068" i="24"/>
  <c r="I1068" i="24"/>
  <c r="H1068" i="24"/>
  <c r="R1068" i="24" s="1"/>
  <c r="E1068" i="24"/>
  <c r="O1068" i="24" s="1"/>
  <c r="S1067" i="24"/>
  <c r="I1067" i="24"/>
  <c r="H1067" i="24"/>
  <c r="R1067" i="24" s="1"/>
  <c r="E1067" i="24"/>
  <c r="O1067" i="24" s="1"/>
  <c r="S1066" i="24"/>
  <c r="I1066" i="24"/>
  <c r="H1066" i="24"/>
  <c r="R1066" i="24" s="1"/>
  <c r="E1066" i="24"/>
  <c r="S1065" i="24"/>
  <c r="I1065" i="24"/>
  <c r="H1065" i="24"/>
  <c r="R1065" i="24" s="1"/>
  <c r="E1065" i="24"/>
  <c r="S1064" i="24"/>
  <c r="I1064" i="24"/>
  <c r="H1064" i="24"/>
  <c r="R1064" i="24" s="1"/>
  <c r="E1064" i="24"/>
  <c r="O1064" i="24" s="1"/>
  <c r="S1063" i="24"/>
  <c r="I1063" i="24"/>
  <c r="H1063" i="24"/>
  <c r="E1063" i="24"/>
  <c r="O1063" i="24" s="1"/>
  <c r="AJ1062" i="24"/>
  <c r="AE1062" i="24"/>
  <c r="W1062" i="24"/>
  <c r="V1062" i="24"/>
  <c r="U1062" i="24"/>
  <c r="T1062" i="24"/>
  <c r="Q1062" i="24"/>
  <c r="M1062" i="24"/>
  <c r="L1062" i="24"/>
  <c r="K1062" i="24"/>
  <c r="J1062" i="24"/>
  <c r="G1062" i="24"/>
  <c r="D1062" i="24"/>
  <c r="AK1061" i="24"/>
  <c r="S1061" i="24"/>
  <c r="I1061" i="24"/>
  <c r="H1061" i="24"/>
  <c r="R1061" i="24" s="1"/>
  <c r="E1061" i="24"/>
  <c r="O1061" i="24" s="1"/>
  <c r="S1060" i="24"/>
  <c r="I1060" i="24"/>
  <c r="H1060" i="24"/>
  <c r="R1060" i="24" s="1"/>
  <c r="E1060" i="24"/>
  <c r="S1059" i="24"/>
  <c r="I1059" i="24"/>
  <c r="H1059" i="24"/>
  <c r="R1059" i="24" s="1"/>
  <c r="E1059" i="24"/>
  <c r="S1058" i="24"/>
  <c r="I1058" i="24"/>
  <c r="H1058" i="24"/>
  <c r="R1058" i="24" s="1"/>
  <c r="R1057" i="24" s="1"/>
  <c r="E1058" i="24"/>
  <c r="O1058" i="24" s="1"/>
  <c r="AJ1057" i="24"/>
  <c r="AE1057" i="24"/>
  <c r="W1057" i="24"/>
  <c r="V1057" i="24"/>
  <c r="U1057" i="24"/>
  <c r="T1057" i="24"/>
  <c r="Q1057" i="24"/>
  <c r="M1057" i="24"/>
  <c r="L1057" i="24"/>
  <c r="K1057" i="24"/>
  <c r="J1057" i="24"/>
  <c r="G1057" i="24"/>
  <c r="D1057" i="24"/>
  <c r="AK1056" i="24"/>
  <c r="S1056" i="24"/>
  <c r="I1056" i="24"/>
  <c r="H1056" i="24"/>
  <c r="R1056" i="24" s="1"/>
  <c r="R1055" i="24" s="1"/>
  <c r="E1056" i="24"/>
  <c r="O1056" i="24" s="1"/>
  <c r="O1055" i="24" s="1"/>
  <c r="AJ1055" i="24"/>
  <c r="AE1055" i="24"/>
  <c r="W1055" i="24"/>
  <c r="V1055" i="24"/>
  <c r="U1055" i="24"/>
  <c r="T1055" i="24"/>
  <c r="Q1055" i="24"/>
  <c r="M1055" i="24"/>
  <c r="L1055" i="24"/>
  <c r="K1055" i="24"/>
  <c r="J1055" i="24"/>
  <c r="G1055" i="24"/>
  <c r="D1055" i="24"/>
  <c r="AK1054" i="24"/>
  <c r="S1054" i="24"/>
  <c r="I1054" i="24"/>
  <c r="H1054" i="24"/>
  <c r="R1054" i="24" s="1"/>
  <c r="R1053" i="24" s="1"/>
  <c r="E1054" i="24"/>
  <c r="E1053" i="24" s="1"/>
  <c r="AJ1053" i="24"/>
  <c r="AE1053" i="24"/>
  <c r="W1053" i="24"/>
  <c r="V1053" i="24"/>
  <c r="U1053" i="24"/>
  <c r="T1053" i="24"/>
  <c r="Q1053" i="24"/>
  <c r="M1053" i="24"/>
  <c r="L1053" i="24"/>
  <c r="K1053" i="24"/>
  <c r="J1053" i="24"/>
  <c r="G1053" i="24"/>
  <c r="D1053" i="24"/>
  <c r="AK1052" i="24"/>
  <c r="S1052" i="24"/>
  <c r="I1052" i="24"/>
  <c r="H1052" i="24"/>
  <c r="R1052" i="24" s="1"/>
  <c r="E1052" i="24"/>
  <c r="O1052" i="24" s="1"/>
  <c r="S1051" i="24"/>
  <c r="I1051" i="24"/>
  <c r="H1051" i="24"/>
  <c r="E1051" i="24"/>
  <c r="O1051" i="24" s="1"/>
  <c r="AJ1050" i="24"/>
  <c r="AE1050" i="24"/>
  <c r="W1050" i="24"/>
  <c r="V1050" i="24"/>
  <c r="U1050" i="24"/>
  <c r="T1050" i="24"/>
  <c r="Q1050" i="24"/>
  <c r="O1050" i="24"/>
  <c r="M1050" i="24"/>
  <c r="L1050" i="24"/>
  <c r="K1050" i="24"/>
  <c r="J1050" i="24"/>
  <c r="G1050" i="24"/>
  <c r="D1050" i="24"/>
  <c r="AK1049" i="24"/>
  <c r="S1049" i="24"/>
  <c r="I1049" i="24"/>
  <c r="H1049" i="24"/>
  <c r="R1049" i="24" s="1"/>
  <c r="E1049" i="24"/>
  <c r="O1049" i="24" s="1"/>
  <c r="S1048" i="24"/>
  <c r="I1048" i="24"/>
  <c r="I1047" i="24" s="1"/>
  <c r="H1048" i="24"/>
  <c r="R1048" i="24" s="1"/>
  <c r="E1048" i="24"/>
  <c r="AJ1047" i="24"/>
  <c r="AE1047" i="24"/>
  <c r="W1047" i="24"/>
  <c r="V1047" i="24"/>
  <c r="U1047" i="24"/>
  <c r="T1047" i="24"/>
  <c r="R1047" i="24"/>
  <c r="Q1047" i="24"/>
  <c r="M1047" i="24"/>
  <c r="L1047" i="24"/>
  <c r="K1047" i="24"/>
  <c r="J1047" i="24"/>
  <c r="G1047" i="24"/>
  <c r="D1047" i="24"/>
  <c r="AK1046" i="24"/>
  <c r="S1046" i="24"/>
  <c r="I1046" i="24"/>
  <c r="H1046" i="24"/>
  <c r="R1046" i="24" s="1"/>
  <c r="E1046" i="24"/>
  <c r="O1046" i="24" s="1"/>
  <c r="S1045" i="24"/>
  <c r="I1045" i="24"/>
  <c r="H1045" i="24"/>
  <c r="R1045" i="24" s="1"/>
  <c r="E1045" i="24"/>
  <c r="O1045" i="24" s="1"/>
  <c r="S1044" i="24"/>
  <c r="I1044" i="24"/>
  <c r="H1044" i="24"/>
  <c r="R1044" i="24" s="1"/>
  <c r="E1044" i="24"/>
  <c r="S1043" i="24"/>
  <c r="I1043" i="24"/>
  <c r="H1043" i="24"/>
  <c r="R1043" i="24" s="1"/>
  <c r="E1043" i="24"/>
  <c r="O1043" i="24" s="1"/>
  <c r="AJ1042" i="24"/>
  <c r="AE1042" i="24"/>
  <c r="W1042" i="24"/>
  <c r="V1042" i="24"/>
  <c r="U1042" i="24"/>
  <c r="T1042" i="24"/>
  <c r="Q1042" i="24"/>
  <c r="M1042" i="24"/>
  <c r="L1042" i="24"/>
  <c r="K1042" i="24"/>
  <c r="J1042" i="24"/>
  <c r="G1042" i="24"/>
  <c r="D1042" i="24"/>
  <c r="AK1041" i="24"/>
  <c r="S1041" i="24"/>
  <c r="I1041" i="24"/>
  <c r="H1041" i="24"/>
  <c r="R1041" i="24" s="1"/>
  <c r="E1041" i="24"/>
  <c r="O1041" i="24" s="1"/>
  <c r="S1040" i="24"/>
  <c r="I1040" i="24"/>
  <c r="H1040" i="24"/>
  <c r="E1040" i="24"/>
  <c r="O1040" i="24" s="1"/>
  <c r="S1039" i="24"/>
  <c r="I1039" i="24"/>
  <c r="H1039" i="24"/>
  <c r="R1039" i="24" s="1"/>
  <c r="E1039" i="24"/>
  <c r="O1039" i="24" s="1"/>
  <c r="S1038" i="24"/>
  <c r="I1038" i="24"/>
  <c r="H1038" i="24"/>
  <c r="R1038" i="24" s="1"/>
  <c r="E1038" i="24"/>
  <c r="S1037" i="24"/>
  <c r="I1037" i="24"/>
  <c r="H1037" i="24"/>
  <c r="R1037" i="24" s="1"/>
  <c r="E1037" i="24"/>
  <c r="O1037" i="24" s="1"/>
  <c r="S1036" i="24"/>
  <c r="I1036" i="24"/>
  <c r="H1036" i="24"/>
  <c r="R1036" i="24" s="1"/>
  <c r="E1036" i="24"/>
  <c r="AJ1035" i="24"/>
  <c r="AE1035" i="24"/>
  <c r="W1035" i="24"/>
  <c r="V1035" i="24"/>
  <c r="U1035" i="24"/>
  <c r="T1035" i="24"/>
  <c r="Q1035" i="24"/>
  <c r="M1035" i="24"/>
  <c r="L1035" i="24"/>
  <c r="K1035" i="24"/>
  <c r="J1035" i="24"/>
  <c r="G1035" i="24"/>
  <c r="D1035" i="24"/>
  <c r="AK1034" i="24"/>
  <c r="S1033" i="24"/>
  <c r="I1033" i="24"/>
  <c r="I1032" i="24" s="1"/>
  <c r="H1033" i="24"/>
  <c r="E1033" i="24"/>
  <c r="O1033" i="24" s="1"/>
  <c r="O1032" i="24" s="1"/>
  <c r="AJ1032" i="24"/>
  <c r="AE1032" i="24"/>
  <c r="W1032" i="24"/>
  <c r="V1032" i="24"/>
  <c r="U1032" i="24"/>
  <c r="T1032" i="24"/>
  <c r="Q1032" i="24"/>
  <c r="M1032" i="24"/>
  <c r="L1032" i="24"/>
  <c r="K1032" i="24"/>
  <c r="J1032" i="24"/>
  <c r="G1032" i="24"/>
  <c r="D1032" i="24"/>
  <c r="AK1031" i="24"/>
  <c r="S1031" i="24"/>
  <c r="I1031" i="24"/>
  <c r="I1030" i="24" s="1"/>
  <c r="H1031" i="24"/>
  <c r="R1031" i="24" s="1"/>
  <c r="R1030" i="24" s="1"/>
  <c r="E1031" i="24"/>
  <c r="AJ1030" i="24"/>
  <c r="AE1030" i="24"/>
  <c r="W1030" i="24"/>
  <c r="V1030" i="24"/>
  <c r="U1030" i="24"/>
  <c r="T1030" i="24"/>
  <c r="Q1030" i="24"/>
  <c r="M1030" i="24"/>
  <c r="L1030" i="24"/>
  <c r="K1030" i="24"/>
  <c r="J1030" i="24"/>
  <c r="G1030" i="24"/>
  <c r="D1030" i="24"/>
  <c r="AK1029" i="24"/>
  <c r="S1029" i="24"/>
  <c r="I1029" i="24"/>
  <c r="I1028" i="24" s="1"/>
  <c r="H1029" i="24"/>
  <c r="R1029" i="24" s="1"/>
  <c r="E1029" i="24"/>
  <c r="E1028" i="24" s="1"/>
  <c r="AJ1028" i="24"/>
  <c r="AE1028" i="24"/>
  <c r="W1028" i="24"/>
  <c r="V1028" i="24"/>
  <c r="U1028" i="24"/>
  <c r="T1028" i="24"/>
  <c r="R1028" i="24"/>
  <c r="Q1028" i="24"/>
  <c r="M1028" i="24"/>
  <c r="L1028" i="24"/>
  <c r="K1028" i="24"/>
  <c r="J1028" i="24"/>
  <c r="G1028" i="24"/>
  <c r="D1028" i="24"/>
  <c r="AK1027" i="24"/>
  <c r="S1027" i="24"/>
  <c r="I1027" i="24"/>
  <c r="H1027" i="24"/>
  <c r="R1027" i="24" s="1"/>
  <c r="E1027" i="24"/>
  <c r="S1026" i="24"/>
  <c r="I1026" i="24"/>
  <c r="H1026" i="24"/>
  <c r="R1026" i="24" s="1"/>
  <c r="E1026" i="24"/>
  <c r="S1025" i="24"/>
  <c r="I1025" i="24"/>
  <c r="H1025" i="24"/>
  <c r="R1025" i="24" s="1"/>
  <c r="E1025" i="24"/>
  <c r="AJ1024" i="24"/>
  <c r="AE1024" i="24"/>
  <c r="W1024" i="24"/>
  <c r="V1024" i="24"/>
  <c r="U1024" i="24"/>
  <c r="T1024" i="24"/>
  <c r="R1024" i="24"/>
  <c r="Q1024" i="24"/>
  <c r="M1024" i="24"/>
  <c r="L1024" i="24"/>
  <c r="K1024" i="24"/>
  <c r="J1024" i="24"/>
  <c r="G1024" i="24"/>
  <c r="D1024" i="24"/>
  <c r="AK1023" i="24"/>
  <c r="S1023" i="24"/>
  <c r="I1023" i="24"/>
  <c r="H1023" i="24"/>
  <c r="E1023" i="24"/>
  <c r="O1023" i="24" s="1"/>
  <c r="S1022" i="24"/>
  <c r="I1022" i="24"/>
  <c r="H1022" i="24"/>
  <c r="R1022" i="24" s="1"/>
  <c r="E1022" i="24"/>
  <c r="O1022" i="24" s="1"/>
  <c r="S1021" i="24"/>
  <c r="I1021" i="24"/>
  <c r="H1021" i="24"/>
  <c r="R1021" i="24" s="1"/>
  <c r="E1021" i="24"/>
  <c r="S1020" i="24"/>
  <c r="I1020" i="24"/>
  <c r="H1020" i="24"/>
  <c r="R1020" i="24" s="1"/>
  <c r="E1020" i="24"/>
  <c r="S1019" i="24"/>
  <c r="I1019" i="24"/>
  <c r="H1019" i="24"/>
  <c r="R1019" i="24" s="1"/>
  <c r="E1019" i="24"/>
  <c r="S1018" i="24"/>
  <c r="I1018" i="24"/>
  <c r="H1018" i="24"/>
  <c r="R1018" i="24" s="1"/>
  <c r="E1018" i="24"/>
  <c r="O1018" i="24" s="1"/>
  <c r="S1017" i="24"/>
  <c r="I1017" i="24"/>
  <c r="H1017" i="24"/>
  <c r="R1017" i="24" s="1"/>
  <c r="E1017" i="24"/>
  <c r="O1017" i="24" s="1"/>
  <c r="S1016" i="24"/>
  <c r="I1016" i="24"/>
  <c r="H1016" i="24"/>
  <c r="R1016" i="24" s="1"/>
  <c r="E1016" i="24"/>
  <c r="O1016" i="24" s="1"/>
  <c r="S1015" i="24"/>
  <c r="I1015" i="24"/>
  <c r="H1015" i="24"/>
  <c r="E1015" i="24"/>
  <c r="O1015" i="24" s="1"/>
  <c r="S1014" i="24"/>
  <c r="I1014" i="24"/>
  <c r="H1014" i="24"/>
  <c r="R1014" i="24" s="1"/>
  <c r="E1014" i="24"/>
  <c r="O1014" i="24" s="1"/>
  <c r="S1013" i="24"/>
  <c r="I1013" i="24"/>
  <c r="H1013" i="24"/>
  <c r="R1013" i="24" s="1"/>
  <c r="E1013" i="24"/>
  <c r="S1012" i="24"/>
  <c r="I1012" i="24"/>
  <c r="H1012" i="24"/>
  <c r="R1012" i="24" s="1"/>
  <c r="E1012" i="24"/>
  <c r="O1012" i="24" s="1"/>
  <c r="S1011" i="24"/>
  <c r="I1011" i="24"/>
  <c r="H1011" i="24"/>
  <c r="R1011" i="24" s="1"/>
  <c r="E1011" i="24"/>
  <c r="S1010" i="24"/>
  <c r="I1010" i="24"/>
  <c r="H1010" i="24"/>
  <c r="R1010" i="24" s="1"/>
  <c r="E1010" i="24"/>
  <c r="O1010" i="24" s="1"/>
  <c r="S1009" i="24"/>
  <c r="I1009" i="24"/>
  <c r="H1009" i="24"/>
  <c r="R1009" i="24" s="1"/>
  <c r="E1009" i="24"/>
  <c r="O1009" i="24" s="1"/>
  <c r="AJ1008" i="24"/>
  <c r="AE1008" i="24"/>
  <c r="W1008" i="24"/>
  <c r="V1008" i="24"/>
  <c r="U1008" i="24"/>
  <c r="T1008" i="24"/>
  <c r="Q1008" i="24"/>
  <c r="M1008" i="24"/>
  <c r="L1008" i="24"/>
  <c r="K1008" i="24"/>
  <c r="J1008" i="24"/>
  <c r="G1008" i="24"/>
  <c r="D1008" i="24"/>
  <c r="AK1007" i="24"/>
  <c r="S1007" i="24"/>
  <c r="I1007" i="24"/>
  <c r="I1006" i="24" s="1"/>
  <c r="H1007" i="24"/>
  <c r="R1007" i="24" s="1"/>
  <c r="E1007" i="24"/>
  <c r="AJ1006" i="24"/>
  <c r="AE1006" i="24"/>
  <c r="W1006" i="24"/>
  <c r="V1006" i="24"/>
  <c r="U1006" i="24"/>
  <c r="T1006" i="24"/>
  <c r="R1006" i="24"/>
  <c r="Q1006" i="24"/>
  <c r="M1006" i="24"/>
  <c r="L1006" i="24"/>
  <c r="K1006" i="24"/>
  <c r="J1006" i="24"/>
  <c r="G1006" i="24"/>
  <c r="D1006" i="24"/>
  <c r="AK1005" i="24"/>
  <c r="S1005" i="24"/>
  <c r="I1005" i="24"/>
  <c r="H1005" i="24"/>
  <c r="R1005" i="24" s="1"/>
  <c r="E1005" i="24"/>
  <c r="S1004" i="24"/>
  <c r="I1004" i="24"/>
  <c r="H1004" i="24"/>
  <c r="R1004" i="24" s="1"/>
  <c r="E1004" i="24"/>
  <c r="O1004" i="24" s="1"/>
  <c r="S1003" i="24"/>
  <c r="I1003" i="24"/>
  <c r="H1003" i="24"/>
  <c r="R1003" i="24" s="1"/>
  <c r="E1003" i="24"/>
  <c r="S1002" i="24"/>
  <c r="I1002" i="24"/>
  <c r="H1002" i="24"/>
  <c r="R1002" i="24" s="1"/>
  <c r="E1002" i="24"/>
  <c r="O1002" i="24" s="1"/>
  <c r="AJ1001" i="24"/>
  <c r="AE1001" i="24"/>
  <c r="W1001" i="24"/>
  <c r="V1001" i="24"/>
  <c r="U1001" i="24"/>
  <c r="T1001" i="24"/>
  <c r="R1001" i="24"/>
  <c r="Q1001" i="24"/>
  <c r="M1001" i="24"/>
  <c r="L1001" i="24"/>
  <c r="K1001" i="24"/>
  <c r="J1001" i="24"/>
  <c r="G1001" i="24"/>
  <c r="D1001" i="24"/>
  <c r="AK1000" i="24"/>
  <c r="S1000" i="24"/>
  <c r="I1000" i="24"/>
  <c r="H1000" i="24"/>
  <c r="R1000" i="24" s="1"/>
  <c r="E1000" i="24"/>
  <c r="S999" i="24"/>
  <c r="I999" i="24"/>
  <c r="I998" i="24" s="1"/>
  <c r="H999" i="24"/>
  <c r="R999" i="24" s="1"/>
  <c r="R998" i="24" s="1"/>
  <c r="E999" i="24"/>
  <c r="AJ998" i="24"/>
  <c r="AE998" i="24"/>
  <c r="W998" i="24"/>
  <c r="V998" i="24"/>
  <c r="U998" i="24"/>
  <c r="T998" i="24"/>
  <c r="Q998" i="24"/>
  <c r="M998" i="24"/>
  <c r="L998" i="24"/>
  <c r="K998" i="24"/>
  <c r="J998" i="24"/>
  <c r="G998" i="24"/>
  <c r="D998" i="24"/>
  <c r="AK997" i="24"/>
  <c r="S997" i="24"/>
  <c r="I997" i="24"/>
  <c r="H997" i="24"/>
  <c r="E997" i="24"/>
  <c r="O997" i="24" s="1"/>
  <c r="S996" i="24"/>
  <c r="I996" i="24"/>
  <c r="H996" i="24"/>
  <c r="R996" i="24" s="1"/>
  <c r="E996" i="24"/>
  <c r="O996" i="24" s="1"/>
  <c r="S995" i="24"/>
  <c r="I995" i="24"/>
  <c r="H995" i="24"/>
  <c r="R995" i="24" s="1"/>
  <c r="E995" i="24"/>
  <c r="S994" i="24"/>
  <c r="I994" i="24"/>
  <c r="H994" i="24"/>
  <c r="R994" i="24" s="1"/>
  <c r="E994" i="24"/>
  <c r="S993" i="24"/>
  <c r="I993" i="24"/>
  <c r="H993" i="24"/>
  <c r="R993" i="24" s="1"/>
  <c r="E993" i="24"/>
  <c r="S992" i="24"/>
  <c r="I992" i="24"/>
  <c r="H992" i="24"/>
  <c r="R992" i="24" s="1"/>
  <c r="E992" i="24"/>
  <c r="O992" i="24" s="1"/>
  <c r="S991" i="24"/>
  <c r="I991" i="24"/>
  <c r="H991" i="24"/>
  <c r="R991" i="24" s="1"/>
  <c r="E991" i="24"/>
  <c r="S990" i="24"/>
  <c r="I990" i="24"/>
  <c r="H990" i="24"/>
  <c r="R990" i="24" s="1"/>
  <c r="E990" i="24"/>
  <c r="O990" i="24" s="1"/>
  <c r="S989" i="24"/>
  <c r="I989" i="24"/>
  <c r="H989" i="24"/>
  <c r="E989" i="24"/>
  <c r="O989" i="24" s="1"/>
  <c r="S988" i="24"/>
  <c r="I988" i="24"/>
  <c r="H988" i="24"/>
  <c r="R988" i="24" s="1"/>
  <c r="E988" i="24"/>
  <c r="O988" i="24" s="1"/>
  <c r="S987" i="24"/>
  <c r="I987" i="24"/>
  <c r="H987" i="24"/>
  <c r="R987" i="24" s="1"/>
  <c r="E987" i="24"/>
  <c r="AJ986" i="24"/>
  <c r="AE986" i="24"/>
  <c r="W986" i="24"/>
  <c r="V986" i="24"/>
  <c r="U986" i="24"/>
  <c r="T986" i="24"/>
  <c r="Q986" i="24"/>
  <c r="M986" i="24"/>
  <c r="L986" i="24"/>
  <c r="K986" i="24"/>
  <c r="J986" i="24"/>
  <c r="G986" i="24"/>
  <c r="D986" i="24"/>
  <c r="AK985" i="24"/>
  <c r="S985" i="24"/>
  <c r="I985" i="24"/>
  <c r="H985" i="24"/>
  <c r="R985" i="24" s="1"/>
  <c r="E985" i="24"/>
  <c r="O985" i="24" s="1"/>
  <c r="S984" i="24"/>
  <c r="I984" i="24"/>
  <c r="H984" i="24"/>
  <c r="R984" i="24" s="1"/>
  <c r="E984" i="24"/>
  <c r="S983" i="24"/>
  <c r="I983" i="24"/>
  <c r="H983" i="24"/>
  <c r="R983" i="24" s="1"/>
  <c r="E983" i="24"/>
  <c r="O983" i="24" s="1"/>
  <c r="AJ982" i="24"/>
  <c r="AE982" i="24"/>
  <c r="W982" i="24"/>
  <c r="V982" i="24"/>
  <c r="U982" i="24"/>
  <c r="T982" i="24"/>
  <c r="R982" i="24"/>
  <c r="Q982" i="24"/>
  <c r="M982" i="24"/>
  <c r="L982" i="24"/>
  <c r="K982" i="24"/>
  <c r="J982" i="24"/>
  <c r="G982" i="24"/>
  <c r="D982" i="24"/>
  <c r="AK981" i="24"/>
  <c r="S981" i="24"/>
  <c r="I981" i="24"/>
  <c r="H981" i="24"/>
  <c r="R981" i="24" s="1"/>
  <c r="E981" i="24"/>
  <c r="O981" i="24" s="1"/>
  <c r="S980" i="24"/>
  <c r="I980" i="24"/>
  <c r="H980" i="24"/>
  <c r="R980" i="24" s="1"/>
  <c r="E980" i="24"/>
  <c r="O980" i="24" s="1"/>
  <c r="S979" i="24"/>
  <c r="I979" i="24"/>
  <c r="H979" i="24"/>
  <c r="E979" i="24"/>
  <c r="O979" i="24" s="1"/>
  <c r="O978" i="24" s="1"/>
  <c r="AJ978" i="24"/>
  <c r="AE978" i="24"/>
  <c r="W978" i="24"/>
  <c r="V978" i="24"/>
  <c r="U978" i="24"/>
  <c r="T978" i="24"/>
  <c r="Q978" i="24"/>
  <c r="M978" i="24"/>
  <c r="L978" i="24"/>
  <c r="K978" i="24"/>
  <c r="J978" i="24"/>
  <c r="G978" i="24"/>
  <c r="D978" i="24"/>
  <c r="AK977" i="24"/>
  <c r="S977" i="24"/>
  <c r="I977" i="24"/>
  <c r="H977" i="24"/>
  <c r="R977" i="24" s="1"/>
  <c r="E977" i="24"/>
  <c r="S976" i="24"/>
  <c r="I976" i="24"/>
  <c r="H976" i="24"/>
  <c r="R976" i="24" s="1"/>
  <c r="E976" i="24"/>
  <c r="O976" i="24" s="1"/>
  <c r="S975" i="24"/>
  <c r="I975" i="24"/>
  <c r="H975" i="24"/>
  <c r="R975" i="24" s="1"/>
  <c r="E975" i="24"/>
  <c r="O975" i="24" s="1"/>
  <c r="S974" i="24"/>
  <c r="I974" i="24"/>
  <c r="H974" i="24"/>
  <c r="R974" i="24" s="1"/>
  <c r="E974" i="24"/>
  <c r="S973" i="24"/>
  <c r="I973" i="24"/>
  <c r="H973" i="24"/>
  <c r="R973" i="24" s="1"/>
  <c r="E973" i="24"/>
  <c r="O973" i="24" s="1"/>
  <c r="S972" i="24"/>
  <c r="I972" i="24"/>
  <c r="H972" i="24"/>
  <c r="R972" i="24" s="1"/>
  <c r="E972" i="24"/>
  <c r="S971" i="24"/>
  <c r="I971" i="24"/>
  <c r="H971" i="24"/>
  <c r="R971" i="24" s="1"/>
  <c r="E971" i="24"/>
  <c r="O971" i="24" s="1"/>
  <c r="S970" i="24"/>
  <c r="I970" i="24"/>
  <c r="H970" i="24"/>
  <c r="R970" i="24" s="1"/>
  <c r="E970" i="24"/>
  <c r="AJ969" i="24"/>
  <c r="AE969" i="24"/>
  <c r="W969" i="24"/>
  <c r="V969" i="24"/>
  <c r="U969" i="24"/>
  <c r="T969" i="24"/>
  <c r="Q969" i="24"/>
  <c r="M969" i="24"/>
  <c r="L969" i="24"/>
  <c r="K969" i="24"/>
  <c r="J969" i="24"/>
  <c r="G969" i="24"/>
  <c r="D969" i="24"/>
  <c r="AK968" i="24"/>
  <c r="S968" i="24"/>
  <c r="I968" i="24"/>
  <c r="H968" i="24"/>
  <c r="R968" i="24" s="1"/>
  <c r="E968" i="24"/>
  <c r="S967" i="24"/>
  <c r="I967" i="24"/>
  <c r="H967" i="24"/>
  <c r="R967" i="24" s="1"/>
  <c r="E967" i="24"/>
  <c r="S966" i="24"/>
  <c r="I966" i="24"/>
  <c r="H966" i="24"/>
  <c r="R966" i="24" s="1"/>
  <c r="E966" i="24"/>
  <c r="S965" i="24"/>
  <c r="I965" i="24"/>
  <c r="H965" i="24"/>
  <c r="R965" i="24" s="1"/>
  <c r="E965" i="24"/>
  <c r="O965" i="24" s="1"/>
  <c r="S964" i="24"/>
  <c r="I964" i="24"/>
  <c r="H964" i="24"/>
  <c r="R964" i="24" s="1"/>
  <c r="E964" i="24"/>
  <c r="O964" i="24" s="1"/>
  <c r="S963" i="24"/>
  <c r="I963" i="24"/>
  <c r="H963" i="24"/>
  <c r="R963" i="24" s="1"/>
  <c r="E963" i="24"/>
  <c r="O963" i="24" s="1"/>
  <c r="S962" i="24"/>
  <c r="I962" i="24"/>
  <c r="H962" i="24"/>
  <c r="E962" i="24"/>
  <c r="O962" i="24" s="1"/>
  <c r="S961" i="24"/>
  <c r="I961" i="24"/>
  <c r="H961" i="24"/>
  <c r="R961" i="24" s="1"/>
  <c r="E961" i="24"/>
  <c r="O961" i="24" s="1"/>
  <c r="S960" i="24"/>
  <c r="I960" i="24"/>
  <c r="H960" i="24"/>
  <c r="R960" i="24" s="1"/>
  <c r="E960" i="24"/>
  <c r="S959" i="24"/>
  <c r="I959" i="24"/>
  <c r="H959" i="24"/>
  <c r="R959" i="24" s="1"/>
  <c r="E959" i="24"/>
  <c r="S958" i="24"/>
  <c r="I958" i="24"/>
  <c r="H958" i="24"/>
  <c r="R958" i="24" s="1"/>
  <c r="E958" i="24"/>
  <c r="S957" i="24"/>
  <c r="I957" i="24"/>
  <c r="H957" i="24"/>
  <c r="R957" i="24" s="1"/>
  <c r="E957" i="24"/>
  <c r="O957" i="24" s="1"/>
  <c r="S956" i="24"/>
  <c r="I956" i="24"/>
  <c r="H956" i="24"/>
  <c r="R956" i="24" s="1"/>
  <c r="E956" i="24"/>
  <c r="O956" i="24" s="1"/>
  <c r="S955" i="24"/>
  <c r="I955" i="24"/>
  <c r="H955" i="24"/>
  <c r="R955" i="24" s="1"/>
  <c r="E955" i="24"/>
  <c r="O955" i="24" s="1"/>
  <c r="S954" i="24"/>
  <c r="I954" i="24"/>
  <c r="H954" i="24"/>
  <c r="E954" i="24"/>
  <c r="O954" i="24" s="1"/>
  <c r="S953" i="24"/>
  <c r="I953" i="24"/>
  <c r="H953" i="24"/>
  <c r="R953" i="24" s="1"/>
  <c r="E953" i="24"/>
  <c r="O953" i="24" s="1"/>
  <c r="S952" i="24"/>
  <c r="I952" i="24"/>
  <c r="H952" i="24"/>
  <c r="R952" i="24" s="1"/>
  <c r="E952" i="24"/>
  <c r="S951" i="24"/>
  <c r="I951" i="24"/>
  <c r="H951" i="24"/>
  <c r="R951" i="24" s="1"/>
  <c r="E951" i="24"/>
  <c r="S950" i="24"/>
  <c r="I950" i="24"/>
  <c r="H950" i="24"/>
  <c r="R950" i="24" s="1"/>
  <c r="E950" i="24"/>
  <c r="S949" i="24"/>
  <c r="I949" i="24"/>
  <c r="H949" i="24"/>
  <c r="R949" i="24" s="1"/>
  <c r="E949" i="24"/>
  <c r="O949" i="24" s="1"/>
  <c r="S948" i="24"/>
  <c r="I948" i="24"/>
  <c r="H948" i="24"/>
  <c r="R948" i="24" s="1"/>
  <c r="E948" i="24"/>
  <c r="O948" i="24" s="1"/>
  <c r="S947" i="24"/>
  <c r="I947" i="24"/>
  <c r="H947" i="24"/>
  <c r="R947" i="24" s="1"/>
  <c r="E947" i="24"/>
  <c r="O947" i="24" s="1"/>
  <c r="S946" i="24"/>
  <c r="I946" i="24"/>
  <c r="H946" i="24"/>
  <c r="E946" i="24"/>
  <c r="O946" i="24" s="1"/>
  <c r="S945" i="24"/>
  <c r="I945" i="24"/>
  <c r="H945" i="24"/>
  <c r="R945" i="24" s="1"/>
  <c r="E945" i="24"/>
  <c r="O945" i="24" s="1"/>
  <c r="S944" i="24"/>
  <c r="I944" i="24"/>
  <c r="H944" i="24"/>
  <c r="R944" i="24" s="1"/>
  <c r="E944" i="24"/>
  <c r="S943" i="24"/>
  <c r="I943" i="24"/>
  <c r="H943" i="24"/>
  <c r="R943" i="24" s="1"/>
  <c r="E943" i="24"/>
  <c r="S942" i="24"/>
  <c r="I942" i="24"/>
  <c r="H942" i="24"/>
  <c r="R942" i="24" s="1"/>
  <c r="E942" i="24"/>
  <c r="S941" i="24"/>
  <c r="I941" i="24"/>
  <c r="H941" i="24"/>
  <c r="R941" i="24" s="1"/>
  <c r="E941" i="24"/>
  <c r="O941" i="24" s="1"/>
  <c r="S940" i="24"/>
  <c r="I940" i="24"/>
  <c r="H940" i="24"/>
  <c r="R940" i="24" s="1"/>
  <c r="E940" i="24"/>
  <c r="O940" i="24" s="1"/>
  <c r="S939" i="24"/>
  <c r="I939" i="24"/>
  <c r="H939" i="24"/>
  <c r="R939" i="24" s="1"/>
  <c r="E939" i="24"/>
  <c r="O939" i="24" s="1"/>
  <c r="S938" i="24"/>
  <c r="I938" i="24"/>
  <c r="H938" i="24"/>
  <c r="E938" i="24"/>
  <c r="O938" i="24" s="1"/>
  <c r="S937" i="24"/>
  <c r="I937" i="24"/>
  <c r="H937" i="24"/>
  <c r="R937" i="24" s="1"/>
  <c r="E937" i="24"/>
  <c r="O937" i="24" s="1"/>
  <c r="S936" i="24"/>
  <c r="I936" i="24"/>
  <c r="H936" i="24"/>
  <c r="R936" i="24" s="1"/>
  <c r="E936" i="24"/>
  <c r="S935" i="24"/>
  <c r="I935" i="24"/>
  <c r="H935" i="24"/>
  <c r="R935" i="24" s="1"/>
  <c r="E935" i="24"/>
  <c r="S934" i="24"/>
  <c r="I934" i="24"/>
  <c r="H934" i="24"/>
  <c r="R934" i="24" s="1"/>
  <c r="E934" i="24"/>
  <c r="S933" i="24"/>
  <c r="I933" i="24"/>
  <c r="H933" i="24"/>
  <c r="R933" i="24" s="1"/>
  <c r="E933" i="24"/>
  <c r="O933" i="24" s="1"/>
  <c r="S932" i="24"/>
  <c r="I932" i="24"/>
  <c r="H932" i="24"/>
  <c r="R932" i="24" s="1"/>
  <c r="E932" i="24"/>
  <c r="O932" i="24" s="1"/>
  <c r="S931" i="24"/>
  <c r="I931" i="24"/>
  <c r="H931" i="24"/>
  <c r="R931" i="24" s="1"/>
  <c r="E931" i="24"/>
  <c r="O931" i="24" s="1"/>
  <c r="S930" i="24"/>
  <c r="I930" i="24"/>
  <c r="H930" i="24"/>
  <c r="E930" i="24"/>
  <c r="O930" i="24" s="1"/>
  <c r="S929" i="24"/>
  <c r="I929" i="24"/>
  <c r="H929" i="24"/>
  <c r="R929" i="24" s="1"/>
  <c r="E929" i="24"/>
  <c r="O929" i="24" s="1"/>
  <c r="S928" i="24"/>
  <c r="I928" i="24"/>
  <c r="H928" i="24"/>
  <c r="R928" i="24" s="1"/>
  <c r="E928" i="24"/>
  <c r="S927" i="24"/>
  <c r="I927" i="24"/>
  <c r="H927" i="24"/>
  <c r="R927" i="24" s="1"/>
  <c r="E927" i="24"/>
  <c r="S926" i="24"/>
  <c r="I926" i="24"/>
  <c r="H926" i="24"/>
  <c r="R926" i="24" s="1"/>
  <c r="E926" i="24"/>
  <c r="S925" i="24"/>
  <c r="I925" i="24"/>
  <c r="H925" i="24"/>
  <c r="R925" i="24" s="1"/>
  <c r="E925" i="24"/>
  <c r="O925" i="24" s="1"/>
  <c r="S924" i="24"/>
  <c r="I924" i="24"/>
  <c r="H924" i="24"/>
  <c r="R924" i="24" s="1"/>
  <c r="E924" i="24"/>
  <c r="O924" i="24" s="1"/>
  <c r="S923" i="24"/>
  <c r="I923" i="24"/>
  <c r="H923" i="24"/>
  <c r="R923" i="24" s="1"/>
  <c r="E923" i="24"/>
  <c r="O923" i="24" s="1"/>
  <c r="S922" i="24"/>
  <c r="I922" i="24"/>
  <c r="H922" i="24"/>
  <c r="E922" i="24"/>
  <c r="O922" i="24" s="1"/>
  <c r="S921" i="24"/>
  <c r="I921" i="24"/>
  <c r="H921" i="24"/>
  <c r="R921" i="24" s="1"/>
  <c r="E921" i="24"/>
  <c r="O921" i="24" s="1"/>
  <c r="S920" i="24"/>
  <c r="I920" i="24"/>
  <c r="H920" i="24"/>
  <c r="R920" i="24" s="1"/>
  <c r="E920" i="24"/>
  <c r="S919" i="24"/>
  <c r="I919" i="24"/>
  <c r="H919" i="24"/>
  <c r="R919" i="24" s="1"/>
  <c r="E919" i="24"/>
  <c r="S918" i="24"/>
  <c r="I918" i="24"/>
  <c r="H918" i="24"/>
  <c r="R918" i="24" s="1"/>
  <c r="E918" i="24"/>
  <c r="S917" i="24"/>
  <c r="I917" i="24"/>
  <c r="H917" i="24"/>
  <c r="R917" i="24" s="1"/>
  <c r="E917" i="24"/>
  <c r="O917" i="24" s="1"/>
  <c r="S916" i="24"/>
  <c r="I916" i="24"/>
  <c r="H916" i="24"/>
  <c r="R916" i="24" s="1"/>
  <c r="E916" i="24"/>
  <c r="O916" i="24" s="1"/>
  <c r="S915" i="24"/>
  <c r="I915" i="24"/>
  <c r="H915" i="24"/>
  <c r="R915" i="24" s="1"/>
  <c r="E915" i="24"/>
  <c r="O915" i="24" s="1"/>
  <c r="AJ914" i="24"/>
  <c r="AE914" i="24"/>
  <c r="W914" i="24"/>
  <c r="V914" i="24"/>
  <c r="U914" i="24"/>
  <c r="T914" i="24"/>
  <c r="Q914" i="24"/>
  <c r="M914" i="24"/>
  <c r="L914" i="24"/>
  <c r="K914" i="24"/>
  <c r="J914" i="24"/>
  <c r="G914" i="24"/>
  <c r="D914" i="24"/>
  <c r="AK913" i="24"/>
  <c r="S913" i="24"/>
  <c r="I913" i="24"/>
  <c r="H913" i="24"/>
  <c r="R913" i="24" s="1"/>
  <c r="E913" i="24"/>
  <c r="S912" i="24"/>
  <c r="I912" i="24"/>
  <c r="H912" i="24"/>
  <c r="R912" i="24" s="1"/>
  <c r="E912" i="24"/>
  <c r="S911" i="24"/>
  <c r="I911" i="24"/>
  <c r="H911" i="24"/>
  <c r="R911" i="24" s="1"/>
  <c r="E911" i="24"/>
  <c r="O911" i="24" s="1"/>
  <c r="S910" i="24"/>
  <c r="I910" i="24"/>
  <c r="H910" i="24"/>
  <c r="E910" i="24"/>
  <c r="O910" i="24" s="1"/>
  <c r="S909" i="24"/>
  <c r="I909" i="24"/>
  <c r="H909" i="24"/>
  <c r="R909" i="24" s="1"/>
  <c r="E909" i="24"/>
  <c r="O909" i="24" s="1"/>
  <c r="S908" i="24"/>
  <c r="I908" i="24"/>
  <c r="H908" i="24"/>
  <c r="R908" i="24" s="1"/>
  <c r="E908" i="24"/>
  <c r="O908" i="24" s="1"/>
  <c r="S907" i="24"/>
  <c r="I907" i="24"/>
  <c r="H907" i="24"/>
  <c r="R907" i="24" s="1"/>
  <c r="E907" i="24"/>
  <c r="O907" i="24" s="1"/>
  <c r="S906" i="24"/>
  <c r="I906" i="24"/>
  <c r="H906" i="24"/>
  <c r="R906" i="24" s="1"/>
  <c r="E906" i="24"/>
  <c r="S905" i="24"/>
  <c r="I905" i="24"/>
  <c r="H905" i="24"/>
  <c r="R905" i="24" s="1"/>
  <c r="E905" i="24"/>
  <c r="S904" i="24"/>
  <c r="I904" i="24"/>
  <c r="H904" i="24"/>
  <c r="R904" i="24" s="1"/>
  <c r="E904" i="24"/>
  <c r="O904" i="24" s="1"/>
  <c r="S903" i="24"/>
  <c r="I903" i="24"/>
  <c r="N903" i="24" s="1"/>
  <c r="H903" i="24"/>
  <c r="R903" i="24" s="1"/>
  <c r="E903" i="24"/>
  <c r="O903" i="24" s="1"/>
  <c r="AJ902" i="24"/>
  <c r="AE902" i="24"/>
  <c r="W902" i="24"/>
  <c r="V902" i="24"/>
  <c r="U902" i="24"/>
  <c r="T902" i="24"/>
  <c r="Q902" i="24"/>
  <c r="M902" i="24"/>
  <c r="L902" i="24"/>
  <c r="K902" i="24"/>
  <c r="J902" i="24"/>
  <c r="G902" i="24"/>
  <c r="D902" i="24"/>
  <c r="AK901" i="24"/>
  <c r="S901" i="24"/>
  <c r="I901" i="24"/>
  <c r="H901" i="24"/>
  <c r="E901" i="24"/>
  <c r="O901" i="24" s="1"/>
  <c r="O900" i="24" s="1"/>
  <c r="AJ900" i="24"/>
  <c r="AE900" i="24"/>
  <c r="W900" i="24"/>
  <c r="V900" i="24"/>
  <c r="U900" i="24"/>
  <c r="T900" i="24"/>
  <c r="Q900" i="24"/>
  <c r="M900" i="24"/>
  <c r="L900" i="24"/>
  <c r="K900" i="24"/>
  <c r="J900" i="24"/>
  <c r="G900" i="24"/>
  <c r="D900" i="24"/>
  <c r="AK899" i="24"/>
  <c r="S899" i="24"/>
  <c r="I899" i="24"/>
  <c r="H899" i="24"/>
  <c r="R899" i="24" s="1"/>
  <c r="E899" i="24"/>
  <c r="S898" i="24"/>
  <c r="I898" i="24"/>
  <c r="H898" i="24"/>
  <c r="R898" i="24" s="1"/>
  <c r="E898" i="24"/>
  <c r="O898" i="24" s="1"/>
  <c r="S897" i="24"/>
  <c r="I897" i="24"/>
  <c r="H897" i="24"/>
  <c r="R897" i="24" s="1"/>
  <c r="E897" i="24"/>
  <c r="O897" i="24" s="1"/>
  <c r="S896" i="24"/>
  <c r="I896" i="24"/>
  <c r="H896" i="24"/>
  <c r="R896" i="24" s="1"/>
  <c r="E896" i="24"/>
  <c r="S895" i="24"/>
  <c r="I895" i="24"/>
  <c r="H895" i="24"/>
  <c r="R895" i="24" s="1"/>
  <c r="E895" i="24"/>
  <c r="S894" i="24"/>
  <c r="I894" i="24"/>
  <c r="H894" i="24"/>
  <c r="R894" i="24" s="1"/>
  <c r="E894" i="24"/>
  <c r="O894" i="24" s="1"/>
  <c r="S893" i="24"/>
  <c r="I893" i="24"/>
  <c r="H893" i="24"/>
  <c r="R893" i="24" s="1"/>
  <c r="E893" i="24"/>
  <c r="O893" i="24" s="1"/>
  <c r="S892" i="24"/>
  <c r="I892" i="24"/>
  <c r="H892" i="24"/>
  <c r="R892" i="24" s="1"/>
  <c r="E892" i="24"/>
  <c r="S891" i="24"/>
  <c r="I891" i="24"/>
  <c r="H891" i="24"/>
  <c r="R891" i="24" s="1"/>
  <c r="E891" i="24"/>
  <c r="S890" i="24"/>
  <c r="I890" i="24"/>
  <c r="H890" i="24"/>
  <c r="R890" i="24" s="1"/>
  <c r="E890" i="24"/>
  <c r="O890" i="24" s="1"/>
  <c r="AJ889" i="24"/>
  <c r="AE889" i="24"/>
  <c r="W889" i="24"/>
  <c r="V889" i="24"/>
  <c r="U889" i="24"/>
  <c r="T889" i="24"/>
  <c r="Q889" i="24"/>
  <c r="M889" i="24"/>
  <c r="L889" i="24"/>
  <c r="K889" i="24"/>
  <c r="J889" i="24"/>
  <c r="G889" i="24"/>
  <c r="D889" i="24"/>
  <c r="AK888" i="24"/>
  <c r="S888" i="24"/>
  <c r="I888" i="24"/>
  <c r="H888" i="24"/>
  <c r="R888" i="24" s="1"/>
  <c r="E888" i="24"/>
  <c r="O888" i="24" s="1"/>
  <c r="S887" i="24"/>
  <c r="I887" i="24"/>
  <c r="H887" i="24"/>
  <c r="R887" i="24" s="1"/>
  <c r="E887" i="24"/>
  <c r="O887" i="24" s="1"/>
  <c r="S886" i="24"/>
  <c r="I886" i="24"/>
  <c r="H886" i="24"/>
  <c r="R886" i="24" s="1"/>
  <c r="E886" i="24"/>
  <c r="S885" i="24"/>
  <c r="I885" i="24"/>
  <c r="H885" i="24"/>
  <c r="R885" i="24" s="1"/>
  <c r="E885" i="24"/>
  <c r="S884" i="24"/>
  <c r="I884" i="24"/>
  <c r="H884" i="24"/>
  <c r="R884" i="24" s="1"/>
  <c r="E884" i="24"/>
  <c r="O884" i="24" s="1"/>
  <c r="S883" i="24"/>
  <c r="I883" i="24"/>
  <c r="H883" i="24"/>
  <c r="R883" i="24" s="1"/>
  <c r="E883" i="24"/>
  <c r="O883" i="24" s="1"/>
  <c r="S882" i="24"/>
  <c r="I882" i="24"/>
  <c r="H882" i="24"/>
  <c r="R882" i="24" s="1"/>
  <c r="E882" i="24"/>
  <c r="S881" i="24"/>
  <c r="I881" i="24"/>
  <c r="H881" i="24"/>
  <c r="R881" i="24" s="1"/>
  <c r="E881" i="24"/>
  <c r="S880" i="24"/>
  <c r="I880" i="24"/>
  <c r="H880" i="24"/>
  <c r="R880" i="24" s="1"/>
  <c r="E880" i="24"/>
  <c r="O880" i="24" s="1"/>
  <c r="S879" i="24"/>
  <c r="I879" i="24"/>
  <c r="H879" i="24"/>
  <c r="R879" i="24" s="1"/>
  <c r="E879" i="24"/>
  <c r="O879" i="24" s="1"/>
  <c r="S878" i="24"/>
  <c r="I878" i="24"/>
  <c r="H878" i="24"/>
  <c r="R878" i="24" s="1"/>
  <c r="E878" i="24"/>
  <c r="S877" i="24"/>
  <c r="I877" i="24"/>
  <c r="H877" i="24"/>
  <c r="R877" i="24" s="1"/>
  <c r="E877" i="24"/>
  <c r="S876" i="24"/>
  <c r="I876" i="24"/>
  <c r="H876" i="24"/>
  <c r="R876" i="24" s="1"/>
  <c r="E876" i="24"/>
  <c r="S875" i="24"/>
  <c r="I875" i="24"/>
  <c r="H875" i="24"/>
  <c r="R875" i="24" s="1"/>
  <c r="E875" i="24"/>
  <c r="O875" i="24" s="1"/>
  <c r="S874" i="24"/>
  <c r="I874" i="24"/>
  <c r="H874" i="24"/>
  <c r="R874" i="24" s="1"/>
  <c r="E874" i="24"/>
  <c r="S873" i="24"/>
  <c r="I873" i="24"/>
  <c r="H873" i="24"/>
  <c r="R873" i="24" s="1"/>
  <c r="E873" i="24"/>
  <c r="S872" i="24"/>
  <c r="I872" i="24"/>
  <c r="H872" i="24"/>
  <c r="R872" i="24" s="1"/>
  <c r="E872" i="24"/>
  <c r="O872" i="24" s="1"/>
  <c r="S871" i="24"/>
  <c r="I871" i="24"/>
  <c r="H871" i="24"/>
  <c r="R871" i="24" s="1"/>
  <c r="E871" i="24"/>
  <c r="O871" i="24" s="1"/>
  <c r="S870" i="24"/>
  <c r="I870" i="24"/>
  <c r="H870" i="24"/>
  <c r="R870" i="24" s="1"/>
  <c r="E870" i="24"/>
  <c r="S869" i="24"/>
  <c r="I869" i="24"/>
  <c r="H869" i="24"/>
  <c r="R869" i="24" s="1"/>
  <c r="E869" i="24"/>
  <c r="S868" i="24"/>
  <c r="I868" i="24"/>
  <c r="H868" i="24"/>
  <c r="R868" i="24" s="1"/>
  <c r="E868" i="24"/>
  <c r="O868" i="24" s="1"/>
  <c r="S867" i="24"/>
  <c r="I867" i="24"/>
  <c r="H867" i="24"/>
  <c r="R867" i="24" s="1"/>
  <c r="E867" i="24"/>
  <c r="O867" i="24" s="1"/>
  <c r="S866" i="24"/>
  <c r="I866" i="24"/>
  <c r="H866" i="24"/>
  <c r="R866" i="24" s="1"/>
  <c r="E866" i="24"/>
  <c r="S865" i="24"/>
  <c r="I865" i="24"/>
  <c r="H865" i="24"/>
  <c r="R865" i="24" s="1"/>
  <c r="E865" i="24"/>
  <c r="S864" i="24"/>
  <c r="I864" i="24"/>
  <c r="H864" i="24"/>
  <c r="R864" i="24" s="1"/>
  <c r="E864" i="24"/>
  <c r="O864" i="24" s="1"/>
  <c r="S863" i="24"/>
  <c r="I863" i="24"/>
  <c r="H863" i="24"/>
  <c r="R863" i="24" s="1"/>
  <c r="E863" i="24"/>
  <c r="O863" i="24" s="1"/>
  <c r="S862" i="24"/>
  <c r="I862" i="24"/>
  <c r="H862" i="24"/>
  <c r="R862" i="24" s="1"/>
  <c r="E862" i="24"/>
  <c r="S861" i="24"/>
  <c r="I861" i="24"/>
  <c r="H861" i="24"/>
  <c r="R861" i="24" s="1"/>
  <c r="E861" i="24"/>
  <c r="S860" i="24"/>
  <c r="I860" i="24"/>
  <c r="H860" i="24"/>
  <c r="R860" i="24" s="1"/>
  <c r="E860" i="24"/>
  <c r="O860" i="24" s="1"/>
  <c r="S859" i="24"/>
  <c r="I859" i="24"/>
  <c r="H859" i="24"/>
  <c r="R859" i="24" s="1"/>
  <c r="E859" i="24"/>
  <c r="O859" i="24" s="1"/>
  <c r="S858" i="24"/>
  <c r="I858" i="24"/>
  <c r="H858" i="24"/>
  <c r="R858" i="24" s="1"/>
  <c r="E858" i="24"/>
  <c r="S857" i="24"/>
  <c r="I857" i="24"/>
  <c r="H857" i="24"/>
  <c r="R857" i="24" s="1"/>
  <c r="E857" i="24"/>
  <c r="S856" i="24"/>
  <c r="I856" i="24"/>
  <c r="H856" i="24"/>
  <c r="R856" i="24" s="1"/>
  <c r="E856" i="24"/>
  <c r="O856" i="24" s="1"/>
  <c r="S855" i="24"/>
  <c r="I855" i="24"/>
  <c r="H855" i="24"/>
  <c r="R855" i="24" s="1"/>
  <c r="E855" i="24"/>
  <c r="O855" i="24" s="1"/>
  <c r="S854" i="24"/>
  <c r="I854" i="24"/>
  <c r="H854" i="24"/>
  <c r="R854" i="24" s="1"/>
  <c r="E854" i="24"/>
  <c r="S853" i="24"/>
  <c r="I853" i="24"/>
  <c r="H853" i="24"/>
  <c r="R853" i="24" s="1"/>
  <c r="E853" i="24"/>
  <c r="S852" i="24"/>
  <c r="I852" i="24"/>
  <c r="H852" i="24"/>
  <c r="R852" i="24" s="1"/>
  <c r="E852" i="24"/>
  <c r="O852" i="24" s="1"/>
  <c r="AJ851" i="24"/>
  <c r="AE851" i="24"/>
  <c r="W851" i="24"/>
  <c r="V851" i="24"/>
  <c r="U851" i="24"/>
  <c r="T851" i="24"/>
  <c r="Q851" i="24"/>
  <c r="M851" i="24"/>
  <c r="L851" i="24"/>
  <c r="K851" i="24"/>
  <c r="J851" i="24"/>
  <c r="G851" i="24"/>
  <c r="D851" i="24"/>
  <c r="AK850" i="24"/>
  <c r="S850" i="24"/>
  <c r="I850" i="24"/>
  <c r="I849" i="24" s="1"/>
  <c r="H850" i="24"/>
  <c r="R850" i="24" s="1"/>
  <c r="R849" i="24" s="1"/>
  <c r="E850" i="24"/>
  <c r="O850" i="24" s="1"/>
  <c r="O849" i="24" s="1"/>
  <c r="AJ849" i="24"/>
  <c r="AE849" i="24"/>
  <c r="W849" i="24"/>
  <c r="V849" i="24"/>
  <c r="U849" i="24"/>
  <c r="T849" i="24"/>
  <c r="Q849" i="24"/>
  <c r="M849" i="24"/>
  <c r="L849" i="24"/>
  <c r="K849" i="24"/>
  <c r="J849" i="24"/>
  <c r="G849" i="24"/>
  <c r="D849" i="24"/>
  <c r="AK848" i="24"/>
  <c r="AK834" i="24" s="1"/>
  <c r="AK833" i="24" s="1"/>
  <c r="AK830" i="24" s="1"/>
  <c r="AK829" i="24" s="1"/>
  <c r="AK822" i="24" s="1"/>
  <c r="AK821" i="24" s="1"/>
  <c r="AK818" i="24" s="1"/>
  <c r="AK817" i="24" s="1"/>
  <c r="AK801" i="24" s="1"/>
  <c r="AK800" i="24" s="1"/>
  <c r="AK799" i="24" s="1"/>
  <c r="AK798" i="24" s="1"/>
  <c r="AK774" i="24" s="1"/>
  <c r="AK773" i="24" s="1"/>
  <c r="AK764" i="24" s="1"/>
  <c r="AK763" i="24" s="1"/>
  <c r="AK758" i="24" s="1"/>
  <c r="AK757" i="24" s="1"/>
  <c r="AK744" i="24" s="1"/>
  <c r="AK743" i="24" s="1"/>
  <c r="AK739" i="24" s="1"/>
  <c r="AK738" i="24" s="1"/>
  <c r="AK734" i="24" s="1"/>
  <c r="AK733" i="24" s="1"/>
  <c r="AK730" i="24" s="1"/>
  <c r="AK729" i="24" s="1"/>
  <c r="AK715" i="24" s="1"/>
  <c r="AK714" i="24" s="1"/>
  <c r="AK706" i="24" s="1"/>
  <c r="AK705" i="24" s="1"/>
  <c r="AK692" i="24" s="1"/>
  <c r="AK691" i="24" s="1"/>
  <c r="AK690" i="24" s="1"/>
  <c r="AK689" i="24" s="1"/>
  <c r="AK682" i="24" s="1"/>
  <c r="AK681" i="24" s="1"/>
  <c r="AK658" i="24" s="1"/>
  <c r="AK657" i="24" s="1"/>
  <c r="AK652" i="24" s="1"/>
  <c r="AK651" i="24" s="1"/>
  <c r="AK650" i="24" s="1"/>
  <c r="AK649" i="24" s="1"/>
  <c r="AK646" i="24" s="1"/>
  <c r="AK645" i="24" s="1"/>
  <c r="AK641" i="24" s="1"/>
  <c r="AK640" i="24" s="1"/>
  <c r="AK635" i="24" s="1"/>
  <c r="AK634" i="24" s="1"/>
  <c r="AK630" i="24" s="1"/>
  <c r="AK629" i="24" s="1"/>
  <c r="AK619" i="24" s="1"/>
  <c r="AK618" i="24" s="1"/>
  <c r="AK611" i="24" s="1"/>
  <c r="AK610" i="24" s="1"/>
  <c r="AK592" i="24" s="1"/>
  <c r="AK591" i="24" s="1"/>
  <c r="AK587" i="24" s="1"/>
  <c r="AK586" i="24" s="1"/>
  <c r="AK572" i="24" s="1"/>
  <c r="AK571" i="24" s="1"/>
  <c r="AK563" i="24" s="1"/>
  <c r="AK562" i="24" s="1"/>
  <c r="S848" i="24"/>
  <c r="I848" i="24"/>
  <c r="H848" i="24"/>
  <c r="R848" i="24" s="1"/>
  <c r="E848" i="24"/>
  <c r="S847" i="24"/>
  <c r="I847" i="24"/>
  <c r="H847" i="24"/>
  <c r="R847" i="24" s="1"/>
  <c r="E847" i="24"/>
  <c r="S846" i="24"/>
  <c r="I846" i="24"/>
  <c r="H846" i="24"/>
  <c r="R846" i="24" s="1"/>
  <c r="E846" i="24"/>
  <c r="O846" i="24" s="1"/>
  <c r="S845" i="24"/>
  <c r="I845" i="24"/>
  <c r="H845" i="24"/>
  <c r="R845" i="24" s="1"/>
  <c r="E845" i="24"/>
  <c r="O845" i="24" s="1"/>
  <c r="S844" i="24"/>
  <c r="I844" i="24"/>
  <c r="H844" i="24"/>
  <c r="R844" i="24" s="1"/>
  <c r="E844" i="24"/>
  <c r="S843" i="24"/>
  <c r="I843" i="24"/>
  <c r="H843" i="24"/>
  <c r="R843" i="24" s="1"/>
  <c r="E843" i="24"/>
  <c r="S842" i="24"/>
  <c r="I842" i="24"/>
  <c r="H842" i="24"/>
  <c r="R842" i="24" s="1"/>
  <c r="E842" i="24"/>
  <c r="O842" i="24" s="1"/>
  <c r="S841" i="24"/>
  <c r="I841" i="24"/>
  <c r="H841" i="24"/>
  <c r="R841" i="24" s="1"/>
  <c r="E841" i="24"/>
  <c r="O841" i="24" s="1"/>
  <c r="S840" i="24"/>
  <c r="I840" i="24"/>
  <c r="H840" i="24"/>
  <c r="R840" i="24" s="1"/>
  <c r="E840" i="24"/>
  <c r="S839" i="24"/>
  <c r="I839" i="24"/>
  <c r="H839" i="24"/>
  <c r="R839" i="24" s="1"/>
  <c r="E839" i="24"/>
  <c r="S838" i="24"/>
  <c r="I838" i="24"/>
  <c r="H838" i="24"/>
  <c r="R838" i="24" s="1"/>
  <c r="E838" i="24"/>
  <c r="O838" i="24" s="1"/>
  <c r="S837" i="24"/>
  <c r="I837" i="24"/>
  <c r="H837" i="24"/>
  <c r="R837" i="24" s="1"/>
  <c r="E837" i="24"/>
  <c r="O837" i="24" s="1"/>
  <c r="S836" i="24"/>
  <c r="I836" i="24"/>
  <c r="H836" i="24"/>
  <c r="R836" i="24" s="1"/>
  <c r="E836" i="24"/>
  <c r="S835" i="24"/>
  <c r="I835" i="24"/>
  <c r="H835" i="24"/>
  <c r="R835" i="24" s="1"/>
  <c r="E835" i="24"/>
  <c r="O835" i="24" s="1"/>
  <c r="AJ834" i="24"/>
  <c r="AE834" i="24"/>
  <c r="W834" i="24"/>
  <c r="V834" i="24"/>
  <c r="U834" i="24"/>
  <c r="T834" i="24"/>
  <c r="Q834" i="24"/>
  <c r="M834" i="24"/>
  <c r="L834" i="24"/>
  <c r="K834" i="24"/>
  <c r="J834" i="24"/>
  <c r="G834" i="24"/>
  <c r="D834" i="24"/>
  <c r="S833" i="24"/>
  <c r="I833" i="24"/>
  <c r="H833" i="24"/>
  <c r="R833" i="24" s="1"/>
  <c r="E833" i="24"/>
  <c r="O833" i="24" s="1"/>
  <c r="S832" i="24"/>
  <c r="I832" i="24"/>
  <c r="H832" i="24"/>
  <c r="R832" i="24" s="1"/>
  <c r="E832" i="24"/>
  <c r="O832" i="24" s="1"/>
  <c r="S831" i="24"/>
  <c r="I831" i="24"/>
  <c r="H831" i="24"/>
  <c r="E831" i="24"/>
  <c r="AJ830" i="24"/>
  <c r="AE830" i="24"/>
  <c r="W830" i="24"/>
  <c r="V830" i="24"/>
  <c r="U830" i="24"/>
  <c r="T830" i="24"/>
  <c r="Q830" i="24"/>
  <c r="M830" i="24"/>
  <c r="L830" i="24"/>
  <c r="K830" i="24"/>
  <c r="J830" i="24"/>
  <c r="G830" i="24"/>
  <c r="D830" i="24"/>
  <c r="S829" i="24"/>
  <c r="I829" i="24"/>
  <c r="H829" i="24"/>
  <c r="R829" i="24" s="1"/>
  <c r="E829" i="24"/>
  <c r="O829" i="24" s="1"/>
  <c r="S828" i="24"/>
  <c r="I828" i="24"/>
  <c r="H828" i="24"/>
  <c r="R828" i="24" s="1"/>
  <c r="E828" i="24"/>
  <c r="O828" i="24" s="1"/>
  <c r="S827" i="24"/>
  <c r="I827" i="24"/>
  <c r="H827" i="24"/>
  <c r="R827" i="24" s="1"/>
  <c r="E827" i="24"/>
  <c r="O827" i="24" s="1"/>
  <c r="S826" i="24"/>
  <c r="I826" i="24"/>
  <c r="H826" i="24"/>
  <c r="R826" i="24" s="1"/>
  <c r="E826" i="24"/>
  <c r="S825" i="24"/>
  <c r="I825" i="24"/>
  <c r="H825" i="24"/>
  <c r="R825" i="24" s="1"/>
  <c r="E825" i="24"/>
  <c r="O825" i="24" s="1"/>
  <c r="S824" i="24"/>
  <c r="I824" i="24"/>
  <c r="H824" i="24"/>
  <c r="R824" i="24" s="1"/>
  <c r="E824" i="24"/>
  <c r="O824" i="24" s="1"/>
  <c r="S823" i="24"/>
  <c r="I823" i="24"/>
  <c r="H823" i="24"/>
  <c r="R823" i="24" s="1"/>
  <c r="E823" i="24"/>
  <c r="O823" i="24" s="1"/>
  <c r="AJ822" i="24"/>
  <c r="AE822" i="24"/>
  <c r="W822" i="24"/>
  <c r="V822" i="24"/>
  <c r="U822" i="24"/>
  <c r="T822" i="24"/>
  <c r="Q822" i="24"/>
  <c r="M822" i="24"/>
  <c r="L822" i="24"/>
  <c r="K822" i="24"/>
  <c r="J822" i="24"/>
  <c r="G822" i="24"/>
  <c r="D822" i="24"/>
  <c r="S821" i="24"/>
  <c r="I821" i="24"/>
  <c r="H821" i="24"/>
  <c r="R821" i="24" s="1"/>
  <c r="E821" i="24"/>
  <c r="O821" i="24" s="1"/>
  <c r="S820" i="24"/>
  <c r="I820" i="24"/>
  <c r="H820" i="24"/>
  <c r="R820" i="24" s="1"/>
  <c r="E820" i="24"/>
  <c r="O820" i="24" s="1"/>
  <c r="S819" i="24"/>
  <c r="I819" i="24"/>
  <c r="H819" i="24"/>
  <c r="E819" i="24"/>
  <c r="AJ818" i="24"/>
  <c r="AE818" i="24"/>
  <c r="W818" i="24"/>
  <c r="V818" i="24"/>
  <c r="U818" i="24"/>
  <c r="T818" i="24"/>
  <c r="Q818" i="24"/>
  <c r="M818" i="24"/>
  <c r="L818" i="24"/>
  <c r="K818" i="24"/>
  <c r="J818" i="24"/>
  <c r="G818" i="24"/>
  <c r="D818" i="24"/>
  <c r="S817" i="24"/>
  <c r="I817" i="24"/>
  <c r="H817" i="24"/>
  <c r="R817" i="24" s="1"/>
  <c r="E817" i="24"/>
  <c r="O817" i="24" s="1"/>
  <c r="S816" i="24"/>
  <c r="I816" i="24"/>
  <c r="H816" i="24"/>
  <c r="R816" i="24" s="1"/>
  <c r="E816" i="24"/>
  <c r="S815" i="24"/>
  <c r="I815" i="24"/>
  <c r="H815" i="24"/>
  <c r="R815" i="24" s="1"/>
  <c r="E815" i="24"/>
  <c r="S814" i="24"/>
  <c r="I814" i="24"/>
  <c r="H814" i="24"/>
  <c r="R814" i="24" s="1"/>
  <c r="E814" i="24"/>
  <c r="O814" i="24" s="1"/>
  <c r="S813" i="24"/>
  <c r="I813" i="24"/>
  <c r="H813" i="24"/>
  <c r="R813" i="24" s="1"/>
  <c r="E813" i="24"/>
  <c r="O813" i="24" s="1"/>
  <c r="S812" i="24"/>
  <c r="I812" i="24"/>
  <c r="H812" i="24"/>
  <c r="R812" i="24" s="1"/>
  <c r="E812" i="24"/>
  <c r="S811" i="24"/>
  <c r="I811" i="24"/>
  <c r="H811" i="24"/>
  <c r="R811" i="24" s="1"/>
  <c r="E811" i="24"/>
  <c r="S810" i="24"/>
  <c r="I810" i="24"/>
  <c r="H810" i="24"/>
  <c r="R810" i="24" s="1"/>
  <c r="E810" i="24"/>
  <c r="O810" i="24" s="1"/>
  <c r="S809" i="24"/>
  <c r="I809" i="24"/>
  <c r="H809" i="24"/>
  <c r="R809" i="24" s="1"/>
  <c r="E809" i="24"/>
  <c r="O809" i="24" s="1"/>
  <c r="S808" i="24"/>
  <c r="I808" i="24"/>
  <c r="H808" i="24"/>
  <c r="R808" i="24" s="1"/>
  <c r="E808" i="24"/>
  <c r="S807" i="24"/>
  <c r="I807" i="24"/>
  <c r="H807" i="24"/>
  <c r="R807" i="24" s="1"/>
  <c r="E807" i="24"/>
  <c r="S806" i="24"/>
  <c r="I806" i="24"/>
  <c r="H806" i="24"/>
  <c r="R806" i="24" s="1"/>
  <c r="E806" i="24"/>
  <c r="O806" i="24" s="1"/>
  <c r="S805" i="24"/>
  <c r="I805" i="24"/>
  <c r="H805" i="24"/>
  <c r="R805" i="24" s="1"/>
  <c r="E805" i="24"/>
  <c r="O805" i="24" s="1"/>
  <c r="S804" i="24"/>
  <c r="I804" i="24"/>
  <c r="H804" i="24"/>
  <c r="R804" i="24" s="1"/>
  <c r="E804" i="24"/>
  <c r="S803" i="24"/>
  <c r="I803" i="24"/>
  <c r="H803" i="24"/>
  <c r="R803" i="24" s="1"/>
  <c r="E803" i="24"/>
  <c r="O803" i="24" s="1"/>
  <c r="S802" i="24"/>
  <c r="I802" i="24"/>
  <c r="H802" i="24"/>
  <c r="R802" i="24" s="1"/>
  <c r="E802" i="24"/>
  <c r="O802" i="24" s="1"/>
  <c r="AJ801" i="24"/>
  <c r="AE801" i="24"/>
  <c r="W801" i="24"/>
  <c r="V801" i="24"/>
  <c r="U801" i="24"/>
  <c r="T801" i="24"/>
  <c r="Q801" i="24"/>
  <c r="M801" i="24"/>
  <c r="L801" i="24"/>
  <c r="K801" i="24"/>
  <c r="J801" i="24"/>
  <c r="G801" i="24"/>
  <c r="D801" i="24"/>
  <c r="S800" i="24"/>
  <c r="I800" i="24"/>
  <c r="H800" i="24"/>
  <c r="E800" i="24"/>
  <c r="O800" i="24" s="1"/>
  <c r="O799" i="24" s="1"/>
  <c r="AJ799" i="24"/>
  <c r="AE799" i="24"/>
  <c r="W799" i="24"/>
  <c r="V799" i="24"/>
  <c r="U799" i="24"/>
  <c r="T799" i="24"/>
  <c r="Q799" i="24"/>
  <c r="M799" i="24"/>
  <c r="L799" i="24"/>
  <c r="K799" i="24"/>
  <c r="J799" i="24"/>
  <c r="G799" i="24"/>
  <c r="D799" i="24"/>
  <c r="S798" i="24"/>
  <c r="I798" i="24"/>
  <c r="H798" i="24"/>
  <c r="R798" i="24" s="1"/>
  <c r="E798" i="24"/>
  <c r="O798" i="24" s="1"/>
  <c r="S797" i="24"/>
  <c r="I797" i="24"/>
  <c r="H797" i="24"/>
  <c r="R797" i="24" s="1"/>
  <c r="E797" i="24"/>
  <c r="O797" i="24" s="1"/>
  <c r="S796" i="24"/>
  <c r="I796" i="24"/>
  <c r="H796" i="24"/>
  <c r="R796" i="24" s="1"/>
  <c r="E796" i="24"/>
  <c r="S795" i="24"/>
  <c r="I795" i="24"/>
  <c r="H795" i="24"/>
  <c r="R795" i="24" s="1"/>
  <c r="E795" i="24"/>
  <c r="S794" i="24"/>
  <c r="I794" i="24"/>
  <c r="H794" i="24"/>
  <c r="R794" i="24" s="1"/>
  <c r="E794" i="24"/>
  <c r="O794" i="24" s="1"/>
  <c r="S793" i="24"/>
  <c r="I793" i="24"/>
  <c r="H793" i="24"/>
  <c r="R793" i="24" s="1"/>
  <c r="E793" i="24"/>
  <c r="O793" i="24" s="1"/>
  <c r="S792" i="24"/>
  <c r="I792" i="24"/>
  <c r="H792" i="24"/>
  <c r="R792" i="24" s="1"/>
  <c r="E792" i="24"/>
  <c r="S791" i="24"/>
  <c r="I791" i="24"/>
  <c r="H791" i="24"/>
  <c r="R791" i="24" s="1"/>
  <c r="E791" i="24"/>
  <c r="S790" i="24"/>
  <c r="I790" i="24"/>
  <c r="H790" i="24"/>
  <c r="R790" i="24" s="1"/>
  <c r="E790" i="24"/>
  <c r="O790" i="24" s="1"/>
  <c r="S789" i="24"/>
  <c r="I789" i="24"/>
  <c r="H789" i="24"/>
  <c r="R789" i="24" s="1"/>
  <c r="E789" i="24"/>
  <c r="O789" i="24" s="1"/>
  <c r="S788" i="24"/>
  <c r="I788" i="24"/>
  <c r="H788" i="24"/>
  <c r="R788" i="24" s="1"/>
  <c r="E788" i="24"/>
  <c r="S787" i="24"/>
  <c r="I787" i="24"/>
  <c r="H787" i="24"/>
  <c r="R787" i="24" s="1"/>
  <c r="E787" i="24"/>
  <c r="S786" i="24"/>
  <c r="I786" i="24"/>
  <c r="H786" i="24"/>
  <c r="R786" i="24" s="1"/>
  <c r="E786" i="24"/>
  <c r="O786" i="24" s="1"/>
  <c r="S785" i="24"/>
  <c r="I785" i="24"/>
  <c r="H785" i="24"/>
  <c r="R785" i="24" s="1"/>
  <c r="E785" i="24"/>
  <c r="O785" i="24" s="1"/>
  <c r="S784" i="24"/>
  <c r="I784" i="24"/>
  <c r="H784" i="24"/>
  <c r="R784" i="24" s="1"/>
  <c r="E784" i="24"/>
  <c r="S783" i="24"/>
  <c r="I783" i="24"/>
  <c r="H783" i="24"/>
  <c r="R783" i="24" s="1"/>
  <c r="E783" i="24"/>
  <c r="S782" i="24"/>
  <c r="I782" i="24"/>
  <c r="H782" i="24"/>
  <c r="R782" i="24" s="1"/>
  <c r="E782" i="24"/>
  <c r="O782" i="24" s="1"/>
  <c r="S781" i="24"/>
  <c r="I781" i="24"/>
  <c r="H781" i="24"/>
  <c r="R781" i="24" s="1"/>
  <c r="E781" i="24"/>
  <c r="O781" i="24" s="1"/>
  <c r="S780" i="24"/>
  <c r="I780" i="24"/>
  <c r="H780" i="24"/>
  <c r="R780" i="24" s="1"/>
  <c r="E780" i="24"/>
  <c r="S779" i="24"/>
  <c r="I779" i="24"/>
  <c r="H779" i="24"/>
  <c r="R779" i="24" s="1"/>
  <c r="E779" i="24"/>
  <c r="S778" i="24"/>
  <c r="I778" i="24"/>
  <c r="H778" i="24"/>
  <c r="R778" i="24" s="1"/>
  <c r="E778" i="24"/>
  <c r="O778" i="24" s="1"/>
  <c r="S777" i="24"/>
  <c r="I777" i="24"/>
  <c r="H777" i="24"/>
  <c r="R777" i="24" s="1"/>
  <c r="E777" i="24"/>
  <c r="O777" i="24" s="1"/>
  <c r="S776" i="24"/>
  <c r="I776" i="24"/>
  <c r="H776" i="24"/>
  <c r="R776" i="24" s="1"/>
  <c r="E776" i="24"/>
  <c r="S775" i="24"/>
  <c r="I775" i="24"/>
  <c r="H775" i="24"/>
  <c r="R775" i="24" s="1"/>
  <c r="E775" i="24"/>
  <c r="O775" i="24" s="1"/>
  <c r="AJ774" i="24"/>
  <c r="AE774" i="24"/>
  <c r="W774" i="24"/>
  <c r="V774" i="24"/>
  <c r="U774" i="24"/>
  <c r="T774" i="24"/>
  <c r="Q774" i="24"/>
  <c r="M774" i="24"/>
  <c r="L774" i="24"/>
  <c r="K774" i="24"/>
  <c r="J774" i="24"/>
  <c r="G774" i="24"/>
  <c r="D774" i="24"/>
  <c r="S773" i="24"/>
  <c r="I773" i="24"/>
  <c r="H773" i="24"/>
  <c r="R773" i="24" s="1"/>
  <c r="E773" i="24"/>
  <c r="S772" i="24"/>
  <c r="I772" i="24"/>
  <c r="H772" i="24"/>
  <c r="R772" i="24" s="1"/>
  <c r="E772" i="24"/>
  <c r="S771" i="24"/>
  <c r="I771" i="24"/>
  <c r="H771" i="24"/>
  <c r="R771" i="24" s="1"/>
  <c r="E771" i="24"/>
  <c r="O771" i="24" s="1"/>
  <c r="S770" i="24"/>
  <c r="I770" i="24"/>
  <c r="H770" i="24"/>
  <c r="R770" i="24" s="1"/>
  <c r="E770" i="24"/>
  <c r="O770" i="24" s="1"/>
  <c r="S769" i="24"/>
  <c r="I769" i="24"/>
  <c r="H769" i="24"/>
  <c r="R769" i="24" s="1"/>
  <c r="E769" i="24"/>
  <c r="S768" i="24"/>
  <c r="I768" i="24"/>
  <c r="H768" i="24"/>
  <c r="R768" i="24" s="1"/>
  <c r="E768" i="24"/>
  <c r="S767" i="24"/>
  <c r="I767" i="24"/>
  <c r="H767" i="24"/>
  <c r="R767" i="24" s="1"/>
  <c r="E767" i="24"/>
  <c r="O767" i="24" s="1"/>
  <c r="S766" i="24"/>
  <c r="I766" i="24"/>
  <c r="H766" i="24"/>
  <c r="R766" i="24" s="1"/>
  <c r="E766" i="24"/>
  <c r="O766" i="24" s="1"/>
  <c r="S765" i="24"/>
  <c r="I765" i="24"/>
  <c r="H765" i="24"/>
  <c r="R765" i="24" s="1"/>
  <c r="E765" i="24"/>
  <c r="AJ764" i="24"/>
  <c r="AE764" i="24"/>
  <c r="W764" i="24"/>
  <c r="V764" i="24"/>
  <c r="U764" i="24"/>
  <c r="T764" i="24"/>
  <c r="Q764" i="24"/>
  <c r="M764" i="24"/>
  <c r="L764" i="24"/>
  <c r="K764" i="24"/>
  <c r="J764" i="24"/>
  <c r="G764" i="24"/>
  <c r="D764" i="24"/>
  <c r="S763" i="24"/>
  <c r="I763" i="24"/>
  <c r="H763" i="24"/>
  <c r="R763" i="24" s="1"/>
  <c r="E763" i="24"/>
  <c r="O763" i="24" s="1"/>
  <c r="S762" i="24"/>
  <c r="I762" i="24"/>
  <c r="H762" i="24"/>
  <c r="R762" i="24" s="1"/>
  <c r="E762" i="24"/>
  <c r="S761" i="24"/>
  <c r="I761" i="24"/>
  <c r="H761" i="24"/>
  <c r="R761" i="24" s="1"/>
  <c r="E761" i="24"/>
  <c r="O761" i="24" s="1"/>
  <c r="S760" i="24"/>
  <c r="I760" i="24"/>
  <c r="H760" i="24"/>
  <c r="R760" i="24" s="1"/>
  <c r="E760" i="24"/>
  <c r="O760" i="24" s="1"/>
  <c r="S759" i="24"/>
  <c r="I759" i="24"/>
  <c r="H759" i="24"/>
  <c r="R759" i="24" s="1"/>
  <c r="E759" i="24"/>
  <c r="O759" i="24" s="1"/>
  <c r="AJ758" i="24"/>
  <c r="AE758" i="24"/>
  <c r="W758" i="24"/>
  <c r="V758" i="24"/>
  <c r="U758" i="24"/>
  <c r="T758" i="24"/>
  <c r="Q758" i="24"/>
  <c r="M758" i="24"/>
  <c r="L758" i="24"/>
  <c r="K758" i="24"/>
  <c r="J758" i="24"/>
  <c r="G758" i="24"/>
  <c r="D758" i="24"/>
  <c r="S757" i="24"/>
  <c r="I757" i="24"/>
  <c r="H757" i="24"/>
  <c r="R757" i="24" s="1"/>
  <c r="E757" i="24"/>
  <c r="O757" i="24" s="1"/>
  <c r="S756" i="24"/>
  <c r="I756" i="24"/>
  <c r="H756" i="24"/>
  <c r="R756" i="24" s="1"/>
  <c r="E756" i="24"/>
  <c r="O756" i="24" s="1"/>
  <c r="S755" i="24"/>
  <c r="I755" i="24"/>
  <c r="H755" i="24"/>
  <c r="R755" i="24" s="1"/>
  <c r="E755" i="24"/>
  <c r="S754" i="24"/>
  <c r="I754" i="24"/>
  <c r="H754" i="24"/>
  <c r="R754" i="24" s="1"/>
  <c r="E754" i="24"/>
  <c r="O754" i="24" s="1"/>
  <c r="S753" i="24"/>
  <c r="I753" i="24"/>
  <c r="H753" i="24"/>
  <c r="R753" i="24" s="1"/>
  <c r="E753" i="24"/>
  <c r="O753" i="24" s="1"/>
  <c r="S752" i="24"/>
  <c r="I752" i="24"/>
  <c r="H752" i="24"/>
  <c r="R752" i="24" s="1"/>
  <c r="E752" i="24"/>
  <c r="O752" i="24" s="1"/>
  <c r="S751" i="24"/>
  <c r="I751" i="24"/>
  <c r="H751" i="24"/>
  <c r="R751" i="24" s="1"/>
  <c r="E751" i="24"/>
  <c r="S750" i="24"/>
  <c r="I750" i="24"/>
  <c r="H750" i="24"/>
  <c r="R750" i="24" s="1"/>
  <c r="E750" i="24"/>
  <c r="O750" i="24" s="1"/>
  <c r="S749" i="24"/>
  <c r="I749" i="24"/>
  <c r="H749" i="24"/>
  <c r="R749" i="24" s="1"/>
  <c r="E749" i="24"/>
  <c r="O749" i="24" s="1"/>
  <c r="S748" i="24"/>
  <c r="I748" i="24"/>
  <c r="H748" i="24"/>
  <c r="R748" i="24" s="1"/>
  <c r="E748" i="24"/>
  <c r="S747" i="24"/>
  <c r="I747" i="24"/>
  <c r="H747" i="24"/>
  <c r="R747" i="24" s="1"/>
  <c r="E747" i="24"/>
  <c r="S746" i="24"/>
  <c r="I746" i="24"/>
  <c r="H746" i="24"/>
  <c r="R746" i="24" s="1"/>
  <c r="E746" i="24"/>
  <c r="O746" i="24" s="1"/>
  <c r="S745" i="24"/>
  <c r="I745" i="24"/>
  <c r="H745" i="24"/>
  <c r="R745" i="24" s="1"/>
  <c r="E745" i="24"/>
  <c r="AJ744" i="24"/>
  <c r="AE744" i="24"/>
  <c r="W744" i="24"/>
  <c r="V744" i="24"/>
  <c r="U744" i="24"/>
  <c r="T744" i="24"/>
  <c r="Q744" i="24"/>
  <c r="M744" i="24"/>
  <c r="L744" i="24"/>
  <c r="K744" i="24"/>
  <c r="J744" i="24"/>
  <c r="G744" i="24"/>
  <c r="D744" i="24"/>
  <c r="S743" i="24"/>
  <c r="I743" i="24"/>
  <c r="H743" i="24"/>
  <c r="R743" i="24" s="1"/>
  <c r="E743" i="24"/>
  <c r="S742" i="24"/>
  <c r="I742" i="24"/>
  <c r="H742" i="24"/>
  <c r="R742" i="24" s="1"/>
  <c r="E742" i="24"/>
  <c r="S741" i="24"/>
  <c r="I741" i="24"/>
  <c r="H741" i="24"/>
  <c r="R741" i="24" s="1"/>
  <c r="E741" i="24"/>
  <c r="O741" i="24" s="1"/>
  <c r="S740" i="24"/>
  <c r="I740" i="24"/>
  <c r="H740" i="24"/>
  <c r="R740" i="24" s="1"/>
  <c r="E740" i="24"/>
  <c r="AJ739" i="24"/>
  <c r="AE739" i="24"/>
  <c r="W739" i="24"/>
  <c r="V739" i="24"/>
  <c r="U739" i="24"/>
  <c r="T739" i="24"/>
  <c r="Q739" i="24"/>
  <c r="M739" i="24"/>
  <c r="L739" i="24"/>
  <c r="K739" i="24"/>
  <c r="J739" i="24"/>
  <c r="G739" i="24"/>
  <c r="D739" i="24"/>
  <c r="S738" i="24"/>
  <c r="I738" i="24"/>
  <c r="H738" i="24"/>
  <c r="R738" i="24" s="1"/>
  <c r="E738" i="24"/>
  <c r="O738" i="24" s="1"/>
  <c r="S737" i="24"/>
  <c r="I737" i="24"/>
  <c r="H737" i="24"/>
  <c r="R737" i="24" s="1"/>
  <c r="E737" i="24"/>
  <c r="S736" i="24"/>
  <c r="I736" i="24"/>
  <c r="H736" i="24"/>
  <c r="R736" i="24" s="1"/>
  <c r="E736" i="24"/>
  <c r="O736" i="24" s="1"/>
  <c r="S735" i="24"/>
  <c r="I735" i="24"/>
  <c r="H735" i="24"/>
  <c r="R735" i="24" s="1"/>
  <c r="E735" i="24"/>
  <c r="AJ734" i="24"/>
  <c r="AE734" i="24"/>
  <c r="W734" i="24"/>
  <c r="V734" i="24"/>
  <c r="U734" i="24"/>
  <c r="T734" i="24"/>
  <c r="R734" i="24"/>
  <c r="Q734" i="24"/>
  <c r="M734" i="24"/>
  <c r="L734" i="24"/>
  <c r="K734" i="24"/>
  <c r="J734" i="24"/>
  <c r="G734" i="24"/>
  <c r="D734" i="24"/>
  <c r="S733" i="24"/>
  <c r="I733" i="24"/>
  <c r="H733" i="24"/>
  <c r="R733" i="24" s="1"/>
  <c r="E733" i="24"/>
  <c r="S732" i="24"/>
  <c r="I732" i="24"/>
  <c r="H732" i="24"/>
  <c r="R732" i="24" s="1"/>
  <c r="E732" i="24"/>
  <c r="O732" i="24" s="1"/>
  <c r="S731" i="24"/>
  <c r="I731" i="24"/>
  <c r="H731" i="24"/>
  <c r="E731" i="24"/>
  <c r="O731" i="24" s="1"/>
  <c r="AJ730" i="24"/>
  <c r="AE730" i="24"/>
  <c r="W730" i="24"/>
  <c r="V730" i="24"/>
  <c r="U730" i="24"/>
  <c r="T730" i="24"/>
  <c r="Q730" i="24"/>
  <c r="M730" i="24"/>
  <c r="L730" i="24"/>
  <c r="K730" i="24"/>
  <c r="J730" i="24"/>
  <c r="G730" i="24"/>
  <c r="D730" i="24"/>
  <c r="S729" i="24"/>
  <c r="I729" i="24"/>
  <c r="H729" i="24"/>
  <c r="R729" i="24" s="1"/>
  <c r="E729" i="24"/>
  <c r="S728" i="24"/>
  <c r="I728" i="24"/>
  <c r="H728" i="24"/>
  <c r="R728" i="24" s="1"/>
  <c r="E728" i="24"/>
  <c r="O728" i="24" s="1"/>
  <c r="S727" i="24"/>
  <c r="I727" i="24"/>
  <c r="H727" i="24"/>
  <c r="R727" i="24" s="1"/>
  <c r="E727" i="24"/>
  <c r="O727" i="24" s="1"/>
  <c r="S726" i="24"/>
  <c r="I726" i="24"/>
  <c r="H726" i="24"/>
  <c r="R726" i="24" s="1"/>
  <c r="E726" i="24"/>
  <c r="O726" i="24" s="1"/>
  <c r="S725" i="24"/>
  <c r="I725" i="24"/>
  <c r="H725" i="24"/>
  <c r="R725" i="24" s="1"/>
  <c r="E725" i="24"/>
  <c r="S724" i="24"/>
  <c r="I724" i="24"/>
  <c r="H724" i="24"/>
  <c r="R724" i="24" s="1"/>
  <c r="E724" i="24"/>
  <c r="O724" i="24" s="1"/>
  <c r="S723" i="24"/>
  <c r="I723" i="24"/>
  <c r="H723" i="24"/>
  <c r="R723" i="24" s="1"/>
  <c r="E723" i="24"/>
  <c r="O723" i="24" s="1"/>
  <c r="S722" i="24"/>
  <c r="I722" i="24"/>
  <c r="H722" i="24"/>
  <c r="R722" i="24" s="1"/>
  <c r="E722" i="24"/>
  <c r="O722" i="24" s="1"/>
  <c r="S721" i="24"/>
  <c r="I721" i="24"/>
  <c r="H721" i="24"/>
  <c r="R721" i="24" s="1"/>
  <c r="E721" i="24"/>
  <c r="S720" i="24"/>
  <c r="I720" i="24"/>
  <c r="H720" i="24"/>
  <c r="R720" i="24" s="1"/>
  <c r="E720" i="24"/>
  <c r="O720" i="24" s="1"/>
  <c r="S719" i="24"/>
  <c r="I719" i="24"/>
  <c r="H719" i="24"/>
  <c r="R719" i="24" s="1"/>
  <c r="E719" i="24"/>
  <c r="S718" i="24"/>
  <c r="I718" i="24"/>
  <c r="H718" i="24"/>
  <c r="R718" i="24" s="1"/>
  <c r="E718" i="24"/>
  <c r="S717" i="24"/>
  <c r="I717" i="24"/>
  <c r="H717" i="24"/>
  <c r="R717" i="24" s="1"/>
  <c r="E717" i="24"/>
  <c r="S716" i="24"/>
  <c r="I716" i="24"/>
  <c r="H716" i="24"/>
  <c r="E716" i="24"/>
  <c r="O716" i="24" s="1"/>
  <c r="AJ715" i="24"/>
  <c r="AE715" i="24"/>
  <c r="W715" i="24"/>
  <c r="V715" i="24"/>
  <c r="U715" i="24"/>
  <c r="T715" i="24"/>
  <c r="Q715" i="24"/>
  <c r="M715" i="24"/>
  <c r="L715" i="24"/>
  <c r="K715" i="24"/>
  <c r="J715" i="24"/>
  <c r="G715" i="24"/>
  <c r="D715" i="24"/>
  <c r="S714" i="24"/>
  <c r="I714" i="24"/>
  <c r="H714" i="24"/>
  <c r="R714" i="24" s="1"/>
  <c r="E714" i="24"/>
  <c r="O714" i="24" s="1"/>
  <c r="S713" i="24"/>
  <c r="I713" i="24"/>
  <c r="H713" i="24"/>
  <c r="R713" i="24" s="1"/>
  <c r="E713" i="24"/>
  <c r="O713" i="24" s="1"/>
  <c r="S712" i="24"/>
  <c r="I712" i="24"/>
  <c r="H712" i="24"/>
  <c r="E712" i="24"/>
  <c r="O712" i="24" s="1"/>
  <c r="S711" i="24"/>
  <c r="I711" i="24"/>
  <c r="H711" i="24"/>
  <c r="R711" i="24" s="1"/>
  <c r="E711" i="24"/>
  <c r="O711" i="24" s="1"/>
  <c r="S710" i="24"/>
  <c r="I710" i="24"/>
  <c r="H710" i="24"/>
  <c r="R710" i="24" s="1"/>
  <c r="E710" i="24"/>
  <c r="S709" i="24"/>
  <c r="I709" i="24"/>
  <c r="H709" i="24"/>
  <c r="R709" i="24" s="1"/>
  <c r="E709" i="24"/>
  <c r="O709" i="24" s="1"/>
  <c r="S708" i="24"/>
  <c r="I708" i="24"/>
  <c r="H708" i="24"/>
  <c r="R708" i="24" s="1"/>
  <c r="E708" i="24"/>
  <c r="S707" i="24"/>
  <c r="I707" i="24"/>
  <c r="H707" i="24"/>
  <c r="R707" i="24" s="1"/>
  <c r="E707" i="24"/>
  <c r="O707" i="24" s="1"/>
  <c r="AJ706" i="24"/>
  <c r="AE706" i="24"/>
  <c r="W706" i="24"/>
  <c r="V706" i="24"/>
  <c r="U706" i="24"/>
  <c r="T706" i="24"/>
  <c r="Q706" i="24"/>
  <c r="M706" i="24"/>
  <c r="L706" i="24"/>
  <c r="K706" i="24"/>
  <c r="J706" i="24"/>
  <c r="G706" i="24"/>
  <c r="D706" i="24"/>
  <c r="S705" i="24"/>
  <c r="I705" i="24"/>
  <c r="H705" i="24"/>
  <c r="E705" i="24"/>
  <c r="O705" i="24" s="1"/>
  <c r="S704" i="24"/>
  <c r="I704" i="24"/>
  <c r="H704" i="24"/>
  <c r="R704" i="24" s="1"/>
  <c r="E704" i="24"/>
  <c r="O704" i="24" s="1"/>
  <c r="S703" i="24"/>
  <c r="I703" i="24"/>
  <c r="H703" i="24"/>
  <c r="R703" i="24" s="1"/>
  <c r="E703" i="24"/>
  <c r="S702" i="24"/>
  <c r="I702" i="24"/>
  <c r="H702" i="24"/>
  <c r="R702" i="24" s="1"/>
  <c r="E702" i="24"/>
  <c r="O702" i="24" s="1"/>
  <c r="S701" i="24"/>
  <c r="I701" i="24"/>
  <c r="H701" i="24"/>
  <c r="R701" i="24" s="1"/>
  <c r="E701" i="24"/>
  <c r="S700" i="24"/>
  <c r="I700" i="24"/>
  <c r="H700" i="24"/>
  <c r="R700" i="24" s="1"/>
  <c r="E700" i="24"/>
  <c r="S699" i="24"/>
  <c r="I699" i="24"/>
  <c r="H699" i="24"/>
  <c r="R699" i="24" s="1"/>
  <c r="E699" i="24"/>
  <c r="O699" i="24" s="1"/>
  <c r="S698" i="24"/>
  <c r="I698" i="24"/>
  <c r="H698" i="24"/>
  <c r="R698" i="24" s="1"/>
  <c r="E698" i="24"/>
  <c r="O698" i="24" s="1"/>
  <c r="S697" i="24"/>
  <c r="I697" i="24"/>
  <c r="H697" i="24"/>
  <c r="R697" i="24" s="1"/>
  <c r="E697" i="24"/>
  <c r="S696" i="24"/>
  <c r="I696" i="24"/>
  <c r="H696" i="24"/>
  <c r="R696" i="24" s="1"/>
  <c r="E696" i="24"/>
  <c r="S695" i="24"/>
  <c r="I695" i="24"/>
  <c r="H695" i="24"/>
  <c r="R695" i="24" s="1"/>
  <c r="E695" i="24"/>
  <c r="S694" i="24"/>
  <c r="I694" i="24"/>
  <c r="H694" i="24"/>
  <c r="R694" i="24" s="1"/>
  <c r="E694" i="24"/>
  <c r="O694" i="24" s="1"/>
  <c r="S693" i="24"/>
  <c r="I693" i="24"/>
  <c r="H693" i="24"/>
  <c r="R693" i="24" s="1"/>
  <c r="E693" i="24"/>
  <c r="AJ692" i="24"/>
  <c r="AE692" i="24"/>
  <c r="W692" i="24"/>
  <c r="V692" i="24"/>
  <c r="U692" i="24"/>
  <c r="T692" i="24"/>
  <c r="Q692" i="24"/>
  <c r="M692" i="24"/>
  <c r="L692" i="24"/>
  <c r="K692" i="24"/>
  <c r="J692" i="24"/>
  <c r="G692" i="24"/>
  <c r="D692" i="24"/>
  <c r="S691" i="24"/>
  <c r="I691" i="24"/>
  <c r="H691" i="24"/>
  <c r="E691" i="24"/>
  <c r="O691" i="24" s="1"/>
  <c r="AJ690" i="24"/>
  <c r="AE690" i="24"/>
  <c r="W690" i="24"/>
  <c r="V690" i="24"/>
  <c r="U690" i="24"/>
  <c r="T690" i="24"/>
  <c r="Q690" i="24"/>
  <c r="O690" i="24"/>
  <c r="M690" i="24"/>
  <c r="L690" i="24"/>
  <c r="K690" i="24"/>
  <c r="J690" i="24"/>
  <c r="G690" i="24"/>
  <c r="D690" i="24"/>
  <c r="S689" i="24"/>
  <c r="I689" i="24"/>
  <c r="H689" i="24"/>
  <c r="R689" i="24" s="1"/>
  <c r="E689" i="24"/>
  <c r="S688" i="24"/>
  <c r="I688" i="24"/>
  <c r="H688" i="24"/>
  <c r="R688" i="24" s="1"/>
  <c r="E688" i="24"/>
  <c r="S687" i="24"/>
  <c r="I687" i="24"/>
  <c r="H687" i="24"/>
  <c r="R687" i="24" s="1"/>
  <c r="E687" i="24"/>
  <c r="S686" i="24"/>
  <c r="I686" i="24"/>
  <c r="H686" i="24"/>
  <c r="R686" i="24" s="1"/>
  <c r="E686" i="24"/>
  <c r="O686" i="24" s="1"/>
  <c r="S685" i="24"/>
  <c r="I685" i="24"/>
  <c r="H685" i="24"/>
  <c r="R685" i="24" s="1"/>
  <c r="E685" i="24"/>
  <c r="S684" i="24"/>
  <c r="I684" i="24"/>
  <c r="H684" i="24"/>
  <c r="R684" i="24" s="1"/>
  <c r="E684" i="24"/>
  <c r="S683" i="24"/>
  <c r="I683" i="24"/>
  <c r="H683" i="24"/>
  <c r="R683" i="24" s="1"/>
  <c r="E683" i="24"/>
  <c r="O683" i="24" s="1"/>
  <c r="AJ682" i="24"/>
  <c r="AE682" i="24"/>
  <c r="W682" i="24"/>
  <c r="V682" i="24"/>
  <c r="U682" i="24"/>
  <c r="T682" i="24"/>
  <c r="Q682" i="24"/>
  <c r="M682" i="24"/>
  <c r="L682" i="24"/>
  <c r="K682" i="24"/>
  <c r="J682" i="24"/>
  <c r="G682" i="24"/>
  <c r="D682" i="24"/>
  <c r="S681" i="24"/>
  <c r="I681" i="24"/>
  <c r="H681" i="24"/>
  <c r="R681" i="24" s="1"/>
  <c r="E681" i="24"/>
  <c r="O681" i="24" s="1"/>
  <c r="S680" i="24"/>
  <c r="I680" i="24"/>
  <c r="H680" i="24"/>
  <c r="R680" i="24" s="1"/>
  <c r="E680" i="24"/>
  <c r="S679" i="24"/>
  <c r="I679" i="24"/>
  <c r="H679" i="24"/>
  <c r="R679" i="24" s="1"/>
  <c r="E679" i="24"/>
  <c r="S678" i="24"/>
  <c r="I678" i="24"/>
  <c r="H678" i="24"/>
  <c r="R678" i="24" s="1"/>
  <c r="E678" i="24"/>
  <c r="O678" i="24" s="1"/>
  <c r="S677" i="24"/>
  <c r="I677" i="24"/>
  <c r="H677" i="24"/>
  <c r="R677" i="24" s="1"/>
  <c r="E677" i="24"/>
  <c r="O677" i="24" s="1"/>
  <c r="S676" i="24"/>
  <c r="I676" i="24"/>
  <c r="H676" i="24"/>
  <c r="R676" i="24" s="1"/>
  <c r="E676" i="24"/>
  <c r="S675" i="24"/>
  <c r="I675" i="24"/>
  <c r="H675" i="24"/>
  <c r="R675" i="24" s="1"/>
  <c r="E675" i="24"/>
  <c r="S674" i="24"/>
  <c r="I674" i="24"/>
  <c r="H674" i="24"/>
  <c r="R674" i="24" s="1"/>
  <c r="E674" i="24"/>
  <c r="O674" i="24" s="1"/>
  <c r="S673" i="24"/>
  <c r="I673" i="24"/>
  <c r="H673" i="24"/>
  <c r="R673" i="24" s="1"/>
  <c r="E673" i="24"/>
  <c r="O673" i="24" s="1"/>
  <c r="S672" i="24"/>
  <c r="I672" i="24"/>
  <c r="H672" i="24"/>
  <c r="R672" i="24" s="1"/>
  <c r="E672" i="24"/>
  <c r="S671" i="24"/>
  <c r="I671" i="24"/>
  <c r="H671" i="24"/>
  <c r="R671" i="24" s="1"/>
  <c r="E671" i="24"/>
  <c r="S670" i="24"/>
  <c r="I670" i="24"/>
  <c r="H670" i="24"/>
  <c r="R670" i="24" s="1"/>
  <c r="E670" i="24"/>
  <c r="O670" i="24" s="1"/>
  <c r="S669" i="24"/>
  <c r="I669" i="24"/>
  <c r="H669" i="24"/>
  <c r="R669" i="24" s="1"/>
  <c r="E669" i="24"/>
  <c r="O669" i="24" s="1"/>
  <c r="S668" i="24"/>
  <c r="I668" i="24"/>
  <c r="H668" i="24"/>
  <c r="R668" i="24" s="1"/>
  <c r="E668" i="24"/>
  <c r="S667" i="24"/>
  <c r="I667" i="24"/>
  <c r="H667" i="24"/>
  <c r="R667" i="24" s="1"/>
  <c r="E667" i="24"/>
  <c r="S666" i="24"/>
  <c r="I666" i="24"/>
  <c r="H666" i="24"/>
  <c r="R666" i="24" s="1"/>
  <c r="E666" i="24"/>
  <c r="O666" i="24" s="1"/>
  <c r="S665" i="24"/>
  <c r="I665" i="24"/>
  <c r="H665" i="24"/>
  <c r="R665" i="24" s="1"/>
  <c r="E665" i="24"/>
  <c r="O665" i="24" s="1"/>
  <c r="S664" i="24"/>
  <c r="I664" i="24"/>
  <c r="H664" i="24"/>
  <c r="R664" i="24" s="1"/>
  <c r="E664" i="24"/>
  <c r="S663" i="24"/>
  <c r="I663" i="24"/>
  <c r="H663" i="24"/>
  <c r="R663" i="24" s="1"/>
  <c r="E663" i="24"/>
  <c r="S662" i="24"/>
  <c r="I662" i="24"/>
  <c r="H662" i="24"/>
  <c r="R662" i="24" s="1"/>
  <c r="E662" i="24"/>
  <c r="O662" i="24" s="1"/>
  <c r="S661" i="24"/>
  <c r="I661" i="24"/>
  <c r="H661" i="24"/>
  <c r="R661" i="24" s="1"/>
  <c r="E661" i="24"/>
  <c r="O661" i="24" s="1"/>
  <c r="S660" i="24"/>
  <c r="I660" i="24"/>
  <c r="H660" i="24"/>
  <c r="R660" i="24" s="1"/>
  <c r="E660" i="24"/>
  <c r="S659" i="24"/>
  <c r="I659" i="24"/>
  <c r="H659" i="24"/>
  <c r="R659" i="24" s="1"/>
  <c r="E659" i="24"/>
  <c r="O659" i="24" s="1"/>
  <c r="AJ658" i="24"/>
  <c r="AE658" i="24"/>
  <c r="W658" i="24"/>
  <c r="V658" i="24"/>
  <c r="U658" i="24"/>
  <c r="T658" i="24"/>
  <c r="Q658" i="24"/>
  <c r="M658" i="24"/>
  <c r="L658" i="24"/>
  <c r="K658" i="24"/>
  <c r="J658" i="24"/>
  <c r="G658" i="24"/>
  <c r="D658" i="24"/>
  <c r="S657" i="24"/>
  <c r="I657" i="24"/>
  <c r="N657" i="24" s="1"/>
  <c r="H657" i="24"/>
  <c r="R657" i="24" s="1"/>
  <c r="E657" i="24"/>
  <c r="S656" i="24"/>
  <c r="I656" i="24"/>
  <c r="H656" i="24"/>
  <c r="R656" i="24" s="1"/>
  <c r="E656" i="24"/>
  <c r="S655" i="24"/>
  <c r="I655" i="24"/>
  <c r="H655" i="24"/>
  <c r="R655" i="24" s="1"/>
  <c r="E655" i="24"/>
  <c r="O655" i="24" s="1"/>
  <c r="S654" i="24"/>
  <c r="I654" i="24"/>
  <c r="H654" i="24"/>
  <c r="R654" i="24" s="1"/>
  <c r="E654" i="24"/>
  <c r="O654" i="24" s="1"/>
  <c r="S653" i="24"/>
  <c r="I653" i="24"/>
  <c r="H653" i="24"/>
  <c r="R653" i="24" s="1"/>
  <c r="E653" i="24"/>
  <c r="AJ652" i="24"/>
  <c r="AE652" i="24"/>
  <c r="W652" i="24"/>
  <c r="V652" i="24"/>
  <c r="U652" i="24"/>
  <c r="T652" i="24"/>
  <c r="R652" i="24"/>
  <c r="Q652" i="24"/>
  <c r="M652" i="24"/>
  <c r="L652" i="24"/>
  <c r="K652" i="24"/>
  <c r="J652" i="24"/>
  <c r="G652" i="24"/>
  <c r="D652" i="24"/>
  <c r="S651" i="24"/>
  <c r="I651" i="24"/>
  <c r="H651" i="24"/>
  <c r="E651" i="24"/>
  <c r="O651" i="24" s="1"/>
  <c r="O650" i="24" s="1"/>
  <c r="AJ650" i="24"/>
  <c r="AE650" i="24"/>
  <c r="W650" i="24"/>
  <c r="V650" i="24"/>
  <c r="U650" i="24"/>
  <c r="T650" i="24"/>
  <c r="Q650" i="24"/>
  <c r="M650" i="24"/>
  <c r="L650" i="24"/>
  <c r="K650" i="24"/>
  <c r="J650" i="24"/>
  <c r="G650" i="24"/>
  <c r="D650" i="24"/>
  <c r="S649" i="24"/>
  <c r="I649" i="24"/>
  <c r="H649" i="24"/>
  <c r="R649" i="24" s="1"/>
  <c r="E649" i="24"/>
  <c r="S648" i="24"/>
  <c r="I648" i="24"/>
  <c r="H648" i="24"/>
  <c r="R648" i="24" s="1"/>
  <c r="E648" i="24"/>
  <c r="S647" i="24"/>
  <c r="I647" i="24"/>
  <c r="H647" i="24"/>
  <c r="R647" i="24" s="1"/>
  <c r="R646" i="24" s="1"/>
  <c r="E647" i="24"/>
  <c r="O647" i="24" s="1"/>
  <c r="AJ646" i="24"/>
  <c r="AE646" i="24"/>
  <c r="W646" i="24"/>
  <c r="V646" i="24"/>
  <c r="U646" i="24"/>
  <c r="T646" i="24"/>
  <c r="Q646" i="24"/>
  <c r="M646" i="24"/>
  <c r="L646" i="24"/>
  <c r="K646" i="24"/>
  <c r="J646" i="24"/>
  <c r="G646" i="24"/>
  <c r="D646" i="24"/>
  <c r="S645" i="24"/>
  <c r="I645" i="24"/>
  <c r="H645" i="24"/>
  <c r="R645" i="24" s="1"/>
  <c r="E645" i="24"/>
  <c r="O645" i="24" s="1"/>
  <c r="S644" i="24"/>
  <c r="I644" i="24"/>
  <c r="H644" i="24"/>
  <c r="R644" i="24" s="1"/>
  <c r="E644" i="24"/>
  <c r="O644" i="24" s="1"/>
  <c r="S643" i="24"/>
  <c r="I643" i="24"/>
  <c r="H643" i="24"/>
  <c r="R643" i="24" s="1"/>
  <c r="E643" i="24"/>
  <c r="O643" i="24" s="1"/>
  <c r="S642" i="24"/>
  <c r="I642" i="24"/>
  <c r="H642" i="24"/>
  <c r="R642" i="24" s="1"/>
  <c r="R641" i="24" s="1"/>
  <c r="E642" i="24"/>
  <c r="O642" i="24" s="1"/>
  <c r="AJ641" i="24"/>
  <c r="AE641" i="24"/>
  <c r="W641" i="24"/>
  <c r="V641" i="24"/>
  <c r="U641" i="24"/>
  <c r="T641" i="24"/>
  <c r="Q641" i="24"/>
  <c r="M641" i="24"/>
  <c r="L641" i="24"/>
  <c r="K641" i="24"/>
  <c r="J641" i="24"/>
  <c r="G641" i="24"/>
  <c r="D641" i="24"/>
  <c r="S640" i="24"/>
  <c r="I640" i="24"/>
  <c r="H640" i="24"/>
  <c r="R640" i="24" s="1"/>
  <c r="E640" i="24"/>
  <c r="O640" i="24" s="1"/>
  <c r="S639" i="24"/>
  <c r="I639" i="24"/>
  <c r="H639" i="24"/>
  <c r="E639" i="24"/>
  <c r="O639" i="24" s="1"/>
  <c r="S638" i="24"/>
  <c r="I638" i="24"/>
  <c r="H638" i="24"/>
  <c r="R638" i="24" s="1"/>
  <c r="E638" i="24"/>
  <c r="O638" i="24" s="1"/>
  <c r="S637" i="24"/>
  <c r="I637" i="24"/>
  <c r="H637" i="24"/>
  <c r="R637" i="24" s="1"/>
  <c r="E637" i="24"/>
  <c r="S636" i="24"/>
  <c r="I636" i="24"/>
  <c r="H636" i="24"/>
  <c r="R636" i="24" s="1"/>
  <c r="E636" i="24"/>
  <c r="O636" i="24" s="1"/>
  <c r="AJ635" i="24"/>
  <c r="AE635" i="24"/>
  <c r="W635" i="24"/>
  <c r="V635" i="24"/>
  <c r="U635" i="24"/>
  <c r="T635" i="24"/>
  <c r="Q635" i="24"/>
  <c r="M635" i="24"/>
  <c r="L635" i="24"/>
  <c r="K635" i="24"/>
  <c r="J635" i="24"/>
  <c r="G635" i="24"/>
  <c r="D635" i="24"/>
  <c r="S634" i="24"/>
  <c r="I634" i="24"/>
  <c r="H634" i="24"/>
  <c r="R634" i="24" s="1"/>
  <c r="E634" i="24"/>
  <c r="S633" i="24"/>
  <c r="I633" i="24"/>
  <c r="H633" i="24"/>
  <c r="R633" i="24" s="1"/>
  <c r="E633" i="24"/>
  <c r="O633" i="24" s="1"/>
  <c r="S632" i="24"/>
  <c r="I632" i="24"/>
  <c r="H632" i="24"/>
  <c r="R632" i="24" s="1"/>
  <c r="E632" i="24"/>
  <c r="S631" i="24"/>
  <c r="I631" i="24"/>
  <c r="H631" i="24"/>
  <c r="R631" i="24" s="1"/>
  <c r="R630" i="24" s="1"/>
  <c r="E631" i="24"/>
  <c r="O631" i="24" s="1"/>
  <c r="AJ630" i="24"/>
  <c r="AE630" i="24"/>
  <c r="W630" i="24"/>
  <c r="V630" i="24"/>
  <c r="U630" i="24"/>
  <c r="T630" i="24"/>
  <c r="Q630" i="24"/>
  <c r="M630" i="24"/>
  <c r="L630" i="24"/>
  <c r="K630" i="24"/>
  <c r="J630" i="24"/>
  <c r="G630" i="24"/>
  <c r="D630" i="24"/>
  <c r="S629" i="24"/>
  <c r="I629" i="24"/>
  <c r="H629" i="24"/>
  <c r="R629" i="24" s="1"/>
  <c r="E629" i="24"/>
  <c r="S628" i="24"/>
  <c r="I628" i="24"/>
  <c r="H628" i="24"/>
  <c r="R628" i="24" s="1"/>
  <c r="E628" i="24"/>
  <c r="O628" i="24" s="1"/>
  <c r="S627" i="24"/>
  <c r="I627" i="24"/>
  <c r="H627" i="24"/>
  <c r="R627" i="24" s="1"/>
  <c r="E627" i="24"/>
  <c r="O627" i="24" s="1"/>
  <c r="S626" i="24"/>
  <c r="I626" i="24"/>
  <c r="H626" i="24"/>
  <c r="R626" i="24" s="1"/>
  <c r="E626" i="24"/>
  <c r="O626" i="24" s="1"/>
  <c r="S625" i="24"/>
  <c r="I625" i="24"/>
  <c r="H625" i="24"/>
  <c r="R625" i="24" s="1"/>
  <c r="E625" i="24"/>
  <c r="S624" i="24"/>
  <c r="I624" i="24"/>
  <c r="H624" i="24"/>
  <c r="R624" i="24" s="1"/>
  <c r="E624" i="24"/>
  <c r="O624" i="24" s="1"/>
  <c r="S623" i="24"/>
  <c r="I623" i="24"/>
  <c r="H623" i="24"/>
  <c r="R623" i="24" s="1"/>
  <c r="E623" i="24"/>
  <c r="O623" i="24" s="1"/>
  <c r="S622" i="24"/>
  <c r="I622" i="24"/>
  <c r="H622" i="24"/>
  <c r="R622" i="24" s="1"/>
  <c r="E622" i="24"/>
  <c r="O622" i="24" s="1"/>
  <c r="S621" i="24"/>
  <c r="I621" i="24"/>
  <c r="H621" i="24"/>
  <c r="R621" i="24" s="1"/>
  <c r="E621" i="24"/>
  <c r="S620" i="24"/>
  <c r="I620" i="24"/>
  <c r="H620" i="24"/>
  <c r="E620" i="24"/>
  <c r="O620" i="24" s="1"/>
  <c r="AJ619" i="24"/>
  <c r="AE619" i="24"/>
  <c r="W619" i="24"/>
  <c r="V619" i="24"/>
  <c r="U619" i="24"/>
  <c r="T619" i="24"/>
  <c r="Q619" i="24"/>
  <c r="M619" i="24"/>
  <c r="L619" i="24"/>
  <c r="K619" i="24"/>
  <c r="J619" i="24"/>
  <c r="G619" i="24"/>
  <c r="D619" i="24"/>
  <c r="S618" i="24"/>
  <c r="I618" i="24"/>
  <c r="H618" i="24"/>
  <c r="R618" i="24" s="1"/>
  <c r="E618" i="24"/>
  <c r="S617" i="24"/>
  <c r="I617" i="24"/>
  <c r="H617" i="24"/>
  <c r="R617" i="24" s="1"/>
  <c r="E617" i="24"/>
  <c r="O617" i="24" s="1"/>
  <c r="S616" i="24"/>
  <c r="I616" i="24"/>
  <c r="H616" i="24"/>
  <c r="R616" i="24" s="1"/>
  <c r="E616" i="24"/>
  <c r="O616" i="24" s="1"/>
  <c r="S615" i="24"/>
  <c r="I615" i="24"/>
  <c r="H615" i="24"/>
  <c r="R615" i="24" s="1"/>
  <c r="E615" i="24"/>
  <c r="O615" i="24" s="1"/>
  <c r="S614" i="24"/>
  <c r="I614" i="24"/>
  <c r="H614" i="24"/>
  <c r="R614" i="24" s="1"/>
  <c r="E614" i="24"/>
  <c r="S613" i="24"/>
  <c r="I613" i="24"/>
  <c r="H613" i="24"/>
  <c r="R613" i="24" s="1"/>
  <c r="E613" i="24"/>
  <c r="O613" i="24" s="1"/>
  <c r="S612" i="24"/>
  <c r="I612" i="24"/>
  <c r="H612" i="24"/>
  <c r="R612" i="24" s="1"/>
  <c r="E612" i="24"/>
  <c r="AJ611" i="24"/>
  <c r="AE611" i="24"/>
  <c r="W611" i="24"/>
  <c r="V611" i="24"/>
  <c r="U611" i="24"/>
  <c r="T611" i="24"/>
  <c r="Q611" i="24"/>
  <c r="M611" i="24"/>
  <c r="L611" i="24"/>
  <c r="K611" i="24"/>
  <c r="J611" i="24"/>
  <c r="G611" i="24"/>
  <c r="D611" i="24"/>
  <c r="S610" i="24"/>
  <c r="I610" i="24"/>
  <c r="H610" i="24"/>
  <c r="R610" i="24" s="1"/>
  <c r="E610" i="24"/>
  <c r="S609" i="24"/>
  <c r="I609" i="24"/>
  <c r="H609" i="24"/>
  <c r="R609" i="24" s="1"/>
  <c r="E609" i="24"/>
  <c r="O609" i="24" s="1"/>
  <c r="S608" i="24"/>
  <c r="I608" i="24"/>
  <c r="H608" i="24"/>
  <c r="R608" i="24" s="1"/>
  <c r="E608" i="24"/>
  <c r="O608" i="24" s="1"/>
  <c r="S607" i="24"/>
  <c r="I607" i="24"/>
  <c r="H607" i="24"/>
  <c r="E607" i="24"/>
  <c r="O607" i="24" s="1"/>
  <c r="S606" i="24"/>
  <c r="I606" i="24"/>
  <c r="H606" i="24"/>
  <c r="R606" i="24" s="1"/>
  <c r="E606" i="24"/>
  <c r="O606" i="24" s="1"/>
  <c r="S605" i="24"/>
  <c r="I605" i="24"/>
  <c r="H605" i="24"/>
  <c r="R605" i="24" s="1"/>
  <c r="E605" i="24"/>
  <c r="O605" i="24" s="1"/>
  <c r="S604" i="24"/>
  <c r="I604" i="24"/>
  <c r="H604" i="24"/>
  <c r="R604" i="24" s="1"/>
  <c r="E604" i="24"/>
  <c r="O604" i="24" s="1"/>
  <c r="S603" i="24"/>
  <c r="I603" i="24"/>
  <c r="H603" i="24"/>
  <c r="R603" i="24" s="1"/>
  <c r="E603" i="24"/>
  <c r="S602" i="24"/>
  <c r="I602" i="24"/>
  <c r="H602" i="24"/>
  <c r="R602" i="24" s="1"/>
  <c r="E602" i="24"/>
  <c r="S601" i="24"/>
  <c r="I601" i="24"/>
  <c r="H601" i="24"/>
  <c r="R601" i="24" s="1"/>
  <c r="E601" i="24"/>
  <c r="O601" i="24" s="1"/>
  <c r="S600" i="24"/>
  <c r="I600" i="24"/>
  <c r="H600" i="24"/>
  <c r="R600" i="24" s="1"/>
  <c r="E600" i="24"/>
  <c r="O600" i="24" s="1"/>
  <c r="S599" i="24"/>
  <c r="I599" i="24"/>
  <c r="H599" i="24"/>
  <c r="R599" i="24" s="1"/>
  <c r="E599" i="24"/>
  <c r="S598" i="24"/>
  <c r="I598" i="24"/>
  <c r="H598" i="24"/>
  <c r="R598" i="24" s="1"/>
  <c r="E598" i="24"/>
  <c r="S597" i="24"/>
  <c r="I597" i="24"/>
  <c r="H597" i="24"/>
  <c r="R597" i="24" s="1"/>
  <c r="E597" i="24"/>
  <c r="O597" i="24" s="1"/>
  <c r="S596" i="24"/>
  <c r="I596" i="24"/>
  <c r="H596" i="24"/>
  <c r="R596" i="24" s="1"/>
  <c r="E596" i="24"/>
  <c r="O596" i="24" s="1"/>
  <c r="S595" i="24"/>
  <c r="I595" i="24"/>
  <c r="H595" i="24"/>
  <c r="R595" i="24" s="1"/>
  <c r="E595" i="24"/>
  <c r="S594" i="24"/>
  <c r="I594" i="24"/>
  <c r="H594" i="24"/>
  <c r="R594" i="24" s="1"/>
  <c r="E594" i="24"/>
  <c r="S593" i="24"/>
  <c r="I593" i="24"/>
  <c r="H593" i="24"/>
  <c r="R593" i="24" s="1"/>
  <c r="E593" i="24"/>
  <c r="O593" i="24" s="1"/>
  <c r="AJ592" i="24"/>
  <c r="AE592" i="24"/>
  <c r="W592" i="24"/>
  <c r="V592" i="24"/>
  <c r="U592" i="24"/>
  <c r="T592" i="24"/>
  <c r="Q592" i="24"/>
  <c r="M592" i="24"/>
  <c r="L592" i="24"/>
  <c r="K592" i="24"/>
  <c r="J592" i="24"/>
  <c r="G592" i="24"/>
  <c r="D592" i="24"/>
  <c r="S591" i="24"/>
  <c r="I591" i="24"/>
  <c r="H591" i="24"/>
  <c r="R591" i="24" s="1"/>
  <c r="E591" i="24"/>
  <c r="O591" i="24" s="1"/>
  <c r="S590" i="24"/>
  <c r="I590" i="24"/>
  <c r="H590" i="24"/>
  <c r="R590" i="24" s="1"/>
  <c r="E590" i="24"/>
  <c r="O590" i="24" s="1"/>
  <c r="S589" i="24"/>
  <c r="I589" i="24"/>
  <c r="H589" i="24"/>
  <c r="R589" i="24" s="1"/>
  <c r="E589" i="24"/>
  <c r="O589" i="24" s="1"/>
  <c r="S588" i="24"/>
  <c r="I588" i="24"/>
  <c r="H588" i="24"/>
  <c r="R588" i="24" s="1"/>
  <c r="E588" i="24"/>
  <c r="AJ587" i="24"/>
  <c r="AE587" i="24"/>
  <c r="W587" i="24"/>
  <c r="V587" i="24"/>
  <c r="U587" i="24"/>
  <c r="T587" i="24"/>
  <c r="Q587" i="24"/>
  <c r="M587" i="24"/>
  <c r="L587" i="24"/>
  <c r="K587" i="24"/>
  <c r="J587" i="24"/>
  <c r="G587" i="24"/>
  <c r="D587" i="24"/>
  <c r="S586" i="24"/>
  <c r="I586" i="24"/>
  <c r="H586" i="24"/>
  <c r="R586" i="24" s="1"/>
  <c r="E586" i="24"/>
  <c r="O586" i="24" s="1"/>
  <c r="S585" i="24"/>
  <c r="I585" i="24"/>
  <c r="H585" i="24"/>
  <c r="R585" i="24" s="1"/>
  <c r="E585" i="24"/>
  <c r="S584" i="24"/>
  <c r="I584" i="24"/>
  <c r="H584" i="24"/>
  <c r="R584" i="24" s="1"/>
  <c r="E584" i="24"/>
  <c r="S583" i="24"/>
  <c r="I583" i="24"/>
  <c r="H583" i="24"/>
  <c r="R583" i="24" s="1"/>
  <c r="E583" i="24"/>
  <c r="S582" i="24"/>
  <c r="I582" i="24"/>
  <c r="H582" i="24"/>
  <c r="R582" i="24" s="1"/>
  <c r="E582" i="24"/>
  <c r="O582" i="24" s="1"/>
  <c r="S581" i="24"/>
  <c r="I581" i="24"/>
  <c r="H581" i="24"/>
  <c r="R581" i="24" s="1"/>
  <c r="E581" i="24"/>
  <c r="O581" i="24" s="1"/>
  <c r="S580" i="24"/>
  <c r="I580" i="24"/>
  <c r="H580" i="24"/>
  <c r="R580" i="24" s="1"/>
  <c r="E580" i="24"/>
  <c r="O580" i="24" s="1"/>
  <c r="S579" i="24"/>
  <c r="I579" i="24"/>
  <c r="H579" i="24"/>
  <c r="R579" i="24" s="1"/>
  <c r="E579" i="24"/>
  <c r="S578" i="24"/>
  <c r="I578" i="24"/>
  <c r="H578" i="24"/>
  <c r="R578" i="24" s="1"/>
  <c r="E578" i="24"/>
  <c r="O578" i="24" s="1"/>
  <c r="S577" i="24"/>
  <c r="I577" i="24"/>
  <c r="H577" i="24"/>
  <c r="R577" i="24" s="1"/>
  <c r="E577" i="24"/>
  <c r="S576" i="24"/>
  <c r="I576" i="24"/>
  <c r="H576" i="24"/>
  <c r="R576" i="24" s="1"/>
  <c r="E576" i="24"/>
  <c r="S575" i="24"/>
  <c r="I575" i="24"/>
  <c r="H575" i="24"/>
  <c r="R575" i="24" s="1"/>
  <c r="E575" i="24"/>
  <c r="S574" i="24"/>
  <c r="I574" i="24"/>
  <c r="H574" i="24"/>
  <c r="R574" i="24" s="1"/>
  <c r="E574" i="24"/>
  <c r="O574" i="24" s="1"/>
  <c r="S573" i="24"/>
  <c r="I573" i="24"/>
  <c r="H573" i="24"/>
  <c r="R573" i="24" s="1"/>
  <c r="E573" i="24"/>
  <c r="AJ572" i="24"/>
  <c r="AE572" i="24"/>
  <c r="W572" i="24"/>
  <c r="V572" i="24"/>
  <c r="U572" i="24"/>
  <c r="T572" i="24"/>
  <c r="R572" i="24"/>
  <c r="Q572" i="24"/>
  <c r="M572" i="24"/>
  <c r="L572" i="24"/>
  <c r="K572" i="24"/>
  <c r="J572" i="24"/>
  <c r="G572" i="24"/>
  <c r="D572" i="24"/>
  <c r="S571" i="24"/>
  <c r="I571" i="24"/>
  <c r="H571" i="24"/>
  <c r="R571" i="24" s="1"/>
  <c r="E571" i="24"/>
  <c r="S570" i="24"/>
  <c r="I570" i="24"/>
  <c r="H570" i="24"/>
  <c r="R570" i="24" s="1"/>
  <c r="E570" i="24"/>
  <c r="S569" i="24"/>
  <c r="I569" i="24"/>
  <c r="H569" i="24"/>
  <c r="R569" i="24" s="1"/>
  <c r="E569" i="24"/>
  <c r="O569" i="24" s="1"/>
  <c r="S568" i="24"/>
  <c r="I568" i="24"/>
  <c r="H568" i="24"/>
  <c r="R568" i="24" s="1"/>
  <c r="E568" i="24"/>
  <c r="O568" i="24" s="1"/>
  <c r="S567" i="24"/>
  <c r="I567" i="24"/>
  <c r="H567" i="24"/>
  <c r="R567" i="24" s="1"/>
  <c r="E567" i="24"/>
  <c r="O567" i="24" s="1"/>
  <c r="S566" i="24"/>
  <c r="I566" i="24"/>
  <c r="H566" i="24"/>
  <c r="E566" i="24"/>
  <c r="O566" i="24" s="1"/>
  <c r="S565" i="24"/>
  <c r="I565" i="24"/>
  <c r="H565" i="24"/>
  <c r="R565" i="24" s="1"/>
  <c r="E565" i="24"/>
  <c r="O565" i="24" s="1"/>
  <c r="S564" i="24"/>
  <c r="I564" i="24"/>
  <c r="H564" i="24"/>
  <c r="R564" i="24" s="1"/>
  <c r="E564" i="24"/>
  <c r="AJ563" i="24"/>
  <c r="AE563" i="24"/>
  <c r="W563" i="24"/>
  <c r="V563" i="24"/>
  <c r="U563" i="24"/>
  <c r="T563" i="24"/>
  <c r="Q563" i="24"/>
  <c r="M563" i="24"/>
  <c r="L563" i="24"/>
  <c r="K563" i="24"/>
  <c r="J563" i="24"/>
  <c r="G563" i="24"/>
  <c r="D563" i="24"/>
  <c r="S561" i="24"/>
  <c r="I561" i="24"/>
  <c r="H561" i="24"/>
  <c r="E561" i="24"/>
  <c r="O561" i="24" s="1"/>
  <c r="S560" i="24"/>
  <c r="I560" i="24"/>
  <c r="H560" i="24"/>
  <c r="R560" i="24" s="1"/>
  <c r="E560" i="24"/>
  <c r="O560" i="24" s="1"/>
  <c r="O559" i="24" s="1"/>
  <c r="AJ559" i="24"/>
  <c r="AE559" i="24"/>
  <c r="W559" i="24"/>
  <c r="V559" i="24"/>
  <c r="U559" i="24"/>
  <c r="T559" i="24"/>
  <c r="Q559" i="24"/>
  <c r="M559" i="24"/>
  <c r="L559" i="24"/>
  <c r="K559" i="24"/>
  <c r="J559" i="24"/>
  <c r="G559" i="24"/>
  <c r="D559" i="24"/>
  <c r="S558" i="24"/>
  <c r="I558" i="24"/>
  <c r="H558" i="24"/>
  <c r="R558" i="24" s="1"/>
  <c r="E558" i="24"/>
  <c r="S557" i="24"/>
  <c r="I557" i="24"/>
  <c r="H557" i="24"/>
  <c r="R557" i="24" s="1"/>
  <c r="E557" i="24"/>
  <c r="O557" i="24" s="1"/>
  <c r="S556" i="24"/>
  <c r="I556" i="24"/>
  <c r="H556" i="24"/>
  <c r="R556" i="24" s="1"/>
  <c r="E556" i="24"/>
  <c r="S555" i="24"/>
  <c r="I555" i="24"/>
  <c r="H555" i="24"/>
  <c r="R555" i="24" s="1"/>
  <c r="E555" i="24"/>
  <c r="S554" i="24"/>
  <c r="I554" i="24"/>
  <c r="H554" i="24"/>
  <c r="R554" i="24" s="1"/>
  <c r="E554" i="24"/>
  <c r="O554" i="24" s="1"/>
  <c r="S553" i="24"/>
  <c r="I553" i="24"/>
  <c r="H553" i="24"/>
  <c r="R553" i="24" s="1"/>
  <c r="E553" i="24"/>
  <c r="O553" i="24" s="1"/>
  <c r="S552" i="24"/>
  <c r="I552" i="24"/>
  <c r="H552" i="24"/>
  <c r="E552" i="24"/>
  <c r="O552" i="24" s="1"/>
  <c r="S551" i="24"/>
  <c r="I551" i="24"/>
  <c r="H551" i="24"/>
  <c r="R551" i="24" s="1"/>
  <c r="E551" i="24"/>
  <c r="O551" i="24" s="1"/>
  <c r="S550" i="24"/>
  <c r="I550" i="24"/>
  <c r="H550" i="24"/>
  <c r="E550" i="24"/>
  <c r="O550" i="24" s="1"/>
  <c r="AJ549" i="24"/>
  <c r="AE549" i="24"/>
  <c r="W549" i="24"/>
  <c r="V549" i="24"/>
  <c r="U549" i="24"/>
  <c r="T549" i="24"/>
  <c r="Q549" i="24"/>
  <c r="M549" i="24"/>
  <c r="L549" i="24"/>
  <c r="K549" i="24"/>
  <c r="J549" i="24"/>
  <c r="G549" i="24"/>
  <c r="D549" i="24"/>
  <c r="S548" i="24"/>
  <c r="I548" i="24"/>
  <c r="H548" i="24"/>
  <c r="R548" i="24" s="1"/>
  <c r="E548" i="24"/>
  <c r="O548" i="24" s="1"/>
  <c r="S547" i="24"/>
  <c r="I547" i="24"/>
  <c r="H547" i="24"/>
  <c r="E547" i="24"/>
  <c r="O547" i="24" s="1"/>
  <c r="S546" i="24"/>
  <c r="I546" i="24"/>
  <c r="H546" i="24"/>
  <c r="R546" i="24" s="1"/>
  <c r="E546" i="24"/>
  <c r="O546" i="24" s="1"/>
  <c r="S545" i="24"/>
  <c r="I545" i="24"/>
  <c r="H545" i="24"/>
  <c r="R545" i="24" s="1"/>
  <c r="E545" i="24"/>
  <c r="O545" i="24" s="1"/>
  <c r="S544" i="24"/>
  <c r="I544" i="24"/>
  <c r="H544" i="24"/>
  <c r="R544" i="24" s="1"/>
  <c r="E544" i="24"/>
  <c r="O544" i="24" s="1"/>
  <c r="S543" i="24"/>
  <c r="I543" i="24"/>
  <c r="H543" i="24"/>
  <c r="R543" i="24" s="1"/>
  <c r="E543" i="24"/>
  <c r="S542" i="24"/>
  <c r="I542" i="24"/>
  <c r="H542" i="24"/>
  <c r="R542" i="24" s="1"/>
  <c r="E542" i="24"/>
  <c r="S541" i="24"/>
  <c r="I541" i="24"/>
  <c r="H541" i="24"/>
  <c r="R541" i="24" s="1"/>
  <c r="E541" i="24"/>
  <c r="O541" i="24" s="1"/>
  <c r="S540" i="24"/>
  <c r="I540" i="24"/>
  <c r="H540" i="24"/>
  <c r="R540" i="24" s="1"/>
  <c r="E540" i="24"/>
  <c r="O540" i="24" s="1"/>
  <c r="S539" i="24"/>
  <c r="I539" i="24"/>
  <c r="H539" i="24"/>
  <c r="R539" i="24" s="1"/>
  <c r="E539" i="24"/>
  <c r="S538" i="24"/>
  <c r="I538" i="24"/>
  <c r="H538" i="24"/>
  <c r="R538" i="24" s="1"/>
  <c r="E538" i="24"/>
  <c r="S537" i="24"/>
  <c r="I537" i="24"/>
  <c r="H537" i="24"/>
  <c r="R537" i="24" s="1"/>
  <c r="E537" i="24"/>
  <c r="O537" i="24" s="1"/>
  <c r="S536" i="24"/>
  <c r="I536" i="24"/>
  <c r="H536" i="24"/>
  <c r="R536" i="24" s="1"/>
  <c r="E536" i="24"/>
  <c r="O536" i="24" s="1"/>
  <c r="S535" i="24"/>
  <c r="I535" i="24"/>
  <c r="H535" i="24"/>
  <c r="R535" i="24" s="1"/>
  <c r="E535" i="24"/>
  <c r="S534" i="24"/>
  <c r="I534" i="24"/>
  <c r="H534" i="24"/>
  <c r="R534" i="24" s="1"/>
  <c r="E534" i="24"/>
  <c r="S533" i="24"/>
  <c r="I533" i="24"/>
  <c r="H533" i="24"/>
  <c r="R533" i="24" s="1"/>
  <c r="E533" i="24"/>
  <c r="O533" i="24" s="1"/>
  <c r="S532" i="24"/>
  <c r="I532" i="24"/>
  <c r="H532" i="24"/>
  <c r="R532" i="24" s="1"/>
  <c r="E532" i="24"/>
  <c r="O532" i="24" s="1"/>
  <c r="S531" i="24"/>
  <c r="I531" i="24"/>
  <c r="H531" i="24"/>
  <c r="R531" i="24" s="1"/>
  <c r="E531" i="24"/>
  <c r="S530" i="24"/>
  <c r="I530" i="24"/>
  <c r="H530" i="24"/>
  <c r="R530" i="24" s="1"/>
  <c r="E530" i="24"/>
  <c r="S529" i="24"/>
  <c r="I529" i="24"/>
  <c r="H529" i="24"/>
  <c r="R529" i="24" s="1"/>
  <c r="E529" i="24"/>
  <c r="O529" i="24" s="1"/>
  <c r="S528" i="24"/>
  <c r="I528" i="24"/>
  <c r="H528" i="24"/>
  <c r="R528" i="24" s="1"/>
  <c r="E528" i="24"/>
  <c r="O528" i="24" s="1"/>
  <c r="S527" i="24"/>
  <c r="I527" i="24"/>
  <c r="H527" i="24"/>
  <c r="R527" i="24" s="1"/>
  <c r="E527" i="24"/>
  <c r="S526" i="24"/>
  <c r="I526" i="24"/>
  <c r="H526" i="24"/>
  <c r="R526" i="24" s="1"/>
  <c r="E526" i="24"/>
  <c r="S525" i="24"/>
  <c r="I525" i="24"/>
  <c r="H525" i="24"/>
  <c r="R525" i="24" s="1"/>
  <c r="E525" i="24"/>
  <c r="O525" i="24" s="1"/>
  <c r="S524" i="24"/>
  <c r="I524" i="24"/>
  <c r="H524" i="24"/>
  <c r="R524" i="24" s="1"/>
  <c r="E524" i="24"/>
  <c r="O524" i="24" s="1"/>
  <c r="S523" i="24"/>
  <c r="I523" i="24"/>
  <c r="H523" i="24"/>
  <c r="R523" i="24" s="1"/>
  <c r="E523" i="24"/>
  <c r="S522" i="24"/>
  <c r="I522" i="24"/>
  <c r="H522" i="24"/>
  <c r="R522" i="24" s="1"/>
  <c r="E522" i="24"/>
  <c r="S521" i="24"/>
  <c r="I521" i="24"/>
  <c r="H521" i="24"/>
  <c r="R521" i="24" s="1"/>
  <c r="E521" i="24"/>
  <c r="O521" i="24" s="1"/>
  <c r="S520" i="24"/>
  <c r="I520" i="24"/>
  <c r="H520" i="24"/>
  <c r="R520" i="24" s="1"/>
  <c r="E520" i="24"/>
  <c r="O520" i="24" s="1"/>
  <c r="S519" i="24"/>
  <c r="I519" i="24"/>
  <c r="H519" i="24"/>
  <c r="R519" i="24" s="1"/>
  <c r="E519" i="24"/>
  <c r="S518" i="24"/>
  <c r="I518" i="24"/>
  <c r="H518" i="24"/>
  <c r="R518" i="24" s="1"/>
  <c r="E518" i="24"/>
  <c r="S517" i="24"/>
  <c r="I517" i="24"/>
  <c r="H517" i="24"/>
  <c r="R517" i="24" s="1"/>
  <c r="E517" i="24"/>
  <c r="O517" i="24" s="1"/>
  <c r="S516" i="24"/>
  <c r="I516" i="24"/>
  <c r="H516" i="24"/>
  <c r="R516" i="24" s="1"/>
  <c r="E516" i="24"/>
  <c r="O516" i="24" s="1"/>
  <c r="S515" i="24"/>
  <c r="I515" i="24"/>
  <c r="H515" i="24"/>
  <c r="R515" i="24" s="1"/>
  <c r="E515" i="24"/>
  <c r="S514" i="24"/>
  <c r="I514" i="24"/>
  <c r="H514" i="24"/>
  <c r="R514" i="24" s="1"/>
  <c r="E514" i="24"/>
  <c r="S513" i="24"/>
  <c r="I513" i="24"/>
  <c r="H513" i="24"/>
  <c r="R513" i="24" s="1"/>
  <c r="E513" i="24"/>
  <c r="O513" i="24" s="1"/>
  <c r="S512" i="24"/>
  <c r="I512" i="24"/>
  <c r="H512" i="24"/>
  <c r="R512" i="24" s="1"/>
  <c r="E512" i="24"/>
  <c r="O512" i="24" s="1"/>
  <c r="S511" i="24"/>
  <c r="I511" i="24"/>
  <c r="H511" i="24"/>
  <c r="R511" i="24" s="1"/>
  <c r="E511" i="24"/>
  <c r="S510" i="24"/>
  <c r="I510" i="24"/>
  <c r="H510" i="24"/>
  <c r="R510" i="24" s="1"/>
  <c r="E510" i="24"/>
  <c r="S509" i="24"/>
  <c r="I509" i="24"/>
  <c r="H509" i="24"/>
  <c r="R509" i="24" s="1"/>
  <c r="E509" i="24"/>
  <c r="O509" i="24" s="1"/>
  <c r="S508" i="24"/>
  <c r="I508" i="24"/>
  <c r="H508" i="24"/>
  <c r="R508" i="24" s="1"/>
  <c r="E508" i="24"/>
  <c r="O508" i="24" s="1"/>
  <c r="S507" i="24"/>
  <c r="I507" i="24"/>
  <c r="H507" i="24"/>
  <c r="R507" i="24" s="1"/>
  <c r="E507" i="24"/>
  <c r="S506" i="24"/>
  <c r="I506" i="24"/>
  <c r="H506" i="24"/>
  <c r="R506" i="24" s="1"/>
  <c r="E506" i="24"/>
  <c r="S505" i="24"/>
  <c r="I505" i="24"/>
  <c r="H505" i="24"/>
  <c r="R505" i="24" s="1"/>
  <c r="E505" i="24"/>
  <c r="S504" i="24"/>
  <c r="I504" i="24"/>
  <c r="H504" i="24"/>
  <c r="R504" i="24" s="1"/>
  <c r="E504" i="24"/>
  <c r="O504" i="24" s="1"/>
  <c r="S503" i="24"/>
  <c r="I503" i="24"/>
  <c r="H503" i="24"/>
  <c r="R503" i="24" s="1"/>
  <c r="E503" i="24"/>
  <c r="S502" i="24"/>
  <c r="I502" i="24"/>
  <c r="N502" i="24" s="1"/>
  <c r="H502" i="24"/>
  <c r="R502" i="24" s="1"/>
  <c r="E502" i="24"/>
  <c r="S501" i="24"/>
  <c r="I501" i="24"/>
  <c r="H501" i="24"/>
  <c r="R501" i="24" s="1"/>
  <c r="E501" i="24"/>
  <c r="O501" i="24" s="1"/>
  <c r="AJ500" i="24"/>
  <c r="AE500" i="24"/>
  <c r="W500" i="24"/>
  <c r="V500" i="24"/>
  <c r="U500" i="24"/>
  <c r="T500" i="24"/>
  <c r="Q500" i="24"/>
  <c r="M500" i="24"/>
  <c r="L500" i="24"/>
  <c r="K500" i="24"/>
  <c r="J500" i="24"/>
  <c r="G500" i="24"/>
  <c r="D500" i="24"/>
  <c r="S499" i="24"/>
  <c r="I499" i="24"/>
  <c r="H499" i="24"/>
  <c r="R499" i="24" s="1"/>
  <c r="E499" i="24"/>
  <c r="O499" i="24" s="1"/>
  <c r="S498" i="24"/>
  <c r="I498" i="24"/>
  <c r="H498" i="24"/>
  <c r="R498" i="24" s="1"/>
  <c r="E498" i="24"/>
  <c r="S497" i="24"/>
  <c r="I497" i="24"/>
  <c r="H497" i="24"/>
  <c r="R497" i="24" s="1"/>
  <c r="E497" i="24"/>
  <c r="S496" i="24"/>
  <c r="I496" i="24"/>
  <c r="H496" i="24"/>
  <c r="R496" i="24" s="1"/>
  <c r="E496" i="24"/>
  <c r="O496" i="24" s="1"/>
  <c r="S495" i="24"/>
  <c r="I495" i="24"/>
  <c r="H495" i="24"/>
  <c r="R495" i="24" s="1"/>
  <c r="E495" i="24"/>
  <c r="O495" i="24" s="1"/>
  <c r="S494" i="24"/>
  <c r="I494" i="24"/>
  <c r="H494" i="24"/>
  <c r="R494" i="24" s="1"/>
  <c r="E494" i="24"/>
  <c r="S493" i="24"/>
  <c r="I493" i="24"/>
  <c r="H493" i="24"/>
  <c r="R493" i="24" s="1"/>
  <c r="E493" i="24"/>
  <c r="S492" i="24"/>
  <c r="I492" i="24"/>
  <c r="H492" i="24"/>
  <c r="R492" i="24" s="1"/>
  <c r="E492" i="24"/>
  <c r="O492" i="24" s="1"/>
  <c r="S491" i="24"/>
  <c r="I491" i="24"/>
  <c r="H491" i="24"/>
  <c r="R491" i="24" s="1"/>
  <c r="E491" i="24"/>
  <c r="O491" i="24" s="1"/>
  <c r="S490" i="24"/>
  <c r="I490" i="24"/>
  <c r="H490" i="24"/>
  <c r="R490" i="24" s="1"/>
  <c r="E490" i="24"/>
  <c r="S489" i="24"/>
  <c r="I489" i="24"/>
  <c r="H489" i="24"/>
  <c r="R489" i="24" s="1"/>
  <c r="E489" i="24"/>
  <c r="S488" i="24"/>
  <c r="I488" i="24"/>
  <c r="H488" i="24"/>
  <c r="R488" i="24" s="1"/>
  <c r="E488" i="24"/>
  <c r="O488" i="24" s="1"/>
  <c r="S487" i="24"/>
  <c r="I487" i="24"/>
  <c r="H487" i="24"/>
  <c r="R487" i="24" s="1"/>
  <c r="E487" i="24"/>
  <c r="O487" i="24" s="1"/>
  <c r="S486" i="24"/>
  <c r="I486" i="24"/>
  <c r="H486" i="24"/>
  <c r="R486" i="24" s="1"/>
  <c r="E486" i="24"/>
  <c r="S485" i="24"/>
  <c r="I485" i="24"/>
  <c r="H485" i="24"/>
  <c r="R485" i="24" s="1"/>
  <c r="E485" i="24"/>
  <c r="S484" i="24"/>
  <c r="I484" i="24"/>
  <c r="H484" i="24"/>
  <c r="R484" i="24" s="1"/>
  <c r="E484" i="24"/>
  <c r="O484" i="24" s="1"/>
  <c r="S483" i="24"/>
  <c r="I483" i="24"/>
  <c r="H483" i="24"/>
  <c r="R483" i="24" s="1"/>
  <c r="E483" i="24"/>
  <c r="O483" i="24" s="1"/>
  <c r="S482" i="24"/>
  <c r="I482" i="24"/>
  <c r="H482" i="24"/>
  <c r="R482" i="24" s="1"/>
  <c r="E482" i="24"/>
  <c r="S481" i="24"/>
  <c r="I481" i="24"/>
  <c r="H481" i="24"/>
  <c r="R481" i="24" s="1"/>
  <c r="E481" i="24"/>
  <c r="AJ480" i="24"/>
  <c r="AE480" i="24"/>
  <c r="W480" i="24"/>
  <c r="V480" i="24"/>
  <c r="U480" i="24"/>
  <c r="T480" i="24"/>
  <c r="Q480" i="24"/>
  <c r="M480" i="24"/>
  <c r="L480" i="24"/>
  <c r="K480" i="24"/>
  <c r="J480" i="24"/>
  <c r="G480" i="24"/>
  <c r="D480" i="24"/>
  <c r="S479" i="24"/>
  <c r="I479" i="24"/>
  <c r="H479" i="24"/>
  <c r="R479" i="24" s="1"/>
  <c r="E479" i="24"/>
  <c r="S478" i="24"/>
  <c r="I478" i="24"/>
  <c r="H478" i="24"/>
  <c r="R478" i="24" s="1"/>
  <c r="E478" i="24"/>
  <c r="S477" i="24"/>
  <c r="I477" i="24"/>
  <c r="H477" i="24"/>
  <c r="R477" i="24" s="1"/>
  <c r="E477" i="24"/>
  <c r="S476" i="24"/>
  <c r="I476" i="24"/>
  <c r="H476" i="24"/>
  <c r="R476" i="24" s="1"/>
  <c r="E476" i="24"/>
  <c r="O476" i="24" s="1"/>
  <c r="S475" i="24"/>
  <c r="I475" i="24"/>
  <c r="H475" i="24"/>
  <c r="R475" i="24" s="1"/>
  <c r="E475" i="24"/>
  <c r="S474" i="24"/>
  <c r="I474" i="24"/>
  <c r="H474" i="24"/>
  <c r="R474" i="24" s="1"/>
  <c r="E474" i="24"/>
  <c r="S473" i="24"/>
  <c r="I473" i="24"/>
  <c r="H473" i="24"/>
  <c r="R473" i="24" s="1"/>
  <c r="E473" i="24"/>
  <c r="O473" i="24" s="1"/>
  <c r="S472" i="24"/>
  <c r="I472" i="24"/>
  <c r="H472" i="24"/>
  <c r="R472" i="24" s="1"/>
  <c r="E472" i="24"/>
  <c r="O472" i="24" s="1"/>
  <c r="S471" i="24"/>
  <c r="I471" i="24"/>
  <c r="H471" i="24"/>
  <c r="R471" i="24" s="1"/>
  <c r="E471" i="24"/>
  <c r="S470" i="24"/>
  <c r="I470" i="24"/>
  <c r="H470" i="24"/>
  <c r="R470" i="24" s="1"/>
  <c r="E470" i="24"/>
  <c r="O470" i="24" s="1"/>
  <c r="S469" i="24"/>
  <c r="I469" i="24"/>
  <c r="H469" i="24"/>
  <c r="R469" i="24" s="1"/>
  <c r="E469" i="24"/>
  <c r="O469" i="24" s="1"/>
  <c r="AJ468" i="24"/>
  <c r="AE468" i="24"/>
  <c r="W468" i="24"/>
  <c r="V468" i="24"/>
  <c r="U468" i="24"/>
  <c r="T468" i="24"/>
  <c r="Q468" i="24"/>
  <c r="M468" i="24"/>
  <c r="L468" i="24"/>
  <c r="K468" i="24"/>
  <c r="J468" i="24"/>
  <c r="G468" i="24"/>
  <c r="D468" i="24"/>
  <c r="S467" i="24"/>
  <c r="I467" i="24"/>
  <c r="H467" i="24"/>
  <c r="R467" i="24" s="1"/>
  <c r="E467" i="24"/>
  <c r="O467" i="24" s="1"/>
  <c r="S466" i="24"/>
  <c r="I466" i="24"/>
  <c r="H466" i="24"/>
  <c r="R466" i="24" s="1"/>
  <c r="E466" i="24"/>
  <c r="S465" i="24"/>
  <c r="I465" i="24"/>
  <c r="H465" i="24"/>
  <c r="R465" i="24" s="1"/>
  <c r="E465" i="24"/>
  <c r="S464" i="24"/>
  <c r="I464" i="24"/>
  <c r="H464" i="24"/>
  <c r="R464" i="24" s="1"/>
  <c r="E464" i="24"/>
  <c r="O464" i="24" s="1"/>
  <c r="S463" i="24"/>
  <c r="I463" i="24"/>
  <c r="H463" i="24"/>
  <c r="R463" i="24" s="1"/>
  <c r="E463" i="24"/>
  <c r="O463" i="24" s="1"/>
  <c r="S462" i="24"/>
  <c r="I462" i="24"/>
  <c r="H462" i="24"/>
  <c r="R462" i="24" s="1"/>
  <c r="E462" i="24"/>
  <c r="S461" i="24"/>
  <c r="I461" i="24"/>
  <c r="H461" i="24"/>
  <c r="R461" i="24" s="1"/>
  <c r="E461" i="24"/>
  <c r="S460" i="24"/>
  <c r="I460" i="24"/>
  <c r="H460" i="24"/>
  <c r="R460" i="24" s="1"/>
  <c r="E460" i="24"/>
  <c r="O460" i="24" s="1"/>
  <c r="S459" i="24"/>
  <c r="I459" i="24"/>
  <c r="H459" i="24"/>
  <c r="R459" i="24" s="1"/>
  <c r="E459" i="24"/>
  <c r="O459" i="24" s="1"/>
  <c r="S458" i="24"/>
  <c r="I458" i="24"/>
  <c r="H458" i="24"/>
  <c r="R458" i="24" s="1"/>
  <c r="E458" i="24"/>
  <c r="S457" i="24"/>
  <c r="I457" i="24"/>
  <c r="H457" i="24"/>
  <c r="R457" i="24" s="1"/>
  <c r="E457" i="24"/>
  <c r="AJ456" i="24"/>
  <c r="AE456" i="24"/>
  <c r="W456" i="24"/>
  <c r="V456" i="24"/>
  <c r="U456" i="24"/>
  <c r="T456" i="24"/>
  <c r="Q456" i="24"/>
  <c r="M456" i="24"/>
  <c r="L456" i="24"/>
  <c r="K456" i="24"/>
  <c r="J456" i="24"/>
  <c r="G456" i="24"/>
  <c r="D456" i="24"/>
  <c r="S455" i="24"/>
  <c r="I455" i="24"/>
  <c r="H455" i="24"/>
  <c r="R455" i="24" s="1"/>
  <c r="E455" i="24"/>
  <c r="S454" i="24"/>
  <c r="I454" i="24"/>
  <c r="I453" i="24" s="1"/>
  <c r="H454" i="24"/>
  <c r="R454" i="24" s="1"/>
  <c r="E454" i="24"/>
  <c r="AJ453" i="24"/>
  <c r="AE453" i="24"/>
  <c r="W453" i="24"/>
  <c r="V453" i="24"/>
  <c r="U453" i="24"/>
  <c r="T453" i="24"/>
  <c r="R453" i="24"/>
  <c r="Q453" i="24"/>
  <c r="M453" i="24"/>
  <c r="L453" i="24"/>
  <c r="K453" i="24"/>
  <c r="J453" i="24"/>
  <c r="G453" i="24"/>
  <c r="D453" i="24"/>
  <c r="S452" i="24"/>
  <c r="I452" i="24"/>
  <c r="H452" i="24"/>
  <c r="R452" i="24" s="1"/>
  <c r="E452" i="24"/>
  <c r="S451" i="24"/>
  <c r="I451" i="24"/>
  <c r="H451" i="24"/>
  <c r="R451" i="24" s="1"/>
  <c r="E451" i="24"/>
  <c r="S450" i="24"/>
  <c r="I450" i="24"/>
  <c r="H450" i="24"/>
  <c r="R450" i="24" s="1"/>
  <c r="E450" i="24"/>
  <c r="O450" i="24" s="1"/>
  <c r="S449" i="24"/>
  <c r="I449" i="24"/>
  <c r="H449" i="24"/>
  <c r="R449" i="24" s="1"/>
  <c r="E449" i="24"/>
  <c r="O449" i="24" s="1"/>
  <c r="S448" i="24"/>
  <c r="I448" i="24"/>
  <c r="H448" i="24"/>
  <c r="R448" i="24" s="1"/>
  <c r="E448" i="24"/>
  <c r="S447" i="24"/>
  <c r="I447" i="24"/>
  <c r="H447" i="24"/>
  <c r="R447" i="24" s="1"/>
  <c r="E447" i="24"/>
  <c r="S446" i="24"/>
  <c r="I446" i="24"/>
  <c r="H446" i="24"/>
  <c r="R446" i="24" s="1"/>
  <c r="E446" i="24"/>
  <c r="O446" i="24" s="1"/>
  <c r="S445" i="24"/>
  <c r="I445" i="24"/>
  <c r="H445" i="24"/>
  <c r="R445" i="24" s="1"/>
  <c r="E445" i="24"/>
  <c r="O445" i="24" s="1"/>
  <c r="S444" i="24"/>
  <c r="I444" i="24"/>
  <c r="H444" i="24"/>
  <c r="R444" i="24" s="1"/>
  <c r="E444" i="24"/>
  <c r="S443" i="24"/>
  <c r="I443" i="24"/>
  <c r="H443" i="24"/>
  <c r="R443" i="24" s="1"/>
  <c r="E443" i="24"/>
  <c r="S442" i="24"/>
  <c r="I442" i="24"/>
  <c r="H442" i="24"/>
  <c r="R442" i="24" s="1"/>
  <c r="E442" i="24"/>
  <c r="O442" i="24" s="1"/>
  <c r="S441" i="24"/>
  <c r="I441" i="24"/>
  <c r="H441" i="24"/>
  <c r="R441" i="24" s="1"/>
  <c r="E441" i="24"/>
  <c r="O441" i="24" s="1"/>
  <c r="S440" i="24"/>
  <c r="I440" i="24"/>
  <c r="H440" i="24"/>
  <c r="R440" i="24" s="1"/>
  <c r="E440" i="24"/>
  <c r="S439" i="24"/>
  <c r="I439" i="24"/>
  <c r="H439" i="24"/>
  <c r="R439" i="24" s="1"/>
  <c r="E439" i="24"/>
  <c r="S438" i="24"/>
  <c r="I438" i="24"/>
  <c r="H438" i="24"/>
  <c r="R438" i="24" s="1"/>
  <c r="E438" i="24"/>
  <c r="O438" i="24" s="1"/>
  <c r="S437" i="24"/>
  <c r="I437" i="24"/>
  <c r="H437" i="24"/>
  <c r="R437" i="24" s="1"/>
  <c r="E437" i="24"/>
  <c r="O437" i="24" s="1"/>
  <c r="S436" i="24"/>
  <c r="I436" i="24"/>
  <c r="H436" i="24"/>
  <c r="R436" i="24" s="1"/>
  <c r="E436" i="24"/>
  <c r="AJ435" i="24"/>
  <c r="AE435" i="24"/>
  <c r="W435" i="24"/>
  <c r="V435" i="24"/>
  <c r="U435" i="24"/>
  <c r="T435" i="24"/>
  <c r="Q435" i="24"/>
  <c r="M435" i="24"/>
  <c r="L435" i="24"/>
  <c r="K435" i="24"/>
  <c r="J435" i="24"/>
  <c r="G435" i="24"/>
  <c r="D435" i="24"/>
  <c r="S434" i="24"/>
  <c r="I434" i="24"/>
  <c r="H434" i="24"/>
  <c r="R434" i="24" s="1"/>
  <c r="E434" i="24"/>
  <c r="O434" i="24" s="1"/>
  <c r="S433" i="24"/>
  <c r="I433" i="24"/>
  <c r="H433" i="24"/>
  <c r="R433" i="24" s="1"/>
  <c r="E433" i="24"/>
  <c r="S432" i="24"/>
  <c r="I432" i="24"/>
  <c r="H432" i="24"/>
  <c r="R432" i="24" s="1"/>
  <c r="E432" i="24"/>
  <c r="O432" i="24" s="1"/>
  <c r="S431" i="24"/>
  <c r="I431" i="24"/>
  <c r="H431" i="24"/>
  <c r="R431" i="24" s="1"/>
  <c r="E431" i="24"/>
  <c r="O431" i="24" s="1"/>
  <c r="S430" i="24"/>
  <c r="I430" i="24"/>
  <c r="H430" i="24"/>
  <c r="R430" i="24" s="1"/>
  <c r="R429" i="24" s="1"/>
  <c r="E430" i="24"/>
  <c r="O430" i="24" s="1"/>
  <c r="AJ429" i="24"/>
  <c r="AE429" i="24"/>
  <c r="W429" i="24"/>
  <c r="V429" i="24"/>
  <c r="U429" i="24"/>
  <c r="T429" i="24"/>
  <c r="Q429" i="24"/>
  <c r="M429" i="24"/>
  <c r="L429" i="24"/>
  <c r="K429" i="24"/>
  <c r="J429" i="24"/>
  <c r="G429" i="24"/>
  <c r="D429" i="24"/>
  <c r="S428" i="24"/>
  <c r="I428" i="24"/>
  <c r="H428" i="24"/>
  <c r="R428" i="24" s="1"/>
  <c r="E428" i="24"/>
  <c r="O428" i="24" s="1"/>
  <c r="S427" i="24"/>
  <c r="I427" i="24"/>
  <c r="H427" i="24"/>
  <c r="R427" i="24" s="1"/>
  <c r="E427" i="24"/>
  <c r="O427" i="24" s="1"/>
  <c r="S426" i="24"/>
  <c r="I426" i="24"/>
  <c r="H426" i="24"/>
  <c r="R426" i="24" s="1"/>
  <c r="E426" i="24"/>
  <c r="S425" i="24"/>
  <c r="I425" i="24"/>
  <c r="H425" i="24"/>
  <c r="R425" i="24" s="1"/>
  <c r="E425" i="24"/>
  <c r="O425" i="24" s="1"/>
  <c r="S424" i="24"/>
  <c r="I424" i="24"/>
  <c r="H424" i="24"/>
  <c r="R424" i="24" s="1"/>
  <c r="E424" i="24"/>
  <c r="S423" i="24"/>
  <c r="I423" i="24"/>
  <c r="H423" i="24"/>
  <c r="R423" i="24" s="1"/>
  <c r="E423" i="24"/>
  <c r="S422" i="24"/>
  <c r="I422" i="24"/>
  <c r="H422" i="24"/>
  <c r="R422" i="24" s="1"/>
  <c r="E422" i="24"/>
  <c r="S421" i="24"/>
  <c r="I421" i="24"/>
  <c r="H421" i="24"/>
  <c r="R421" i="24" s="1"/>
  <c r="E421" i="24"/>
  <c r="O421" i="24" s="1"/>
  <c r="S420" i="24"/>
  <c r="I420" i="24"/>
  <c r="H420" i="24"/>
  <c r="R420" i="24" s="1"/>
  <c r="E420" i="24"/>
  <c r="O420" i="24" s="1"/>
  <c r="S419" i="24"/>
  <c r="I419" i="24"/>
  <c r="H419" i="24"/>
  <c r="R419" i="24" s="1"/>
  <c r="E419" i="24"/>
  <c r="O419" i="24" s="1"/>
  <c r="S418" i="24"/>
  <c r="I418" i="24"/>
  <c r="H418" i="24"/>
  <c r="R418" i="24" s="1"/>
  <c r="E418" i="24"/>
  <c r="S417" i="24"/>
  <c r="I417" i="24"/>
  <c r="H417" i="24"/>
  <c r="R417" i="24" s="1"/>
  <c r="E417" i="24"/>
  <c r="O417" i="24" s="1"/>
  <c r="S416" i="24"/>
  <c r="I416" i="24"/>
  <c r="H416" i="24"/>
  <c r="E416" i="24"/>
  <c r="O416" i="24" s="1"/>
  <c r="S415" i="24"/>
  <c r="I415" i="24"/>
  <c r="H415" i="24"/>
  <c r="R415" i="24" s="1"/>
  <c r="E415" i="24"/>
  <c r="O415" i="24" s="1"/>
  <c r="S414" i="24"/>
  <c r="I414" i="24"/>
  <c r="H414" i="24"/>
  <c r="R414" i="24" s="1"/>
  <c r="E414" i="24"/>
  <c r="O414" i="24" s="1"/>
  <c r="S413" i="24"/>
  <c r="I413" i="24"/>
  <c r="H413" i="24"/>
  <c r="R413" i="24" s="1"/>
  <c r="E413" i="24"/>
  <c r="O413" i="24" s="1"/>
  <c r="S412" i="24"/>
  <c r="I412" i="24"/>
  <c r="H412" i="24"/>
  <c r="R412" i="24" s="1"/>
  <c r="E412" i="24"/>
  <c r="S411" i="24"/>
  <c r="I411" i="24"/>
  <c r="H411" i="24"/>
  <c r="R411" i="24" s="1"/>
  <c r="E411" i="24"/>
  <c r="O411" i="24" s="1"/>
  <c r="S410" i="24"/>
  <c r="I410" i="24"/>
  <c r="H410" i="24"/>
  <c r="R410" i="24" s="1"/>
  <c r="E410" i="24"/>
  <c r="S409" i="24"/>
  <c r="I409" i="24"/>
  <c r="H409" i="24"/>
  <c r="R409" i="24" s="1"/>
  <c r="E409" i="24"/>
  <c r="S408" i="24"/>
  <c r="I408" i="24"/>
  <c r="H408" i="24"/>
  <c r="E408" i="24"/>
  <c r="O408" i="24" s="1"/>
  <c r="S407" i="24"/>
  <c r="I407" i="24"/>
  <c r="H407" i="24"/>
  <c r="R407" i="24" s="1"/>
  <c r="E407" i="24"/>
  <c r="O407" i="24" s="1"/>
  <c r="S406" i="24"/>
  <c r="I406" i="24"/>
  <c r="H406" i="24"/>
  <c r="R406" i="24" s="1"/>
  <c r="E406" i="24"/>
  <c r="S405" i="24"/>
  <c r="I405" i="24"/>
  <c r="H405" i="24"/>
  <c r="R405" i="24" s="1"/>
  <c r="E405" i="24"/>
  <c r="S404" i="24"/>
  <c r="I404" i="24"/>
  <c r="H404" i="24"/>
  <c r="R404" i="24" s="1"/>
  <c r="E404" i="24"/>
  <c r="O404" i="24" s="1"/>
  <c r="S403" i="24"/>
  <c r="I403" i="24"/>
  <c r="H403" i="24"/>
  <c r="R403" i="24" s="1"/>
  <c r="E403" i="24"/>
  <c r="O403" i="24" s="1"/>
  <c r="S402" i="24"/>
  <c r="I402" i="24"/>
  <c r="H402" i="24"/>
  <c r="R402" i="24" s="1"/>
  <c r="E402" i="24"/>
  <c r="S401" i="24"/>
  <c r="I401" i="24"/>
  <c r="H401" i="24"/>
  <c r="R401" i="24" s="1"/>
  <c r="E401" i="24"/>
  <c r="S400" i="24"/>
  <c r="I400" i="24"/>
  <c r="H400" i="24"/>
  <c r="R400" i="24" s="1"/>
  <c r="E400" i="24"/>
  <c r="O400" i="24" s="1"/>
  <c r="S399" i="24"/>
  <c r="I399" i="24"/>
  <c r="H399" i="24"/>
  <c r="R399" i="24" s="1"/>
  <c r="E399" i="24"/>
  <c r="S398" i="24"/>
  <c r="I398" i="24"/>
  <c r="H398" i="24"/>
  <c r="R398" i="24" s="1"/>
  <c r="E398" i="24"/>
  <c r="O398" i="24" s="1"/>
  <c r="S397" i="24"/>
  <c r="I397" i="24"/>
  <c r="H397" i="24"/>
  <c r="R397" i="24" s="1"/>
  <c r="E397" i="24"/>
  <c r="O397" i="24" s="1"/>
  <c r="S396" i="24"/>
  <c r="I396" i="24"/>
  <c r="H396" i="24"/>
  <c r="E396" i="24"/>
  <c r="O396" i="24" s="1"/>
  <c r="S395" i="24"/>
  <c r="I395" i="24"/>
  <c r="H395" i="24"/>
  <c r="R395" i="24" s="1"/>
  <c r="E395" i="24"/>
  <c r="O395" i="24" s="1"/>
  <c r="S394" i="24"/>
  <c r="I394" i="24"/>
  <c r="H394" i="24"/>
  <c r="R394" i="24" s="1"/>
  <c r="E394" i="24"/>
  <c r="O394" i="24" s="1"/>
  <c r="S393" i="24"/>
  <c r="I393" i="24"/>
  <c r="H393" i="24"/>
  <c r="R393" i="24" s="1"/>
  <c r="E393" i="24"/>
  <c r="S392" i="24"/>
  <c r="I392" i="24"/>
  <c r="H392" i="24"/>
  <c r="R392" i="24" s="1"/>
  <c r="E392" i="24"/>
  <c r="O392" i="24" s="1"/>
  <c r="S391" i="24"/>
  <c r="I391" i="24"/>
  <c r="H391" i="24"/>
  <c r="R391" i="24" s="1"/>
  <c r="E391" i="24"/>
  <c r="S390" i="24"/>
  <c r="I390" i="24"/>
  <c r="H390" i="24"/>
  <c r="R390" i="24" s="1"/>
  <c r="E390" i="24"/>
  <c r="S389" i="24"/>
  <c r="I389" i="24"/>
  <c r="H389" i="24"/>
  <c r="R389" i="24" s="1"/>
  <c r="E389" i="24"/>
  <c r="S388" i="24"/>
  <c r="I388" i="24"/>
  <c r="H388" i="24"/>
  <c r="R388" i="24" s="1"/>
  <c r="E388" i="24"/>
  <c r="O388" i="24" s="1"/>
  <c r="S387" i="24"/>
  <c r="I387" i="24"/>
  <c r="H387" i="24"/>
  <c r="R387" i="24" s="1"/>
  <c r="E387" i="24"/>
  <c r="O387" i="24" s="1"/>
  <c r="S386" i="24"/>
  <c r="I386" i="24"/>
  <c r="H386" i="24"/>
  <c r="R386" i="24" s="1"/>
  <c r="E386" i="24"/>
  <c r="O386" i="24" s="1"/>
  <c r="S385" i="24"/>
  <c r="I385" i="24"/>
  <c r="H385" i="24"/>
  <c r="E385" i="24"/>
  <c r="O385" i="24" s="1"/>
  <c r="S384" i="24"/>
  <c r="I384" i="24"/>
  <c r="H384" i="24"/>
  <c r="E384" i="24"/>
  <c r="O384" i="24" s="1"/>
  <c r="S383" i="24"/>
  <c r="I383" i="24"/>
  <c r="N383" i="24" s="1"/>
  <c r="H383" i="24"/>
  <c r="R383" i="24" s="1"/>
  <c r="E383" i="24"/>
  <c r="O383" i="24" s="1"/>
  <c r="S382" i="24"/>
  <c r="I382" i="24"/>
  <c r="H382" i="24"/>
  <c r="R382" i="24" s="1"/>
  <c r="E382" i="24"/>
  <c r="S381" i="24"/>
  <c r="I381" i="24"/>
  <c r="H381" i="24"/>
  <c r="R381" i="24" s="1"/>
  <c r="E381" i="24"/>
  <c r="AJ380" i="24"/>
  <c r="AE380" i="24"/>
  <c r="W380" i="24"/>
  <c r="V380" i="24"/>
  <c r="U380" i="24"/>
  <c r="T380" i="24"/>
  <c r="Q380" i="24"/>
  <c r="M380" i="24"/>
  <c r="L380" i="24"/>
  <c r="K380" i="24"/>
  <c r="J380" i="24"/>
  <c r="G380" i="24"/>
  <c r="D380" i="24"/>
  <c r="S379" i="24"/>
  <c r="I379" i="24"/>
  <c r="H379" i="24"/>
  <c r="E379" i="24"/>
  <c r="O379" i="24" s="1"/>
  <c r="S378" i="24"/>
  <c r="I378" i="24"/>
  <c r="H378" i="24"/>
  <c r="R378" i="24" s="1"/>
  <c r="E378" i="24"/>
  <c r="O378" i="24" s="1"/>
  <c r="S377" i="24"/>
  <c r="I377" i="24"/>
  <c r="H377" i="24"/>
  <c r="R377" i="24" s="1"/>
  <c r="E377" i="24"/>
  <c r="S376" i="24"/>
  <c r="I376" i="24"/>
  <c r="H376" i="24"/>
  <c r="R376" i="24" s="1"/>
  <c r="E376" i="24"/>
  <c r="O376" i="24" s="1"/>
  <c r="S375" i="24"/>
  <c r="I375" i="24"/>
  <c r="H375" i="24"/>
  <c r="E375" i="24"/>
  <c r="O375" i="24" s="1"/>
  <c r="S374" i="24"/>
  <c r="I374" i="24"/>
  <c r="H374" i="24"/>
  <c r="R374" i="24" s="1"/>
  <c r="E374" i="24"/>
  <c r="O374" i="24" s="1"/>
  <c r="S373" i="24"/>
  <c r="I373" i="24"/>
  <c r="H373" i="24"/>
  <c r="R373" i="24" s="1"/>
  <c r="E373" i="24"/>
  <c r="S372" i="24"/>
  <c r="I372" i="24"/>
  <c r="H372" i="24"/>
  <c r="R372" i="24" s="1"/>
  <c r="E372" i="24"/>
  <c r="O372" i="24" s="1"/>
  <c r="S371" i="24"/>
  <c r="I371" i="24"/>
  <c r="H371" i="24"/>
  <c r="R371" i="24" s="1"/>
  <c r="E371" i="24"/>
  <c r="O371" i="24" s="1"/>
  <c r="AJ370" i="24"/>
  <c r="AE370" i="24"/>
  <c r="W370" i="24"/>
  <c r="V370" i="24"/>
  <c r="U370" i="24"/>
  <c r="T370" i="24"/>
  <c r="Q370" i="24"/>
  <c r="M370" i="24"/>
  <c r="L370" i="24"/>
  <c r="K370" i="24"/>
  <c r="J370" i="24"/>
  <c r="G370" i="24"/>
  <c r="D370" i="24"/>
  <c r="S369" i="24"/>
  <c r="I369" i="24"/>
  <c r="H369" i="24"/>
  <c r="R369" i="24" s="1"/>
  <c r="E369" i="24"/>
  <c r="O369" i="24" s="1"/>
  <c r="S368" i="24"/>
  <c r="I368" i="24"/>
  <c r="H368" i="24"/>
  <c r="R368" i="24" s="1"/>
  <c r="E368" i="24"/>
  <c r="S367" i="24"/>
  <c r="I367" i="24"/>
  <c r="H367" i="24"/>
  <c r="R367" i="24" s="1"/>
  <c r="E367" i="24"/>
  <c r="O367" i="24" s="1"/>
  <c r="S366" i="24"/>
  <c r="I366" i="24"/>
  <c r="H366" i="24"/>
  <c r="E366" i="24"/>
  <c r="O366" i="24" s="1"/>
  <c r="S365" i="24"/>
  <c r="I365" i="24"/>
  <c r="H365" i="24"/>
  <c r="R365" i="24" s="1"/>
  <c r="E365" i="24"/>
  <c r="O365" i="24" s="1"/>
  <c r="S364" i="24"/>
  <c r="I364" i="24"/>
  <c r="H364" i="24"/>
  <c r="E364" i="24"/>
  <c r="S363" i="24"/>
  <c r="I363" i="24"/>
  <c r="H363" i="24"/>
  <c r="R363" i="24" s="1"/>
  <c r="E363" i="24"/>
  <c r="S362" i="24"/>
  <c r="I362" i="24"/>
  <c r="H362" i="24"/>
  <c r="R362" i="24" s="1"/>
  <c r="E362" i="24"/>
  <c r="O362" i="24" s="1"/>
  <c r="S361" i="24"/>
  <c r="I361" i="24"/>
  <c r="H361" i="24"/>
  <c r="R361" i="24" s="1"/>
  <c r="E361" i="24"/>
  <c r="O361" i="24" s="1"/>
  <c r="S360" i="24"/>
  <c r="I360" i="24"/>
  <c r="H360" i="24"/>
  <c r="R360" i="24" s="1"/>
  <c r="E360" i="24"/>
  <c r="O360" i="24" s="1"/>
  <c r="AJ359" i="24"/>
  <c r="AE359" i="24"/>
  <c r="W359" i="24"/>
  <c r="V359" i="24"/>
  <c r="U359" i="24"/>
  <c r="T359" i="24"/>
  <c r="Q359" i="24"/>
  <c r="M359" i="24"/>
  <c r="L359" i="24"/>
  <c r="K359" i="24"/>
  <c r="J359" i="24"/>
  <c r="G359" i="24"/>
  <c r="D359" i="24"/>
  <c r="S358" i="24"/>
  <c r="I358" i="24"/>
  <c r="H358" i="24"/>
  <c r="R358" i="24" s="1"/>
  <c r="E358" i="24"/>
  <c r="S357" i="24"/>
  <c r="I357" i="24"/>
  <c r="H357" i="24"/>
  <c r="R357" i="24" s="1"/>
  <c r="E357" i="24"/>
  <c r="O357" i="24" s="1"/>
  <c r="S356" i="24"/>
  <c r="I356" i="24"/>
  <c r="H356" i="24"/>
  <c r="R356" i="24" s="1"/>
  <c r="E356" i="24"/>
  <c r="S355" i="24"/>
  <c r="I355" i="24"/>
  <c r="H355" i="24"/>
  <c r="R355" i="24" s="1"/>
  <c r="E355" i="24"/>
  <c r="S354" i="24"/>
  <c r="I354" i="24"/>
  <c r="H354" i="24"/>
  <c r="R354" i="24" s="1"/>
  <c r="E354" i="24"/>
  <c r="O354" i="24" s="1"/>
  <c r="S353" i="24"/>
  <c r="I353" i="24"/>
  <c r="H353" i="24"/>
  <c r="R353" i="24" s="1"/>
  <c r="E353" i="24"/>
  <c r="S352" i="24"/>
  <c r="I352" i="24"/>
  <c r="H352" i="24"/>
  <c r="R352" i="24" s="1"/>
  <c r="E352" i="24"/>
  <c r="O352" i="24" s="1"/>
  <c r="S351" i="24"/>
  <c r="I351" i="24"/>
  <c r="H351" i="24"/>
  <c r="R351" i="24" s="1"/>
  <c r="E351" i="24"/>
  <c r="S350" i="24"/>
  <c r="I350" i="24"/>
  <c r="H350" i="24"/>
  <c r="R350" i="24" s="1"/>
  <c r="E350" i="24"/>
  <c r="O350" i="24" s="1"/>
  <c r="S349" i="24"/>
  <c r="I349" i="24"/>
  <c r="H349" i="24"/>
  <c r="E349" i="24"/>
  <c r="O349" i="24" s="1"/>
  <c r="S348" i="24"/>
  <c r="I348" i="24"/>
  <c r="H348" i="24"/>
  <c r="R348" i="24" s="1"/>
  <c r="E348" i="24"/>
  <c r="O348" i="24" s="1"/>
  <c r="S347" i="24"/>
  <c r="I347" i="24"/>
  <c r="H347" i="24"/>
  <c r="R347" i="24" s="1"/>
  <c r="E347" i="24"/>
  <c r="S346" i="24"/>
  <c r="I346" i="24"/>
  <c r="H346" i="24"/>
  <c r="R346" i="24" s="1"/>
  <c r="E346" i="24"/>
  <c r="S345" i="24"/>
  <c r="I345" i="24"/>
  <c r="H345" i="24"/>
  <c r="R345" i="24" s="1"/>
  <c r="E345" i="24"/>
  <c r="O345" i="24" s="1"/>
  <c r="S344" i="24"/>
  <c r="I344" i="24"/>
  <c r="H344" i="24"/>
  <c r="R344" i="24" s="1"/>
  <c r="E344" i="24"/>
  <c r="O344" i="24" s="1"/>
  <c r="AJ343" i="24"/>
  <c r="AE343" i="24"/>
  <c r="W343" i="24"/>
  <c r="V343" i="24"/>
  <c r="U343" i="24"/>
  <c r="T343" i="24"/>
  <c r="Q343" i="24"/>
  <c r="M343" i="24"/>
  <c r="L343" i="24"/>
  <c r="K343" i="24"/>
  <c r="J343" i="24"/>
  <c r="G343" i="24"/>
  <c r="D343" i="24"/>
  <c r="S342" i="24"/>
  <c r="I342" i="24"/>
  <c r="H342" i="24"/>
  <c r="R342" i="24" s="1"/>
  <c r="E342" i="24"/>
  <c r="S341" i="24"/>
  <c r="I341" i="24"/>
  <c r="H341" i="24"/>
  <c r="R341" i="24" s="1"/>
  <c r="E341" i="24"/>
  <c r="S340" i="24"/>
  <c r="I340" i="24"/>
  <c r="H340" i="24"/>
  <c r="R340" i="24" s="1"/>
  <c r="E340" i="24"/>
  <c r="O340" i="24" s="1"/>
  <c r="S339" i="24"/>
  <c r="I339" i="24"/>
  <c r="H339" i="24"/>
  <c r="R339" i="24" s="1"/>
  <c r="E339" i="24"/>
  <c r="O339" i="24" s="1"/>
  <c r="S338" i="24"/>
  <c r="I338" i="24"/>
  <c r="H338" i="24"/>
  <c r="R338" i="24" s="1"/>
  <c r="E338" i="24"/>
  <c r="S337" i="24"/>
  <c r="I337" i="24"/>
  <c r="H337" i="24"/>
  <c r="R337" i="24" s="1"/>
  <c r="E337" i="24"/>
  <c r="S336" i="24"/>
  <c r="I336" i="24"/>
  <c r="H336" i="24"/>
  <c r="R336" i="24" s="1"/>
  <c r="E336" i="24"/>
  <c r="O336" i="24" s="1"/>
  <c r="S335" i="24"/>
  <c r="I335" i="24"/>
  <c r="H335" i="24"/>
  <c r="R335" i="24" s="1"/>
  <c r="E335" i="24"/>
  <c r="O335" i="24" s="1"/>
  <c r="S334" i="24"/>
  <c r="I334" i="24"/>
  <c r="H334" i="24"/>
  <c r="R334" i="24" s="1"/>
  <c r="E334" i="24"/>
  <c r="O334" i="24" s="1"/>
  <c r="S333" i="24"/>
  <c r="I333" i="24"/>
  <c r="H333" i="24"/>
  <c r="R333" i="24" s="1"/>
  <c r="E333" i="24"/>
  <c r="S332" i="24"/>
  <c r="I332" i="24"/>
  <c r="H332" i="24"/>
  <c r="R332" i="24" s="1"/>
  <c r="E332" i="24"/>
  <c r="O332" i="24" s="1"/>
  <c r="S331" i="24"/>
  <c r="I331" i="24"/>
  <c r="H331" i="24"/>
  <c r="R331" i="24" s="1"/>
  <c r="E331" i="24"/>
  <c r="O331" i="24" s="1"/>
  <c r="AJ330" i="24"/>
  <c r="AE330" i="24"/>
  <c r="W330" i="24"/>
  <c r="V330" i="24"/>
  <c r="U330" i="24"/>
  <c r="T330" i="24"/>
  <c r="Q330" i="24"/>
  <c r="M330" i="24"/>
  <c r="L330" i="24"/>
  <c r="K330" i="24"/>
  <c r="J330" i="24"/>
  <c r="G330" i="24"/>
  <c r="D330" i="24"/>
  <c r="S329" i="24"/>
  <c r="I329" i="24"/>
  <c r="H329" i="24"/>
  <c r="R329" i="24" s="1"/>
  <c r="E329" i="24"/>
  <c r="O329" i="24" s="1"/>
  <c r="S328" i="24"/>
  <c r="I328" i="24"/>
  <c r="H328" i="24"/>
  <c r="R328" i="24" s="1"/>
  <c r="E328" i="24"/>
  <c r="S327" i="24"/>
  <c r="I327" i="24"/>
  <c r="H327" i="24"/>
  <c r="R327" i="24" s="1"/>
  <c r="E327" i="24"/>
  <c r="S326" i="24"/>
  <c r="I326" i="24"/>
  <c r="H326" i="24"/>
  <c r="R326" i="24" s="1"/>
  <c r="E326" i="24"/>
  <c r="O326" i="24" s="1"/>
  <c r="S325" i="24"/>
  <c r="I325" i="24"/>
  <c r="H325" i="24"/>
  <c r="R325" i="24" s="1"/>
  <c r="E325" i="24"/>
  <c r="S324" i="24"/>
  <c r="I324" i="24"/>
  <c r="H324" i="24"/>
  <c r="R324" i="24" s="1"/>
  <c r="E324" i="24"/>
  <c r="S323" i="24"/>
  <c r="I323" i="24"/>
  <c r="H323" i="24"/>
  <c r="R323" i="24" s="1"/>
  <c r="E323" i="24"/>
  <c r="O323" i="24" s="1"/>
  <c r="S322" i="24"/>
  <c r="I322" i="24"/>
  <c r="H322" i="24"/>
  <c r="E322" i="24"/>
  <c r="O322" i="24" s="1"/>
  <c r="AJ321" i="24"/>
  <c r="AE321" i="24"/>
  <c r="W321" i="24"/>
  <c r="V321" i="24"/>
  <c r="U321" i="24"/>
  <c r="T321" i="24"/>
  <c r="Q321" i="24"/>
  <c r="M321" i="24"/>
  <c r="L321" i="24"/>
  <c r="K321" i="24"/>
  <c r="J321" i="24"/>
  <c r="G321" i="24"/>
  <c r="D321" i="24"/>
  <c r="S320" i="24"/>
  <c r="I320" i="24"/>
  <c r="H320" i="24"/>
  <c r="R320" i="24" s="1"/>
  <c r="E320" i="24"/>
  <c r="S319" i="24"/>
  <c r="I319" i="24"/>
  <c r="H319" i="24"/>
  <c r="R319" i="24" s="1"/>
  <c r="E319" i="24"/>
  <c r="S318" i="24"/>
  <c r="I318" i="24"/>
  <c r="H318" i="24"/>
  <c r="R318" i="24" s="1"/>
  <c r="E318" i="24"/>
  <c r="O318" i="24" s="1"/>
  <c r="S317" i="24"/>
  <c r="I317" i="24"/>
  <c r="H317" i="24"/>
  <c r="R317" i="24" s="1"/>
  <c r="E317" i="24"/>
  <c r="O317" i="24" s="1"/>
  <c r="S316" i="24"/>
  <c r="I316" i="24"/>
  <c r="H316" i="24"/>
  <c r="R316" i="24" s="1"/>
  <c r="E316" i="24"/>
  <c r="S315" i="24"/>
  <c r="I315" i="24"/>
  <c r="H315" i="24"/>
  <c r="R315" i="24" s="1"/>
  <c r="E315" i="24"/>
  <c r="S314" i="24"/>
  <c r="I314" i="24"/>
  <c r="H314" i="24"/>
  <c r="R314" i="24" s="1"/>
  <c r="E314" i="24"/>
  <c r="O314" i="24" s="1"/>
  <c r="S313" i="24"/>
  <c r="I313" i="24"/>
  <c r="H313" i="24"/>
  <c r="R313" i="24" s="1"/>
  <c r="E313" i="24"/>
  <c r="O313" i="24" s="1"/>
  <c r="S312" i="24"/>
  <c r="I312" i="24"/>
  <c r="H312" i="24"/>
  <c r="R312" i="24" s="1"/>
  <c r="E312" i="24"/>
  <c r="S311" i="24"/>
  <c r="I311" i="24"/>
  <c r="H311" i="24"/>
  <c r="R311" i="24" s="1"/>
  <c r="E311" i="24"/>
  <c r="S310" i="24"/>
  <c r="I310" i="24"/>
  <c r="H310" i="24"/>
  <c r="R310" i="24" s="1"/>
  <c r="E310" i="24"/>
  <c r="O310" i="24" s="1"/>
  <c r="S309" i="24"/>
  <c r="I309" i="24"/>
  <c r="H309" i="24"/>
  <c r="R309" i="24" s="1"/>
  <c r="E309" i="24"/>
  <c r="O309" i="24" s="1"/>
  <c r="S308" i="24"/>
  <c r="I308" i="24"/>
  <c r="H308" i="24"/>
  <c r="R308" i="24" s="1"/>
  <c r="E308" i="24"/>
  <c r="S307" i="24"/>
  <c r="I307" i="24"/>
  <c r="H307" i="24"/>
  <c r="R307" i="24" s="1"/>
  <c r="E307" i="24"/>
  <c r="S306" i="24"/>
  <c r="I306" i="24"/>
  <c r="H306" i="24"/>
  <c r="R306" i="24" s="1"/>
  <c r="E306" i="24"/>
  <c r="O306" i="24" s="1"/>
  <c r="S305" i="24"/>
  <c r="I305" i="24"/>
  <c r="H305" i="24"/>
  <c r="R305" i="24" s="1"/>
  <c r="E305" i="24"/>
  <c r="O305" i="24" s="1"/>
  <c r="S304" i="24"/>
  <c r="I304" i="24"/>
  <c r="H304" i="24"/>
  <c r="R304" i="24" s="1"/>
  <c r="E304" i="24"/>
  <c r="S303" i="24"/>
  <c r="I303" i="24"/>
  <c r="H303" i="24"/>
  <c r="R303" i="24" s="1"/>
  <c r="E303" i="24"/>
  <c r="S302" i="24"/>
  <c r="I302" i="24"/>
  <c r="H302" i="24"/>
  <c r="R302" i="24" s="1"/>
  <c r="E302" i="24"/>
  <c r="O302" i="24" s="1"/>
  <c r="S301" i="24"/>
  <c r="I301" i="24"/>
  <c r="H301" i="24"/>
  <c r="R301" i="24" s="1"/>
  <c r="E301" i="24"/>
  <c r="O301" i="24" s="1"/>
  <c r="S300" i="24"/>
  <c r="I300" i="24"/>
  <c r="H300" i="24"/>
  <c r="R300" i="24" s="1"/>
  <c r="E300" i="24"/>
  <c r="S299" i="24"/>
  <c r="I299" i="24"/>
  <c r="H299" i="24"/>
  <c r="R299" i="24" s="1"/>
  <c r="E299" i="24"/>
  <c r="S298" i="24"/>
  <c r="I298" i="24"/>
  <c r="H298" i="24"/>
  <c r="R298" i="24" s="1"/>
  <c r="E298" i="24"/>
  <c r="O298" i="24" s="1"/>
  <c r="AJ297" i="24"/>
  <c r="AE297" i="24"/>
  <c r="W297" i="24"/>
  <c r="V297" i="24"/>
  <c r="U297" i="24"/>
  <c r="T297" i="24"/>
  <c r="Q297" i="24"/>
  <c r="M297" i="24"/>
  <c r="L297" i="24"/>
  <c r="K297" i="24"/>
  <c r="J297" i="24"/>
  <c r="G297" i="24"/>
  <c r="D297" i="24"/>
  <c r="S296" i="24"/>
  <c r="I296" i="24"/>
  <c r="H296" i="24"/>
  <c r="R296" i="24" s="1"/>
  <c r="E296" i="24"/>
  <c r="S295" i="24"/>
  <c r="I295" i="24"/>
  <c r="H295" i="24"/>
  <c r="R295" i="24" s="1"/>
  <c r="E295" i="24"/>
  <c r="O295" i="24" s="1"/>
  <c r="S294" i="24"/>
  <c r="I294" i="24"/>
  <c r="H294" i="24"/>
  <c r="R294" i="24" s="1"/>
  <c r="E294" i="24"/>
  <c r="O294" i="24" s="1"/>
  <c r="S293" i="24"/>
  <c r="I293" i="24"/>
  <c r="H293" i="24"/>
  <c r="R293" i="24" s="1"/>
  <c r="R292" i="24" s="1"/>
  <c r="E293" i="24"/>
  <c r="O293" i="24" s="1"/>
  <c r="AJ292" i="24"/>
  <c r="AE292" i="24"/>
  <c r="W292" i="24"/>
  <c r="V292" i="24"/>
  <c r="U292" i="24"/>
  <c r="T292" i="24"/>
  <c r="Q292" i="24"/>
  <c r="M292" i="24"/>
  <c r="L292" i="24"/>
  <c r="K292" i="24"/>
  <c r="J292" i="24"/>
  <c r="G292" i="24"/>
  <c r="D292" i="24"/>
  <c r="S291" i="24"/>
  <c r="I291" i="24"/>
  <c r="H291" i="24"/>
  <c r="R291" i="24" s="1"/>
  <c r="E291" i="24"/>
  <c r="O291" i="24" s="1"/>
  <c r="S290" i="24"/>
  <c r="I290" i="24"/>
  <c r="H290" i="24"/>
  <c r="R290" i="24" s="1"/>
  <c r="E290" i="24"/>
  <c r="S289" i="24"/>
  <c r="I289" i="24"/>
  <c r="H289" i="24"/>
  <c r="R289" i="24" s="1"/>
  <c r="E289" i="24"/>
  <c r="S288" i="24"/>
  <c r="I288" i="24"/>
  <c r="H288" i="24"/>
  <c r="R288" i="24" s="1"/>
  <c r="E288" i="24"/>
  <c r="O288" i="24" s="1"/>
  <c r="S287" i="24"/>
  <c r="I287" i="24"/>
  <c r="H287" i="24"/>
  <c r="R287" i="24" s="1"/>
  <c r="E287" i="24"/>
  <c r="O287" i="24" s="1"/>
  <c r="S286" i="24"/>
  <c r="I286" i="24"/>
  <c r="H286" i="24"/>
  <c r="E286" i="24"/>
  <c r="O286" i="24" s="1"/>
  <c r="AJ285" i="24"/>
  <c r="AE285" i="24"/>
  <c r="W285" i="24"/>
  <c r="V285" i="24"/>
  <c r="U285" i="24"/>
  <c r="T285" i="24"/>
  <c r="Q285" i="24"/>
  <c r="M285" i="24"/>
  <c r="L285" i="24"/>
  <c r="K285" i="24"/>
  <c r="J285" i="24"/>
  <c r="G285" i="24"/>
  <c r="D285" i="24"/>
  <c r="S284" i="24"/>
  <c r="I284" i="24"/>
  <c r="H284" i="24"/>
  <c r="R284" i="24" s="1"/>
  <c r="E284" i="24"/>
  <c r="O284" i="24" s="1"/>
  <c r="S283" i="24"/>
  <c r="I283" i="24"/>
  <c r="H283" i="24"/>
  <c r="E283" i="24"/>
  <c r="S282" i="24"/>
  <c r="I282" i="24"/>
  <c r="H282" i="24"/>
  <c r="R282" i="24" s="1"/>
  <c r="E282" i="24"/>
  <c r="S281" i="24"/>
  <c r="I281" i="24"/>
  <c r="H281" i="24"/>
  <c r="R281" i="24" s="1"/>
  <c r="E281" i="24"/>
  <c r="O281" i="24" s="1"/>
  <c r="AJ280" i="24"/>
  <c r="AE280" i="24"/>
  <c r="W280" i="24"/>
  <c r="V280" i="24"/>
  <c r="U280" i="24"/>
  <c r="T280" i="24"/>
  <c r="Q280" i="24"/>
  <c r="M280" i="24"/>
  <c r="L280" i="24"/>
  <c r="K280" i="24"/>
  <c r="J280" i="24"/>
  <c r="G280" i="24"/>
  <c r="D280" i="24"/>
  <c r="S279" i="24"/>
  <c r="I279" i="24"/>
  <c r="H279" i="24"/>
  <c r="R279" i="24" s="1"/>
  <c r="E279" i="24"/>
  <c r="O279" i="24" s="1"/>
  <c r="S278" i="24"/>
  <c r="I278" i="24"/>
  <c r="H278" i="24"/>
  <c r="R278" i="24" s="1"/>
  <c r="R277" i="24" s="1"/>
  <c r="E278" i="24"/>
  <c r="AJ277" i="24"/>
  <c r="AE277" i="24"/>
  <c r="W277" i="24"/>
  <c r="V277" i="24"/>
  <c r="U277" i="24"/>
  <c r="T277" i="24"/>
  <c r="Q277" i="24"/>
  <c r="M277" i="24"/>
  <c r="L277" i="24"/>
  <c r="K277" i="24"/>
  <c r="J277" i="24"/>
  <c r="G277" i="24"/>
  <c r="D277" i="24"/>
  <c r="S276" i="24"/>
  <c r="I276" i="24"/>
  <c r="H276" i="24"/>
  <c r="R276" i="24" s="1"/>
  <c r="E276" i="24"/>
  <c r="O276" i="24" s="1"/>
  <c r="S275" i="24"/>
  <c r="I275" i="24"/>
  <c r="H275" i="24"/>
  <c r="R275" i="24" s="1"/>
  <c r="E275" i="24"/>
  <c r="S274" i="24"/>
  <c r="I274" i="24"/>
  <c r="H274" i="24"/>
  <c r="R274" i="24" s="1"/>
  <c r="R273" i="24" s="1"/>
  <c r="E274" i="24"/>
  <c r="AJ273" i="24"/>
  <c r="AE273" i="24"/>
  <c r="W273" i="24"/>
  <c r="V273" i="24"/>
  <c r="U273" i="24"/>
  <c r="T273" i="24"/>
  <c r="Q273" i="24"/>
  <c r="M273" i="24"/>
  <c r="L273" i="24"/>
  <c r="K273" i="24"/>
  <c r="J273" i="24"/>
  <c r="G273" i="24"/>
  <c r="D273" i="24"/>
  <c r="S272" i="24"/>
  <c r="I272" i="24"/>
  <c r="N272" i="24" s="1"/>
  <c r="H272" i="24"/>
  <c r="R272" i="24" s="1"/>
  <c r="E272" i="24"/>
  <c r="S271" i="24"/>
  <c r="I271" i="24"/>
  <c r="H271" i="24"/>
  <c r="R271" i="24" s="1"/>
  <c r="E271" i="24"/>
  <c r="S270" i="24"/>
  <c r="I270" i="24"/>
  <c r="H270" i="24"/>
  <c r="R270" i="24" s="1"/>
  <c r="E270" i="24"/>
  <c r="O270" i="24" s="1"/>
  <c r="S269" i="24"/>
  <c r="I269" i="24"/>
  <c r="H269" i="24"/>
  <c r="R269" i="24" s="1"/>
  <c r="E269" i="24"/>
  <c r="O269" i="24" s="1"/>
  <c r="S268" i="24"/>
  <c r="I268" i="24"/>
  <c r="H268" i="24"/>
  <c r="R268" i="24" s="1"/>
  <c r="E268" i="24"/>
  <c r="S267" i="24"/>
  <c r="I267" i="24"/>
  <c r="H267" i="24"/>
  <c r="R267" i="24" s="1"/>
  <c r="E267" i="24"/>
  <c r="S266" i="24"/>
  <c r="I266" i="24"/>
  <c r="H266" i="24"/>
  <c r="R266" i="24" s="1"/>
  <c r="E266" i="24"/>
  <c r="O266" i="24" s="1"/>
  <c r="S265" i="24"/>
  <c r="I265" i="24"/>
  <c r="H265" i="24"/>
  <c r="R265" i="24" s="1"/>
  <c r="E265" i="24"/>
  <c r="O265" i="24" s="1"/>
  <c r="S264" i="24"/>
  <c r="I264" i="24"/>
  <c r="H264" i="24"/>
  <c r="R264" i="24" s="1"/>
  <c r="E264" i="24"/>
  <c r="S263" i="24"/>
  <c r="I263" i="24"/>
  <c r="H263" i="24"/>
  <c r="R263" i="24" s="1"/>
  <c r="E263" i="24"/>
  <c r="S262" i="24"/>
  <c r="I262" i="24"/>
  <c r="H262" i="24"/>
  <c r="R262" i="24" s="1"/>
  <c r="E262" i="24"/>
  <c r="O262" i="24" s="1"/>
  <c r="S261" i="24"/>
  <c r="I261" i="24"/>
  <c r="H261" i="24"/>
  <c r="R261" i="24" s="1"/>
  <c r="E261" i="24"/>
  <c r="O261" i="24" s="1"/>
  <c r="S260" i="24"/>
  <c r="I260" i="24"/>
  <c r="H260" i="24"/>
  <c r="R260" i="24" s="1"/>
  <c r="E260" i="24"/>
  <c r="AJ259" i="24"/>
  <c r="AE259" i="24"/>
  <c r="W259" i="24"/>
  <c r="V259" i="24"/>
  <c r="U259" i="24"/>
  <c r="T259" i="24"/>
  <c r="Q259" i="24"/>
  <c r="M259" i="24"/>
  <c r="L259" i="24"/>
  <c r="K259" i="24"/>
  <c r="J259" i="24"/>
  <c r="G259" i="24"/>
  <c r="D259" i="24"/>
  <c r="S258" i="24"/>
  <c r="I258" i="24"/>
  <c r="H258" i="24"/>
  <c r="R258" i="24" s="1"/>
  <c r="E258" i="24"/>
  <c r="O258" i="24" s="1"/>
  <c r="S257" i="24"/>
  <c r="I257" i="24"/>
  <c r="H257" i="24"/>
  <c r="R257" i="24" s="1"/>
  <c r="E257" i="24"/>
  <c r="S256" i="24"/>
  <c r="I256" i="24"/>
  <c r="H256" i="24"/>
  <c r="R256" i="24" s="1"/>
  <c r="E256" i="24"/>
  <c r="S255" i="24"/>
  <c r="I255" i="24"/>
  <c r="H255" i="24"/>
  <c r="R255" i="24" s="1"/>
  <c r="E255" i="24"/>
  <c r="O255" i="24" s="1"/>
  <c r="S254" i="24"/>
  <c r="I254" i="24"/>
  <c r="H254" i="24"/>
  <c r="R254" i="24" s="1"/>
  <c r="E254" i="24"/>
  <c r="O254" i="24" s="1"/>
  <c r="S253" i="24"/>
  <c r="I253" i="24"/>
  <c r="H253" i="24"/>
  <c r="R253" i="24" s="1"/>
  <c r="E253" i="24"/>
  <c r="S252" i="24"/>
  <c r="I252" i="24"/>
  <c r="H252" i="24"/>
  <c r="R252" i="24" s="1"/>
  <c r="E252" i="24"/>
  <c r="S251" i="24"/>
  <c r="I251" i="24"/>
  <c r="H251" i="24"/>
  <c r="R251" i="24" s="1"/>
  <c r="E251" i="24"/>
  <c r="O251" i="24" s="1"/>
  <c r="S250" i="24"/>
  <c r="I250" i="24"/>
  <c r="H250" i="24"/>
  <c r="R250" i="24" s="1"/>
  <c r="E250" i="24"/>
  <c r="O250" i="24" s="1"/>
  <c r="S249" i="24"/>
  <c r="I249" i="24"/>
  <c r="H249" i="24"/>
  <c r="R249" i="24" s="1"/>
  <c r="E249" i="24"/>
  <c r="S248" i="24"/>
  <c r="I248" i="24"/>
  <c r="H248" i="24"/>
  <c r="R248" i="24" s="1"/>
  <c r="E248" i="24"/>
  <c r="AJ247" i="24"/>
  <c r="AE247" i="24"/>
  <c r="W247" i="24"/>
  <c r="V247" i="24"/>
  <c r="U247" i="24"/>
  <c r="T247" i="24"/>
  <c r="Q247" i="24"/>
  <c r="M247" i="24"/>
  <c r="L247" i="24"/>
  <c r="K247" i="24"/>
  <c r="J247" i="24"/>
  <c r="G247" i="24"/>
  <c r="D247" i="24"/>
  <c r="S246" i="24"/>
  <c r="I246" i="24"/>
  <c r="H246" i="24"/>
  <c r="E246" i="24"/>
  <c r="AJ245" i="24"/>
  <c r="AE245" i="24"/>
  <c r="W245" i="24"/>
  <c r="V245" i="24"/>
  <c r="U245" i="24"/>
  <c r="T245" i="24"/>
  <c r="Q245" i="24"/>
  <c r="M245" i="24"/>
  <c r="L245" i="24"/>
  <c r="K245" i="24"/>
  <c r="J245" i="24"/>
  <c r="G245" i="24"/>
  <c r="D245" i="24"/>
  <c r="S244" i="24"/>
  <c r="I244" i="24"/>
  <c r="H244" i="24"/>
  <c r="R244" i="24" s="1"/>
  <c r="E244" i="24"/>
  <c r="O244" i="24" s="1"/>
  <c r="S243" i="24"/>
  <c r="I243" i="24"/>
  <c r="H243" i="24"/>
  <c r="R243" i="24" s="1"/>
  <c r="E243" i="24"/>
  <c r="S242" i="24"/>
  <c r="I242" i="24"/>
  <c r="H242" i="24"/>
  <c r="R242" i="24" s="1"/>
  <c r="E242" i="24"/>
  <c r="S241" i="24"/>
  <c r="I241" i="24"/>
  <c r="H241" i="24"/>
  <c r="R241" i="24" s="1"/>
  <c r="E241" i="24"/>
  <c r="O241" i="24" s="1"/>
  <c r="S240" i="24"/>
  <c r="I240" i="24"/>
  <c r="H240" i="24"/>
  <c r="R240" i="24" s="1"/>
  <c r="E240" i="24"/>
  <c r="O240" i="24" s="1"/>
  <c r="S239" i="24"/>
  <c r="I239" i="24"/>
  <c r="H239" i="24"/>
  <c r="R239" i="24" s="1"/>
  <c r="E239" i="24"/>
  <c r="S238" i="24"/>
  <c r="I238" i="24"/>
  <c r="H238" i="24"/>
  <c r="R238" i="24" s="1"/>
  <c r="E238" i="24"/>
  <c r="S237" i="24"/>
  <c r="I237" i="24"/>
  <c r="H237" i="24"/>
  <c r="R237" i="24" s="1"/>
  <c r="E237" i="24"/>
  <c r="O237" i="24" s="1"/>
  <c r="S236" i="24"/>
  <c r="I236" i="24"/>
  <c r="H236" i="24"/>
  <c r="R236" i="24" s="1"/>
  <c r="E236" i="24"/>
  <c r="O236" i="24" s="1"/>
  <c r="S235" i="24"/>
  <c r="I235" i="24"/>
  <c r="H235" i="24"/>
  <c r="R235" i="24" s="1"/>
  <c r="E235" i="24"/>
  <c r="S234" i="24"/>
  <c r="I234" i="24"/>
  <c r="H234" i="24"/>
  <c r="R234" i="24" s="1"/>
  <c r="E234" i="24"/>
  <c r="S233" i="24"/>
  <c r="I233" i="24"/>
  <c r="H233" i="24"/>
  <c r="R233" i="24" s="1"/>
  <c r="E233" i="24"/>
  <c r="S232" i="24"/>
  <c r="I232" i="24"/>
  <c r="H232" i="24"/>
  <c r="R232" i="24" s="1"/>
  <c r="E232" i="24"/>
  <c r="O232" i="24" s="1"/>
  <c r="S231" i="24"/>
  <c r="I231" i="24"/>
  <c r="H231" i="24"/>
  <c r="R231" i="24" s="1"/>
  <c r="E231" i="24"/>
  <c r="S230" i="24"/>
  <c r="I230" i="24"/>
  <c r="H230" i="24"/>
  <c r="R230" i="24" s="1"/>
  <c r="E230" i="24"/>
  <c r="S229" i="24"/>
  <c r="I229" i="24"/>
  <c r="H229" i="24"/>
  <c r="R229" i="24" s="1"/>
  <c r="E229" i="24"/>
  <c r="O229" i="24" s="1"/>
  <c r="S228" i="24"/>
  <c r="I228" i="24"/>
  <c r="H228" i="24"/>
  <c r="R228" i="24" s="1"/>
  <c r="E228" i="24"/>
  <c r="O228" i="24" s="1"/>
  <c r="S227" i="24"/>
  <c r="I227" i="24"/>
  <c r="H227" i="24"/>
  <c r="R227" i="24" s="1"/>
  <c r="E227" i="24"/>
  <c r="S226" i="24"/>
  <c r="I226" i="24"/>
  <c r="H226" i="24"/>
  <c r="R226" i="24" s="1"/>
  <c r="E226" i="24"/>
  <c r="S225" i="24"/>
  <c r="I225" i="24"/>
  <c r="H225" i="24"/>
  <c r="R225" i="24" s="1"/>
  <c r="E225" i="24"/>
  <c r="O225" i="24" s="1"/>
  <c r="S224" i="24"/>
  <c r="I224" i="24"/>
  <c r="H224" i="24"/>
  <c r="R224" i="24" s="1"/>
  <c r="E224" i="24"/>
  <c r="O224" i="24" s="1"/>
  <c r="S223" i="24"/>
  <c r="I223" i="24"/>
  <c r="H223" i="24"/>
  <c r="R223" i="24" s="1"/>
  <c r="E223" i="24"/>
  <c r="S222" i="24"/>
  <c r="I222" i="24"/>
  <c r="H222" i="24"/>
  <c r="R222" i="24" s="1"/>
  <c r="E222" i="24"/>
  <c r="S221" i="24"/>
  <c r="I221" i="24"/>
  <c r="H221" i="24"/>
  <c r="R221" i="24" s="1"/>
  <c r="E221" i="24"/>
  <c r="O221" i="24" s="1"/>
  <c r="S220" i="24"/>
  <c r="I220" i="24"/>
  <c r="H220" i="24"/>
  <c r="R220" i="24" s="1"/>
  <c r="E220" i="24"/>
  <c r="O220" i="24" s="1"/>
  <c r="S219" i="24"/>
  <c r="I219" i="24"/>
  <c r="H219" i="24"/>
  <c r="R219" i="24" s="1"/>
  <c r="E219" i="24"/>
  <c r="S218" i="24"/>
  <c r="I218" i="24"/>
  <c r="H218" i="24"/>
  <c r="R218" i="24" s="1"/>
  <c r="E218" i="24"/>
  <c r="S217" i="24"/>
  <c r="I217" i="24"/>
  <c r="H217" i="24"/>
  <c r="R217" i="24" s="1"/>
  <c r="E217" i="24"/>
  <c r="O217" i="24" s="1"/>
  <c r="S216" i="24"/>
  <c r="I216" i="24"/>
  <c r="H216" i="24"/>
  <c r="R216" i="24" s="1"/>
  <c r="E216" i="24"/>
  <c r="O216" i="24" s="1"/>
  <c r="S215" i="24"/>
  <c r="I215" i="24"/>
  <c r="H215" i="24"/>
  <c r="R215" i="24" s="1"/>
  <c r="E215" i="24"/>
  <c r="S214" i="24"/>
  <c r="I214" i="24"/>
  <c r="H214" i="24"/>
  <c r="R214" i="24" s="1"/>
  <c r="E214" i="24"/>
  <c r="AJ213" i="24"/>
  <c r="AE213" i="24"/>
  <c r="W213" i="24"/>
  <c r="V213" i="24"/>
  <c r="U213" i="24"/>
  <c r="T213" i="24"/>
  <c r="Q213" i="24"/>
  <c r="M213" i="24"/>
  <c r="L213" i="24"/>
  <c r="K213" i="24"/>
  <c r="J213" i="24"/>
  <c r="G213" i="24"/>
  <c r="D213" i="24"/>
  <c r="S212" i="24"/>
  <c r="I212" i="24"/>
  <c r="H212" i="24"/>
  <c r="R212" i="24" s="1"/>
  <c r="E212" i="24"/>
  <c r="S211" i="24"/>
  <c r="I211" i="24"/>
  <c r="H211" i="24"/>
  <c r="R211" i="24" s="1"/>
  <c r="E211" i="24"/>
  <c r="S210" i="24"/>
  <c r="I210" i="24"/>
  <c r="H210" i="24"/>
  <c r="R210" i="24" s="1"/>
  <c r="E210" i="24"/>
  <c r="O210" i="24" s="1"/>
  <c r="S209" i="24"/>
  <c r="I209" i="24"/>
  <c r="H209" i="24"/>
  <c r="R209" i="24" s="1"/>
  <c r="E209" i="24"/>
  <c r="O209" i="24" s="1"/>
  <c r="S208" i="24"/>
  <c r="I208" i="24"/>
  <c r="H208" i="24"/>
  <c r="R208" i="24" s="1"/>
  <c r="E208" i="24"/>
  <c r="S207" i="24"/>
  <c r="I207" i="24"/>
  <c r="H207" i="24"/>
  <c r="R207" i="24" s="1"/>
  <c r="E207" i="24"/>
  <c r="S206" i="24"/>
  <c r="I206" i="24"/>
  <c r="H206" i="24"/>
  <c r="R206" i="24" s="1"/>
  <c r="E206" i="24"/>
  <c r="O206" i="24" s="1"/>
  <c r="S205" i="24"/>
  <c r="I205" i="24"/>
  <c r="H205" i="24"/>
  <c r="R205" i="24" s="1"/>
  <c r="E205" i="24"/>
  <c r="O205" i="24" s="1"/>
  <c r="S204" i="24"/>
  <c r="I204" i="24"/>
  <c r="H204" i="24"/>
  <c r="R204" i="24" s="1"/>
  <c r="E204" i="24"/>
  <c r="S203" i="24"/>
  <c r="I203" i="24"/>
  <c r="H203" i="24"/>
  <c r="R203" i="24" s="1"/>
  <c r="E203" i="24"/>
  <c r="S202" i="24"/>
  <c r="I202" i="24"/>
  <c r="H202" i="24"/>
  <c r="R202" i="24" s="1"/>
  <c r="E202" i="24"/>
  <c r="O202" i="24" s="1"/>
  <c r="S201" i="24"/>
  <c r="I201" i="24"/>
  <c r="H201" i="24"/>
  <c r="R201" i="24" s="1"/>
  <c r="E201" i="24"/>
  <c r="O201" i="24" s="1"/>
  <c r="S200" i="24"/>
  <c r="I200" i="24"/>
  <c r="H200" i="24"/>
  <c r="R200" i="24" s="1"/>
  <c r="E200" i="24"/>
  <c r="S199" i="24"/>
  <c r="I199" i="24"/>
  <c r="H199" i="24"/>
  <c r="R199" i="24" s="1"/>
  <c r="E199" i="24"/>
  <c r="S198" i="24"/>
  <c r="I198" i="24"/>
  <c r="N198" i="24" s="1"/>
  <c r="H198" i="24"/>
  <c r="R198" i="24" s="1"/>
  <c r="E198" i="24"/>
  <c r="O198" i="24" s="1"/>
  <c r="S197" i="24"/>
  <c r="I197" i="24"/>
  <c r="H197" i="24"/>
  <c r="R197" i="24" s="1"/>
  <c r="E197" i="24"/>
  <c r="O197" i="24" s="1"/>
  <c r="S196" i="24"/>
  <c r="I196" i="24"/>
  <c r="H196" i="24"/>
  <c r="R196" i="24" s="1"/>
  <c r="E196" i="24"/>
  <c r="S195" i="24"/>
  <c r="I195" i="24"/>
  <c r="H195" i="24"/>
  <c r="R195" i="24" s="1"/>
  <c r="E195" i="24"/>
  <c r="S194" i="24"/>
  <c r="I194" i="24"/>
  <c r="H194" i="24"/>
  <c r="R194" i="24" s="1"/>
  <c r="E194" i="24"/>
  <c r="O194" i="24" s="1"/>
  <c r="S193" i="24"/>
  <c r="I193" i="24"/>
  <c r="H193" i="24"/>
  <c r="R193" i="24" s="1"/>
  <c r="E193" i="24"/>
  <c r="O193" i="24" s="1"/>
  <c r="S192" i="24"/>
  <c r="I192" i="24"/>
  <c r="H192" i="24"/>
  <c r="R192" i="24" s="1"/>
  <c r="E192" i="24"/>
  <c r="S191" i="24"/>
  <c r="I191" i="24"/>
  <c r="H191" i="24"/>
  <c r="R191" i="24" s="1"/>
  <c r="E191" i="24"/>
  <c r="S190" i="24"/>
  <c r="I190" i="24"/>
  <c r="H190" i="24"/>
  <c r="R190" i="24" s="1"/>
  <c r="E190" i="24"/>
  <c r="S189" i="24"/>
  <c r="I189" i="24"/>
  <c r="H189" i="24"/>
  <c r="R189" i="24" s="1"/>
  <c r="E189" i="24"/>
  <c r="O189" i="24" s="1"/>
  <c r="S188" i="24"/>
  <c r="I188" i="24"/>
  <c r="H188" i="24"/>
  <c r="R188" i="24" s="1"/>
  <c r="E188" i="24"/>
  <c r="S187" i="24"/>
  <c r="I187" i="24"/>
  <c r="H187" i="24"/>
  <c r="R187" i="24" s="1"/>
  <c r="E187" i="24"/>
  <c r="S186" i="24"/>
  <c r="I186" i="24"/>
  <c r="H186" i="24"/>
  <c r="R186" i="24" s="1"/>
  <c r="E186" i="24"/>
  <c r="O186" i="24" s="1"/>
  <c r="S185" i="24"/>
  <c r="I185" i="24"/>
  <c r="H185" i="24"/>
  <c r="R185" i="24" s="1"/>
  <c r="E185" i="24"/>
  <c r="O185" i="24" s="1"/>
  <c r="S184" i="24"/>
  <c r="I184" i="24"/>
  <c r="H184" i="24"/>
  <c r="R184" i="24" s="1"/>
  <c r="E184" i="24"/>
  <c r="AJ183" i="24"/>
  <c r="AE183" i="24"/>
  <c r="W183" i="24"/>
  <c r="V183" i="24"/>
  <c r="U183" i="24"/>
  <c r="T183" i="24"/>
  <c r="Q183" i="24"/>
  <c r="M183" i="24"/>
  <c r="L183" i="24"/>
  <c r="K183" i="24"/>
  <c r="J183" i="24"/>
  <c r="G183" i="24"/>
  <c r="D183" i="24"/>
  <c r="S182" i="24"/>
  <c r="I182" i="24"/>
  <c r="H182" i="24"/>
  <c r="R182" i="24" s="1"/>
  <c r="E182" i="24"/>
  <c r="O182" i="24" s="1"/>
  <c r="S181" i="24"/>
  <c r="I181" i="24"/>
  <c r="H181" i="24"/>
  <c r="R181" i="24" s="1"/>
  <c r="E181" i="24"/>
  <c r="S180" i="24"/>
  <c r="I180" i="24"/>
  <c r="H180" i="24"/>
  <c r="R180" i="24" s="1"/>
  <c r="E180" i="24"/>
  <c r="S179" i="24"/>
  <c r="I179" i="24"/>
  <c r="H179" i="24"/>
  <c r="R179" i="24" s="1"/>
  <c r="E179" i="24"/>
  <c r="O179" i="24" s="1"/>
  <c r="S178" i="24"/>
  <c r="I178" i="24"/>
  <c r="H178" i="24"/>
  <c r="R178" i="24" s="1"/>
  <c r="E178" i="24"/>
  <c r="O178" i="24" s="1"/>
  <c r="S177" i="24"/>
  <c r="I177" i="24"/>
  <c r="H177" i="24"/>
  <c r="R177" i="24" s="1"/>
  <c r="E177" i="24"/>
  <c r="S176" i="24"/>
  <c r="I176" i="24"/>
  <c r="H176" i="24"/>
  <c r="R176" i="24" s="1"/>
  <c r="E176" i="24"/>
  <c r="S175" i="24"/>
  <c r="I175" i="24"/>
  <c r="H175" i="24"/>
  <c r="R175" i="24" s="1"/>
  <c r="E175" i="24"/>
  <c r="O175" i="24" s="1"/>
  <c r="S174" i="24"/>
  <c r="I174" i="24"/>
  <c r="H174" i="24"/>
  <c r="R174" i="24" s="1"/>
  <c r="E174" i="24"/>
  <c r="O174" i="24" s="1"/>
  <c r="S173" i="24"/>
  <c r="I173" i="24"/>
  <c r="H173" i="24"/>
  <c r="R173" i="24" s="1"/>
  <c r="E173" i="24"/>
  <c r="S172" i="24"/>
  <c r="I172" i="24"/>
  <c r="H172" i="24"/>
  <c r="R172" i="24" s="1"/>
  <c r="E172" i="24"/>
  <c r="S171" i="24"/>
  <c r="I171" i="24"/>
  <c r="H171" i="24"/>
  <c r="R171" i="24" s="1"/>
  <c r="E171" i="24"/>
  <c r="O171" i="24" s="1"/>
  <c r="S170" i="24"/>
  <c r="I170" i="24"/>
  <c r="H170" i="24"/>
  <c r="R170" i="24" s="1"/>
  <c r="E170" i="24"/>
  <c r="O170" i="24" s="1"/>
  <c r="S169" i="24"/>
  <c r="I169" i="24"/>
  <c r="H169" i="24"/>
  <c r="R169" i="24" s="1"/>
  <c r="E169" i="24"/>
  <c r="S168" i="24"/>
  <c r="I168" i="24"/>
  <c r="H168" i="24"/>
  <c r="R168" i="24" s="1"/>
  <c r="E168" i="24"/>
  <c r="S167" i="24"/>
  <c r="I167" i="24"/>
  <c r="H167" i="24"/>
  <c r="R167" i="24" s="1"/>
  <c r="E167" i="24"/>
  <c r="O167" i="24" s="1"/>
  <c r="S166" i="24"/>
  <c r="I166" i="24"/>
  <c r="H166" i="24"/>
  <c r="R166" i="24" s="1"/>
  <c r="E166" i="24"/>
  <c r="O166" i="24" s="1"/>
  <c r="S165" i="24"/>
  <c r="I165" i="24"/>
  <c r="H165" i="24"/>
  <c r="R165" i="24" s="1"/>
  <c r="E165" i="24"/>
  <c r="S164" i="24"/>
  <c r="I164" i="24"/>
  <c r="H164" i="24"/>
  <c r="R164" i="24" s="1"/>
  <c r="E164" i="24"/>
  <c r="S163" i="24"/>
  <c r="I163" i="24"/>
  <c r="H163" i="24"/>
  <c r="R163" i="24" s="1"/>
  <c r="E163" i="24"/>
  <c r="O163" i="24" s="1"/>
  <c r="S162" i="24"/>
  <c r="I162" i="24"/>
  <c r="H162" i="24"/>
  <c r="R162" i="24" s="1"/>
  <c r="E162" i="24"/>
  <c r="O162" i="24" s="1"/>
  <c r="S161" i="24"/>
  <c r="I161" i="24"/>
  <c r="H161" i="24"/>
  <c r="R161" i="24" s="1"/>
  <c r="E161" i="24"/>
  <c r="S160" i="24"/>
  <c r="I160" i="24"/>
  <c r="H160" i="24"/>
  <c r="R160" i="24" s="1"/>
  <c r="E160" i="24"/>
  <c r="S159" i="24"/>
  <c r="I159" i="24"/>
  <c r="H159" i="24"/>
  <c r="R159" i="24" s="1"/>
  <c r="E159" i="24"/>
  <c r="O159" i="24" s="1"/>
  <c r="S158" i="24"/>
  <c r="I158" i="24"/>
  <c r="H158" i="24"/>
  <c r="R158" i="24" s="1"/>
  <c r="E158" i="24"/>
  <c r="O158" i="24" s="1"/>
  <c r="S157" i="24"/>
  <c r="I157" i="24"/>
  <c r="H157" i="24"/>
  <c r="R157" i="24" s="1"/>
  <c r="E157" i="24"/>
  <c r="S156" i="24"/>
  <c r="I156" i="24"/>
  <c r="H156" i="24"/>
  <c r="R156" i="24" s="1"/>
  <c r="E156" i="24"/>
  <c r="S155" i="24"/>
  <c r="I155" i="24"/>
  <c r="H155" i="24"/>
  <c r="R155" i="24" s="1"/>
  <c r="E155" i="24"/>
  <c r="O155" i="24" s="1"/>
  <c r="S154" i="24"/>
  <c r="I154" i="24"/>
  <c r="H154" i="24"/>
  <c r="R154" i="24" s="1"/>
  <c r="E154" i="24"/>
  <c r="O154" i="24" s="1"/>
  <c r="AJ153" i="24"/>
  <c r="AE153" i="24"/>
  <c r="W153" i="24"/>
  <c r="V153" i="24"/>
  <c r="U153" i="24"/>
  <c r="T153" i="24"/>
  <c r="Q153" i="24"/>
  <c r="M153" i="24"/>
  <c r="L153" i="24"/>
  <c r="K153" i="24"/>
  <c r="J153" i="24"/>
  <c r="G153" i="24"/>
  <c r="D153" i="24"/>
  <c r="S152" i="24"/>
  <c r="I152" i="24"/>
  <c r="H152" i="24"/>
  <c r="E152" i="24"/>
  <c r="AJ151" i="24"/>
  <c r="AE151" i="24"/>
  <c r="W151" i="24"/>
  <c r="V151" i="24"/>
  <c r="U151" i="24"/>
  <c r="T151" i="24"/>
  <c r="Q151" i="24"/>
  <c r="M151" i="24"/>
  <c r="L151" i="24"/>
  <c r="K151" i="24"/>
  <c r="J151" i="24"/>
  <c r="G151" i="24"/>
  <c r="D151" i="24"/>
  <c r="S150" i="24"/>
  <c r="I150" i="24"/>
  <c r="H150" i="24"/>
  <c r="R150" i="24" s="1"/>
  <c r="E150" i="24"/>
  <c r="O150" i="24" s="1"/>
  <c r="S149" i="24"/>
  <c r="I149" i="24"/>
  <c r="H149" i="24"/>
  <c r="E149" i="24"/>
  <c r="S148" i="24"/>
  <c r="I148" i="24"/>
  <c r="H148" i="24"/>
  <c r="R148" i="24" s="1"/>
  <c r="E148" i="24"/>
  <c r="S147" i="24"/>
  <c r="I147" i="24"/>
  <c r="H147" i="24"/>
  <c r="R147" i="24" s="1"/>
  <c r="E147" i="24"/>
  <c r="O147" i="24" s="1"/>
  <c r="AJ146" i="24"/>
  <c r="AE146" i="24"/>
  <c r="W146" i="24"/>
  <c r="V146" i="24"/>
  <c r="U146" i="24"/>
  <c r="T146" i="24"/>
  <c r="Q146" i="24"/>
  <c r="M146" i="24"/>
  <c r="L146" i="24"/>
  <c r="K146" i="24"/>
  <c r="J146" i="24"/>
  <c r="G146" i="24"/>
  <c r="D146" i="24"/>
  <c r="S145" i="24"/>
  <c r="I145" i="24"/>
  <c r="H145" i="24"/>
  <c r="R145" i="24" s="1"/>
  <c r="E145" i="24"/>
  <c r="O145" i="24" s="1"/>
  <c r="S144" i="24"/>
  <c r="I144" i="24"/>
  <c r="N144" i="24" s="1"/>
  <c r="H144" i="24"/>
  <c r="R144" i="24" s="1"/>
  <c r="E144" i="24"/>
  <c r="S143" i="24"/>
  <c r="I143" i="24"/>
  <c r="H143" i="24"/>
  <c r="R143" i="24" s="1"/>
  <c r="E143" i="24"/>
  <c r="S142" i="24"/>
  <c r="I142" i="24"/>
  <c r="H142" i="24"/>
  <c r="R142" i="24" s="1"/>
  <c r="E142" i="24"/>
  <c r="O142" i="24" s="1"/>
  <c r="S141" i="24"/>
  <c r="I141" i="24"/>
  <c r="H141" i="24"/>
  <c r="R141" i="24" s="1"/>
  <c r="E141" i="24"/>
  <c r="O141" i="24" s="1"/>
  <c r="S140" i="24"/>
  <c r="I140" i="24"/>
  <c r="H140" i="24"/>
  <c r="R140" i="24" s="1"/>
  <c r="E140" i="24"/>
  <c r="AJ139" i="24"/>
  <c r="AE139" i="24"/>
  <c r="W139" i="24"/>
  <c r="V139" i="24"/>
  <c r="U139" i="24"/>
  <c r="T139" i="24"/>
  <c r="Q139" i="24"/>
  <c r="M139" i="24"/>
  <c r="L139" i="24"/>
  <c r="K139" i="24"/>
  <c r="J139" i="24"/>
  <c r="G139" i="24"/>
  <c r="D139" i="24"/>
  <c r="S138" i="24"/>
  <c r="I138" i="24"/>
  <c r="H138" i="24"/>
  <c r="R138" i="24" s="1"/>
  <c r="E138" i="24"/>
  <c r="O138" i="24" s="1"/>
  <c r="S137" i="24"/>
  <c r="I137" i="24"/>
  <c r="H137" i="24"/>
  <c r="R137" i="24" s="1"/>
  <c r="E137" i="24"/>
  <c r="S136" i="24"/>
  <c r="I136" i="24"/>
  <c r="N136" i="24" s="1"/>
  <c r="H136" i="24"/>
  <c r="R136" i="24" s="1"/>
  <c r="E136" i="24"/>
  <c r="S135" i="24"/>
  <c r="I135" i="24"/>
  <c r="H135" i="24"/>
  <c r="R135" i="24" s="1"/>
  <c r="E135" i="24"/>
  <c r="S134" i="24"/>
  <c r="I134" i="24"/>
  <c r="H134" i="24"/>
  <c r="R134" i="24" s="1"/>
  <c r="E134" i="24"/>
  <c r="O134" i="24" s="1"/>
  <c r="AJ133" i="24"/>
  <c r="AE133" i="24"/>
  <c r="W133" i="24"/>
  <c r="V133" i="24"/>
  <c r="U133" i="24"/>
  <c r="T133" i="24"/>
  <c r="Q133" i="24"/>
  <c r="M133" i="24"/>
  <c r="L133" i="24"/>
  <c r="K133" i="24"/>
  <c r="J133" i="24"/>
  <c r="G133" i="24"/>
  <c r="D133" i="24"/>
  <c r="S132" i="24"/>
  <c r="I132" i="24"/>
  <c r="H132" i="24"/>
  <c r="R132" i="24" s="1"/>
  <c r="E132" i="24"/>
  <c r="S131" i="24"/>
  <c r="I131" i="24"/>
  <c r="H131" i="24"/>
  <c r="R131" i="24" s="1"/>
  <c r="E131" i="24"/>
  <c r="S130" i="24"/>
  <c r="I130" i="24"/>
  <c r="H130" i="24"/>
  <c r="R130" i="24" s="1"/>
  <c r="E130" i="24"/>
  <c r="O130" i="24" s="1"/>
  <c r="S129" i="24"/>
  <c r="I129" i="24"/>
  <c r="H129" i="24"/>
  <c r="R129" i="24" s="1"/>
  <c r="E129" i="24"/>
  <c r="O129" i="24" s="1"/>
  <c r="S128" i="24"/>
  <c r="I128" i="24"/>
  <c r="H128" i="24"/>
  <c r="R128" i="24" s="1"/>
  <c r="E128" i="24"/>
  <c r="S127" i="24"/>
  <c r="I127" i="24"/>
  <c r="H127" i="24"/>
  <c r="R127" i="24" s="1"/>
  <c r="E127" i="24"/>
  <c r="S126" i="24"/>
  <c r="I126" i="24"/>
  <c r="N126" i="24" s="1"/>
  <c r="H126" i="24"/>
  <c r="R126" i="24" s="1"/>
  <c r="E126" i="24"/>
  <c r="O126" i="24" s="1"/>
  <c r="AJ125" i="24"/>
  <c r="AE125" i="24"/>
  <c r="W125" i="24"/>
  <c r="V125" i="24"/>
  <c r="U125" i="24"/>
  <c r="T125" i="24"/>
  <c r="Q125" i="24"/>
  <c r="M125" i="24"/>
  <c r="L125" i="24"/>
  <c r="K125" i="24"/>
  <c r="J125" i="24"/>
  <c r="G125" i="24"/>
  <c r="D125" i="24"/>
  <c r="S124" i="24"/>
  <c r="I124" i="24"/>
  <c r="H124" i="24"/>
  <c r="R124" i="24" s="1"/>
  <c r="E124" i="24"/>
  <c r="S123" i="24"/>
  <c r="I123" i="24"/>
  <c r="H123" i="24"/>
  <c r="R123" i="24" s="1"/>
  <c r="E123" i="24"/>
  <c r="O123" i="24" s="1"/>
  <c r="S122" i="24"/>
  <c r="I122" i="24"/>
  <c r="H122" i="24"/>
  <c r="R122" i="24" s="1"/>
  <c r="E122" i="24"/>
  <c r="O122" i="24" s="1"/>
  <c r="S121" i="24"/>
  <c r="I121" i="24"/>
  <c r="H121" i="24"/>
  <c r="R121" i="24" s="1"/>
  <c r="E121" i="24"/>
  <c r="AJ120" i="24"/>
  <c r="AE120" i="24"/>
  <c r="W120" i="24"/>
  <c r="V120" i="24"/>
  <c r="U120" i="24"/>
  <c r="T120" i="24"/>
  <c r="Q120" i="24"/>
  <c r="M120" i="24"/>
  <c r="L120" i="24"/>
  <c r="K120" i="24"/>
  <c r="J120" i="24"/>
  <c r="G120" i="24"/>
  <c r="D120" i="24"/>
  <c r="S119" i="24"/>
  <c r="I119" i="24"/>
  <c r="H119" i="24"/>
  <c r="R119" i="24" s="1"/>
  <c r="E119" i="24"/>
  <c r="O119" i="24" s="1"/>
  <c r="S118" i="24"/>
  <c r="I118" i="24"/>
  <c r="H118" i="24"/>
  <c r="R118" i="24" s="1"/>
  <c r="E118" i="24"/>
  <c r="S117" i="24"/>
  <c r="I117" i="24"/>
  <c r="H117" i="24"/>
  <c r="R117" i="24" s="1"/>
  <c r="E117" i="24"/>
  <c r="S116" i="24"/>
  <c r="I116" i="24"/>
  <c r="H116" i="24"/>
  <c r="R116" i="24" s="1"/>
  <c r="E116" i="24"/>
  <c r="O116" i="24" s="1"/>
  <c r="S115" i="24"/>
  <c r="I115" i="24"/>
  <c r="H115" i="24"/>
  <c r="R115" i="24" s="1"/>
  <c r="E115" i="24"/>
  <c r="O115" i="24" s="1"/>
  <c r="S114" i="24"/>
  <c r="I114" i="24"/>
  <c r="H114" i="24"/>
  <c r="R114" i="24" s="1"/>
  <c r="E114" i="24"/>
  <c r="S113" i="24"/>
  <c r="I113" i="24"/>
  <c r="H113" i="24"/>
  <c r="R113" i="24" s="1"/>
  <c r="E113" i="24"/>
  <c r="S112" i="24"/>
  <c r="I112" i="24"/>
  <c r="H112" i="24"/>
  <c r="R112" i="24" s="1"/>
  <c r="E112" i="24"/>
  <c r="S111" i="24"/>
  <c r="I111" i="24"/>
  <c r="H111" i="24"/>
  <c r="R111" i="24" s="1"/>
  <c r="E111" i="24"/>
  <c r="O111" i="24" s="1"/>
  <c r="S110" i="24"/>
  <c r="I110" i="24"/>
  <c r="H110" i="24"/>
  <c r="R110" i="24" s="1"/>
  <c r="E110" i="24"/>
  <c r="O110" i="24" s="1"/>
  <c r="S109" i="24"/>
  <c r="I109" i="24"/>
  <c r="H109" i="24"/>
  <c r="R109" i="24" s="1"/>
  <c r="E109" i="24"/>
  <c r="S108" i="24"/>
  <c r="I108" i="24"/>
  <c r="H108" i="24"/>
  <c r="R108" i="24" s="1"/>
  <c r="E108" i="24"/>
  <c r="O108" i="24" s="1"/>
  <c r="S107" i="24"/>
  <c r="I107" i="24"/>
  <c r="H107" i="24"/>
  <c r="R107" i="24" s="1"/>
  <c r="E107" i="24"/>
  <c r="O107" i="24" s="1"/>
  <c r="S106" i="24"/>
  <c r="I106" i="24"/>
  <c r="H106" i="24"/>
  <c r="R106" i="24" s="1"/>
  <c r="E106" i="24"/>
  <c r="S105" i="24"/>
  <c r="I105" i="24"/>
  <c r="H105" i="24"/>
  <c r="R105" i="24" s="1"/>
  <c r="E105" i="24"/>
  <c r="S104" i="24"/>
  <c r="I104" i="24"/>
  <c r="H104" i="24"/>
  <c r="R104" i="24" s="1"/>
  <c r="E104" i="24"/>
  <c r="O104" i="24" s="1"/>
  <c r="S103" i="24"/>
  <c r="I103" i="24"/>
  <c r="H103" i="24"/>
  <c r="E103" i="24"/>
  <c r="O103" i="24" s="1"/>
  <c r="AJ102" i="24"/>
  <c r="AE102" i="24"/>
  <c r="W102" i="24"/>
  <c r="V102" i="24"/>
  <c r="U102" i="24"/>
  <c r="T102" i="24"/>
  <c r="Q102" i="24"/>
  <c r="M102" i="24"/>
  <c r="L102" i="24"/>
  <c r="K102" i="24"/>
  <c r="J102" i="24"/>
  <c r="G102" i="24"/>
  <c r="D102" i="24"/>
  <c r="S101" i="24"/>
  <c r="I101" i="24"/>
  <c r="H101" i="24"/>
  <c r="R101" i="24" s="1"/>
  <c r="E101" i="24"/>
  <c r="S100" i="24"/>
  <c r="I100" i="24"/>
  <c r="H100" i="24"/>
  <c r="R100" i="24" s="1"/>
  <c r="E100" i="24"/>
  <c r="S99" i="24"/>
  <c r="I99" i="24"/>
  <c r="H99" i="24"/>
  <c r="R99" i="24" s="1"/>
  <c r="E99" i="24"/>
  <c r="O99" i="24" s="1"/>
  <c r="S98" i="24"/>
  <c r="I98" i="24"/>
  <c r="H98" i="24"/>
  <c r="R98" i="24" s="1"/>
  <c r="E98" i="24"/>
  <c r="O98" i="24" s="1"/>
  <c r="S97" i="24"/>
  <c r="I97" i="24"/>
  <c r="H97" i="24"/>
  <c r="R97" i="24" s="1"/>
  <c r="E97" i="24"/>
  <c r="S96" i="24"/>
  <c r="I96" i="24"/>
  <c r="H96" i="24"/>
  <c r="R96" i="24" s="1"/>
  <c r="E96" i="24"/>
  <c r="S95" i="24"/>
  <c r="I95" i="24"/>
  <c r="H95" i="24"/>
  <c r="R95" i="24" s="1"/>
  <c r="E95" i="24"/>
  <c r="O95" i="24" s="1"/>
  <c r="S94" i="24"/>
  <c r="I94" i="24"/>
  <c r="H94" i="24"/>
  <c r="R94" i="24" s="1"/>
  <c r="E94" i="24"/>
  <c r="O94" i="24" s="1"/>
  <c r="S93" i="24"/>
  <c r="I93" i="24"/>
  <c r="H93" i="24"/>
  <c r="R93" i="24" s="1"/>
  <c r="E93" i="24"/>
  <c r="S92" i="24"/>
  <c r="I92" i="24"/>
  <c r="H92" i="24"/>
  <c r="R92" i="24" s="1"/>
  <c r="E92" i="24"/>
  <c r="S91" i="24"/>
  <c r="I91" i="24"/>
  <c r="H91" i="24"/>
  <c r="R91" i="24" s="1"/>
  <c r="E91" i="24"/>
  <c r="O91" i="24" s="1"/>
  <c r="S90" i="24"/>
  <c r="I90" i="24"/>
  <c r="H90" i="24"/>
  <c r="E90" i="24"/>
  <c r="O90" i="24" s="1"/>
  <c r="AJ89" i="24"/>
  <c r="AE89" i="24"/>
  <c r="W89" i="24"/>
  <c r="V89" i="24"/>
  <c r="U89" i="24"/>
  <c r="T89" i="24"/>
  <c r="Q89" i="24"/>
  <c r="M89" i="24"/>
  <c r="L89" i="24"/>
  <c r="K89" i="24"/>
  <c r="J89" i="24"/>
  <c r="G89" i="24"/>
  <c r="D89" i="24"/>
  <c r="S88" i="24"/>
  <c r="I88" i="24"/>
  <c r="H88" i="24"/>
  <c r="R88" i="24" s="1"/>
  <c r="E88" i="24"/>
  <c r="S87" i="24"/>
  <c r="I87" i="24"/>
  <c r="H87" i="24"/>
  <c r="R87" i="24" s="1"/>
  <c r="R86" i="24" s="1"/>
  <c r="E87" i="24"/>
  <c r="O87" i="24" s="1"/>
  <c r="AJ86" i="24"/>
  <c r="AE86" i="24"/>
  <c r="W86" i="24"/>
  <c r="V86" i="24"/>
  <c r="U86" i="24"/>
  <c r="T86" i="24"/>
  <c r="Q86" i="24"/>
  <c r="M86" i="24"/>
  <c r="L86" i="24"/>
  <c r="K86" i="24"/>
  <c r="J86" i="24"/>
  <c r="G86" i="24"/>
  <c r="D86" i="24"/>
  <c r="S85" i="24"/>
  <c r="I85" i="24"/>
  <c r="H85" i="24"/>
  <c r="R85" i="24" s="1"/>
  <c r="E85" i="24"/>
  <c r="O85" i="24" s="1"/>
  <c r="S84" i="24"/>
  <c r="I84" i="24"/>
  <c r="H84" i="24"/>
  <c r="R84" i="24" s="1"/>
  <c r="E84" i="24"/>
  <c r="O84" i="24" s="1"/>
  <c r="S83" i="24"/>
  <c r="I83" i="24"/>
  <c r="H83" i="24"/>
  <c r="R83" i="24" s="1"/>
  <c r="E83" i="24"/>
  <c r="O83" i="24" s="1"/>
  <c r="S82" i="24"/>
  <c r="I82" i="24"/>
  <c r="H82" i="24"/>
  <c r="R82" i="24" s="1"/>
  <c r="E82" i="24"/>
  <c r="S81" i="24"/>
  <c r="I81" i="24"/>
  <c r="H81" i="24"/>
  <c r="R81" i="24" s="1"/>
  <c r="E81" i="24"/>
  <c r="S80" i="24"/>
  <c r="I80" i="24"/>
  <c r="H80" i="24"/>
  <c r="R80" i="24" s="1"/>
  <c r="E80" i="24"/>
  <c r="O80" i="24" s="1"/>
  <c r="S79" i="24"/>
  <c r="I79" i="24"/>
  <c r="H79" i="24"/>
  <c r="R79" i="24" s="1"/>
  <c r="E79" i="24"/>
  <c r="S78" i="24"/>
  <c r="I78" i="24"/>
  <c r="H78" i="24"/>
  <c r="R78" i="24" s="1"/>
  <c r="E78" i="24"/>
  <c r="S77" i="24"/>
  <c r="I77" i="24"/>
  <c r="H77" i="24"/>
  <c r="R77" i="24" s="1"/>
  <c r="E77" i="24"/>
  <c r="O77" i="24" s="1"/>
  <c r="S76" i="24"/>
  <c r="I76" i="24"/>
  <c r="H76" i="24"/>
  <c r="R76" i="24" s="1"/>
  <c r="E76" i="24"/>
  <c r="O76" i="24" s="1"/>
  <c r="S75" i="24"/>
  <c r="I75" i="24"/>
  <c r="H75" i="24"/>
  <c r="R75" i="24" s="1"/>
  <c r="E75" i="24"/>
  <c r="S74" i="24"/>
  <c r="I74" i="24"/>
  <c r="N74" i="24" s="1"/>
  <c r="H74" i="24"/>
  <c r="R74" i="24" s="1"/>
  <c r="E74" i="24"/>
  <c r="S73" i="24"/>
  <c r="I73" i="24"/>
  <c r="H73" i="24"/>
  <c r="R73" i="24" s="1"/>
  <c r="E73" i="24"/>
  <c r="O73" i="24" s="1"/>
  <c r="AJ72" i="24"/>
  <c r="AE72" i="24"/>
  <c r="W72" i="24"/>
  <c r="V72" i="24"/>
  <c r="U72" i="24"/>
  <c r="T72" i="24"/>
  <c r="Q72" i="24"/>
  <c r="M72" i="24"/>
  <c r="L72" i="24"/>
  <c r="K72" i="24"/>
  <c r="J72" i="24"/>
  <c r="G72" i="24"/>
  <c r="D72" i="24"/>
  <c r="S71" i="24"/>
  <c r="I71" i="24"/>
  <c r="H71" i="24"/>
  <c r="R71" i="24" s="1"/>
  <c r="E71" i="24"/>
  <c r="O71" i="24" s="1"/>
  <c r="S70" i="24"/>
  <c r="I70" i="24"/>
  <c r="H70" i="24"/>
  <c r="R70" i="24" s="1"/>
  <c r="E70" i="24"/>
  <c r="S69" i="24"/>
  <c r="I69" i="24"/>
  <c r="H69" i="24"/>
  <c r="E69" i="24"/>
  <c r="O69" i="24" s="1"/>
  <c r="AJ68" i="24"/>
  <c r="AE68" i="24"/>
  <c r="W68" i="24"/>
  <c r="V68" i="24"/>
  <c r="U68" i="24"/>
  <c r="T68" i="24"/>
  <c r="Q68" i="24"/>
  <c r="M68" i="24"/>
  <c r="L68" i="24"/>
  <c r="K68" i="24"/>
  <c r="J68" i="24"/>
  <c r="G68" i="24"/>
  <c r="D68" i="24"/>
  <c r="S67" i="24"/>
  <c r="I67" i="24"/>
  <c r="H67" i="24"/>
  <c r="R67" i="24" s="1"/>
  <c r="E67" i="24"/>
  <c r="O67" i="24" s="1"/>
  <c r="S66" i="24"/>
  <c r="I66" i="24"/>
  <c r="H66" i="24"/>
  <c r="R66" i="24" s="1"/>
  <c r="E66" i="24"/>
  <c r="O66" i="24" s="1"/>
  <c r="S65" i="24"/>
  <c r="I65" i="24"/>
  <c r="H65" i="24"/>
  <c r="R65" i="24" s="1"/>
  <c r="E65" i="24"/>
  <c r="O65" i="24" s="1"/>
  <c r="S64" i="24"/>
  <c r="I64" i="24"/>
  <c r="H64" i="24"/>
  <c r="R64" i="24" s="1"/>
  <c r="E64" i="24"/>
  <c r="S63" i="24"/>
  <c r="I63" i="24"/>
  <c r="H63" i="24"/>
  <c r="R63" i="24" s="1"/>
  <c r="E63" i="24"/>
  <c r="O63" i="24" s="1"/>
  <c r="S62" i="24"/>
  <c r="I62" i="24"/>
  <c r="H62" i="24"/>
  <c r="R62" i="24" s="1"/>
  <c r="E62" i="24"/>
  <c r="O62" i="24" s="1"/>
  <c r="S61" i="24"/>
  <c r="I61" i="24"/>
  <c r="H61" i="24"/>
  <c r="R61" i="24" s="1"/>
  <c r="E61" i="24"/>
  <c r="S60" i="24"/>
  <c r="I60" i="24"/>
  <c r="I59" i="24" s="1"/>
  <c r="H60" i="24"/>
  <c r="R60" i="24" s="1"/>
  <c r="R59" i="24" s="1"/>
  <c r="E60" i="24"/>
  <c r="O60" i="24" s="1"/>
  <c r="AJ59" i="24"/>
  <c r="AE59" i="24"/>
  <c r="W59" i="24"/>
  <c r="V59" i="24"/>
  <c r="U59" i="24"/>
  <c r="T59" i="24"/>
  <c r="Q59" i="24"/>
  <c r="M59" i="24"/>
  <c r="L59" i="24"/>
  <c r="K59" i="24"/>
  <c r="J59" i="24"/>
  <c r="G59" i="24"/>
  <c r="D59" i="24"/>
  <c r="S58" i="24"/>
  <c r="I58" i="24"/>
  <c r="H58" i="24"/>
  <c r="E58" i="24"/>
  <c r="AJ57" i="24"/>
  <c r="AE57" i="24"/>
  <c r="W57" i="24"/>
  <c r="V57" i="24"/>
  <c r="U57" i="24"/>
  <c r="T57" i="24"/>
  <c r="Q57" i="24"/>
  <c r="M57" i="24"/>
  <c r="L57" i="24"/>
  <c r="K57" i="24"/>
  <c r="J57" i="24"/>
  <c r="G57" i="24"/>
  <c r="D57" i="24"/>
  <c r="S56" i="24"/>
  <c r="I56" i="24"/>
  <c r="H56" i="24"/>
  <c r="R56" i="24" s="1"/>
  <c r="E56" i="24"/>
  <c r="O56" i="24" s="1"/>
  <c r="S55" i="24"/>
  <c r="I55" i="24"/>
  <c r="H55" i="24"/>
  <c r="R55" i="24" s="1"/>
  <c r="E55" i="24"/>
  <c r="S54" i="24"/>
  <c r="I54" i="24"/>
  <c r="H54" i="24"/>
  <c r="R54" i="24" s="1"/>
  <c r="E54" i="24"/>
  <c r="S53" i="24"/>
  <c r="I53" i="24"/>
  <c r="H53" i="24"/>
  <c r="R53" i="24" s="1"/>
  <c r="E53" i="24"/>
  <c r="O53" i="24" s="1"/>
  <c r="S52" i="24"/>
  <c r="I52" i="24"/>
  <c r="H52" i="24"/>
  <c r="R52" i="24" s="1"/>
  <c r="E52" i="24"/>
  <c r="O52" i="24" s="1"/>
  <c r="S51" i="24"/>
  <c r="I51" i="24"/>
  <c r="H51" i="24"/>
  <c r="E51" i="24"/>
  <c r="O51" i="24" s="1"/>
  <c r="AJ50" i="24"/>
  <c r="AE50" i="24"/>
  <c r="W50" i="24"/>
  <c r="V50" i="24"/>
  <c r="U50" i="24"/>
  <c r="T50" i="24"/>
  <c r="Q50" i="24"/>
  <c r="M50" i="24"/>
  <c r="L50" i="24"/>
  <c r="K50" i="24"/>
  <c r="J50" i="24"/>
  <c r="G50" i="24"/>
  <c r="D50" i="24"/>
  <c r="S49" i="24"/>
  <c r="I49" i="24"/>
  <c r="H49" i="24"/>
  <c r="R49" i="24" s="1"/>
  <c r="E49" i="24"/>
  <c r="S48" i="24"/>
  <c r="I48" i="24"/>
  <c r="H48" i="24"/>
  <c r="R48" i="24" s="1"/>
  <c r="E48" i="24"/>
  <c r="O48" i="24" s="1"/>
  <c r="S47" i="24"/>
  <c r="I47" i="24"/>
  <c r="H47" i="24"/>
  <c r="R47" i="24" s="1"/>
  <c r="E47" i="24"/>
  <c r="O47" i="24" s="1"/>
  <c r="S46" i="24"/>
  <c r="I46" i="24"/>
  <c r="H46" i="24"/>
  <c r="R46" i="24" s="1"/>
  <c r="E46" i="24"/>
  <c r="S45" i="24"/>
  <c r="I45" i="24"/>
  <c r="H45" i="24"/>
  <c r="R45" i="24" s="1"/>
  <c r="E45" i="24"/>
  <c r="S44" i="24"/>
  <c r="I44" i="24"/>
  <c r="H44" i="24"/>
  <c r="R44" i="24" s="1"/>
  <c r="E44" i="24"/>
  <c r="O44" i="24" s="1"/>
  <c r="S43" i="24"/>
  <c r="I43" i="24"/>
  <c r="H43" i="24"/>
  <c r="E43" i="24"/>
  <c r="O43" i="24" s="1"/>
  <c r="AJ42" i="24"/>
  <c r="AE42" i="24"/>
  <c r="W42" i="24"/>
  <c r="V42" i="24"/>
  <c r="U42" i="24"/>
  <c r="T42" i="24"/>
  <c r="Q42" i="24"/>
  <c r="M42" i="24"/>
  <c r="L42" i="24"/>
  <c r="K42" i="24"/>
  <c r="J42" i="24"/>
  <c r="G42" i="24"/>
  <c r="D42" i="24"/>
  <c r="S41" i="24"/>
  <c r="I41" i="24"/>
  <c r="H41" i="24"/>
  <c r="R41" i="24" s="1"/>
  <c r="E41" i="24"/>
  <c r="S40" i="24"/>
  <c r="I40" i="24"/>
  <c r="N40" i="24" s="1"/>
  <c r="H40" i="24"/>
  <c r="R40" i="24" s="1"/>
  <c r="E40" i="24"/>
  <c r="S39" i="24"/>
  <c r="I39" i="24"/>
  <c r="H39" i="24"/>
  <c r="R39" i="24" s="1"/>
  <c r="E39" i="24"/>
  <c r="O39" i="24" s="1"/>
  <c r="S38" i="24"/>
  <c r="I38" i="24"/>
  <c r="H38" i="24"/>
  <c r="R38" i="24" s="1"/>
  <c r="E38" i="24"/>
  <c r="O38" i="24" s="1"/>
  <c r="S37" i="24"/>
  <c r="I37" i="24"/>
  <c r="H37" i="24"/>
  <c r="R37" i="24" s="1"/>
  <c r="E37" i="24"/>
  <c r="S36" i="24"/>
  <c r="I36" i="24"/>
  <c r="H36" i="24"/>
  <c r="R36" i="24" s="1"/>
  <c r="E36" i="24"/>
  <c r="S35" i="24"/>
  <c r="I35" i="24"/>
  <c r="H35" i="24"/>
  <c r="R35" i="24" s="1"/>
  <c r="E35" i="24"/>
  <c r="O35" i="24" s="1"/>
  <c r="S34" i="24"/>
  <c r="I34" i="24"/>
  <c r="H34" i="24"/>
  <c r="R34" i="24" s="1"/>
  <c r="R33" i="24" s="1"/>
  <c r="E34" i="24"/>
  <c r="O34" i="24" s="1"/>
  <c r="AJ33" i="24"/>
  <c r="AE33" i="24"/>
  <c r="W33" i="24"/>
  <c r="V33" i="24"/>
  <c r="U33" i="24"/>
  <c r="T33" i="24"/>
  <c r="Q33" i="24"/>
  <c r="M33" i="24"/>
  <c r="L33" i="24"/>
  <c r="K33" i="24"/>
  <c r="J33" i="24"/>
  <c r="G33" i="24"/>
  <c r="D33" i="24"/>
  <c r="S32" i="24"/>
  <c r="I32" i="24"/>
  <c r="H32" i="24"/>
  <c r="R32" i="24" s="1"/>
  <c r="E32" i="24"/>
  <c r="S31" i="24"/>
  <c r="I31" i="24"/>
  <c r="H31" i="24"/>
  <c r="R31" i="24" s="1"/>
  <c r="E31" i="24"/>
  <c r="S30" i="24"/>
  <c r="I30" i="24"/>
  <c r="H30" i="24"/>
  <c r="R30" i="24" s="1"/>
  <c r="E30" i="24"/>
  <c r="O30" i="24" s="1"/>
  <c r="S29" i="24"/>
  <c r="I29" i="24"/>
  <c r="H29" i="24"/>
  <c r="R29" i="24" s="1"/>
  <c r="E29" i="24"/>
  <c r="O29" i="24" s="1"/>
  <c r="S28" i="24"/>
  <c r="I28" i="24"/>
  <c r="H28" i="24"/>
  <c r="R28" i="24" s="1"/>
  <c r="E28" i="24"/>
  <c r="O28" i="24" s="1"/>
  <c r="AJ27" i="24"/>
  <c r="AE27" i="24"/>
  <c r="W27" i="24"/>
  <c r="V27" i="24"/>
  <c r="U27" i="24"/>
  <c r="T27" i="24"/>
  <c r="Q27" i="24"/>
  <c r="M27" i="24"/>
  <c r="L27" i="24"/>
  <c r="K27" i="24"/>
  <c r="J27" i="24"/>
  <c r="G27" i="24"/>
  <c r="D27" i="24"/>
  <c r="S26" i="24"/>
  <c r="I26" i="24"/>
  <c r="H26" i="24"/>
  <c r="R26" i="24" s="1"/>
  <c r="E26" i="24"/>
  <c r="S25" i="24"/>
  <c r="I25" i="24"/>
  <c r="H25" i="24"/>
  <c r="R25" i="24" s="1"/>
  <c r="E25" i="24"/>
  <c r="O25" i="24" s="1"/>
  <c r="S24" i="24"/>
  <c r="I24" i="24"/>
  <c r="H24" i="24"/>
  <c r="R24" i="24" s="1"/>
  <c r="E24" i="24"/>
  <c r="O24" i="24" s="1"/>
  <c r="S23" i="24"/>
  <c r="I23" i="24"/>
  <c r="H23" i="24"/>
  <c r="R23" i="24" s="1"/>
  <c r="E23" i="24"/>
  <c r="O23" i="24" s="1"/>
  <c r="AJ22" i="24"/>
  <c r="AE22" i="24"/>
  <c r="W22" i="24"/>
  <c r="V22" i="24"/>
  <c r="U22" i="24"/>
  <c r="T22" i="24"/>
  <c r="Q22" i="24"/>
  <c r="M22" i="24"/>
  <c r="L22" i="24"/>
  <c r="K22" i="24"/>
  <c r="J22" i="24"/>
  <c r="G22" i="24"/>
  <c r="D22" i="24"/>
  <c r="S21" i="24"/>
  <c r="I21" i="24"/>
  <c r="H21" i="24"/>
  <c r="R21" i="24" s="1"/>
  <c r="E21" i="24"/>
  <c r="S20" i="24"/>
  <c r="I20" i="24"/>
  <c r="H20" i="24"/>
  <c r="R20" i="24" s="1"/>
  <c r="E20" i="24"/>
  <c r="O20" i="24" s="1"/>
  <c r="S19" i="24"/>
  <c r="I19" i="24"/>
  <c r="H19" i="24"/>
  <c r="R19" i="24" s="1"/>
  <c r="E19" i="24"/>
  <c r="O19" i="24" s="1"/>
  <c r="S18" i="24"/>
  <c r="I18" i="24"/>
  <c r="N18" i="24" s="1"/>
  <c r="H18" i="24"/>
  <c r="R18" i="24" s="1"/>
  <c r="E18" i="24"/>
  <c r="S17" i="24"/>
  <c r="I17" i="24"/>
  <c r="H17" i="24"/>
  <c r="R17" i="24" s="1"/>
  <c r="R16" i="24" s="1"/>
  <c r="E17" i="24"/>
  <c r="AJ16" i="24"/>
  <c r="AE16" i="24"/>
  <c r="W16" i="24"/>
  <c r="V16" i="24"/>
  <c r="U16" i="24"/>
  <c r="T16" i="24"/>
  <c r="Q16" i="24"/>
  <c r="M16" i="24"/>
  <c r="L16" i="24"/>
  <c r="K16" i="24"/>
  <c r="J16" i="24"/>
  <c r="G16" i="24"/>
  <c r="D16" i="24"/>
  <c r="E273" i="24" l="1"/>
  <c r="I630" i="24"/>
  <c r="O641" i="24"/>
  <c r="R1362" i="24"/>
  <c r="R739" i="24"/>
  <c r="R1042" i="24"/>
  <c r="R969" i="24"/>
  <c r="R744" i="24"/>
  <c r="R758" i="24"/>
  <c r="R1098" i="24"/>
  <c r="R1120" i="24"/>
  <c r="I1057" i="24"/>
  <c r="R139" i="24"/>
  <c r="R125" i="24"/>
  <c r="R1080" i="24"/>
  <c r="S57" i="24"/>
  <c r="S151" i="24"/>
  <c r="S245" i="24"/>
  <c r="S630" i="24"/>
  <c r="S690" i="24"/>
  <c r="S998" i="24"/>
  <c r="S1030" i="24"/>
  <c r="S1053" i="24"/>
  <c r="S1057" i="24"/>
  <c r="S1123" i="24"/>
  <c r="S1240" i="24"/>
  <c r="S1247" i="24"/>
  <c r="O1263" i="24"/>
  <c r="O1353" i="24"/>
  <c r="S799" i="24"/>
  <c r="S849" i="24"/>
  <c r="S1073" i="24"/>
  <c r="S1120" i="24"/>
  <c r="S1223" i="24"/>
  <c r="S1254" i="24"/>
  <c r="S650" i="24"/>
  <c r="S1006" i="24"/>
  <c r="S1028" i="24"/>
  <c r="S1032" i="24"/>
  <c r="S1050" i="24"/>
  <c r="S1055" i="24"/>
  <c r="S1196" i="24"/>
  <c r="S1251" i="24"/>
  <c r="Q1353" i="24"/>
  <c r="S559" i="24"/>
  <c r="S715" i="24"/>
  <c r="S900" i="24"/>
  <c r="S1024" i="24"/>
  <c r="S1084" i="24"/>
  <c r="S1096" i="24"/>
  <c r="S1194" i="24"/>
  <c r="S1205" i="24"/>
  <c r="S1238" i="24"/>
  <c r="S1242" i="24"/>
  <c r="S1249" i="24"/>
  <c r="S1256" i="24"/>
  <c r="H1006" i="24"/>
  <c r="H1254" i="24"/>
  <c r="H1096" i="24"/>
  <c r="E1055" i="24"/>
  <c r="S646" i="24"/>
  <c r="F302" i="24"/>
  <c r="P302" i="24" s="1"/>
  <c r="F1101" i="24"/>
  <c r="P1101" i="24" s="1"/>
  <c r="H1242" i="24"/>
  <c r="E849" i="24"/>
  <c r="F1046" i="24"/>
  <c r="P1046" i="24" s="1"/>
  <c r="F442" i="24"/>
  <c r="P442" i="24" s="1"/>
  <c r="F501" i="24"/>
  <c r="P501" i="24" s="1"/>
  <c r="G562" i="24"/>
  <c r="R1110" i="24"/>
  <c r="F1115" i="24"/>
  <c r="P1115" i="24" s="1"/>
  <c r="H646" i="24"/>
  <c r="F814" i="24"/>
  <c r="P814" i="24" s="1"/>
  <c r="F860" i="24"/>
  <c r="P860" i="24" s="1"/>
  <c r="R1217" i="24"/>
  <c r="S89" i="24"/>
  <c r="F159" i="24"/>
  <c r="P159" i="24" s="1"/>
  <c r="F217" i="24"/>
  <c r="P217" i="24" s="1"/>
  <c r="S730" i="24"/>
  <c r="F786" i="24"/>
  <c r="P786" i="24" s="1"/>
  <c r="H1055" i="24"/>
  <c r="H1084" i="24"/>
  <c r="F1163" i="24"/>
  <c r="P1163" i="24" s="1"/>
  <c r="F1219" i="24"/>
  <c r="P1219" i="24" s="1"/>
  <c r="R22" i="24"/>
  <c r="H1030" i="24"/>
  <c r="H1247" i="24"/>
  <c r="F206" i="24"/>
  <c r="P206" i="24" s="1"/>
  <c r="F699" i="24"/>
  <c r="P699" i="24" s="1"/>
  <c r="F771" i="24"/>
  <c r="P771" i="24" s="1"/>
  <c r="E1057" i="24"/>
  <c r="S1217" i="24"/>
  <c r="F270" i="24"/>
  <c r="P270" i="24" s="1"/>
  <c r="F554" i="24"/>
  <c r="P554" i="24" s="1"/>
  <c r="F593" i="24"/>
  <c r="P593" i="24" s="1"/>
  <c r="F662" i="24"/>
  <c r="P662" i="24" s="1"/>
  <c r="R822" i="24"/>
  <c r="F981" i="24"/>
  <c r="P981" i="24" s="1"/>
  <c r="F1017" i="24"/>
  <c r="P1017" i="24" s="1"/>
  <c r="F1193" i="24"/>
  <c r="P1193" i="24" s="1"/>
  <c r="H1194" i="24"/>
  <c r="U1258" i="24"/>
  <c r="AJ1258" i="24"/>
  <c r="P1263" i="24"/>
  <c r="P1353" i="24"/>
  <c r="S619" i="24"/>
  <c r="R658" i="24"/>
  <c r="E1120" i="24"/>
  <c r="S42" i="24"/>
  <c r="F25" i="24"/>
  <c r="P25" i="24" s="1"/>
  <c r="R133" i="24"/>
  <c r="F255" i="24"/>
  <c r="P255" i="24" s="1"/>
  <c r="F537" i="24"/>
  <c r="P537" i="24" s="1"/>
  <c r="F732" i="24"/>
  <c r="P732" i="24" s="1"/>
  <c r="F846" i="24"/>
  <c r="P846" i="24" s="1"/>
  <c r="H849" i="24"/>
  <c r="F898" i="24"/>
  <c r="P898" i="24" s="1"/>
  <c r="F916" i="24"/>
  <c r="P916" i="24" s="1"/>
  <c r="E1032" i="24"/>
  <c r="H1053" i="24"/>
  <c r="F1056" i="24"/>
  <c r="F1055" i="24" s="1"/>
  <c r="F1081" i="24"/>
  <c r="P1081" i="24" s="1"/>
  <c r="H1238" i="24"/>
  <c r="P1336" i="24"/>
  <c r="P1362" i="24"/>
  <c r="N77" i="24"/>
  <c r="N80" i="24"/>
  <c r="N103" i="24"/>
  <c r="N105" i="24"/>
  <c r="N108" i="24"/>
  <c r="N111" i="24"/>
  <c r="N206" i="24"/>
  <c r="N335" i="24"/>
  <c r="N338" i="24"/>
  <c r="N442" i="24"/>
  <c r="N445" i="24"/>
  <c r="N449" i="24"/>
  <c r="N452" i="24"/>
  <c r="N503" i="24"/>
  <c r="N507" i="24"/>
  <c r="N509" i="24"/>
  <c r="N511" i="24"/>
  <c r="N513" i="24"/>
  <c r="N516" i="24"/>
  <c r="N518" i="24"/>
  <c r="N520" i="24"/>
  <c r="N575" i="24"/>
  <c r="N578" i="24"/>
  <c r="N582" i="24"/>
  <c r="N586" i="24"/>
  <c r="R774" i="24"/>
  <c r="N904" i="24"/>
  <c r="N905" i="24"/>
  <c r="N906" i="24"/>
  <c r="N907" i="24"/>
  <c r="N908" i="24"/>
  <c r="N909" i="24"/>
  <c r="N910" i="24"/>
  <c r="N911" i="24"/>
  <c r="N912" i="24"/>
  <c r="N913" i="24"/>
  <c r="R1185" i="24"/>
  <c r="O1248" i="24"/>
  <c r="O1247" i="24" s="1"/>
  <c r="E1247" i="24"/>
  <c r="L15" i="24"/>
  <c r="R51" i="24"/>
  <c r="R50" i="24" s="1"/>
  <c r="H50" i="24"/>
  <c r="O70" i="24"/>
  <c r="F70" i="24"/>
  <c r="P70" i="24" s="1"/>
  <c r="N121" i="24"/>
  <c r="N122" i="24"/>
  <c r="N123" i="24"/>
  <c r="N124" i="24"/>
  <c r="O190" i="24"/>
  <c r="F190" i="24"/>
  <c r="P190" i="24" s="1"/>
  <c r="O327" i="24"/>
  <c r="F327" i="24"/>
  <c r="P327" i="24" s="1"/>
  <c r="N561" i="24"/>
  <c r="N620" i="24"/>
  <c r="N621" i="24"/>
  <c r="N622" i="24"/>
  <c r="N623" i="24"/>
  <c r="N624" i="24"/>
  <c r="N625" i="24"/>
  <c r="N626" i="24"/>
  <c r="N662" i="24"/>
  <c r="N663" i="24"/>
  <c r="N664" i="24"/>
  <c r="N665" i="24"/>
  <c r="N666" i="24"/>
  <c r="N667" i="24"/>
  <c r="N668" i="24"/>
  <c r="N669" i="24"/>
  <c r="N670" i="24"/>
  <c r="N671" i="24"/>
  <c r="N672" i="24"/>
  <c r="N673" i="24"/>
  <c r="N674" i="24"/>
  <c r="N675" i="24"/>
  <c r="N676" i="24"/>
  <c r="N677" i="24"/>
  <c r="R889" i="24"/>
  <c r="N981" i="24"/>
  <c r="N1017" i="24"/>
  <c r="N1018" i="24"/>
  <c r="N1019" i="24"/>
  <c r="N1020" i="24"/>
  <c r="N1021" i="24"/>
  <c r="N1022" i="24"/>
  <c r="N1023" i="24"/>
  <c r="N1054" i="24"/>
  <c r="N1053" i="24" s="1"/>
  <c r="I1053" i="24"/>
  <c r="N1121" i="24"/>
  <c r="N1122" i="24"/>
  <c r="R1126" i="24"/>
  <c r="N1163" i="24"/>
  <c r="N1164" i="24"/>
  <c r="N1165" i="24"/>
  <c r="N1166" i="24"/>
  <c r="N1167" i="24"/>
  <c r="O1183" i="24"/>
  <c r="F1183" i="24"/>
  <c r="P1183" i="24" s="1"/>
  <c r="N1239" i="24"/>
  <c r="N1238" i="24" s="1"/>
  <c r="I1238" i="24"/>
  <c r="R1257" i="24"/>
  <c r="R1256" i="24" s="1"/>
  <c r="H1256" i="24"/>
  <c r="N1262" i="24"/>
  <c r="N1265" i="24"/>
  <c r="N1269" i="24"/>
  <c r="N1273" i="24"/>
  <c r="N1277" i="24"/>
  <c r="N1281" i="24"/>
  <c r="N1285" i="24"/>
  <c r="N1289" i="24"/>
  <c r="N1293" i="24"/>
  <c r="N1297" i="24"/>
  <c r="N1301" i="24"/>
  <c r="N1305" i="24"/>
  <c r="N1309" i="24"/>
  <c r="N1313" i="24"/>
  <c r="N73" i="24"/>
  <c r="N76" i="24"/>
  <c r="N79" i="24"/>
  <c r="N106" i="24"/>
  <c r="N109" i="24"/>
  <c r="N207" i="24"/>
  <c r="N209" i="24"/>
  <c r="R213" i="24"/>
  <c r="O233" i="24"/>
  <c r="F233" i="24"/>
  <c r="P233" i="24" s="1"/>
  <c r="N334" i="24"/>
  <c r="N337" i="24"/>
  <c r="N443" i="24"/>
  <c r="N447" i="24"/>
  <c r="N450" i="24"/>
  <c r="N505" i="24"/>
  <c r="N508" i="24"/>
  <c r="N510" i="24"/>
  <c r="N512" i="24"/>
  <c r="N515" i="24"/>
  <c r="N517" i="24"/>
  <c r="N519" i="24"/>
  <c r="N573" i="24"/>
  <c r="N576" i="24"/>
  <c r="N579" i="24"/>
  <c r="N583" i="24"/>
  <c r="N585" i="24"/>
  <c r="N771" i="24"/>
  <c r="N160" i="24"/>
  <c r="N162" i="24"/>
  <c r="N165" i="24"/>
  <c r="N168" i="24"/>
  <c r="N171" i="24"/>
  <c r="N173" i="24"/>
  <c r="N302" i="24"/>
  <c r="N303" i="24"/>
  <c r="N304" i="24"/>
  <c r="N305" i="24"/>
  <c r="N306" i="24"/>
  <c r="N307" i="24"/>
  <c r="N308" i="24"/>
  <c r="N309" i="24"/>
  <c r="N310" i="24"/>
  <c r="N311" i="24"/>
  <c r="N312" i="24"/>
  <c r="N313" i="24"/>
  <c r="N314" i="24"/>
  <c r="N315" i="24"/>
  <c r="N316" i="24"/>
  <c r="N317" i="24"/>
  <c r="N360" i="24"/>
  <c r="N361" i="24"/>
  <c r="N362" i="24"/>
  <c r="N363" i="24"/>
  <c r="N364" i="24"/>
  <c r="N365" i="24"/>
  <c r="N366" i="24"/>
  <c r="N367" i="24"/>
  <c r="N368" i="24"/>
  <c r="N369" i="24"/>
  <c r="O409" i="24"/>
  <c r="F409" i="24"/>
  <c r="P409" i="24" s="1"/>
  <c r="N481" i="24"/>
  <c r="N482" i="24"/>
  <c r="N483" i="24"/>
  <c r="N485" i="24"/>
  <c r="N486" i="24"/>
  <c r="N487" i="24"/>
  <c r="N488" i="24"/>
  <c r="N489" i="24"/>
  <c r="N490" i="24"/>
  <c r="N491" i="24"/>
  <c r="N653" i="24"/>
  <c r="N654" i="24"/>
  <c r="N655" i="24"/>
  <c r="N656" i="24"/>
  <c r="N699" i="24"/>
  <c r="N700" i="24"/>
  <c r="N701" i="24"/>
  <c r="N702" i="24"/>
  <c r="N703" i="24"/>
  <c r="N704" i="24"/>
  <c r="N705" i="24"/>
  <c r="O745" i="24"/>
  <c r="F745" i="24"/>
  <c r="P745" i="24" s="1"/>
  <c r="N814" i="24"/>
  <c r="N815" i="24"/>
  <c r="N816" i="24"/>
  <c r="N817" i="24"/>
  <c r="R851" i="24"/>
  <c r="O876" i="24"/>
  <c r="F876" i="24"/>
  <c r="P876" i="24" s="1"/>
  <c r="N970" i="24"/>
  <c r="N971" i="24"/>
  <c r="N973" i="24"/>
  <c r="N974" i="24"/>
  <c r="N975" i="24"/>
  <c r="N976" i="24"/>
  <c r="N977" i="24"/>
  <c r="N1007" i="24"/>
  <c r="N1006" i="24" s="1"/>
  <c r="AK1033" i="24"/>
  <c r="W1034" i="24"/>
  <c r="O1085" i="24"/>
  <c r="O1084" i="24" s="1"/>
  <c r="E1084" i="24"/>
  <c r="N1087" i="24"/>
  <c r="N1088" i="24"/>
  <c r="N1089" i="24"/>
  <c r="N1090" i="24"/>
  <c r="N1091" i="24"/>
  <c r="N1092" i="24"/>
  <c r="N1093" i="24"/>
  <c r="N1094" i="24"/>
  <c r="N1095" i="24"/>
  <c r="N1101" i="24"/>
  <c r="N1102" i="24"/>
  <c r="N1103" i="24"/>
  <c r="N1104" i="24"/>
  <c r="N1105" i="24"/>
  <c r="N1106" i="24"/>
  <c r="I1120" i="24"/>
  <c r="N1200" i="24"/>
  <c r="N1201" i="24"/>
  <c r="N1202" i="24"/>
  <c r="N1203" i="24"/>
  <c r="N1204" i="24"/>
  <c r="N1255" i="24"/>
  <c r="N1254" i="24" s="1"/>
  <c r="N75" i="24"/>
  <c r="N78" i="24"/>
  <c r="N104" i="24"/>
  <c r="N107" i="24"/>
  <c r="N110" i="24"/>
  <c r="N134" i="24"/>
  <c r="N208" i="24"/>
  <c r="N210" i="24"/>
  <c r="N211" i="24"/>
  <c r="N212" i="24"/>
  <c r="N331" i="24"/>
  <c r="N333" i="24"/>
  <c r="N336" i="24"/>
  <c r="N339" i="24"/>
  <c r="N444" i="24"/>
  <c r="N446" i="24"/>
  <c r="N448" i="24"/>
  <c r="N451" i="24"/>
  <c r="N501" i="24"/>
  <c r="N504" i="24"/>
  <c r="N506" i="24"/>
  <c r="N514" i="24"/>
  <c r="N574" i="24"/>
  <c r="N577" i="24"/>
  <c r="N580" i="24"/>
  <c r="N581" i="24"/>
  <c r="N584" i="24"/>
  <c r="R587" i="24"/>
  <c r="O687" i="24"/>
  <c r="F687" i="24"/>
  <c r="P687" i="24" s="1"/>
  <c r="N772" i="24"/>
  <c r="N773" i="24"/>
  <c r="N823" i="24"/>
  <c r="O81" i="24"/>
  <c r="F81" i="24"/>
  <c r="P81" i="24" s="1"/>
  <c r="O112" i="24"/>
  <c r="F112" i="24"/>
  <c r="P112" i="24" s="1"/>
  <c r="O135" i="24"/>
  <c r="F135" i="24"/>
  <c r="P135" i="24" s="1"/>
  <c r="N159" i="24"/>
  <c r="N161" i="24"/>
  <c r="N163" i="24"/>
  <c r="N164" i="24"/>
  <c r="N166" i="24"/>
  <c r="N167" i="24"/>
  <c r="N169" i="24"/>
  <c r="N170" i="24"/>
  <c r="N172" i="24"/>
  <c r="N174" i="24"/>
  <c r="T15" i="24"/>
  <c r="N17" i="24"/>
  <c r="N19" i="24"/>
  <c r="N21" i="24"/>
  <c r="N25" i="24"/>
  <c r="N26" i="24"/>
  <c r="R27" i="24"/>
  <c r="N69" i="24"/>
  <c r="N127" i="24"/>
  <c r="N128" i="24"/>
  <c r="N129" i="24"/>
  <c r="N130" i="24"/>
  <c r="N131" i="24"/>
  <c r="N132" i="24"/>
  <c r="R247" i="24"/>
  <c r="N270" i="24"/>
  <c r="N271" i="24"/>
  <c r="O355" i="24"/>
  <c r="F355" i="24"/>
  <c r="P355" i="24" s="1"/>
  <c r="N454" i="24"/>
  <c r="N455" i="24"/>
  <c r="R456" i="24"/>
  <c r="O477" i="24"/>
  <c r="F477" i="24"/>
  <c r="P477" i="24" s="1"/>
  <c r="N554" i="24"/>
  <c r="N555" i="24"/>
  <c r="N556" i="24"/>
  <c r="N557" i="24"/>
  <c r="N558" i="24"/>
  <c r="N593" i="24"/>
  <c r="N594" i="24"/>
  <c r="N595" i="24"/>
  <c r="N596" i="24"/>
  <c r="N597" i="24"/>
  <c r="N598" i="24"/>
  <c r="N599" i="24"/>
  <c r="N600" i="24"/>
  <c r="N601" i="24"/>
  <c r="N602" i="24"/>
  <c r="N603" i="24"/>
  <c r="N604" i="24"/>
  <c r="N605" i="24"/>
  <c r="N606" i="24"/>
  <c r="N607" i="24"/>
  <c r="N608" i="24"/>
  <c r="N642" i="24"/>
  <c r="N643" i="24"/>
  <c r="N644" i="24"/>
  <c r="N645" i="24"/>
  <c r="K562" i="24"/>
  <c r="N846" i="24"/>
  <c r="N847" i="24"/>
  <c r="N848" i="24"/>
  <c r="N916" i="24"/>
  <c r="N917" i="24"/>
  <c r="N918" i="24"/>
  <c r="N919" i="24"/>
  <c r="N920" i="24"/>
  <c r="N921" i="24"/>
  <c r="N922" i="24"/>
  <c r="N923" i="24"/>
  <c r="N924" i="24"/>
  <c r="N925" i="24"/>
  <c r="N926" i="24"/>
  <c r="N927" i="24"/>
  <c r="N928" i="24"/>
  <c r="N929" i="24"/>
  <c r="N930" i="24"/>
  <c r="N931" i="24"/>
  <c r="N932" i="24"/>
  <c r="N933" i="24"/>
  <c r="N934" i="24"/>
  <c r="N935" i="24"/>
  <c r="N936" i="24"/>
  <c r="N937" i="24"/>
  <c r="N938" i="24"/>
  <c r="N939" i="24"/>
  <c r="N940" i="24"/>
  <c r="N941" i="24"/>
  <c r="N942" i="24"/>
  <c r="N943" i="24"/>
  <c r="N944" i="24"/>
  <c r="N945" i="24"/>
  <c r="N946" i="24"/>
  <c r="N947" i="24"/>
  <c r="O1031" i="24"/>
  <c r="O1030" i="24" s="1"/>
  <c r="E1030" i="24"/>
  <c r="N1208" i="24"/>
  <c r="N1209" i="24"/>
  <c r="N1210" i="24"/>
  <c r="N1211" i="24"/>
  <c r="N1212" i="24"/>
  <c r="N1213" i="24"/>
  <c r="N1214" i="24"/>
  <c r="N1215" i="24"/>
  <c r="N1216" i="24"/>
  <c r="N1220" i="24"/>
  <c r="N1221" i="24"/>
  <c r="N1222" i="24"/>
  <c r="N1226" i="24"/>
  <c r="N1227" i="24"/>
  <c r="N1228" i="24"/>
  <c r="N1229" i="24"/>
  <c r="N1230" i="24"/>
  <c r="N1231" i="24"/>
  <c r="O1233" i="24"/>
  <c r="F1233" i="24"/>
  <c r="P1233" i="24" s="1"/>
  <c r="N1250" i="24"/>
  <c r="N1249" i="24" s="1"/>
  <c r="N1317" i="24"/>
  <c r="N1321" i="24"/>
  <c r="N1325" i="24"/>
  <c r="N1329" i="24"/>
  <c r="N1333" i="24"/>
  <c r="N1340" i="24"/>
  <c r="N1344" i="24"/>
  <c r="N1348" i="24"/>
  <c r="N1352" i="24"/>
  <c r="N1356" i="24"/>
  <c r="N1360" i="24"/>
  <c r="N1363" i="24"/>
  <c r="N1367" i="24"/>
  <c r="N1371" i="24"/>
  <c r="N1375" i="24"/>
  <c r="N1379" i="24"/>
  <c r="N1383" i="24"/>
  <c r="N1387" i="24"/>
  <c r="N1391" i="24"/>
  <c r="N1395" i="24"/>
  <c r="N1399" i="24"/>
  <c r="N1403" i="24"/>
  <c r="N1407" i="24"/>
  <c r="N1411" i="24"/>
  <c r="N1415" i="24"/>
  <c r="N1419" i="24"/>
  <c r="N1423" i="24"/>
  <c r="N1427" i="24"/>
  <c r="N1431" i="24"/>
  <c r="AE15" i="24"/>
  <c r="N28" i="24"/>
  <c r="N29" i="24"/>
  <c r="N30" i="24"/>
  <c r="N31" i="24"/>
  <c r="N32" i="24"/>
  <c r="N43" i="24"/>
  <c r="N44" i="24"/>
  <c r="N45" i="24"/>
  <c r="N46" i="24"/>
  <c r="N47" i="24"/>
  <c r="N48" i="24"/>
  <c r="N49" i="24"/>
  <c r="N51" i="24"/>
  <c r="N52" i="24"/>
  <c r="N53" i="24"/>
  <c r="N54" i="24"/>
  <c r="N55" i="24"/>
  <c r="N56" i="24"/>
  <c r="N60" i="24"/>
  <c r="N61" i="24"/>
  <c r="N62" i="24"/>
  <c r="N63" i="24"/>
  <c r="N64" i="24"/>
  <c r="N65" i="24"/>
  <c r="N66" i="24"/>
  <c r="N67" i="24"/>
  <c r="O68" i="24"/>
  <c r="N81" i="24"/>
  <c r="N82" i="24"/>
  <c r="N83" i="24"/>
  <c r="N84" i="24"/>
  <c r="N85" i="24"/>
  <c r="N90" i="24"/>
  <c r="N91" i="24"/>
  <c r="N92" i="24"/>
  <c r="N93" i="24"/>
  <c r="N94" i="24"/>
  <c r="N95" i="24"/>
  <c r="N96" i="24"/>
  <c r="N97" i="24"/>
  <c r="N98" i="24"/>
  <c r="N99" i="24"/>
  <c r="N100" i="24"/>
  <c r="N101" i="24"/>
  <c r="S133" i="24"/>
  <c r="N137" i="24"/>
  <c r="N138" i="24"/>
  <c r="N148" i="24"/>
  <c r="N149" i="24"/>
  <c r="N150" i="24"/>
  <c r="N175" i="24"/>
  <c r="N176" i="24"/>
  <c r="N177" i="24"/>
  <c r="N178" i="24"/>
  <c r="N179" i="24"/>
  <c r="N180" i="24"/>
  <c r="N181" i="24"/>
  <c r="N182" i="24"/>
  <c r="R183" i="24"/>
  <c r="N215" i="24"/>
  <c r="N216" i="24"/>
  <c r="N249" i="24"/>
  <c r="N250" i="24"/>
  <c r="N251" i="24"/>
  <c r="N252" i="24"/>
  <c r="N253" i="24"/>
  <c r="N254" i="24"/>
  <c r="N279" i="24"/>
  <c r="N318" i="24"/>
  <c r="N319" i="24"/>
  <c r="N320" i="24"/>
  <c r="S330" i="24"/>
  <c r="N340" i="24"/>
  <c r="N341" i="24"/>
  <c r="N342" i="24"/>
  <c r="N371" i="24"/>
  <c r="N372" i="24"/>
  <c r="N373" i="24"/>
  <c r="N374" i="24"/>
  <c r="N375" i="24"/>
  <c r="N376" i="24"/>
  <c r="N377" i="24"/>
  <c r="N378" i="24"/>
  <c r="N379" i="24"/>
  <c r="N457" i="24"/>
  <c r="N458" i="24"/>
  <c r="N459" i="24"/>
  <c r="N460" i="24"/>
  <c r="N461" i="24"/>
  <c r="N462" i="24"/>
  <c r="N463" i="24"/>
  <c r="N464" i="24"/>
  <c r="N465" i="24"/>
  <c r="N466" i="24"/>
  <c r="N467" i="24"/>
  <c r="R468" i="24"/>
  <c r="N492" i="24"/>
  <c r="N493" i="24"/>
  <c r="N494" i="24"/>
  <c r="N495" i="24"/>
  <c r="N496" i="24"/>
  <c r="N497" i="24"/>
  <c r="N498" i="24"/>
  <c r="N499" i="24"/>
  <c r="N521" i="24"/>
  <c r="N522" i="24"/>
  <c r="N523" i="24"/>
  <c r="N524" i="24"/>
  <c r="N525" i="24"/>
  <c r="N526" i="24"/>
  <c r="N527" i="24"/>
  <c r="N528" i="24"/>
  <c r="N529" i="24"/>
  <c r="N530" i="24"/>
  <c r="N531" i="24"/>
  <c r="N532" i="24"/>
  <c r="N533" i="24"/>
  <c r="N534" i="24"/>
  <c r="N535" i="24"/>
  <c r="N536" i="24"/>
  <c r="N588" i="24"/>
  <c r="N589" i="24"/>
  <c r="N590" i="24"/>
  <c r="N591" i="24"/>
  <c r="N609" i="24"/>
  <c r="N610" i="24"/>
  <c r="R611" i="24"/>
  <c r="N627" i="24"/>
  <c r="N628" i="24"/>
  <c r="N629" i="24"/>
  <c r="N631" i="24"/>
  <c r="N632" i="24"/>
  <c r="N633" i="24"/>
  <c r="N634" i="24"/>
  <c r="N678" i="24"/>
  <c r="N679" i="24"/>
  <c r="N680" i="24"/>
  <c r="N681" i="24"/>
  <c r="R682" i="24"/>
  <c r="N691" i="24"/>
  <c r="N690" i="24" s="1"/>
  <c r="N707" i="24"/>
  <c r="N708" i="24"/>
  <c r="N709" i="24"/>
  <c r="N710" i="24"/>
  <c r="N711" i="24"/>
  <c r="N712" i="24"/>
  <c r="N713" i="24"/>
  <c r="N714" i="24"/>
  <c r="E730" i="24"/>
  <c r="N731" i="24"/>
  <c r="N735" i="24"/>
  <c r="N736" i="24"/>
  <c r="N737" i="24"/>
  <c r="N738" i="24"/>
  <c r="N775" i="24"/>
  <c r="N776" i="24"/>
  <c r="N777" i="24"/>
  <c r="N778" i="24"/>
  <c r="N779" i="24"/>
  <c r="N780" i="24"/>
  <c r="N781" i="24"/>
  <c r="N782" i="24"/>
  <c r="N783" i="24"/>
  <c r="N784" i="24"/>
  <c r="N785" i="24"/>
  <c r="E799" i="24"/>
  <c r="N800" i="24"/>
  <c r="N799" i="24" s="1"/>
  <c r="H801" i="24"/>
  <c r="N819" i="24"/>
  <c r="N820" i="24"/>
  <c r="N821" i="24"/>
  <c r="N824" i="24"/>
  <c r="N825" i="24"/>
  <c r="N826" i="24"/>
  <c r="N827" i="24"/>
  <c r="N828" i="24"/>
  <c r="N829" i="24"/>
  <c r="N853" i="24"/>
  <c r="N854" i="24"/>
  <c r="N855" i="24"/>
  <c r="N856" i="24"/>
  <c r="N857" i="24"/>
  <c r="N858" i="24"/>
  <c r="N859" i="24"/>
  <c r="N891" i="24"/>
  <c r="N892" i="24"/>
  <c r="N893" i="24"/>
  <c r="N894" i="24"/>
  <c r="N895" i="24"/>
  <c r="N896" i="24"/>
  <c r="N897" i="24"/>
  <c r="N948" i="24"/>
  <c r="N949" i="24"/>
  <c r="N950" i="24"/>
  <c r="N951" i="24"/>
  <c r="N952" i="24"/>
  <c r="N953" i="24"/>
  <c r="N954" i="24"/>
  <c r="N955" i="24"/>
  <c r="N956" i="24"/>
  <c r="N957" i="24"/>
  <c r="N958" i="24"/>
  <c r="N959" i="24"/>
  <c r="N960" i="24"/>
  <c r="N961" i="24"/>
  <c r="N962" i="24"/>
  <c r="N963" i="24"/>
  <c r="N964" i="24"/>
  <c r="N965" i="24"/>
  <c r="N966" i="24"/>
  <c r="N967" i="24"/>
  <c r="N968" i="24"/>
  <c r="N988" i="24"/>
  <c r="N989" i="24"/>
  <c r="N990" i="24"/>
  <c r="N991" i="24"/>
  <c r="N992" i="24"/>
  <c r="N993" i="24"/>
  <c r="N994" i="24"/>
  <c r="N995" i="24"/>
  <c r="N996" i="24"/>
  <c r="N997" i="24"/>
  <c r="N1029" i="24"/>
  <c r="N1028" i="24" s="1"/>
  <c r="AE1034" i="24"/>
  <c r="N1036" i="24"/>
  <c r="N1037" i="24"/>
  <c r="N1038" i="24"/>
  <c r="N1039" i="24"/>
  <c r="N1040" i="24"/>
  <c r="N1041" i="24"/>
  <c r="G1034" i="24"/>
  <c r="N1043" i="24"/>
  <c r="N1044" i="24"/>
  <c r="N1045" i="24"/>
  <c r="N1063" i="24"/>
  <c r="N1064" i="24"/>
  <c r="N1065" i="24"/>
  <c r="N1066" i="24"/>
  <c r="N1067" i="24"/>
  <c r="N1068" i="24"/>
  <c r="N1069" i="24"/>
  <c r="N1070" i="24"/>
  <c r="N1071" i="24"/>
  <c r="N1072" i="24"/>
  <c r="N1079" i="24"/>
  <c r="N1111" i="24"/>
  <c r="N1112" i="24"/>
  <c r="N1113" i="24"/>
  <c r="N1114" i="24"/>
  <c r="N1127" i="24"/>
  <c r="N1128" i="24"/>
  <c r="N1130" i="24"/>
  <c r="N1131" i="24"/>
  <c r="N1132" i="24"/>
  <c r="N1133" i="24"/>
  <c r="N1134" i="24"/>
  <c r="N1135" i="24"/>
  <c r="N1136" i="24"/>
  <c r="N1137" i="24"/>
  <c r="N1138" i="24"/>
  <c r="N1139" i="24"/>
  <c r="N1140" i="24"/>
  <c r="N1141" i="24"/>
  <c r="N1142" i="24"/>
  <c r="N1143" i="24"/>
  <c r="N1144" i="24"/>
  <c r="N1145" i="24"/>
  <c r="N1146" i="24"/>
  <c r="N1147" i="24"/>
  <c r="N1148" i="24"/>
  <c r="N1149" i="24"/>
  <c r="N1150" i="24"/>
  <c r="N1151" i="24"/>
  <c r="N1152" i="24"/>
  <c r="R1168" i="24"/>
  <c r="N1186" i="24"/>
  <c r="N1187" i="24"/>
  <c r="N1188" i="24"/>
  <c r="N1189" i="24"/>
  <c r="N1190" i="24"/>
  <c r="N1191" i="24"/>
  <c r="N1192" i="24"/>
  <c r="N1195" i="24"/>
  <c r="N1194" i="24" s="1"/>
  <c r="N1257" i="24"/>
  <c r="N1256" i="24" s="1"/>
  <c r="P1259" i="24"/>
  <c r="N1261" i="24"/>
  <c r="Q1263" i="24"/>
  <c r="N1264" i="24"/>
  <c r="N1268" i="24"/>
  <c r="N1272" i="24"/>
  <c r="N1276" i="24"/>
  <c r="N1280" i="24"/>
  <c r="N1284" i="24"/>
  <c r="N1288" i="24"/>
  <c r="N1292" i="24"/>
  <c r="N1296" i="24"/>
  <c r="N1300" i="24"/>
  <c r="N1304" i="24"/>
  <c r="N1308" i="24"/>
  <c r="N1312" i="24"/>
  <c r="N1316" i="24"/>
  <c r="N1320" i="24"/>
  <c r="N1324" i="24"/>
  <c r="N1328" i="24"/>
  <c r="N1332" i="24"/>
  <c r="N1339" i="24"/>
  <c r="N1343" i="24"/>
  <c r="N1347" i="24"/>
  <c r="N1351" i="24"/>
  <c r="N1355" i="24"/>
  <c r="N1359" i="24"/>
  <c r="N1366" i="24"/>
  <c r="N1370" i="24"/>
  <c r="N1374" i="24"/>
  <c r="N1378" i="24"/>
  <c r="N1382" i="24"/>
  <c r="N1386" i="24"/>
  <c r="N1390" i="24"/>
  <c r="N1394" i="24"/>
  <c r="N1398" i="24"/>
  <c r="N1402" i="24"/>
  <c r="N1406" i="24"/>
  <c r="N1410" i="24"/>
  <c r="N1414" i="24"/>
  <c r="N1418" i="24"/>
  <c r="N1422" i="24"/>
  <c r="N1426" i="24"/>
  <c r="N1430" i="24"/>
  <c r="N185" i="24"/>
  <c r="N188" i="24"/>
  <c r="N224" i="24"/>
  <c r="N284" i="24"/>
  <c r="N384" i="24"/>
  <c r="N385" i="24"/>
  <c r="N386" i="24"/>
  <c r="N387" i="24"/>
  <c r="N388" i="24"/>
  <c r="N389" i="24"/>
  <c r="N390" i="24"/>
  <c r="N391" i="24"/>
  <c r="N392" i="24"/>
  <c r="N393" i="24"/>
  <c r="N394" i="24"/>
  <c r="N395" i="24"/>
  <c r="N396" i="24"/>
  <c r="N397" i="24"/>
  <c r="N398" i="24"/>
  <c r="N399" i="24"/>
  <c r="N400" i="24"/>
  <c r="N401" i="24"/>
  <c r="N402" i="24"/>
  <c r="N403" i="24"/>
  <c r="N404" i="24"/>
  <c r="N405" i="24"/>
  <c r="N406" i="24"/>
  <c r="N407" i="24"/>
  <c r="N408" i="24"/>
  <c r="N430" i="24"/>
  <c r="N431" i="24"/>
  <c r="N432" i="24"/>
  <c r="N433" i="24"/>
  <c r="N434" i="24"/>
  <c r="R435" i="24"/>
  <c r="N470" i="24"/>
  <c r="N471" i="24"/>
  <c r="N472" i="24"/>
  <c r="N473" i="24"/>
  <c r="N474" i="24"/>
  <c r="N475" i="24"/>
  <c r="N476" i="24"/>
  <c r="N537" i="24"/>
  <c r="N538" i="24"/>
  <c r="N539" i="24"/>
  <c r="N540" i="24"/>
  <c r="N541" i="24"/>
  <c r="N542" i="24"/>
  <c r="N543" i="24"/>
  <c r="N544" i="24"/>
  <c r="N545" i="24"/>
  <c r="N546" i="24"/>
  <c r="N547" i="24"/>
  <c r="N548" i="24"/>
  <c r="N564" i="24"/>
  <c r="N565" i="24"/>
  <c r="N566" i="24"/>
  <c r="N567" i="24"/>
  <c r="N568" i="24"/>
  <c r="N569" i="24"/>
  <c r="N570" i="24"/>
  <c r="N571" i="24"/>
  <c r="N612" i="24"/>
  <c r="N613" i="24"/>
  <c r="N614" i="24"/>
  <c r="N615" i="24"/>
  <c r="N616" i="24"/>
  <c r="N617" i="24"/>
  <c r="N618" i="24"/>
  <c r="N636" i="24"/>
  <c r="N637" i="24"/>
  <c r="N638" i="24"/>
  <c r="N639" i="24"/>
  <c r="N640" i="24"/>
  <c r="N651" i="24"/>
  <c r="N650" i="24" s="1"/>
  <c r="N683" i="24"/>
  <c r="N684" i="24"/>
  <c r="N685" i="24"/>
  <c r="N686" i="24"/>
  <c r="N716" i="24"/>
  <c r="N717" i="24"/>
  <c r="N718" i="24"/>
  <c r="N719" i="24"/>
  <c r="N720" i="24"/>
  <c r="N721" i="24"/>
  <c r="N722" i="24"/>
  <c r="N723" i="24"/>
  <c r="N724" i="24"/>
  <c r="N725" i="24"/>
  <c r="N726" i="24"/>
  <c r="N727" i="24"/>
  <c r="N728" i="24"/>
  <c r="N729" i="24"/>
  <c r="N732" i="24"/>
  <c r="N733" i="24"/>
  <c r="N759" i="24"/>
  <c r="N760" i="24"/>
  <c r="N761" i="24"/>
  <c r="N762" i="24"/>
  <c r="N763" i="24"/>
  <c r="R764" i="24"/>
  <c r="N786" i="24"/>
  <c r="N787" i="24"/>
  <c r="N788" i="24"/>
  <c r="N789" i="24"/>
  <c r="N790" i="24"/>
  <c r="N791" i="24"/>
  <c r="N792" i="24"/>
  <c r="N793" i="24"/>
  <c r="N794" i="24"/>
  <c r="N795" i="24"/>
  <c r="N796" i="24"/>
  <c r="N797" i="24"/>
  <c r="N798" i="24"/>
  <c r="R801" i="24"/>
  <c r="N831" i="24"/>
  <c r="N832" i="24"/>
  <c r="N833" i="24"/>
  <c r="R834" i="24"/>
  <c r="AK561" i="24"/>
  <c r="AK559" i="24" s="1"/>
  <c r="AK558" i="24" s="1"/>
  <c r="AK549" i="24" s="1"/>
  <c r="AK548" i="24" s="1"/>
  <c r="AK500" i="24" s="1"/>
  <c r="AK499" i="24" s="1"/>
  <c r="AK480" i="24" s="1"/>
  <c r="AK479" i="24" s="1"/>
  <c r="AK468" i="24" s="1"/>
  <c r="AK467" i="24" s="1"/>
  <c r="AK456" i="24" s="1"/>
  <c r="AK455" i="24" s="1"/>
  <c r="AK453" i="24" s="1"/>
  <c r="AK452" i="24" s="1"/>
  <c r="AK435" i="24" s="1"/>
  <c r="AK434" i="24" s="1"/>
  <c r="AK429" i="24" s="1"/>
  <c r="AK428" i="24" s="1"/>
  <c r="AK380" i="24" s="1"/>
  <c r="AK379" i="24" s="1"/>
  <c r="AK370" i="24" s="1"/>
  <c r="AK369" i="24" s="1"/>
  <c r="AK359" i="24" s="1"/>
  <c r="AK358" i="24" s="1"/>
  <c r="AK343" i="24" s="1"/>
  <c r="AK342" i="24" s="1"/>
  <c r="AK330" i="24" s="1"/>
  <c r="AK329" i="24" s="1"/>
  <c r="AK321" i="24" s="1"/>
  <c r="AK320" i="24" s="1"/>
  <c r="AK297" i="24" s="1"/>
  <c r="AK296" i="24" s="1"/>
  <c r="AK292" i="24" s="1"/>
  <c r="AK291" i="24" s="1"/>
  <c r="AK285" i="24" s="1"/>
  <c r="AK284" i="24" s="1"/>
  <c r="AK280" i="24" s="1"/>
  <c r="AK279" i="24" s="1"/>
  <c r="AK277" i="24" s="1"/>
  <c r="AK276" i="24" s="1"/>
  <c r="AK273" i="24" s="1"/>
  <c r="AK272" i="24" s="1"/>
  <c r="AK259" i="24" s="1"/>
  <c r="AK258" i="24" s="1"/>
  <c r="AK247" i="24" s="1"/>
  <c r="AK246" i="24" s="1"/>
  <c r="AK245" i="24" s="1"/>
  <c r="AK244" i="24" s="1"/>
  <c r="AK213" i="24" s="1"/>
  <c r="AK212" i="24" s="1"/>
  <c r="AK183" i="24" s="1"/>
  <c r="AK182" i="24" s="1"/>
  <c r="AK153" i="24" s="1"/>
  <c r="AK152" i="24" s="1"/>
  <c r="AK151" i="24" s="1"/>
  <c r="AK150" i="24" s="1"/>
  <c r="AK146" i="24" s="1"/>
  <c r="AK145" i="24" s="1"/>
  <c r="AK139" i="24" s="1"/>
  <c r="AK138" i="24" s="1"/>
  <c r="AK133" i="24" s="1"/>
  <c r="AK132" i="24" s="1"/>
  <c r="AK125" i="24" s="1"/>
  <c r="AK124" i="24" s="1"/>
  <c r="AK120" i="24" s="1"/>
  <c r="AK119" i="24" s="1"/>
  <c r="AK102" i="24" s="1"/>
  <c r="AK101" i="24" s="1"/>
  <c r="AK89" i="24" s="1"/>
  <c r="AK88" i="24" s="1"/>
  <c r="AK86" i="24" s="1"/>
  <c r="AK85" i="24" s="1"/>
  <c r="AK72" i="24" s="1"/>
  <c r="AK71" i="24" s="1"/>
  <c r="AK68" i="24" s="1"/>
  <c r="AK67" i="24" s="1"/>
  <c r="AK59" i="24" s="1"/>
  <c r="AK58" i="24" s="1"/>
  <c r="AK57" i="24" s="1"/>
  <c r="AK56" i="24" s="1"/>
  <c r="AK50" i="24" s="1"/>
  <c r="AK49" i="24" s="1"/>
  <c r="AK42" i="24" s="1"/>
  <c r="AK41" i="24" s="1"/>
  <c r="AK33" i="24" s="1"/>
  <c r="AK32" i="24" s="1"/>
  <c r="AK27" i="24" s="1"/>
  <c r="AK26" i="24" s="1"/>
  <c r="AK22" i="24" s="1"/>
  <c r="AK21" i="24" s="1"/>
  <c r="AK16" i="24" s="1"/>
  <c r="AK15" i="24" s="1"/>
  <c r="N860" i="24"/>
  <c r="N861" i="24"/>
  <c r="N862" i="24"/>
  <c r="N863" i="24"/>
  <c r="N864" i="24"/>
  <c r="N865" i="24"/>
  <c r="N866" i="24"/>
  <c r="N867" i="24"/>
  <c r="N868" i="24"/>
  <c r="N869" i="24"/>
  <c r="N870" i="24"/>
  <c r="N871" i="24"/>
  <c r="N872" i="24"/>
  <c r="N873" i="24"/>
  <c r="N874" i="24"/>
  <c r="N875" i="24"/>
  <c r="N898" i="24"/>
  <c r="N899" i="24"/>
  <c r="N901" i="24"/>
  <c r="N900" i="24" s="1"/>
  <c r="N999" i="24"/>
  <c r="N1000" i="24"/>
  <c r="N1002" i="24"/>
  <c r="N1003" i="24"/>
  <c r="N1004" i="24"/>
  <c r="N1005" i="24"/>
  <c r="N1031" i="24"/>
  <c r="N1030" i="24" s="1"/>
  <c r="N1046" i="24"/>
  <c r="N1051" i="24"/>
  <c r="N1056" i="24"/>
  <c r="N1055" i="24" s="1"/>
  <c r="N1074" i="24"/>
  <c r="N1075" i="24"/>
  <c r="N1076" i="24"/>
  <c r="N1081" i="24"/>
  <c r="N1082" i="24"/>
  <c r="N1083" i="24"/>
  <c r="N1085" i="24"/>
  <c r="N1084" i="24" s="1"/>
  <c r="N1116" i="24"/>
  <c r="N1117" i="24"/>
  <c r="N1118" i="24"/>
  <c r="N1119" i="24"/>
  <c r="N1169" i="24"/>
  <c r="N1170" i="24"/>
  <c r="N1171" i="24"/>
  <c r="N1172" i="24"/>
  <c r="N1173" i="24"/>
  <c r="N1174" i="24"/>
  <c r="N1175" i="24"/>
  <c r="N1176" i="24"/>
  <c r="N1177" i="24"/>
  <c r="N1178" i="24"/>
  <c r="N1179" i="24"/>
  <c r="N1180" i="24"/>
  <c r="N1181" i="24"/>
  <c r="N1182" i="24"/>
  <c r="N1193" i="24"/>
  <c r="N1197" i="24"/>
  <c r="N1198" i="24"/>
  <c r="N1206" i="24"/>
  <c r="N1205" i="24" s="1"/>
  <c r="R1232" i="24"/>
  <c r="N1245" i="24"/>
  <c r="N1246" i="24"/>
  <c r="N1248" i="24"/>
  <c r="N1247" i="24" s="1"/>
  <c r="N1260" i="24"/>
  <c r="N1267" i="24"/>
  <c r="N1271" i="24"/>
  <c r="N1275" i="24"/>
  <c r="N1279" i="24"/>
  <c r="N1283" i="24"/>
  <c r="N1287" i="24"/>
  <c r="N1291" i="24"/>
  <c r="N1295" i="24"/>
  <c r="N1299" i="24"/>
  <c r="N1303" i="24"/>
  <c r="N1307" i="24"/>
  <c r="N1311" i="24"/>
  <c r="N1315" i="24"/>
  <c r="N1319" i="24"/>
  <c r="N1323" i="24"/>
  <c r="N1327" i="24"/>
  <c r="N1331" i="24"/>
  <c r="N1335" i="24"/>
  <c r="L1258" i="24"/>
  <c r="N1338" i="24"/>
  <c r="N1342" i="24"/>
  <c r="N1346" i="24"/>
  <c r="N1350" i="24"/>
  <c r="H1353" i="24"/>
  <c r="R1353" i="24" s="1"/>
  <c r="N1354" i="24"/>
  <c r="N1358" i="24"/>
  <c r="N1365" i="24"/>
  <c r="N1369" i="24"/>
  <c r="N1373" i="24"/>
  <c r="N1377" i="24"/>
  <c r="N1381" i="24"/>
  <c r="N1385" i="24"/>
  <c r="N1389" i="24"/>
  <c r="N1393" i="24"/>
  <c r="N1397" i="24"/>
  <c r="N1401" i="24"/>
  <c r="N1405" i="24"/>
  <c r="N1409" i="24"/>
  <c r="N1413" i="24"/>
  <c r="N1417" i="24"/>
  <c r="N1421" i="24"/>
  <c r="N1425" i="24"/>
  <c r="N1429" i="24"/>
  <c r="N1433" i="24"/>
  <c r="N1434" i="24"/>
  <c r="R153" i="24"/>
  <c r="N184" i="24"/>
  <c r="N186" i="24"/>
  <c r="N187" i="24"/>
  <c r="N189" i="24"/>
  <c r="N217" i="24"/>
  <c r="N218" i="24"/>
  <c r="N219" i="24"/>
  <c r="N220" i="24"/>
  <c r="N221" i="24"/>
  <c r="N222" i="24"/>
  <c r="N223" i="24"/>
  <c r="N225" i="24"/>
  <c r="N226" i="24"/>
  <c r="N227" i="24"/>
  <c r="N228" i="24"/>
  <c r="N229" i="24"/>
  <c r="N230" i="24"/>
  <c r="N231" i="24"/>
  <c r="N232" i="24"/>
  <c r="N255" i="24"/>
  <c r="N256" i="24"/>
  <c r="N257" i="24"/>
  <c r="N258" i="24"/>
  <c r="R259" i="24"/>
  <c r="N282" i="24"/>
  <c r="N283" i="24"/>
  <c r="N293" i="24"/>
  <c r="N294" i="24"/>
  <c r="N295" i="24"/>
  <c r="N296" i="24"/>
  <c r="R297" i="24"/>
  <c r="N322" i="24"/>
  <c r="N323" i="24"/>
  <c r="N324" i="24"/>
  <c r="N325" i="24"/>
  <c r="N326" i="24"/>
  <c r="N344" i="24"/>
  <c r="N346" i="24"/>
  <c r="N347" i="24"/>
  <c r="N348" i="24"/>
  <c r="N349" i="24"/>
  <c r="N350" i="24"/>
  <c r="N351" i="24"/>
  <c r="N352" i="24"/>
  <c r="N353" i="24"/>
  <c r="N354" i="24"/>
  <c r="N381" i="24"/>
  <c r="N23" i="24"/>
  <c r="N24" i="24"/>
  <c r="N34" i="24"/>
  <c r="N36" i="24"/>
  <c r="N37" i="24"/>
  <c r="N38" i="24"/>
  <c r="N39" i="24"/>
  <c r="N41" i="24"/>
  <c r="N71" i="24"/>
  <c r="R72" i="24"/>
  <c r="N88" i="24"/>
  <c r="S102" i="24"/>
  <c r="N112" i="24"/>
  <c r="N113" i="24"/>
  <c r="N114" i="24"/>
  <c r="N115" i="24"/>
  <c r="N116" i="24"/>
  <c r="N117" i="24"/>
  <c r="N118" i="24"/>
  <c r="N119" i="24"/>
  <c r="R120" i="24"/>
  <c r="N140" i="24"/>
  <c r="N141" i="24"/>
  <c r="N142" i="24"/>
  <c r="N143" i="24"/>
  <c r="N145" i="24"/>
  <c r="F147" i="24"/>
  <c r="P147" i="24" s="1"/>
  <c r="N154" i="24"/>
  <c r="N156" i="24"/>
  <c r="N157" i="24"/>
  <c r="N158" i="24"/>
  <c r="F175" i="24"/>
  <c r="P175" i="24" s="1"/>
  <c r="N190" i="24"/>
  <c r="N191" i="24"/>
  <c r="N192" i="24"/>
  <c r="N193" i="24"/>
  <c r="N194" i="24"/>
  <c r="N195" i="24"/>
  <c r="N196" i="24"/>
  <c r="N197" i="24"/>
  <c r="N199" i="24"/>
  <c r="N200" i="24"/>
  <c r="N201" i="24"/>
  <c r="N202" i="24"/>
  <c r="N203" i="24"/>
  <c r="N204" i="24"/>
  <c r="N205" i="24"/>
  <c r="N233" i="24"/>
  <c r="N234" i="24"/>
  <c r="N235" i="24"/>
  <c r="N236" i="24"/>
  <c r="N237" i="24"/>
  <c r="N238" i="24"/>
  <c r="N239" i="24"/>
  <c r="N240" i="24"/>
  <c r="N241" i="24"/>
  <c r="N242" i="24"/>
  <c r="N243" i="24"/>
  <c r="N244" i="24"/>
  <c r="N260" i="24"/>
  <c r="N261" i="24"/>
  <c r="N262" i="24"/>
  <c r="N263" i="24"/>
  <c r="N264" i="24"/>
  <c r="N265" i="24"/>
  <c r="N266" i="24"/>
  <c r="N267" i="24"/>
  <c r="N268" i="24"/>
  <c r="N269" i="24"/>
  <c r="N275" i="24"/>
  <c r="N276" i="24"/>
  <c r="N286" i="24"/>
  <c r="N287" i="24"/>
  <c r="N288" i="24"/>
  <c r="N289" i="24"/>
  <c r="N290" i="24"/>
  <c r="N291" i="24"/>
  <c r="N298" i="24"/>
  <c r="N299" i="24"/>
  <c r="N300" i="24"/>
  <c r="N301" i="24"/>
  <c r="F318" i="24"/>
  <c r="P318" i="24" s="1"/>
  <c r="S321" i="24"/>
  <c r="N327" i="24"/>
  <c r="N328" i="24"/>
  <c r="N329" i="24"/>
  <c r="R330" i="24"/>
  <c r="F340" i="24"/>
  <c r="P340" i="24" s="1"/>
  <c r="S343" i="24"/>
  <c r="N355" i="24"/>
  <c r="N356" i="24"/>
  <c r="N357" i="24"/>
  <c r="N358" i="24"/>
  <c r="N409" i="24"/>
  <c r="N410" i="24"/>
  <c r="N411" i="24"/>
  <c r="N412" i="24"/>
  <c r="N413" i="24"/>
  <c r="N414" i="24"/>
  <c r="N415" i="24"/>
  <c r="N416" i="24"/>
  <c r="N417" i="24"/>
  <c r="N418" i="24"/>
  <c r="N419" i="24"/>
  <c r="N420" i="24"/>
  <c r="N421" i="24"/>
  <c r="N422" i="24"/>
  <c r="N423" i="24"/>
  <c r="N424" i="24"/>
  <c r="N425" i="24"/>
  <c r="N426" i="24"/>
  <c r="N427" i="24"/>
  <c r="N428" i="24"/>
  <c r="N436" i="24"/>
  <c r="N437" i="24"/>
  <c r="N438" i="24"/>
  <c r="N439" i="24"/>
  <c r="N440" i="24"/>
  <c r="N441" i="24"/>
  <c r="N477" i="24"/>
  <c r="N478" i="24"/>
  <c r="N479" i="24"/>
  <c r="R480" i="24"/>
  <c r="F492" i="24"/>
  <c r="P492" i="24" s="1"/>
  <c r="F521" i="24"/>
  <c r="P521" i="24" s="1"/>
  <c r="N551" i="24"/>
  <c r="N552" i="24"/>
  <c r="N553" i="24"/>
  <c r="E559" i="24"/>
  <c r="L562" i="24"/>
  <c r="W562" i="24"/>
  <c r="F609" i="24"/>
  <c r="P609" i="24" s="1"/>
  <c r="F627" i="24"/>
  <c r="P627" i="24" s="1"/>
  <c r="N648" i="24"/>
  <c r="N649" i="24"/>
  <c r="I650" i="24"/>
  <c r="N659" i="24"/>
  <c r="N660" i="24"/>
  <c r="N661" i="24"/>
  <c r="F678" i="24"/>
  <c r="P678" i="24" s="1"/>
  <c r="N687" i="24"/>
  <c r="N688" i="24"/>
  <c r="N689" i="24"/>
  <c r="N693" i="24"/>
  <c r="N694" i="24"/>
  <c r="N695" i="24"/>
  <c r="N696" i="24"/>
  <c r="N697" i="24"/>
  <c r="N698" i="24"/>
  <c r="N740" i="24"/>
  <c r="N741" i="24"/>
  <c r="N742" i="24"/>
  <c r="N743" i="24"/>
  <c r="N745" i="24"/>
  <c r="N746" i="24"/>
  <c r="N747" i="24"/>
  <c r="N748" i="24"/>
  <c r="N749" i="24"/>
  <c r="N750" i="24"/>
  <c r="N751" i="24"/>
  <c r="N752" i="24"/>
  <c r="N753" i="24"/>
  <c r="N754" i="24"/>
  <c r="N755" i="24"/>
  <c r="N756" i="24"/>
  <c r="N757" i="24"/>
  <c r="N765" i="24"/>
  <c r="N766" i="24"/>
  <c r="N767" i="24"/>
  <c r="N768" i="24"/>
  <c r="N769" i="24"/>
  <c r="N770" i="24"/>
  <c r="N803" i="24"/>
  <c r="N804" i="24"/>
  <c r="N805" i="24"/>
  <c r="N806" i="24"/>
  <c r="N807" i="24"/>
  <c r="N808" i="24"/>
  <c r="N809" i="24"/>
  <c r="N810" i="24"/>
  <c r="N811" i="24"/>
  <c r="N812" i="24"/>
  <c r="N813" i="24"/>
  <c r="F824" i="24"/>
  <c r="P824" i="24" s="1"/>
  <c r="N835" i="24"/>
  <c r="N836" i="24"/>
  <c r="N837" i="24"/>
  <c r="N838" i="24"/>
  <c r="N839" i="24"/>
  <c r="N840" i="24"/>
  <c r="N841" i="24"/>
  <c r="N842" i="24"/>
  <c r="N843" i="24"/>
  <c r="N844" i="24"/>
  <c r="N845" i="24"/>
  <c r="N850" i="24"/>
  <c r="N849" i="24" s="1"/>
  <c r="N876" i="24"/>
  <c r="N877" i="24"/>
  <c r="N878" i="24"/>
  <c r="N879" i="24"/>
  <c r="N880" i="24"/>
  <c r="N881" i="24"/>
  <c r="N882" i="24"/>
  <c r="N883" i="24"/>
  <c r="N884" i="24"/>
  <c r="N885" i="24"/>
  <c r="N886" i="24"/>
  <c r="N887" i="24"/>
  <c r="N888" i="24"/>
  <c r="N915" i="24"/>
  <c r="F948" i="24"/>
  <c r="P948" i="24" s="1"/>
  <c r="N979" i="24"/>
  <c r="N980" i="24"/>
  <c r="N983" i="24"/>
  <c r="N984" i="24"/>
  <c r="N985" i="24"/>
  <c r="N1009" i="24"/>
  <c r="N1010" i="24"/>
  <c r="N1011" i="24"/>
  <c r="N1012" i="24"/>
  <c r="N1013" i="24"/>
  <c r="N1014" i="24"/>
  <c r="N1015" i="24"/>
  <c r="N1016" i="24"/>
  <c r="N1025" i="24"/>
  <c r="N1026" i="24"/>
  <c r="N1033" i="24"/>
  <c r="N1032" i="24" s="1"/>
  <c r="N1048" i="24"/>
  <c r="N1049" i="24"/>
  <c r="I1055" i="24"/>
  <c r="N1058" i="24"/>
  <c r="N1059" i="24"/>
  <c r="N1060" i="24"/>
  <c r="N1061" i="24"/>
  <c r="F1079" i="24"/>
  <c r="P1079" i="24" s="1"/>
  <c r="R1086" i="24"/>
  <c r="N1097" i="24"/>
  <c r="N1096" i="24" s="1"/>
  <c r="N1099" i="24"/>
  <c r="N1100" i="24"/>
  <c r="N1108" i="24"/>
  <c r="N1109" i="24"/>
  <c r="S1110" i="24"/>
  <c r="N1124" i="24"/>
  <c r="N1154" i="24"/>
  <c r="N1155" i="24"/>
  <c r="N1156" i="24"/>
  <c r="N1157" i="24"/>
  <c r="N1158" i="24"/>
  <c r="N1159" i="24"/>
  <c r="N1160" i="24"/>
  <c r="N1161" i="24"/>
  <c r="N1162" i="24"/>
  <c r="N1183" i="24"/>
  <c r="N1184" i="24"/>
  <c r="R1199" i="24"/>
  <c r="N1218" i="24"/>
  <c r="R1225" i="24"/>
  <c r="N1233" i="24"/>
  <c r="N1234" i="24"/>
  <c r="N1235" i="24"/>
  <c r="N1236" i="24"/>
  <c r="N1237" i="24"/>
  <c r="N1252" i="24"/>
  <c r="N1253" i="24"/>
  <c r="N1266" i="24"/>
  <c r="N1270" i="24"/>
  <c r="N1274" i="24"/>
  <c r="N1278" i="24"/>
  <c r="N1282" i="24"/>
  <c r="N1286" i="24"/>
  <c r="N1290" i="24"/>
  <c r="N1294" i="24"/>
  <c r="N1298" i="24"/>
  <c r="N1302" i="24"/>
  <c r="N1306" i="24"/>
  <c r="N1310" i="24"/>
  <c r="N1314" i="24"/>
  <c r="N1318" i="24"/>
  <c r="N1322" i="24"/>
  <c r="N1326" i="24"/>
  <c r="N1330" i="24"/>
  <c r="N1334" i="24"/>
  <c r="N1337" i="24"/>
  <c r="N1341" i="24"/>
  <c r="N1345" i="24"/>
  <c r="N1349" i="24"/>
  <c r="N1357" i="24"/>
  <c r="N1361" i="24"/>
  <c r="N1364" i="24"/>
  <c r="N1368" i="24"/>
  <c r="N1372" i="24"/>
  <c r="N1376" i="24"/>
  <c r="N1380" i="24"/>
  <c r="N1384" i="24"/>
  <c r="N1388" i="24"/>
  <c r="N1392" i="24"/>
  <c r="N1396" i="24"/>
  <c r="N1400" i="24"/>
  <c r="N1404" i="24"/>
  <c r="N1408" i="24"/>
  <c r="N1412" i="24"/>
  <c r="N1416" i="24"/>
  <c r="N1420" i="24"/>
  <c r="N1424" i="24"/>
  <c r="N1428" i="24"/>
  <c r="N1432" i="24"/>
  <c r="F17" i="24"/>
  <c r="P17" i="24" s="1"/>
  <c r="O17" i="24"/>
  <c r="I57" i="24"/>
  <c r="N58" i="24"/>
  <c r="N57" i="24" s="1"/>
  <c r="H68" i="24"/>
  <c r="R69" i="24"/>
  <c r="R68" i="24" s="1"/>
  <c r="I86" i="24"/>
  <c r="N87" i="24"/>
  <c r="F114" i="24"/>
  <c r="P114" i="24" s="1"/>
  <c r="O114" i="24"/>
  <c r="F136" i="24"/>
  <c r="P136" i="24" s="1"/>
  <c r="O136" i="24"/>
  <c r="F148" i="24"/>
  <c r="P148" i="24" s="1"/>
  <c r="O148" i="24"/>
  <c r="F161" i="24"/>
  <c r="P161" i="24" s="1"/>
  <c r="O161" i="24"/>
  <c r="F176" i="24"/>
  <c r="P176" i="24" s="1"/>
  <c r="O176" i="24"/>
  <c r="F177" i="24"/>
  <c r="P177" i="24" s="1"/>
  <c r="O177" i="24"/>
  <c r="F191" i="24"/>
  <c r="P191" i="24" s="1"/>
  <c r="O191" i="24"/>
  <c r="F207" i="24"/>
  <c r="P207" i="24" s="1"/>
  <c r="O207" i="24"/>
  <c r="F218" i="24"/>
  <c r="P218" i="24" s="1"/>
  <c r="O218" i="24"/>
  <c r="F219" i="24"/>
  <c r="P219" i="24" s="1"/>
  <c r="O219" i="24"/>
  <c r="F234" i="24"/>
  <c r="P234" i="24" s="1"/>
  <c r="O234" i="24"/>
  <c r="F235" i="24"/>
  <c r="P235" i="24" s="1"/>
  <c r="O235" i="24"/>
  <c r="F246" i="24"/>
  <c r="O246" i="24"/>
  <c r="O245" i="24" s="1"/>
  <c r="I247" i="24"/>
  <c r="N248" i="24"/>
  <c r="F256" i="24"/>
  <c r="P256" i="24" s="1"/>
  <c r="O256" i="24"/>
  <c r="F257" i="24"/>
  <c r="P257" i="24" s="1"/>
  <c r="O257" i="24"/>
  <c r="F271" i="24"/>
  <c r="P271" i="24" s="1"/>
  <c r="O271" i="24"/>
  <c r="F272" i="24"/>
  <c r="P272" i="24" s="1"/>
  <c r="O272" i="24"/>
  <c r="I273" i="24"/>
  <c r="N274" i="24"/>
  <c r="F303" i="24"/>
  <c r="P303" i="24" s="1"/>
  <c r="O303" i="24"/>
  <c r="F304" i="24"/>
  <c r="P304" i="24" s="1"/>
  <c r="O304" i="24"/>
  <c r="F319" i="24"/>
  <c r="P319" i="24" s="1"/>
  <c r="O319" i="24"/>
  <c r="F320" i="24"/>
  <c r="P320" i="24" s="1"/>
  <c r="O320" i="24"/>
  <c r="F328" i="24"/>
  <c r="P328" i="24" s="1"/>
  <c r="O328" i="24"/>
  <c r="I330" i="24"/>
  <c r="N332" i="24"/>
  <c r="F341" i="24"/>
  <c r="P341" i="24" s="1"/>
  <c r="O341" i="24"/>
  <c r="F342" i="24"/>
  <c r="P342" i="24" s="1"/>
  <c r="O342" i="24"/>
  <c r="I343" i="24"/>
  <c r="N345" i="24"/>
  <c r="F356" i="24"/>
  <c r="P356" i="24" s="1"/>
  <c r="O356" i="24"/>
  <c r="F358" i="24"/>
  <c r="P358" i="24" s="1"/>
  <c r="O358" i="24"/>
  <c r="F381" i="24"/>
  <c r="P381" i="24" s="1"/>
  <c r="O381" i="24"/>
  <c r="F382" i="24"/>
  <c r="P382" i="24" s="1"/>
  <c r="O382" i="24"/>
  <c r="F408" i="24"/>
  <c r="P408" i="24" s="1"/>
  <c r="R408" i="24"/>
  <c r="F410" i="24"/>
  <c r="P410" i="24" s="1"/>
  <c r="O410" i="24"/>
  <c r="F412" i="24"/>
  <c r="P412" i="24" s="1"/>
  <c r="O412" i="24"/>
  <c r="F443" i="24"/>
  <c r="P443" i="24" s="1"/>
  <c r="O443" i="24"/>
  <c r="F444" i="24"/>
  <c r="P444" i="24" s="1"/>
  <c r="O444" i="24"/>
  <c r="F454" i="24"/>
  <c r="P454" i="24" s="1"/>
  <c r="O454" i="24"/>
  <c r="F455" i="24"/>
  <c r="P455" i="24" s="1"/>
  <c r="O455" i="24"/>
  <c r="I468" i="24"/>
  <c r="N469" i="24"/>
  <c r="F478" i="24"/>
  <c r="P478" i="24" s="1"/>
  <c r="O478" i="24"/>
  <c r="F479" i="24"/>
  <c r="P479" i="24" s="1"/>
  <c r="O479" i="24"/>
  <c r="I480" i="24"/>
  <c r="N484" i="24"/>
  <c r="F493" i="24"/>
  <c r="P493" i="24" s="1"/>
  <c r="O493" i="24"/>
  <c r="F494" i="24"/>
  <c r="P494" i="24" s="1"/>
  <c r="O494" i="24"/>
  <c r="F502" i="24"/>
  <c r="P502" i="24" s="1"/>
  <c r="O502" i="24"/>
  <c r="F503" i="24"/>
  <c r="P503" i="24" s="1"/>
  <c r="O503" i="24"/>
  <c r="F505" i="24"/>
  <c r="P505" i="24" s="1"/>
  <c r="O505" i="24"/>
  <c r="F506" i="24"/>
  <c r="P506" i="24" s="1"/>
  <c r="O506" i="24"/>
  <c r="F507" i="24"/>
  <c r="P507" i="24" s="1"/>
  <c r="O507" i="24"/>
  <c r="F522" i="24"/>
  <c r="P522" i="24" s="1"/>
  <c r="O522" i="24"/>
  <c r="F523" i="24"/>
  <c r="P523" i="24" s="1"/>
  <c r="O523" i="24"/>
  <c r="F538" i="24"/>
  <c r="P538" i="24" s="1"/>
  <c r="O538" i="24"/>
  <c r="F539" i="24"/>
  <c r="P539" i="24" s="1"/>
  <c r="O539" i="24"/>
  <c r="F550" i="24"/>
  <c r="P550" i="24" s="1"/>
  <c r="R550" i="24"/>
  <c r="F552" i="24"/>
  <c r="P552" i="24" s="1"/>
  <c r="R552" i="24"/>
  <c r="F555" i="24"/>
  <c r="P555" i="24" s="1"/>
  <c r="O555" i="24"/>
  <c r="F556" i="24"/>
  <c r="P556" i="24" s="1"/>
  <c r="O556" i="24"/>
  <c r="F558" i="24"/>
  <c r="P558" i="24" s="1"/>
  <c r="O558" i="24"/>
  <c r="F561" i="24"/>
  <c r="P561" i="24" s="1"/>
  <c r="R561" i="24"/>
  <c r="R559" i="24" s="1"/>
  <c r="F581" i="24"/>
  <c r="P581" i="24" s="1"/>
  <c r="F583" i="24"/>
  <c r="P583" i="24" s="1"/>
  <c r="O583" i="24"/>
  <c r="F584" i="24"/>
  <c r="P584" i="24" s="1"/>
  <c r="O584" i="24"/>
  <c r="F585" i="24"/>
  <c r="P585" i="24" s="1"/>
  <c r="O585" i="24"/>
  <c r="F605" i="24"/>
  <c r="P605" i="24" s="1"/>
  <c r="E619" i="24"/>
  <c r="H619" i="24"/>
  <c r="R620" i="24"/>
  <c r="R619" i="24" s="1"/>
  <c r="F623" i="24"/>
  <c r="P623" i="24" s="1"/>
  <c r="F625" i="24"/>
  <c r="P625" i="24" s="1"/>
  <c r="O625" i="24"/>
  <c r="F639" i="24"/>
  <c r="P639" i="24" s="1"/>
  <c r="R639" i="24"/>
  <c r="R635" i="24" s="1"/>
  <c r="F640" i="24"/>
  <c r="P640" i="24" s="1"/>
  <c r="S641" i="24"/>
  <c r="I646" i="24"/>
  <c r="N647" i="24"/>
  <c r="F663" i="24"/>
  <c r="P663" i="24" s="1"/>
  <c r="O663" i="24"/>
  <c r="F664" i="24"/>
  <c r="P664" i="24" s="1"/>
  <c r="O664" i="24"/>
  <c r="F679" i="24"/>
  <c r="P679" i="24" s="1"/>
  <c r="O679" i="24"/>
  <c r="F680" i="24"/>
  <c r="P680" i="24" s="1"/>
  <c r="O680" i="24"/>
  <c r="F688" i="24"/>
  <c r="P688" i="24" s="1"/>
  <c r="O688" i="24"/>
  <c r="F689" i="24"/>
  <c r="P689" i="24" s="1"/>
  <c r="O689" i="24"/>
  <c r="F700" i="24"/>
  <c r="P700" i="24" s="1"/>
  <c r="O700" i="24"/>
  <c r="F701" i="24"/>
  <c r="P701" i="24" s="1"/>
  <c r="O701" i="24"/>
  <c r="F703" i="24"/>
  <c r="P703" i="24" s="1"/>
  <c r="O703" i="24"/>
  <c r="H730" i="24"/>
  <c r="R731" i="24"/>
  <c r="R730" i="24" s="1"/>
  <c r="F733" i="24"/>
  <c r="P733" i="24" s="1"/>
  <c r="O733" i="24"/>
  <c r="O730" i="24" s="1"/>
  <c r="F747" i="24"/>
  <c r="P747" i="24" s="1"/>
  <c r="O747" i="24"/>
  <c r="F748" i="24"/>
  <c r="P748" i="24" s="1"/>
  <c r="O748" i="24"/>
  <c r="F772" i="24"/>
  <c r="P772" i="24" s="1"/>
  <c r="O772" i="24"/>
  <c r="F773" i="24"/>
  <c r="P773" i="24" s="1"/>
  <c r="O773" i="24"/>
  <c r="F787" i="24"/>
  <c r="P787" i="24" s="1"/>
  <c r="O787" i="24"/>
  <c r="F788" i="24"/>
  <c r="P788" i="24" s="1"/>
  <c r="O788" i="24"/>
  <c r="F815" i="24"/>
  <c r="P815" i="24" s="1"/>
  <c r="O815" i="24"/>
  <c r="F816" i="24"/>
  <c r="P816" i="24" s="1"/>
  <c r="O816" i="24"/>
  <c r="F826" i="24"/>
  <c r="P826" i="24" s="1"/>
  <c r="O826" i="24"/>
  <c r="O822" i="24" s="1"/>
  <c r="F847" i="24"/>
  <c r="P847" i="24" s="1"/>
  <c r="O847" i="24"/>
  <c r="F848" i="24"/>
  <c r="P848" i="24" s="1"/>
  <c r="O848" i="24"/>
  <c r="I851" i="24"/>
  <c r="N852" i="24"/>
  <c r="F861" i="24"/>
  <c r="P861" i="24" s="1"/>
  <c r="O861" i="24"/>
  <c r="F862" i="24"/>
  <c r="P862" i="24" s="1"/>
  <c r="O862" i="24"/>
  <c r="F877" i="24"/>
  <c r="P877" i="24" s="1"/>
  <c r="O877" i="24"/>
  <c r="F878" i="24"/>
  <c r="P878" i="24" s="1"/>
  <c r="O878" i="24"/>
  <c r="I889" i="24"/>
  <c r="N890" i="24"/>
  <c r="F899" i="24"/>
  <c r="P899" i="24" s="1"/>
  <c r="O899" i="24"/>
  <c r="H900" i="24"/>
  <c r="R901" i="24"/>
  <c r="R900" i="24" s="1"/>
  <c r="F938" i="24"/>
  <c r="P938" i="24" s="1"/>
  <c r="R938" i="24"/>
  <c r="F940" i="24"/>
  <c r="P940" i="24" s="1"/>
  <c r="F942" i="24"/>
  <c r="P942" i="24" s="1"/>
  <c r="O942" i="24"/>
  <c r="F943" i="24"/>
  <c r="P943" i="24" s="1"/>
  <c r="O943" i="24"/>
  <c r="F944" i="24"/>
  <c r="P944" i="24" s="1"/>
  <c r="O944" i="24"/>
  <c r="H1001" i="24"/>
  <c r="F1003" i="24"/>
  <c r="P1003" i="24" s="1"/>
  <c r="O1003" i="24"/>
  <c r="F1005" i="24"/>
  <c r="P1005" i="24" s="1"/>
  <c r="O1005" i="24"/>
  <c r="F1009" i="24"/>
  <c r="P1009" i="24" s="1"/>
  <c r="F1011" i="24"/>
  <c r="P1011" i="24" s="1"/>
  <c r="O1011" i="24"/>
  <c r="F1013" i="24"/>
  <c r="P1013" i="24" s="1"/>
  <c r="O1013" i="24"/>
  <c r="F1029" i="24"/>
  <c r="O1029" i="24"/>
  <c r="O1028" i="24" s="1"/>
  <c r="F1044" i="24"/>
  <c r="P1044" i="24" s="1"/>
  <c r="O1044" i="24"/>
  <c r="O1042" i="24" s="1"/>
  <c r="H1050" i="24"/>
  <c r="R1051" i="24"/>
  <c r="R1050" i="24" s="1"/>
  <c r="F1052" i="24"/>
  <c r="P1052" i="24" s="1"/>
  <c r="F1072" i="24"/>
  <c r="P1072" i="24" s="1"/>
  <c r="F1085" i="24"/>
  <c r="F1099" i="24"/>
  <c r="P1099" i="24" s="1"/>
  <c r="O1099" i="24"/>
  <c r="H1107" i="24"/>
  <c r="R1108" i="24"/>
  <c r="R1107" i="24" s="1"/>
  <c r="F1109" i="24"/>
  <c r="P1109" i="24" s="1"/>
  <c r="F1111" i="24"/>
  <c r="P1111" i="24" s="1"/>
  <c r="F1112" i="24"/>
  <c r="P1112" i="24" s="1"/>
  <c r="O1112" i="24"/>
  <c r="F1113" i="24"/>
  <c r="P1113" i="24" s="1"/>
  <c r="O1113" i="24"/>
  <c r="F1121" i="24"/>
  <c r="F1122" i="24"/>
  <c r="P1122" i="24" s="1"/>
  <c r="O1122" i="24"/>
  <c r="O1120" i="24" s="1"/>
  <c r="I1126" i="24"/>
  <c r="N1129" i="24"/>
  <c r="F1137" i="24"/>
  <c r="P1137" i="24" s="1"/>
  <c r="F1138" i="24"/>
  <c r="P1138" i="24" s="1"/>
  <c r="O1138" i="24"/>
  <c r="F1139" i="24"/>
  <c r="P1139" i="24" s="1"/>
  <c r="O1139" i="24"/>
  <c r="F1164" i="24"/>
  <c r="P1164" i="24" s="1"/>
  <c r="O1164" i="24"/>
  <c r="F1165" i="24"/>
  <c r="P1165" i="24" s="1"/>
  <c r="O1165" i="24"/>
  <c r="F1169" i="24"/>
  <c r="P1169" i="24" s="1"/>
  <c r="O1169" i="24"/>
  <c r="F1197" i="24"/>
  <c r="P1197" i="24" s="1"/>
  <c r="O1197" i="24"/>
  <c r="O1196" i="24" s="1"/>
  <c r="I1217" i="24"/>
  <c r="N1219" i="24"/>
  <c r="F1239" i="24"/>
  <c r="O1239" i="24"/>
  <c r="O1238" i="24" s="1"/>
  <c r="I1240" i="24"/>
  <c r="N1241" i="24"/>
  <c r="N1240" i="24" s="1"/>
  <c r="H650" i="24"/>
  <c r="R651" i="24"/>
  <c r="R650" i="24" s="1"/>
  <c r="E652" i="24"/>
  <c r="O653" i="24"/>
  <c r="F666" i="24"/>
  <c r="P666" i="24" s="1"/>
  <c r="F667" i="24"/>
  <c r="P667" i="24" s="1"/>
  <c r="O667" i="24"/>
  <c r="F668" i="24"/>
  <c r="P668" i="24" s="1"/>
  <c r="O668" i="24"/>
  <c r="F705" i="24"/>
  <c r="P705" i="24" s="1"/>
  <c r="R705" i="24"/>
  <c r="R692" i="24" s="1"/>
  <c r="F708" i="24"/>
  <c r="P708" i="24" s="1"/>
  <c r="O708" i="24"/>
  <c r="F710" i="24"/>
  <c r="P710" i="24" s="1"/>
  <c r="O710" i="24"/>
  <c r="F717" i="24"/>
  <c r="P717" i="24" s="1"/>
  <c r="O717" i="24"/>
  <c r="F718" i="24"/>
  <c r="P718" i="24" s="1"/>
  <c r="O718" i="24"/>
  <c r="F719" i="24"/>
  <c r="P719" i="24" s="1"/>
  <c r="O719" i="24"/>
  <c r="F721" i="24"/>
  <c r="P721" i="24" s="1"/>
  <c r="O721" i="24"/>
  <c r="F735" i="24"/>
  <c r="P735" i="24" s="1"/>
  <c r="O735" i="24"/>
  <c r="F737" i="24"/>
  <c r="P737" i="24" s="1"/>
  <c r="O737" i="24"/>
  <c r="F749" i="24"/>
  <c r="P749" i="24" s="1"/>
  <c r="F751" i="24"/>
  <c r="P751" i="24" s="1"/>
  <c r="O751" i="24"/>
  <c r="F760" i="24"/>
  <c r="P760" i="24" s="1"/>
  <c r="F762" i="24"/>
  <c r="P762" i="24" s="1"/>
  <c r="O762" i="24"/>
  <c r="O758" i="24" s="1"/>
  <c r="F776" i="24"/>
  <c r="P776" i="24" s="1"/>
  <c r="O776" i="24"/>
  <c r="F790" i="24"/>
  <c r="P790" i="24" s="1"/>
  <c r="F791" i="24"/>
  <c r="P791" i="24" s="1"/>
  <c r="O791" i="24"/>
  <c r="F792" i="24"/>
  <c r="P792" i="24" s="1"/>
  <c r="O792" i="24"/>
  <c r="F802" i="24"/>
  <c r="P802" i="24" s="1"/>
  <c r="F804" i="24"/>
  <c r="P804" i="24" s="1"/>
  <c r="O804" i="24"/>
  <c r="F819" i="24"/>
  <c r="P819" i="24" s="1"/>
  <c r="O819" i="24"/>
  <c r="O818" i="24" s="1"/>
  <c r="F828" i="24"/>
  <c r="P828" i="24" s="1"/>
  <c r="F836" i="24"/>
  <c r="P836" i="24" s="1"/>
  <c r="O836" i="24"/>
  <c r="F864" i="24"/>
  <c r="P864" i="24" s="1"/>
  <c r="F865" i="24"/>
  <c r="P865" i="24" s="1"/>
  <c r="O865" i="24"/>
  <c r="F866" i="24"/>
  <c r="P866" i="24" s="1"/>
  <c r="O866" i="24"/>
  <c r="F880" i="24"/>
  <c r="P880" i="24" s="1"/>
  <c r="F881" i="24"/>
  <c r="P881" i="24" s="1"/>
  <c r="O881" i="24"/>
  <c r="F882" i="24"/>
  <c r="P882" i="24" s="1"/>
  <c r="O882" i="24"/>
  <c r="F918" i="24"/>
  <c r="P918" i="24" s="1"/>
  <c r="O918" i="24"/>
  <c r="F919" i="24"/>
  <c r="P919" i="24" s="1"/>
  <c r="O919" i="24"/>
  <c r="F920" i="24"/>
  <c r="P920" i="24" s="1"/>
  <c r="O920" i="24"/>
  <c r="F946" i="24"/>
  <c r="P946" i="24" s="1"/>
  <c r="R946" i="24"/>
  <c r="F950" i="24"/>
  <c r="P950" i="24" s="1"/>
  <c r="O950" i="24"/>
  <c r="F951" i="24"/>
  <c r="P951" i="24" s="1"/>
  <c r="O951" i="24"/>
  <c r="F952" i="24"/>
  <c r="P952" i="24" s="1"/>
  <c r="O952" i="24"/>
  <c r="F970" i="24"/>
  <c r="P970" i="24" s="1"/>
  <c r="O970" i="24"/>
  <c r="F972" i="24"/>
  <c r="P972" i="24" s="1"/>
  <c r="O972" i="24"/>
  <c r="F974" i="24"/>
  <c r="P974" i="24" s="1"/>
  <c r="O974" i="24"/>
  <c r="H978" i="24"/>
  <c r="R979" i="24"/>
  <c r="R978" i="24" s="1"/>
  <c r="F987" i="24"/>
  <c r="P987" i="24" s="1"/>
  <c r="O987" i="24"/>
  <c r="F999" i="24"/>
  <c r="O999" i="24"/>
  <c r="F1000" i="24"/>
  <c r="P1000" i="24" s="1"/>
  <c r="O1000" i="24"/>
  <c r="F1007" i="24"/>
  <c r="O1007" i="24"/>
  <c r="O1006" i="24" s="1"/>
  <c r="F1015" i="24"/>
  <c r="P1015" i="24" s="1"/>
  <c r="R1015" i="24"/>
  <c r="F1019" i="24"/>
  <c r="P1019" i="24" s="1"/>
  <c r="O1019" i="24"/>
  <c r="F1020" i="24"/>
  <c r="P1020" i="24" s="1"/>
  <c r="O1020" i="24"/>
  <c r="F1021" i="24"/>
  <c r="P1021" i="24" s="1"/>
  <c r="O1021" i="24"/>
  <c r="I1024" i="24"/>
  <c r="N1027" i="24"/>
  <c r="F1048" i="24"/>
  <c r="P1048" i="24" s="1"/>
  <c r="O1048" i="24"/>
  <c r="O1047" i="24" s="1"/>
  <c r="F1074" i="24"/>
  <c r="O1074" i="24"/>
  <c r="F1075" i="24"/>
  <c r="P1075" i="24" s="1"/>
  <c r="O1075" i="24"/>
  <c r="F1076" i="24"/>
  <c r="P1076" i="24" s="1"/>
  <c r="O1076" i="24"/>
  <c r="H1077" i="24"/>
  <c r="R1078" i="24"/>
  <c r="R1077" i="24" s="1"/>
  <c r="F1083" i="24"/>
  <c r="P1083" i="24" s="1"/>
  <c r="O1083" i="24"/>
  <c r="O1080" i="24" s="1"/>
  <c r="F1097" i="24"/>
  <c r="O1097" i="24"/>
  <c r="O1096" i="24" s="1"/>
  <c r="F1103" i="24"/>
  <c r="P1103" i="24" s="1"/>
  <c r="O1103" i="24"/>
  <c r="F1104" i="24"/>
  <c r="P1104" i="24" s="1"/>
  <c r="O1104" i="24"/>
  <c r="F1105" i="24"/>
  <c r="P1105" i="24" s="1"/>
  <c r="O1105" i="24"/>
  <c r="F1116" i="24"/>
  <c r="P1116" i="24" s="1"/>
  <c r="O1116" i="24"/>
  <c r="F1117" i="24"/>
  <c r="P1117" i="24" s="1"/>
  <c r="O1117" i="24"/>
  <c r="I1123" i="24"/>
  <c r="N1125" i="24"/>
  <c r="F1127" i="24"/>
  <c r="P1127" i="24" s="1"/>
  <c r="O1127" i="24"/>
  <c r="F1141" i="24"/>
  <c r="P1141" i="24" s="1"/>
  <c r="F1142" i="24"/>
  <c r="P1142" i="24" s="1"/>
  <c r="O1142" i="24"/>
  <c r="F1143" i="24"/>
  <c r="P1143" i="24" s="1"/>
  <c r="O1143" i="24"/>
  <c r="F1167" i="24"/>
  <c r="P1167" i="24" s="1"/>
  <c r="F1171" i="24"/>
  <c r="P1171" i="24" s="1"/>
  <c r="F1173" i="24"/>
  <c r="P1173" i="24" s="1"/>
  <c r="O1173" i="24"/>
  <c r="F1195" i="24"/>
  <c r="O1195" i="24"/>
  <c r="O1194" i="24" s="1"/>
  <c r="H1223" i="24"/>
  <c r="R1224" i="24"/>
  <c r="R1223" i="24" s="1"/>
  <c r="E1238" i="24"/>
  <c r="E1258" i="24"/>
  <c r="O1259" i="24"/>
  <c r="K1258" i="24"/>
  <c r="V1258" i="24"/>
  <c r="Q1336" i="24"/>
  <c r="O1362" i="24"/>
  <c r="F18" i="24"/>
  <c r="P18" i="24" s="1"/>
  <c r="O18" i="24"/>
  <c r="F61" i="24"/>
  <c r="P61" i="24" s="1"/>
  <c r="O61" i="24"/>
  <c r="F137" i="24"/>
  <c r="P137" i="24" s="1"/>
  <c r="O137" i="24"/>
  <c r="F149" i="24"/>
  <c r="P149" i="24" s="1"/>
  <c r="O149" i="24"/>
  <c r="F160" i="24"/>
  <c r="P160" i="24" s="1"/>
  <c r="O160" i="24"/>
  <c r="F192" i="24"/>
  <c r="P192" i="24" s="1"/>
  <c r="O192" i="24"/>
  <c r="F20" i="24"/>
  <c r="P20" i="24" s="1"/>
  <c r="F36" i="24"/>
  <c r="P36" i="24" s="1"/>
  <c r="O36" i="24"/>
  <c r="F44" i="24"/>
  <c r="P44" i="24" s="1"/>
  <c r="F53" i="24"/>
  <c r="P53" i="24" s="1"/>
  <c r="F55" i="24"/>
  <c r="P55" i="24" s="1"/>
  <c r="O55" i="24"/>
  <c r="F64" i="24"/>
  <c r="P64" i="24" s="1"/>
  <c r="O64" i="24"/>
  <c r="F85" i="24"/>
  <c r="P85" i="24" s="1"/>
  <c r="F92" i="24"/>
  <c r="P92" i="24" s="1"/>
  <c r="O92" i="24"/>
  <c r="F116" i="24"/>
  <c r="P116" i="24" s="1"/>
  <c r="F126" i="24"/>
  <c r="P126" i="24" s="1"/>
  <c r="F128" i="24"/>
  <c r="P128" i="24" s="1"/>
  <c r="O128" i="24"/>
  <c r="F140" i="24"/>
  <c r="P140" i="24" s="1"/>
  <c r="O140" i="24"/>
  <c r="I153" i="24"/>
  <c r="N155" i="24"/>
  <c r="F163" i="24"/>
  <c r="P163" i="24" s="1"/>
  <c r="F165" i="24"/>
  <c r="P165" i="24" s="1"/>
  <c r="O165" i="24"/>
  <c r="F180" i="24"/>
  <c r="P180" i="24" s="1"/>
  <c r="O180" i="24"/>
  <c r="F195" i="24"/>
  <c r="P195" i="24" s="1"/>
  <c r="O195" i="24"/>
  <c r="F211" i="24"/>
  <c r="P211" i="24" s="1"/>
  <c r="O211" i="24"/>
  <c r="I213" i="24"/>
  <c r="N214" i="24"/>
  <c r="F222" i="24"/>
  <c r="P222" i="24" s="1"/>
  <c r="O222" i="24"/>
  <c r="F238" i="24"/>
  <c r="P238" i="24" s="1"/>
  <c r="O238" i="24"/>
  <c r="E247" i="24"/>
  <c r="F281" i="24"/>
  <c r="P281" i="24" s="1"/>
  <c r="F296" i="24"/>
  <c r="P296" i="24" s="1"/>
  <c r="O296" i="24"/>
  <c r="O292" i="24" s="1"/>
  <c r="F307" i="24"/>
  <c r="P307" i="24" s="1"/>
  <c r="O307" i="24"/>
  <c r="F371" i="24"/>
  <c r="P371" i="24" s="1"/>
  <c r="F373" i="24"/>
  <c r="P373" i="24" s="1"/>
  <c r="O373" i="24"/>
  <c r="F385" i="24"/>
  <c r="P385" i="24" s="1"/>
  <c r="R385" i="24"/>
  <c r="F389" i="24"/>
  <c r="P389" i="24" s="1"/>
  <c r="O389" i="24"/>
  <c r="F393" i="24"/>
  <c r="P393" i="24" s="1"/>
  <c r="O393" i="24"/>
  <c r="F414" i="24"/>
  <c r="P414" i="24" s="1"/>
  <c r="F418" i="24"/>
  <c r="P418" i="24" s="1"/>
  <c r="O418" i="24"/>
  <c r="F431" i="24"/>
  <c r="P431" i="24" s="1"/>
  <c r="F433" i="24"/>
  <c r="P433" i="24" s="1"/>
  <c r="O433" i="24"/>
  <c r="O429" i="24" s="1"/>
  <c r="F447" i="24"/>
  <c r="P447" i="24" s="1"/>
  <c r="O447" i="24"/>
  <c r="F457" i="24"/>
  <c r="P457" i="24" s="1"/>
  <c r="O457" i="24"/>
  <c r="H468" i="24"/>
  <c r="F481" i="24"/>
  <c r="P481" i="24" s="1"/>
  <c r="O481" i="24"/>
  <c r="F496" i="24"/>
  <c r="P496" i="24" s="1"/>
  <c r="F511" i="24"/>
  <c r="P511" i="24" s="1"/>
  <c r="O511" i="24"/>
  <c r="F526" i="24"/>
  <c r="P526" i="24" s="1"/>
  <c r="O526" i="24"/>
  <c r="F541" i="24"/>
  <c r="P541" i="24" s="1"/>
  <c r="F543" i="24"/>
  <c r="P543" i="24" s="1"/>
  <c r="O543" i="24"/>
  <c r="I549" i="24"/>
  <c r="N550" i="24"/>
  <c r="I559" i="24"/>
  <c r="N560" i="24"/>
  <c r="F594" i="24"/>
  <c r="P594" i="24" s="1"/>
  <c r="O594" i="24"/>
  <c r="F610" i="24"/>
  <c r="P610" i="24" s="1"/>
  <c r="O610" i="24"/>
  <c r="F629" i="24"/>
  <c r="P629" i="24" s="1"/>
  <c r="O629" i="24"/>
  <c r="D15" i="24"/>
  <c r="K15" i="24"/>
  <c r="H27" i="24"/>
  <c r="F39" i="24"/>
  <c r="P39" i="24" s="1"/>
  <c r="F40" i="24"/>
  <c r="P40" i="24" s="1"/>
  <c r="O40" i="24"/>
  <c r="F41" i="24"/>
  <c r="P41" i="24" s="1"/>
  <c r="O41" i="24"/>
  <c r="F48" i="24"/>
  <c r="P48" i="24" s="1"/>
  <c r="F49" i="24"/>
  <c r="P49" i="24" s="1"/>
  <c r="O49" i="24"/>
  <c r="F58" i="24"/>
  <c r="O58" i="24"/>
  <c r="O57" i="24" s="1"/>
  <c r="F67" i="24"/>
  <c r="P67" i="24" s="1"/>
  <c r="I68" i="24"/>
  <c r="N70" i="24"/>
  <c r="F73" i="24"/>
  <c r="P73" i="24" s="1"/>
  <c r="F74" i="24"/>
  <c r="P74" i="24" s="1"/>
  <c r="O74" i="24"/>
  <c r="F75" i="24"/>
  <c r="P75" i="24" s="1"/>
  <c r="O75" i="24"/>
  <c r="F88" i="24"/>
  <c r="P88" i="24" s="1"/>
  <c r="O88" i="24"/>
  <c r="O86" i="24" s="1"/>
  <c r="F95" i="24"/>
  <c r="P95" i="24" s="1"/>
  <c r="F96" i="24"/>
  <c r="P96" i="24" s="1"/>
  <c r="O96" i="24"/>
  <c r="F97" i="24"/>
  <c r="P97" i="24" s="1"/>
  <c r="O97" i="24"/>
  <c r="H102" i="24"/>
  <c r="R103" i="24"/>
  <c r="R102" i="24" s="1"/>
  <c r="F104" i="24"/>
  <c r="P104" i="24" s="1"/>
  <c r="F105" i="24"/>
  <c r="P105" i="24" s="1"/>
  <c r="O105" i="24"/>
  <c r="F106" i="24"/>
  <c r="P106" i="24" s="1"/>
  <c r="O106" i="24"/>
  <c r="F121" i="24"/>
  <c r="P121" i="24" s="1"/>
  <c r="O121" i="24"/>
  <c r="F130" i="24"/>
  <c r="P130" i="24" s="1"/>
  <c r="F131" i="24"/>
  <c r="P131" i="24" s="1"/>
  <c r="O131" i="24"/>
  <c r="F132" i="24"/>
  <c r="P132" i="24" s="1"/>
  <c r="O132" i="24"/>
  <c r="I133" i="24"/>
  <c r="N135" i="24"/>
  <c r="F142" i="24"/>
  <c r="P142" i="24" s="1"/>
  <c r="F143" i="24"/>
  <c r="P143" i="24" s="1"/>
  <c r="O143" i="24"/>
  <c r="F144" i="24"/>
  <c r="P144" i="24" s="1"/>
  <c r="O144" i="24"/>
  <c r="I146" i="24"/>
  <c r="N147" i="24"/>
  <c r="H151" i="24"/>
  <c r="R152" i="24"/>
  <c r="R151" i="24" s="1"/>
  <c r="F167" i="24"/>
  <c r="P167" i="24" s="1"/>
  <c r="F168" i="24"/>
  <c r="P168" i="24" s="1"/>
  <c r="O168" i="24"/>
  <c r="F169" i="24"/>
  <c r="P169" i="24" s="1"/>
  <c r="O169" i="24"/>
  <c r="F184" i="24"/>
  <c r="P184" i="24" s="1"/>
  <c r="O184" i="24"/>
  <c r="F198" i="24"/>
  <c r="P198" i="24" s="1"/>
  <c r="F199" i="24"/>
  <c r="P199" i="24" s="1"/>
  <c r="O199" i="24"/>
  <c r="F200" i="24"/>
  <c r="P200" i="24" s="1"/>
  <c r="O200" i="24"/>
  <c r="E213" i="24"/>
  <c r="F225" i="24"/>
  <c r="P225" i="24" s="1"/>
  <c r="F226" i="24"/>
  <c r="P226" i="24" s="1"/>
  <c r="O226" i="24"/>
  <c r="F227" i="24"/>
  <c r="P227" i="24" s="1"/>
  <c r="O227" i="24"/>
  <c r="F241" i="24"/>
  <c r="P241" i="24" s="1"/>
  <c r="F242" i="24"/>
  <c r="P242" i="24" s="1"/>
  <c r="O242" i="24"/>
  <c r="F243" i="24"/>
  <c r="P243" i="24" s="1"/>
  <c r="O243" i="24"/>
  <c r="I245" i="24"/>
  <c r="N246" i="24"/>
  <c r="N245" i="24" s="1"/>
  <c r="F248" i="24"/>
  <c r="P248" i="24" s="1"/>
  <c r="O248" i="24"/>
  <c r="F249" i="24"/>
  <c r="P249" i="24" s="1"/>
  <c r="O249" i="24"/>
  <c r="F262" i="24"/>
  <c r="P262" i="24" s="1"/>
  <c r="F263" i="24"/>
  <c r="P263" i="24" s="1"/>
  <c r="O263" i="24"/>
  <c r="F264" i="24"/>
  <c r="P264" i="24" s="1"/>
  <c r="O264" i="24"/>
  <c r="F274" i="24"/>
  <c r="P274" i="24" s="1"/>
  <c r="O274" i="24"/>
  <c r="F275" i="24"/>
  <c r="P275" i="24" s="1"/>
  <c r="O275" i="24"/>
  <c r="H280" i="24"/>
  <c r="R283" i="24"/>
  <c r="R280" i="24" s="1"/>
  <c r="F310" i="24"/>
  <c r="P310" i="24" s="1"/>
  <c r="F311" i="24"/>
  <c r="P311" i="24" s="1"/>
  <c r="O311" i="24"/>
  <c r="F312" i="24"/>
  <c r="P312" i="24" s="1"/>
  <c r="O312" i="24"/>
  <c r="F332" i="24"/>
  <c r="P332" i="24" s="1"/>
  <c r="F333" i="24"/>
  <c r="P333" i="24" s="1"/>
  <c r="O333" i="24"/>
  <c r="F345" i="24"/>
  <c r="P345" i="24" s="1"/>
  <c r="F346" i="24"/>
  <c r="P346" i="24" s="1"/>
  <c r="O346" i="24"/>
  <c r="F347" i="24"/>
  <c r="P347" i="24" s="1"/>
  <c r="O347" i="24"/>
  <c r="F362" i="24"/>
  <c r="P362" i="24" s="1"/>
  <c r="F363" i="24"/>
  <c r="P363" i="24" s="1"/>
  <c r="O363" i="24"/>
  <c r="F364" i="24"/>
  <c r="P364" i="24" s="1"/>
  <c r="O364" i="24"/>
  <c r="F375" i="24"/>
  <c r="P375" i="24" s="1"/>
  <c r="R375" i="24"/>
  <c r="F376" i="24"/>
  <c r="P376" i="24" s="1"/>
  <c r="F377" i="24"/>
  <c r="P377" i="24" s="1"/>
  <c r="O377" i="24"/>
  <c r="I380" i="24"/>
  <c r="N382" i="24"/>
  <c r="F396" i="24"/>
  <c r="P396" i="24" s="1"/>
  <c r="R396" i="24"/>
  <c r="F398" i="24"/>
  <c r="P398" i="24" s="1"/>
  <c r="F399" i="24"/>
  <c r="P399" i="24" s="1"/>
  <c r="O399" i="24"/>
  <c r="F401" i="24"/>
  <c r="P401" i="24" s="1"/>
  <c r="O401" i="24"/>
  <c r="F402" i="24"/>
  <c r="P402" i="24" s="1"/>
  <c r="O402" i="24"/>
  <c r="F416" i="24"/>
  <c r="P416" i="24" s="1"/>
  <c r="R416" i="24"/>
  <c r="F420" i="24"/>
  <c r="P420" i="24" s="1"/>
  <c r="F422" i="24"/>
  <c r="P422" i="24" s="1"/>
  <c r="O422" i="24"/>
  <c r="F423" i="24"/>
  <c r="P423" i="24" s="1"/>
  <c r="O423" i="24"/>
  <c r="F424" i="24"/>
  <c r="P424" i="24" s="1"/>
  <c r="O424" i="24"/>
  <c r="F426" i="24"/>
  <c r="P426" i="24" s="1"/>
  <c r="O426" i="24"/>
  <c r="E435" i="24"/>
  <c r="O436" i="24"/>
  <c r="F450" i="24"/>
  <c r="P450" i="24" s="1"/>
  <c r="F451" i="24"/>
  <c r="P451" i="24" s="1"/>
  <c r="O451" i="24"/>
  <c r="F452" i="24"/>
  <c r="P452" i="24" s="1"/>
  <c r="O452" i="24"/>
  <c r="F460" i="24"/>
  <c r="P460" i="24" s="1"/>
  <c r="F461" i="24"/>
  <c r="P461" i="24" s="1"/>
  <c r="O461" i="24"/>
  <c r="F462" i="24"/>
  <c r="P462" i="24" s="1"/>
  <c r="O462" i="24"/>
  <c r="F469" i="24"/>
  <c r="P469" i="24" s="1"/>
  <c r="F471" i="24"/>
  <c r="P471" i="24" s="1"/>
  <c r="O471" i="24"/>
  <c r="F484" i="24"/>
  <c r="P484" i="24" s="1"/>
  <c r="F485" i="24"/>
  <c r="P485" i="24" s="1"/>
  <c r="O485" i="24"/>
  <c r="F486" i="24"/>
  <c r="P486" i="24" s="1"/>
  <c r="O486" i="24"/>
  <c r="F513" i="24"/>
  <c r="P513" i="24" s="1"/>
  <c r="F514" i="24"/>
  <c r="P514" i="24" s="1"/>
  <c r="O514" i="24"/>
  <c r="F515" i="24"/>
  <c r="P515" i="24" s="1"/>
  <c r="O515" i="24"/>
  <c r="F529" i="24"/>
  <c r="P529" i="24" s="1"/>
  <c r="F530" i="24"/>
  <c r="P530" i="24" s="1"/>
  <c r="O530" i="24"/>
  <c r="F531" i="24"/>
  <c r="P531" i="24" s="1"/>
  <c r="O531" i="24"/>
  <c r="F545" i="24"/>
  <c r="P545" i="24" s="1"/>
  <c r="F566" i="24"/>
  <c r="P566" i="24" s="1"/>
  <c r="R566" i="24"/>
  <c r="R563" i="24" s="1"/>
  <c r="F568" i="24"/>
  <c r="P568" i="24" s="1"/>
  <c r="F570" i="24"/>
  <c r="P570" i="24" s="1"/>
  <c r="O570" i="24"/>
  <c r="F571" i="24"/>
  <c r="P571" i="24" s="1"/>
  <c r="O571" i="24"/>
  <c r="H587" i="24"/>
  <c r="F588" i="24"/>
  <c r="P588" i="24" s="1"/>
  <c r="O588" i="24"/>
  <c r="O587" i="24" s="1"/>
  <c r="F597" i="24"/>
  <c r="P597" i="24" s="1"/>
  <c r="F598" i="24"/>
  <c r="P598" i="24" s="1"/>
  <c r="O598" i="24"/>
  <c r="F599" i="24"/>
  <c r="P599" i="24" s="1"/>
  <c r="O599" i="24"/>
  <c r="F612" i="24"/>
  <c r="P612" i="24" s="1"/>
  <c r="O612" i="24"/>
  <c r="F614" i="24"/>
  <c r="P614" i="24" s="1"/>
  <c r="O614" i="24"/>
  <c r="I619" i="24"/>
  <c r="E630" i="24"/>
  <c r="F631" i="24"/>
  <c r="P631" i="24" s="1"/>
  <c r="F632" i="24"/>
  <c r="P632" i="24" s="1"/>
  <c r="O632" i="24"/>
  <c r="F634" i="24"/>
  <c r="P634" i="24" s="1"/>
  <c r="O634" i="24"/>
  <c r="F644" i="24"/>
  <c r="P644" i="24" s="1"/>
  <c r="F647" i="24"/>
  <c r="P647" i="24" s="1"/>
  <c r="F648" i="24"/>
  <c r="P648" i="24" s="1"/>
  <c r="O648" i="24"/>
  <c r="F649" i="24"/>
  <c r="P649" i="24" s="1"/>
  <c r="O649" i="24"/>
  <c r="F655" i="24"/>
  <c r="P655" i="24" s="1"/>
  <c r="F656" i="24"/>
  <c r="P656" i="24" s="1"/>
  <c r="O656" i="24"/>
  <c r="F657" i="24"/>
  <c r="P657" i="24" s="1"/>
  <c r="O657" i="24"/>
  <c r="F670" i="24"/>
  <c r="P670" i="24" s="1"/>
  <c r="F671" i="24"/>
  <c r="P671" i="24" s="1"/>
  <c r="O671" i="24"/>
  <c r="F672" i="24"/>
  <c r="P672" i="24" s="1"/>
  <c r="O672" i="24"/>
  <c r="H682" i="24"/>
  <c r="I690" i="24"/>
  <c r="F712" i="24"/>
  <c r="P712" i="24" s="1"/>
  <c r="R712" i="24"/>
  <c r="R706" i="24" s="1"/>
  <c r="F714" i="24"/>
  <c r="P714" i="24" s="1"/>
  <c r="H715" i="24"/>
  <c r="R716" i="24"/>
  <c r="R715" i="24" s="1"/>
  <c r="F723" i="24"/>
  <c r="P723" i="24" s="1"/>
  <c r="F725" i="24"/>
  <c r="P725" i="24" s="1"/>
  <c r="O725" i="24"/>
  <c r="I730" i="24"/>
  <c r="F740" i="24"/>
  <c r="P740" i="24" s="1"/>
  <c r="O740" i="24"/>
  <c r="F742" i="24"/>
  <c r="P742" i="24" s="1"/>
  <c r="O742" i="24"/>
  <c r="F743" i="24"/>
  <c r="P743" i="24" s="1"/>
  <c r="O743" i="24"/>
  <c r="F753" i="24"/>
  <c r="P753" i="24" s="1"/>
  <c r="F755" i="24"/>
  <c r="P755" i="24" s="1"/>
  <c r="O755" i="24"/>
  <c r="F765" i="24"/>
  <c r="P765" i="24" s="1"/>
  <c r="O765" i="24"/>
  <c r="F778" i="24"/>
  <c r="P778" i="24" s="1"/>
  <c r="F779" i="24"/>
  <c r="P779" i="24" s="1"/>
  <c r="O779" i="24"/>
  <c r="F780" i="24"/>
  <c r="P780" i="24" s="1"/>
  <c r="O780" i="24"/>
  <c r="F794" i="24"/>
  <c r="P794" i="24" s="1"/>
  <c r="F795" i="24"/>
  <c r="P795" i="24" s="1"/>
  <c r="O795" i="24"/>
  <c r="F796" i="24"/>
  <c r="P796" i="24" s="1"/>
  <c r="O796" i="24"/>
  <c r="I799" i="24"/>
  <c r="F806" i="24"/>
  <c r="P806" i="24" s="1"/>
  <c r="F807" i="24"/>
  <c r="P807" i="24" s="1"/>
  <c r="O807" i="24"/>
  <c r="F808" i="24"/>
  <c r="P808" i="24" s="1"/>
  <c r="O808" i="24"/>
  <c r="H818" i="24"/>
  <c r="R819" i="24"/>
  <c r="R818" i="24" s="1"/>
  <c r="F821" i="24"/>
  <c r="P821" i="24" s="1"/>
  <c r="F831" i="24"/>
  <c r="P831" i="24" s="1"/>
  <c r="O831" i="24"/>
  <c r="O830" i="24" s="1"/>
  <c r="F838" i="24"/>
  <c r="P838" i="24" s="1"/>
  <c r="F839" i="24"/>
  <c r="P839" i="24" s="1"/>
  <c r="O839" i="24"/>
  <c r="F840" i="24"/>
  <c r="P840" i="24" s="1"/>
  <c r="O840" i="24"/>
  <c r="F852" i="24"/>
  <c r="P852" i="24" s="1"/>
  <c r="F853" i="24"/>
  <c r="P853" i="24" s="1"/>
  <c r="O853" i="24"/>
  <c r="F854" i="24"/>
  <c r="P854" i="24" s="1"/>
  <c r="O854" i="24"/>
  <c r="F868" i="24"/>
  <c r="P868" i="24" s="1"/>
  <c r="F869" i="24"/>
  <c r="P869" i="24" s="1"/>
  <c r="O869" i="24"/>
  <c r="F870" i="24"/>
  <c r="P870" i="24" s="1"/>
  <c r="O870" i="24"/>
  <c r="F884" i="24"/>
  <c r="P884" i="24" s="1"/>
  <c r="F885" i="24"/>
  <c r="P885" i="24" s="1"/>
  <c r="O885" i="24"/>
  <c r="F886" i="24"/>
  <c r="P886" i="24" s="1"/>
  <c r="O886" i="24"/>
  <c r="F890" i="24"/>
  <c r="P890" i="24" s="1"/>
  <c r="F891" i="24"/>
  <c r="P891" i="24" s="1"/>
  <c r="O891" i="24"/>
  <c r="F892" i="24"/>
  <c r="P892" i="24" s="1"/>
  <c r="O892" i="24"/>
  <c r="F904" i="24"/>
  <c r="P904" i="24" s="1"/>
  <c r="F905" i="24"/>
  <c r="P905" i="24" s="1"/>
  <c r="O905" i="24"/>
  <c r="F906" i="24"/>
  <c r="P906" i="24" s="1"/>
  <c r="O906" i="24"/>
  <c r="F912" i="24"/>
  <c r="P912" i="24" s="1"/>
  <c r="O912" i="24"/>
  <c r="F913" i="24"/>
  <c r="P913" i="24" s="1"/>
  <c r="O913" i="24"/>
  <c r="F922" i="24"/>
  <c r="P922" i="24" s="1"/>
  <c r="R922" i="24"/>
  <c r="F924" i="24"/>
  <c r="P924" i="24" s="1"/>
  <c r="F926" i="24"/>
  <c r="P926" i="24" s="1"/>
  <c r="O926" i="24"/>
  <c r="F927" i="24"/>
  <c r="P927" i="24" s="1"/>
  <c r="O927" i="24"/>
  <c r="F928" i="24"/>
  <c r="P928" i="24" s="1"/>
  <c r="O928" i="24"/>
  <c r="F954" i="24"/>
  <c r="P954" i="24" s="1"/>
  <c r="R954" i="24"/>
  <c r="F956" i="24"/>
  <c r="P956" i="24" s="1"/>
  <c r="F958" i="24"/>
  <c r="P958" i="24" s="1"/>
  <c r="O958" i="24"/>
  <c r="F959" i="24"/>
  <c r="P959" i="24" s="1"/>
  <c r="O959" i="24"/>
  <c r="F960" i="24"/>
  <c r="P960" i="24" s="1"/>
  <c r="O960" i="24"/>
  <c r="F976" i="24"/>
  <c r="P976" i="24" s="1"/>
  <c r="F977" i="24"/>
  <c r="P977" i="24" s="1"/>
  <c r="O977" i="24"/>
  <c r="F989" i="24"/>
  <c r="P989" i="24" s="1"/>
  <c r="R989" i="24"/>
  <c r="F990" i="24"/>
  <c r="P990" i="24" s="1"/>
  <c r="F991" i="24"/>
  <c r="P991" i="24" s="1"/>
  <c r="O991" i="24"/>
  <c r="F993" i="24"/>
  <c r="P993" i="24" s="1"/>
  <c r="O993" i="24"/>
  <c r="F994" i="24"/>
  <c r="P994" i="24" s="1"/>
  <c r="O994" i="24"/>
  <c r="F995" i="24"/>
  <c r="P995" i="24" s="1"/>
  <c r="O995" i="24"/>
  <c r="E1006" i="24"/>
  <c r="F1023" i="24"/>
  <c r="P1023" i="24" s="1"/>
  <c r="R1023" i="24"/>
  <c r="F1033" i="24"/>
  <c r="R1033" i="24"/>
  <c r="R1032" i="24" s="1"/>
  <c r="V1034" i="24"/>
  <c r="F1036" i="24"/>
  <c r="P1036" i="24" s="1"/>
  <c r="O1036" i="24"/>
  <c r="F1038" i="24"/>
  <c r="P1038" i="24" s="1"/>
  <c r="O1038" i="24"/>
  <c r="I1050" i="24"/>
  <c r="N1052" i="24"/>
  <c r="F1054" i="24"/>
  <c r="O1054" i="24"/>
  <c r="O1053" i="24" s="1"/>
  <c r="H1062" i="24"/>
  <c r="R1063" i="24"/>
  <c r="R1062" i="24" s="1"/>
  <c r="F1064" i="24"/>
  <c r="P1064" i="24" s="1"/>
  <c r="F1065" i="24"/>
  <c r="P1065" i="24" s="1"/>
  <c r="O1065" i="24"/>
  <c r="F1066" i="24"/>
  <c r="P1066" i="24" s="1"/>
  <c r="O1066" i="24"/>
  <c r="E1073" i="24"/>
  <c r="I1077" i="24"/>
  <c r="N1078" i="24"/>
  <c r="F1087" i="24"/>
  <c r="P1087" i="24" s="1"/>
  <c r="O1087" i="24"/>
  <c r="F1119" i="24"/>
  <c r="P1119" i="24" s="1"/>
  <c r="F1129" i="24"/>
  <c r="P1129" i="24" s="1"/>
  <c r="F1131" i="24"/>
  <c r="P1131" i="24" s="1"/>
  <c r="O1131" i="24"/>
  <c r="F1145" i="24"/>
  <c r="P1145" i="24" s="1"/>
  <c r="F1146" i="24"/>
  <c r="P1146" i="24" s="1"/>
  <c r="O1146" i="24"/>
  <c r="F1147" i="24"/>
  <c r="P1147" i="24" s="1"/>
  <c r="O1147" i="24"/>
  <c r="H1153" i="24"/>
  <c r="R1154" i="24"/>
  <c r="R1153" i="24" s="1"/>
  <c r="F1155" i="24"/>
  <c r="P1155" i="24" s="1"/>
  <c r="F1156" i="24"/>
  <c r="P1156" i="24" s="1"/>
  <c r="O1156" i="24"/>
  <c r="F1157" i="24"/>
  <c r="P1157" i="24" s="1"/>
  <c r="O1157" i="24"/>
  <c r="F1175" i="24"/>
  <c r="P1175" i="24" s="1"/>
  <c r="F1177" i="24"/>
  <c r="P1177" i="24" s="1"/>
  <c r="O1177" i="24"/>
  <c r="F1187" i="24"/>
  <c r="P1187" i="24" s="1"/>
  <c r="O1187" i="24"/>
  <c r="H1205" i="24"/>
  <c r="H1207" i="24"/>
  <c r="R1208" i="24"/>
  <c r="R1207" i="24" s="1"/>
  <c r="F1209" i="24"/>
  <c r="P1209" i="24" s="1"/>
  <c r="F1210" i="24"/>
  <c r="P1210" i="24" s="1"/>
  <c r="O1210" i="24"/>
  <c r="F1211" i="24"/>
  <c r="P1211" i="24" s="1"/>
  <c r="O1211" i="24"/>
  <c r="F1220" i="24"/>
  <c r="P1220" i="24" s="1"/>
  <c r="O1220" i="24"/>
  <c r="F1221" i="24"/>
  <c r="P1221" i="24" s="1"/>
  <c r="O1221" i="24"/>
  <c r="I1223" i="24"/>
  <c r="N1224" i="24"/>
  <c r="N1223" i="24" s="1"/>
  <c r="F1227" i="24"/>
  <c r="P1227" i="24" s="1"/>
  <c r="O1227" i="24"/>
  <c r="F1235" i="24"/>
  <c r="P1235" i="24" s="1"/>
  <c r="O1235" i="24"/>
  <c r="F1241" i="24"/>
  <c r="O1241" i="24"/>
  <c r="O1240" i="24" s="1"/>
  <c r="F1248" i="24"/>
  <c r="H1249" i="24"/>
  <c r="I1251" i="24"/>
  <c r="F1252" i="24"/>
  <c r="P1252" i="24" s="1"/>
  <c r="O1252" i="24"/>
  <c r="O1251" i="24" s="1"/>
  <c r="I1254" i="24"/>
  <c r="I1256" i="24"/>
  <c r="S1259" i="24"/>
  <c r="W1258" i="24"/>
  <c r="D1258" i="24"/>
  <c r="H1263" i="24"/>
  <c r="R1263" i="24" s="1"/>
  <c r="G1362" i="24"/>
  <c r="Q1362" i="24" s="1"/>
  <c r="Q1364" i="24"/>
  <c r="F26" i="24"/>
  <c r="P26" i="24" s="1"/>
  <c r="O26" i="24"/>
  <c r="O22" i="24" s="1"/>
  <c r="F82" i="24"/>
  <c r="P82" i="24" s="1"/>
  <c r="O82" i="24"/>
  <c r="F113" i="24"/>
  <c r="P113" i="24" s="1"/>
  <c r="O113" i="24"/>
  <c r="F208" i="24"/>
  <c r="P208" i="24" s="1"/>
  <c r="O208" i="24"/>
  <c r="F21" i="24"/>
  <c r="P21" i="24" s="1"/>
  <c r="O21" i="24"/>
  <c r="F35" i="24"/>
  <c r="P35" i="24" s="1"/>
  <c r="F37" i="24"/>
  <c r="P37" i="24" s="1"/>
  <c r="O37" i="24"/>
  <c r="H42" i="24"/>
  <c r="R43" i="24"/>
  <c r="R42" i="24" s="1"/>
  <c r="F45" i="24"/>
  <c r="P45" i="24" s="1"/>
  <c r="O45" i="24"/>
  <c r="F46" i="24"/>
  <c r="P46" i="24" s="1"/>
  <c r="O46" i="24"/>
  <c r="F54" i="24"/>
  <c r="P54" i="24" s="1"/>
  <c r="O54" i="24"/>
  <c r="F63" i="24"/>
  <c r="P63" i="24" s="1"/>
  <c r="S86" i="24"/>
  <c r="H89" i="24"/>
  <c r="R90" i="24"/>
  <c r="R89" i="24" s="1"/>
  <c r="F91" i="24"/>
  <c r="P91" i="24" s="1"/>
  <c r="F93" i="24"/>
  <c r="P93" i="24" s="1"/>
  <c r="O93" i="24"/>
  <c r="F117" i="24"/>
  <c r="P117" i="24" s="1"/>
  <c r="O117" i="24"/>
  <c r="F118" i="24"/>
  <c r="P118" i="24" s="1"/>
  <c r="O118" i="24"/>
  <c r="F127" i="24"/>
  <c r="P127" i="24" s="1"/>
  <c r="O127" i="24"/>
  <c r="H146" i="24"/>
  <c r="R149" i="24"/>
  <c r="R146" i="24" s="1"/>
  <c r="E151" i="24"/>
  <c r="O152" i="24"/>
  <c r="O151" i="24" s="1"/>
  <c r="S153" i="24"/>
  <c r="F164" i="24"/>
  <c r="P164" i="24" s="1"/>
  <c r="O164" i="24"/>
  <c r="F179" i="24"/>
  <c r="P179" i="24" s="1"/>
  <c r="F181" i="24"/>
  <c r="P181" i="24" s="1"/>
  <c r="O181" i="24"/>
  <c r="F194" i="24"/>
  <c r="P194" i="24" s="1"/>
  <c r="F196" i="24"/>
  <c r="P196" i="24" s="1"/>
  <c r="O196" i="24"/>
  <c r="F210" i="24"/>
  <c r="P210" i="24" s="1"/>
  <c r="F212" i="24"/>
  <c r="P212" i="24" s="1"/>
  <c r="O212" i="24"/>
  <c r="F221" i="24"/>
  <c r="P221" i="24" s="1"/>
  <c r="F223" i="24"/>
  <c r="P223" i="24" s="1"/>
  <c r="O223" i="24"/>
  <c r="F237" i="24"/>
  <c r="P237" i="24" s="1"/>
  <c r="F239" i="24"/>
  <c r="P239" i="24" s="1"/>
  <c r="O239" i="24"/>
  <c r="H245" i="24"/>
  <c r="R246" i="24"/>
  <c r="R245" i="24" s="1"/>
  <c r="F260" i="24"/>
  <c r="P260" i="24" s="1"/>
  <c r="O260" i="24"/>
  <c r="I277" i="24"/>
  <c r="N278" i="24"/>
  <c r="F282" i="24"/>
  <c r="P282" i="24" s="1"/>
  <c r="O282" i="24"/>
  <c r="F283" i="24"/>
  <c r="P283" i="24" s="1"/>
  <c r="O283" i="24"/>
  <c r="F295" i="24"/>
  <c r="P295" i="24" s="1"/>
  <c r="F306" i="24"/>
  <c r="P306" i="24" s="1"/>
  <c r="F308" i="24"/>
  <c r="P308" i="24" s="1"/>
  <c r="O308" i="24"/>
  <c r="F384" i="24"/>
  <c r="P384" i="24" s="1"/>
  <c r="R384" i="24"/>
  <c r="F388" i="24"/>
  <c r="P388" i="24" s="1"/>
  <c r="F390" i="24"/>
  <c r="P390" i="24" s="1"/>
  <c r="O390" i="24"/>
  <c r="F391" i="24"/>
  <c r="P391" i="24" s="1"/>
  <c r="O391" i="24"/>
  <c r="F446" i="24"/>
  <c r="P446" i="24" s="1"/>
  <c r="F448" i="24"/>
  <c r="P448" i="24" s="1"/>
  <c r="O448" i="24"/>
  <c r="F458" i="24"/>
  <c r="P458" i="24" s="1"/>
  <c r="O458" i="24"/>
  <c r="F482" i="24"/>
  <c r="P482" i="24" s="1"/>
  <c r="O482" i="24"/>
  <c r="F497" i="24"/>
  <c r="P497" i="24" s="1"/>
  <c r="O497" i="24"/>
  <c r="F498" i="24"/>
  <c r="P498" i="24" s="1"/>
  <c r="O498" i="24"/>
  <c r="F509" i="24"/>
  <c r="P509" i="24" s="1"/>
  <c r="F510" i="24"/>
  <c r="P510" i="24" s="1"/>
  <c r="O510" i="24"/>
  <c r="F525" i="24"/>
  <c r="P525" i="24" s="1"/>
  <c r="F527" i="24"/>
  <c r="P527" i="24" s="1"/>
  <c r="O527" i="24"/>
  <c r="F542" i="24"/>
  <c r="P542" i="24" s="1"/>
  <c r="O542" i="24"/>
  <c r="F564" i="24"/>
  <c r="P564" i="24" s="1"/>
  <c r="O564" i="24"/>
  <c r="F595" i="24"/>
  <c r="P595" i="24" s="1"/>
  <c r="O595" i="24"/>
  <c r="F607" i="24"/>
  <c r="P607" i="24" s="1"/>
  <c r="R607" i="24"/>
  <c r="R592" i="24" s="1"/>
  <c r="E16" i="24"/>
  <c r="I16" i="24"/>
  <c r="N20" i="24"/>
  <c r="H22" i="24"/>
  <c r="F30" i="24"/>
  <c r="P30" i="24" s="1"/>
  <c r="F31" i="24"/>
  <c r="P31" i="24" s="1"/>
  <c r="O31" i="24"/>
  <c r="F32" i="24"/>
  <c r="P32" i="24" s="1"/>
  <c r="O32" i="24"/>
  <c r="I33" i="24"/>
  <c r="N35" i="24"/>
  <c r="H57" i="24"/>
  <c r="R58" i="24"/>
  <c r="R57" i="24" s="1"/>
  <c r="F77" i="24"/>
  <c r="P77" i="24" s="1"/>
  <c r="F78" i="24"/>
  <c r="P78" i="24" s="1"/>
  <c r="O78" i="24"/>
  <c r="F79" i="24"/>
  <c r="P79" i="24" s="1"/>
  <c r="O79" i="24"/>
  <c r="F99" i="24"/>
  <c r="P99" i="24" s="1"/>
  <c r="F100" i="24"/>
  <c r="P100" i="24" s="1"/>
  <c r="O100" i="24"/>
  <c r="F101" i="24"/>
  <c r="P101" i="24" s="1"/>
  <c r="O101" i="24"/>
  <c r="F108" i="24"/>
  <c r="P108" i="24" s="1"/>
  <c r="F109" i="24"/>
  <c r="P109" i="24" s="1"/>
  <c r="O109" i="24"/>
  <c r="F123" i="24"/>
  <c r="P123" i="24" s="1"/>
  <c r="F124" i="24"/>
  <c r="P124" i="24" s="1"/>
  <c r="O124" i="24"/>
  <c r="I151" i="24"/>
  <c r="N152" i="24"/>
  <c r="N151" i="24" s="1"/>
  <c r="F155" i="24"/>
  <c r="P155" i="24" s="1"/>
  <c r="F156" i="24"/>
  <c r="P156" i="24" s="1"/>
  <c r="O156" i="24"/>
  <c r="F157" i="24"/>
  <c r="P157" i="24" s="1"/>
  <c r="O157" i="24"/>
  <c r="F171" i="24"/>
  <c r="P171" i="24" s="1"/>
  <c r="F172" i="24"/>
  <c r="P172" i="24" s="1"/>
  <c r="O172" i="24"/>
  <c r="F173" i="24"/>
  <c r="P173" i="24" s="1"/>
  <c r="O173" i="24"/>
  <c r="F186" i="24"/>
  <c r="P186" i="24" s="1"/>
  <c r="F187" i="24"/>
  <c r="P187" i="24" s="1"/>
  <c r="O187" i="24"/>
  <c r="F188" i="24"/>
  <c r="P188" i="24" s="1"/>
  <c r="O188" i="24"/>
  <c r="F202" i="24"/>
  <c r="P202" i="24" s="1"/>
  <c r="F203" i="24"/>
  <c r="P203" i="24" s="1"/>
  <c r="O203" i="24"/>
  <c r="F204" i="24"/>
  <c r="P204" i="24" s="1"/>
  <c r="O204" i="24"/>
  <c r="F214" i="24"/>
  <c r="P214" i="24" s="1"/>
  <c r="O214" i="24"/>
  <c r="F215" i="24"/>
  <c r="P215" i="24" s="1"/>
  <c r="O215" i="24"/>
  <c r="F229" i="24"/>
  <c r="P229" i="24" s="1"/>
  <c r="F230" i="24"/>
  <c r="P230" i="24" s="1"/>
  <c r="O230" i="24"/>
  <c r="F231" i="24"/>
  <c r="P231" i="24" s="1"/>
  <c r="O231" i="24"/>
  <c r="E245" i="24"/>
  <c r="F251" i="24"/>
  <c r="P251" i="24" s="1"/>
  <c r="F252" i="24"/>
  <c r="P252" i="24" s="1"/>
  <c r="O252" i="24"/>
  <c r="F253" i="24"/>
  <c r="P253" i="24" s="1"/>
  <c r="O253" i="24"/>
  <c r="F266" i="24"/>
  <c r="P266" i="24" s="1"/>
  <c r="F267" i="24"/>
  <c r="P267" i="24" s="1"/>
  <c r="O267" i="24"/>
  <c r="F268" i="24"/>
  <c r="P268" i="24" s="1"/>
  <c r="O268" i="24"/>
  <c r="F278" i="24"/>
  <c r="P278" i="24" s="1"/>
  <c r="O278" i="24"/>
  <c r="O277" i="24" s="1"/>
  <c r="I280" i="24"/>
  <c r="N281" i="24"/>
  <c r="H285" i="24"/>
  <c r="R286" i="24"/>
  <c r="R285" i="24" s="1"/>
  <c r="F288" i="24"/>
  <c r="P288" i="24" s="1"/>
  <c r="F289" i="24"/>
  <c r="P289" i="24" s="1"/>
  <c r="O289" i="24"/>
  <c r="F290" i="24"/>
  <c r="P290" i="24" s="1"/>
  <c r="O290" i="24"/>
  <c r="F298" i="24"/>
  <c r="P298" i="24" s="1"/>
  <c r="F299" i="24"/>
  <c r="P299" i="24" s="1"/>
  <c r="O299" i="24"/>
  <c r="F300" i="24"/>
  <c r="P300" i="24" s="1"/>
  <c r="O300" i="24"/>
  <c r="F314" i="24"/>
  <c r="P314" i="24" s="1"/>
  <c r="F315" i="24"/>
  <c r="P315" i="24" s="1"/>
  <c r="O315" i="24"/>
  <c r="F316" i="24"/>
  <c r="P316" i="24" s="1"/>
  <c r="O316" i="24"/>
  <c r="H321" i="24"/>
  <c r="R322" i="24"/>
  <c r="R321" i="24" s="1"/>
  <c r="F323" i="24"/>
  <c r="P323" i="24" s="1"/>
  <c r="F324" i="24"/>
  <c r="P324" i="24" s="1"/>
  <c r="O324" i="24"/>
  <c r="F325" i="24"/>
  <c r="P325" i="24" s="1"/>
  <c r="O325" i="24"/>
  <c r="F336" i="24"/>
  <c r="P336" i="24" s="1"/>
  <c r="F337" i="24"/>
  <c r="P337" i="24" s="1"/>
  <c r="O337" i="24"/>
  <c r="F338" i="24"/>
  <c r="P338" i="24" s="1"/>
  <c r="O338" i="24"/>
  <c r="F349" i="24"/>
  <c r="P349" i="24" s="1"/>
  <c r="R349" i="24"/>
  <c r="R343" i="24" s="1"/>
  <c r="F350" i="24"/>
  <c r="P350" i="24" s="1"/>
  <c r="F351" i="24"/>
  <c r="P351" i="24" s="1"/>
  <c r="O351" i="24"/>
  <c r="F353" i="24"/>
  <c r="P353" i="24" s="1"/>
  <c r="O353" i="24"/>
  <c r="H359" i="24"/>
  <c r="R364" i="24"/>
  <c r="F366" i="24"/>
  <c r="P366" i="24" s="1"/>
  <c r="R366" i="24"/>
  <c r="F367" i="24"/>
  <c r="P367" i="24" s="1"/>
  <c r="F368" i="24"/>
  <c r="P368" i="24" s="1"/>
  <c r="O368" i="24"/>
  <c r="F379" i="24"/>
  <c r="P379" i="24" s="1"/>
  <c r="R379" i="24"/>
  <c r="E380" i="24"/>
  <c r="S380" i="24"/>
  <c r="F404" i="24"/>
  <c r="P404" i="24" s="1"/>
  <c r="F405" i="24"/>
  <c r="P405" i="24" s="1"/>
  <c r="O405" i="24"/>
  <c r="F406" i="24"/>
  <c r="P406" i="24" s="1"/>
  <c r="O406" i="24"/>
  <c r="F428" i="24"/>
  <c r="P428" i="24" s="1"/>
  <c r="F438" i="24"/>
  <c r="P438" i="24" s="1"/>
  <c r="F439" i="24"/>
  <c r="P439" i="24" s="1"/>
  <c r="O439" i="24"/>
  <c r="F440" i="24"/>
  <c r="P440" i="24" s="1"/>
  <c r="O440" i="24"/>
  <c r="S453" i="24"/>
  <c r="F464" i="24"/>
  <c r="P464" i="24" s="1"/>
  <c r="F465" i="24"/>
  <c r="P465" i="24" s="1"/>
  <c r="O465" i="24"/>
  <c r="F466" i="24"/>
  <c r="P466" i="24" s="1"/>
  <c r="O466" i="24"/>
  <c r="F473" i="24"/>
  <c r="P473" i="24" s="1"/>
  <c r="F474" i="24"/>
  <c r="P474" i="24" s="1"/>
  <c r="O474" i="24"/>
  <c r="F475" i="24"/>
  <c r="P475" i="24" s="1"/>
  <c r="O475" i="24"/>
  <c r="F488" i="24"/>
  <c r="P488" i="24" s="1"/>
  <c r="F489" i="24"/>
  <c r="P489" i="24" s="1"/>
  <c r="O489" i="24"/>
  <c r="F490" i="24"/>
  <c r="P490" i="24" s="1"/>
  <c r="O490" i="24"/>
  <c r="H500" i="24"/>
  <c r="F517" i="24"/>
  <c r="P517" i="24" s="1"/>
  <c r="F518" i="24"/>
  <c r="P518" i="24" s="1"/>
  <c r="O518" i="24"/>
  <c r="F519" i="24"/>
  <c r="P519" i="24" s="1"/>
  <c r="O519" i="24"/>
  <c r="F533" i="24"/>
  <c r="P533" i="24" s="1"/>
  <c r="F534" i="24"/>
  <c r="P534" i="24" s="1"/>
  <c r="O534" i="24"/>
  <c r="F535" i="24"/>
  <c r="P535" i="24" s="1"/>
  <c r="O535" i="24"/>
  <c r="F547" i="24"/>
  <c r="P547" i="24" s="1"/>
  <c r="R547" i="24"/>
  <c r="R500" i="24" s="1"/>
  <c r="F573" i="24"/>
  <c r="P573" i="24" s="1"/>
  <c r="O573" i="24"/>
  <c r="F575" i="24"/>
  <c r="P575" i="24" s="1"/>
  <c r="O575" i="24"/>
  <c r="F576" i="24"/>
  <c r="P576" i="24" s="1"/>
  <c r="O576" i="24"/>
  <c r="F577" i="24"/>
  <c r="P577" i="24" s="1"/>
  <c r="O577" i="24"/>
  <c r="F579" i="24"/>
  <c r="P579" i="24" s="1"/>
  <c r="O579" i="24"/>
  <c r="F590" i="24"/>
  <c r="P590" i="24" s="1"/>
  <c r="F601" i="24"/>
  <c r="P601" i="24" s="1"/>
  <c r="F602" i="24"/>
  <c r="P602" i="24" s="1"/>
  <c r="O602" i="24"/>
  <c r="F603" i="24"/>
  <c r="P603" i="24" s="1"/>
  <c r="O603" i="24"/>
  <c r="F616" i="24"/>
  <c r="P616" i="24" s="1"/>
  <c r="F618" i="24"/>
  <c r="P618" i="24" s="1"/>
  <c r="O618" i="24"/>
  <c r="F621" i="24"/>
  <c r="P621" i="24" s="1"/>
  <c r="O621" i="24"/>
  <c r="F637" i="24"/>
  <c r="P637" i="24" s="1"/>
  <c r="O637" i="24"/>
  <c r="O635" i="24" s="1"/>
  <c r="F660" i="24"/>
  <c r="P660" i="24" s="1"/>
  <c r="O660" i="24"/>
  <c r="F674" i="24"/>
  <c r="P674" i="24" s="1"/>
  <c r="F675" i="24"/>
  <c r="P675" i="24" s="1"/>
  <c r="O675" i="24"/>
  <c r="F676" i="24"/>
  <c r="P676" i="24" s="1"/>
  <c r="O676" i="24"/>
  <c r="F683" i="24"/>
  <c r="P683" i="24" s="1"/>
  <c r="F684" i="24"/>
  <c r="P684" i="24" s="1"/>
  <c r="O684" i="24"/>
  <c r="F685" i="24"/>
  <c r="P685" i="24" s="1"/>
  <c r="O685" i="24"/>
  <c r="H690" i="24"/>
  <c r="R691" i="24"/>
  <c r="R690" i="24" s="1"/>
  <c r="F693" i="24"/>
  <c r="P693" i="24" s="1"/>
  <c r="O693" i="24"/>
  <c r="F695" i="24"/>
  <c r="P695" i="24" s="1"/>
  <c r="O695" i="24"/>
  <c r="F696" i="24"/>
  <c r="P696" i="24" s="1"/>
  <c r="O696" i="24"/>
  <c r="F697" i="24"/>
  <c r="P697" i="24" s="1"/>
  <c r="O697" i="24"/>
  <c r="E715" i="24"/>
  <c r="F727" i="24"/>
  <c r="P727" i="24" s="1"/>
  <c r="F729" i="24"/>
  <c r="P729" i="24" s="1"/>
  <c r="O729" i="24"/>
  <c r="F757" i="24"/>
  <c r="P757" i="24" s="1"/>
  <c r="F767" i="24"/>
  <c r="P767" i="24" s="1"/>
  <c r="F768" i="24"/>
  <c r="P768" i="24" s="1"/>
  <c r="O768" i="24"/>
  <c r="F769" i="24"/>
  <c r="P769" i="24" s="1"/>
  <c r="O769" i="24"/>
  <c r="F782" i="24"/>
  <c r="P782" i="24" s="1"/>
  <c r="F783" i="24"/>
  <c r="P783" i="24" s="1"/>
  <c r="O783" i="24"/>
  <c r="F784" i="24"/>
  <c r="P784" i="24" s="1"/>
  <c r="O784" i="24"/>
  <c r="F798" i="24"/>
  <c r="P798" i="24" s="1"/>
  <c r="H799" i="24"/>
  <c r="R800" i="24"/>
  <c r="R799" i="24" s="1"/>
  <c r="I801" i="24"/>
  <c r="N802" i="24"/>
  <c r="F810" i="24"/>
  <c r="P810" i="24" s="1"/>
  <c r="F811" i="24"/>
  <c r="P811" i="24" s="1"/>
  <c r="O811" i="24"/>
  <c r="F812" i="24"/>
  <c r="P812" i="24" s="1"/>
  <c r="O812" i="24"/>
  <c r="H830" i="24"/>
  <c r="R831" i="24"/>
  <c r="R830" i="24" s="1"/>
  <c r="F833" i="24"/>
  <c r="P833" i="24" s="1"/>
  <c r="F842" i="24"/>
  <c r="P842" i="24" s="1"/>
  <c r="F843" i="24"/>
  <c r="P843" i="24" s="1"/>
  <c r="O843" i="24"/>
  <c r="F844" i="24"/>
  <c r="P844" i="24" s="1"/>
  <c r="O844" i="24"/>
  <c r="F850" i="24"/>
  <c r="F856" i="24"/>
  <c r="P856" i="24" s="1"/>
  <c r="F857" i="24"/>
  <c r="P857" i="24" s="1"/>
  <c r="O857" i="24"/>
  <c r="F858" i="24"/>
  <c r="P858" i="24" s="1"/>
  <c r="O858" i="24"/>
  <c r="F872" i="24"/>
  <c r="P872" i="24" s="1"/>
  <c r="F873" i="24"/>
  <c r="P873" i="24" s="1"/>
  <c r="O873" i="24"/>
  <c r="F874" i="24"/>
  <c r="P874" i="24" s="1"/>
  <c r="O874" i="24"/>
  <c r="F888" i="24"/>
  <c r="P888" i="24" s="1"/>
  <c r="F894" i="24"/>
  <c r="P894" i="24" s="1"/>
  <c r="F895" i="24"/>
  <c r="P895" i="24" s="1"/>
  <c r="O895" i="24"/>
  <c r="F896" i="24"/>
  <c r="P896" i="24" s="1"/>
  <c r="O896" i="24"/>
  <c r="I900" i="24"/>
  <c r="F910" i="24"/>
  <c r="P910" i="24" s="1"/>
  <c r="R910" i="24"/>
  <c r="R902" i="24" s="1"/>
  <c r="F930" i="24"/>
  <c r="P930" i="24" s="1"/>
  <c r="R930" i="24"/>
  <c r="F932" i="24"/>
  <c r="P932" i="24" s="1"/>
  <c r="F934" i="24"/>
  <c r="P934" i="24" s="1"/>
  <c r="O934" i="24"/>
  <c r="F935" i="24"/>
  <c r="P935" i="24" s="1"/>
  <c r="O935" i="24"/>
  <c r="F936" i="24"/>
  <c r="P936" i="24" s="1"/>
  <c r="O936" i="24"/>
  <c r="F962" i="24"/>
  <c r="P962" i="24" s="1"/>
  <c r="R962" i="24"/>
  <c r="F964" i="24"/>
  <c r="P964" i="24" s="1"/>
  <c r="F966" i="24"/>
  <c r="P966" i="24" s="1"/>
  <c r="O966" i="24"/>
  <c r="F967" i="24"/>
  <c r="P967" i="24" s="1"/>
  <c r="O967" i="24"/>
  <c r="F968" i="24"/>
  <c r="P968" i="24" s="1"/>
  <c r="O968" i="24"/>
  <c r="I969" i="24"/>
  <c r="N972" i="24"/>
  <c r="S978" i="24"/>
  <c r="F984" i="24"/>
  <c r="P984" i="24" s="1"/>
  <c r="O984" i="24"/>
  <c r="O982" i="24" s="1"/>
  <c r="I986" i="24"/>
  <c r="N987" i="24"/>
  <c r="F997" i="24"/>
  <c r="P997" i="24" s="1"/>
  <c r="R997" i="24"/>
  <c r="F1025" i="24"/>
  <c r="O1025" i="24"/>
  <c r="F1026" i="24"/>
  <c r="P1026" i="24" s="1"/>
  <c r="O1026" i="24"/>
  <c r="F1027" i="24"/>
  <c r="P1027" i="24" s="1"/>
  <c r="O1027" i="24"/>
  <c r="H1028" i="24"/>
  <c r="F1031" i="24"/>
  <c r="H1032" i="24"/>
  <c r="F1040" i="24"/>
  <c r="P1040" i="24" s="1"/>
  <c r="R1040" i="24"/>
  <c r="R1035" i="24" s="1"/>
  <c r="E1047" i="24"/>
  <c r="F1058" i="24"/>
  <c r="P1058" i="24" s="1"/>
  <c r="F1059" i="24"/>
  <c r="P1059" i="24" s="1"/>
  <c r="O1059" i="24"/>
  <c r="F1060" i="24"/>
  <c r="P1060" i="24" s="1"/>
  <c r="O1060" i="24"/>
  <c r="F1068" i="24"/>
  <c r="P1068" i="24" s="1"/>
  <c r="F1069" i="24"/>
  <c r="P1069" i="24" s="1"/>
  <c r="O1069" i="24"/>
  <c r="F1070" i="24"/>
  <c r="P1070" i="24" s="1"/>
  <c r="O1070" i="24"/>
  <c r="E1077" i="24"/>
  <c r="S1077" i="24"/>
  <c r="E1080" i="24"/>
  <c r="F1089" i="24"/>
  <c r="P1089" i="24" s="1"/>
  <c r="F1091" i="24"/>
  <c r="P1091" i="24" s="1"/>
  <c r="O1091" i="24"/>
  <c r="F1093" i="24"/>
  <c r="P1093" i="24" s="1"/>
  <c r="O1093" i="24"/>
  <c r="F1094" i="24"/>
  <c r="P1094" i="24" s="1"/>
  <c r="O1094" i="24"/>
  <c r="F1095" i="24"/>
  <c r="P1095" i="24" s="1"/>
  <c r="O1095" i="24"/>
  <c r="E1098" i="24"/>
  <c r="S1098" i="24"/>
  <c r="I1110" i="24"/>
  <c r="N1115" i="24"/>
  <c r="H1123" i="24"/>
  <c r="R1124" i="24"/>
  <c r="R1123" i="24" s="1"/>
  <c r="F1125" i="24"/>
  <c r="P1125" i="24" s="1"/>
  <c r="F1133" i="24"/>
  <c r="P1133" i="24" s="1"/>
  <c r="F1134" i="24"/>
  <c r="P1134" i="24" s="1"/>
  <c r="O1134" i="24"/>
  <c r="F1135" i="24"/>
  <c r="P1135" i="24" s="1"/>
  <c r="O1135" i="24"/>
  <c r="F1149" i="24"/>
  <c r="P1149" i="24" s="1"/>
  <c r="F1150" i="24"/>
  <c r="P1150" i="24" s="1"/>
  <c r="O1150" i="24"/>
  <c r="F1151" i="24"/>
  <c r="P1151" i="24" s="1"/>
  <c r="O1151" i="24"/>
  <c r="F1159" i="24"/>
  <c r="P1159" i="24" s="1"/>
  <c r="F1160" i="24"/>
  <c r="P1160" i="24" s="1"/>
  <c r="O1160" i="24"/>
  <c r="F1161" i="24"/>
  <c r="P1161" i="24" s="1"/>
  <c r="O1161" i="24"/>
  <c r="E1168" i="24"/>
  <c r="S1168" i="24"/>
  <c r="F1179" i="24"/>
  <c r="P1179" i="24" s="1"/>
  <c r="F1181" i="24"/>
  <c r="P1181" i="24" s="1"/>
  <c r="O1181" i="24"/>
  <c r="F1189" i="24"/>
  <c r="P1189" i="24" s="1"/>
  <c r="F1191" i="24"/>
  <c r="P1191" i="24" s="1"/>
  <c r="O1191" i="24"/>
  <c r="F1201" i="24"/>
  <c r="P1201" i="24" s="1"/>
  <c r="F1203" i="24"/>
  <c r="P1203" i="24" s="1"/>
  <c r="O1203" i="24"/>
  <c r="O1199" i="24" s="1"/>
  <c r="F1213" i="24"/>
  <c r="P1213" i="24" s="1"/>
  <c r="F1214" i="24"/>
  <c r="P1214" i="24" s="1"/>
  <c r="O1214" i="24"/>
  <c r="F1215" i="24"/>
  <c r="P1215" i="24" s="1"/>
  <c r="O1215" i="24"/>
  <c r="F1229" i="24"/>
  <c r="P1229" i="24" s="1"/>
  <c r="F1230" i="24"/>
  <c r="P1230" i="24" s="1"/>
  <c r="O1230" i="24"/>
  <c r="F1231" i="24"/>
  <c r="P1231" i="24" s="1"/>
  <c r="O1231" i="24"/>
  <c r="F1237" i="24"/>
  <c r="P1237" i="24" s="1"/>
  <c r="H1240" i="24"/>
  <c r="R1241" i="24"/>
  <c r="R1240" i="24" s="1"/>
  <c r="I1242" i="24"/>
  <c r="N1243" i="24"/>
  <c r="N1242" i="24" s="1"/>
  <c r="F1246" i="24"/>
  <c r="P1246" i="24" s="1"/>
  <c r="O1246" i="24"/>
  <c r="O1244" i="24" s="1"/>
  <c r="F1250" i="24"/>
  <c r="O1250" i="24"/>
  <c r="O1249" i="24" s="1"/>
  <c r="Q1259" i="24"/>
  <c r="M1258" i="24"/>
  <c r="O1336" i="24"/>
  <c r="Q1034" i="24"/>
  <c r="S27" i="24"/>
  <c r="F60" i="24"/>
  <c r="P60" i="24" s="1"/>
  <c r="E59" i="24"/>
  <c r="F71" i="24"/>
  <c r="P71" i="24" s="1"/>
  <c r="E68" i="24"/>
  <c r="I72" i="24"/>
  <c r="F83" i="24"/>
  <c r="P83" i="24" s="1"/>
  <c r="S22" i="24"/>
  <c r="E27" i="24"/>
  <c r="F28" i="24"/>
  <c r="P28" i="24" s="1"/>
  <c r="E57" i="24"/>
  <c r="F65" i="24"/>
  <c r="P65" i="24" s="1"/>
  <c r="S120" i="24"/>
  <c r="S16" i="24"/>
  <c r="E22" i="24"/>
  <c r="F23" i="24"/>
  <c r="P23" i="24" s="1"/>
  <c r="S33" i="24"/>
  <c r="S50" i="24"/>
  <c r="V15" i="24"/>
  <c r="F87" i="24"/>
  <c r="E86" i="24"/>
  <c r="M15" i="24"/>
  <c r="Q15" i="24"/>
  <c r="E50" i="24"/>
  <c r="F51" i="24"/>
  <c r="P51" i="24" s="1"/>
  <c r="J15" i="24"/>
  <c r="S59" i="24"/>
  <c r="F110" i="24"/>
  <c r="P110" i="24" s="1"/>
  <c r="W15" i="24"/>
  <c r="H16" i="24"/>
  <c r="F19" i="24"/>
  <c r="F24" i="24"/>
  <c r="P24" i="24" s="1"/>
  <c r="F29" i="24"/>
  <c r="P29" i="24" s="1"/>
  <c r="E33" i="24"/>
  <c r="F47" i="24"/>
  <c r="P47" i="24" s="1"/>
  <c r="F52" i="24"/>
  <c r="P52" i="24" s="1"/>
  <c r="H59" i="24"/>
  <c r="F62" i="24"/>
  <c r="P62" i="24" s="1"/>
  <c r="S72" i="24"/>
  <c r="F80" i="24"/>
  <c r="P80" i="24" s="1"/>
  <c r="H86" i="24"/>
  <c r="F94" i="24"/>
  <c r="P94" i="24" s="1"/>
  <c r="F107" i="24"/>
  <c r="P107" i="24" s="1"/>
  <c r="F115" i="24"/>
  <c r="P115" i="24" s="1"/>
  <c r="F122" i="24"/>
  <c r="P122" i="24" s="1"/>
  <c r="H125" i="24"/>
  <c r="F129" i="24"/>
  <c r="P129" i="24" s="1"/>
  <c r="E133" i="24"/>
  <c r="F141" i="24"/>
  <c r="P141" i="24" s="1"/>
  <c r="E146" i="24"/>
  <c r="S146" i="24"/>
  <c r="E153" i="24"/>
  <c r="F162" i="24"/>
  <c r="P162" i="24" s="1"/>
  <c r="F170" i="24"/>
  <c r="P170" i="24" s="1"/>
  <c r="F178" i="24"/>
  <c r="P178" i="24" s="1"/>
  <c r="F185" i="24"/>
  <c r="P185" i="24" s="1"/>
  <c r="F193" i="24"/>
  <c r="P193" i="24" s="1"/>
  <c r="F201" i="24"/>
  <c r="P201" i="24" s="1"/>
  <c r="F209" i="24"/>
  <c r="P209" i="24" s="1"/>
  <c r="F220" i="24"/>
  <c r="P220" i="24" s="1"/>
  <c r="F228" i="24"/>
  <c r="P228" i="24" s="1"/>
  <c r="F236" i="24"/>
  <c r="P236" i="24" s="1"/>
  <c r="F244" i="24"/>
  <c r="P244" i="24" s="1"/>
  <c r="F254" i="24"/>
  <c r="P254" i="24" s="1"/>
  <c r="F261" i="24"/>
  <c r="P261" i="24" s="1"/>
  <c r="F269" i="24"/>
  <c r="P269" i="24" s="1"/>
  <c r="F279" i="24"/>
  <c r="F284" i="24"/>
  <c r="P284" i="24" s="1"/>
  <c r="F293" i="24"/>
  <c r="P293" i="24" s="1"/>
  <c r="F329" i="24"/>
  <c r="P329" i="24" s="1"/>
  <c r="H33" i="24"/>
  <c r="I42" i="24"/>
  <c r="I89" i="24"/>
  <c r="I102" i="24"/>
  <c r="H120" i="24"/>
  <c r="I125" i="24"/>
  <c r="H133" i="24"/>
  <c r="H139" i="24"/>
  <c r="H153" i="24"/>
  <c r="H183" i="24"/>
  <c r="S213" i="24"/>
  <c r="S247" i="24"/>
  <c r="H259" i="24"/>
  <c r="S273" i="24"/>
  <c r="H277" i="24"/>
  <c r="S285" i="24"/>
  <c r="H292" i="24"/>
  <c r="I297" i="24"/>
  <c r="G15" i="24"/>
  <c r="U15" i="24"/>
  <c r="AJ15" i="24"/>
  <c r="I22" i="24"/>
  <c r="I27" i="24"/>
  <c r="F38" i="24"/>
  <c r="P38" i="24" s="1"/>
  <c r="E42" i="24"/>
  <c r="I50" i="24"/>
  <c r="F56" i="24"/>
  <c r="P56" i="24" s="1"/>
  <c r="F66" i="24"/>
  <c r="P66" i="24" s="1"/>
  <c r="F69" i="24"/>
  <c r="S68" i="24"/>
  <c r="H72" i="24"/>
  <c r="F76" i="24"/>
  <c r="P76" i="24" s="1"/>
  <c r="F84" i="24"/>
  <c r="P84" i="24" s="1"/>
  <c r="E89" i="24"/>
  <c r="F98" i="24"/>
  <c r="P98" i="24" s="1"/>
  <c r="E102" i="24"/>
  <c r="F111" i="24"/>
  <c r="P111" i="24" s="1"/>
  <c r="F119" i="24"/>
  <c r="P119" i="24" s="1"/>
  <c r="I120" i="24"/>
  <c r="S125" i="24"/>
  <c r="F138" i="24"/>
  <c r="P138" i="24" s="1"/>
  <c r="I139" i="24"/>
  <c r="F145" i="24"/>
  <c r="P145" i="24" s="1"/>
  <c r="F150" i="24"/>
  <c r="P150" i="24" s="1"/>
  <c r="F152" i="24"/>
  <c r="F158" i="24"/>
  <c r="P158" i="24" s="1"/>
  <c r="F166" i="24"/>
  <c r="P166" i="24" s="1"/>
  <c r="F174" i="24"/>
  <c r="P174" i="24" s="1"/>
  <c r="F182" i="24"/>
  <c r="P182" i="24" s="1"/>
  <c r="I183" i="24"/>
  <c r="F189" i="24"/>
  <c r="P189" i="24" s="1"/>
  <c r="F197" i="24"/>
  <c r="P197" i="24" s="1"/>
  <c r="F205" i="24"/>
  <c r="P205" i="24" s="1"/>
  <c r="H213" i="24"/>
  <c r="F216" i="24"/>
  <c r="P216" i="24" s="1"/>
  <c r="F224" i="24"/>
  <c r="P224" i="24" s="1"/>
  <c r="F232" i="24"/>
  <c r="P232" i="24" s="1"/>
  <c r="F240" i="24"/>
  <c r="P240" i="24" s="1"/>
  <c r="H247" i="24"/>
  <c r="F250" i="24"/>
  <c r="P250" i="24" s="1"/>
  <c r="F258" i="24"/>
  <c r="P258" i="24" s="1"/>
  <c r="I259" i="24"/>
  <c r="F265" i="24"/>
  <c r="P265" i="24" s="1"/>
  <c r="H273" i="24"/>
  <c r="F276" i="24"/>
  <c r="P276" i="24" s="1"/>
  <c r="E280" i="24"/>
  <c r="S280" i="24"/>
  <c r="E285" i="24"/>
  <c r="F286" i="24"/>
  <c r="P286" i="24" s="1"/>
  <c r="F334" i="24"/>
  <c r="P334" i="24" s="1"/>
  <c r="S139" i="24"/>
  <c r="S183" i="24"/>
  <c r="S259" i="24"/>
  <c r="S277" i="24"/>
  <c r="F287" i="24"/>
  <c r="P287" i="24" s="1"/>
  <c r="F294" i="24"/>
  <c r="H297" i="24"/>
  <c r="F301" i="24"/>
  <c r="P301" i="24" s="1"/>
  <c r="F309" i="24"/>
  <c r="P309" i="24" s="1"/>
  <c r="F317" i="24"/>
  <c r="P317" i="24" s="1"/>
  <c r="E321" i="24"/>
  <c r="F335" i="24"/>
  <c r="P335" i="24" s="1"/>
  <c r="F348" i="24"/>
  <c r="P348" i="24" s="1"/>
  <c r="F357" i="24"/>
  <c r="P357" i="24" s="1"/>
  <c r="F365" i="24"/>
  <c r="P365" i="24" s="1"/>
  <c r="H370" i="24"/>
  <c r="F374" i="24"/>
  <c r="P374" i="24" s="1"/>
  <c r="F400" i="24"/>
  <c r="P400" i="24" s="1"/>
  <c r="F413" i="24"/>
  <c r="P413" i="24" s="1"/>
  <c r="F430" i="24"/>
  <c r="P430" i="24" s="1"/>
  <c r="S429" i="24"/>
  <c r="I429" i="24"/>
  <c r="F436" i="24"/>
  <c r="P436" i="24" s="1"/>
  <c r="H453" i="24"/>
  <c r="S456" i="24"/>
  <c r="H549" i="24"/>
  <c r="F606" i="24"/>
  <c r="P606" i="24" s="1"/>
  <c r="F622" i="24"/>
  <c r="P622" i="24" s="1"/>
  <c r="H635" i="24"/>
  <c r="F638" i="24"/>
  <c r="P638" i="24" s="1"/>
  <c r="H641" i="24"/>
  <c r="F653" i="24"/>
  <c r="P653" i="24" s="1"/>
  <c r="H739" i="24"/>
  <c r="S818" i="24"/>
  <c r="S889" i="24"/>
  <c r="F908" i="24"/>
  <c r="P908" i="24" s="1"/>
  <c r="F383" i="24"/>
  <c r="P383" i="24" s="1"/>
  <c r="F392" i="24"/>
  <c r="P392" i="24" s="1"/>
  <c r="F394" i="24"/>
  <c r="P394" i="24" s="1"/>
  <c r="F415" i="24"/>
  <c r="P415" i="24" s="1"/>
  <c r="H435" i="24"/>
  <c r="I456" i="24"/>
  <c r="I500" i="24"/>
  <c r="F546" i="24"/>
  <c r="P546" i="24" s="1"/>
  <c r="F551" i="24"/>
  <c r="P551" i="24" s="1"/>
  <c r="F580" i="24"/>
  <c r="P580" i="24" s="1"/>
  <c r="I587" i="24"/>
  <c r="H611" i="24"/>
  <c r="F615" i="24"/>
  <c r="P615" i="24" s="1"/>
  <c r="H652" i="24"/>
  <c r="H692" i="24"/>
  <c r="F704" i="24"/>
  <c r="P704" i="24" s="1"/>
  <c r="F711" i="24"/>
  <c r="P711" i="24" s="1"/>
  <c r="F722" i="24"/>
  <c r="P722" i="24" s="1"/>
  <c r="H734" i="24"/>
  <c r="F738" i="24"/>
  <c r="P738" i="24" s="1"/>
  <c r="F752" i="24"/>
  <c r="P752" i="24" s="1"/>
  <c r="S758" i="24"/>
  <c r="I758" i="24"/>
  <c r="F827" i="24"/>
  <c r="P827" i="24" s="1"/>
  <c r="I830" i="24"/>
  <c r="S834" i="24"/>
  <c r="I285" i="24"/>
  <c r="F291" i="24"/>
  <c r="P291" i="24" s="1"/>
  <c r="I292" i="24"/>
  <c r="S297" i="24"/>
  <c r="F305" i="24"/>
  <c r="P305" i="24" s="1"/>
  <c r="F313" i="24"/>
  <c r="P313" i="24" s="1"/>
  <c r="F326" i="24"/>
  <c r="P326" i="24" s="1"/>
  <c r="E330" i="24"/>
  <c r="F339" i="24"/>
  <c r="P339" i="24" s="1"/>
  <c r="E343" i="24"/>
  <c r="F354" i="24"/>
  <c r="P354" i="24" s="1"/>
  <c r="S359" i="24"/>
  <c r="S370" i="24"/>
  <c r="I370" i="24"/>
  <c r="F386" i="24"/>
  <c r="P386" i="24" s="1"/>
  <c r="F397" i="24"/>
  <c r="P397" i="24" s="1"/>
  <c r="F407" i="24"/>
  <c r="P407" i="24" s="1"/>
  <c r="F419" i="24"/>
  <c r="P419" i="24" s="1"/>
  <c r="F427" i="24"/>
  <c r="P427" i="24" s="1"/>
  <c r="F434" i="24"/>
  <c r="P434" i="24" s="1"/>
  <c r="S480" i="24"/>
  <c r="H559" i="24"/>
  <c r="H563" i="24"/>
  <c r="F567" i="24"/>
  <c r="P567" i="24" s="1"/>
  <c r="H592" i="24"/>
  <c r="M562" i="24"/>
  <c r="Q562" i="24"/>
  <c r="U562" i="24"/>
  <c r="AJ562" i="24"/>
  <c r="F626" i="24"/>
  <c r="P626" i="24" s="1"/>
  <c r="H630" i="24"/>
  <c r="S635" i="24"/>
  <c r="I635" i="24"/>
  <c r="S739" i="24"/>
  <c r="H764" i="24"/>
  <c r="S774" i="24"/>
  <c r="I774" i="24"/>
  <c r="S830" i="24"/>
  <c r="S851" i="24"/>
  <c r="S292" i="24"/>
  <c r="I321" i="24"/>
  <c r="H330" i="24"/>
  <c r="H343" i="24"/>
  <c r="E370" i="24"/>
  <c r="S435" i="24"/>
  <c r="H572" i="24"/>
  <c r="F589" i="24"/>
  <c r="P589" i="24" s="1"/>
  <c r="S611" i="24"/>
  <c r="S652" i="24"/>
  <c r="I658" i="24"/>
  <c r="I715" i="24"/>
  <c r="F726" i="24"/>
  <c r="P726" i="24" s="1"/>
  <c r="S734" i="24"/>
  <c r="H744" i="24"/>
  <c r="F756" i="24"/>
  <c r="P756" i="24" s="1"/>
  <c r="F763" i="24"/>
  <c r="P763" i="24" s="1"/>
  <c r="I818" i="24"/>
  <c r="S822" i="24"/>
  <c r="I822" i="24"/>
  <c r="F832" i="24"/>
  <c r="S969" i="24"/>
  <c r="S1047" i="24"/>
  <c r="M1034" i="24"/>
  <c r="U1034" i="24"/>
  <c r="K1034" i="24"/>
  <c r="H1086" i="24"/>
  <c r="H1196" i="24"/>
  <c r="H1225" i="24"/>
  <c r="H1251" i="24"/>
  <c r="F1258" i="24"/>
  <c r="AE1258" i="24"/>
  <c r="S1336" i="24"/>
  <c r="H914" i="24"/>
  <c r="I982" i="24"/>
  <c r="S986" i="24"/>
  <c r="E998" i="24"/>
  <c r="E1024" i="24"/>
  <c r="S1035" i="24"/>
  <c r="I1035" i="24"/>
  <c r="D1034" i="24"/>
  <c r="L1034" i="24"/>
  <c r="S1042" i="24"/>
  <c r="I1042" i="24"/>
  <c r="H1080" i="24"/>
  <c r="H1120" i="24"/>
  <c r="F1170" i="24"/>
  <c r="P1170" i="24" s="1"/>
  <c r="I1168" i="24"/>
  <c r="F1178" i="24"/>
  <c r="P1178" i="24" s="1"/>
  <c r="S1185" i="24"/>
  <c r="I1185" i="24"/>
  <c r="F1192" i="24"/>
  <c r="P1192" i="24" s="1"/>
  <c r="H1232" i="24"/>
  <c r="S1244" i="24"/>
  <c r="I1244" i="24"/>
  <c r="H1259" i="24"/>
  <c r="R1259" i="24" s="1"/>
  <c r="I978" i="24"/>
  <c r="S982" i="24"/>
  <c r="H998" i="24"/>
  <c r="H1024" i="24"/>
  <c r="H1047" i="24"/>
  <c r="S1126" i="24"/>
  <c r="S902" i="24"/>
  <c r="I902" i="24"/>
  <c r="F909" i="24"/>
  <c r="P909" i="24" s="1"/>
  <c r="F923" i="24"/>
  <c r="P923" i="24" s="1"/>
  <c r="F931" i="24"/>
  <c r="P931" i="24" s="1"/>
  <c r="F939" i="24"/>
  <c r="P939" i="24" s="1"/>
  <c r="F947" i="24"/>
  <c r="P947" i="24" s="1"/>
  <c r="F955" i="24"/>
  <c r="P955" i="24" s="1"/>
  <c r="F963" i="24"/>
  <c r="P963" i="24" s="1"/>
  <c r="S1008" i="24"/>
  <c r="I1008" i="24"/>
  <c r="F1016" i="24"/>
  <c r="P1016" i="24" s="1"/>
  <c r="H1042" i="24"/>
  <c r="F1045" i="24"/>
  <c r="P1045" i="24" s="1"/>
  <c r="H1073" i="24"/>
  <c r="F1078" i="24"/>
  <c r="S1080" i="24"/>
  <c r="I1080" i="24"/>
  <c r="F1100" i="24"/>
  <c r="P1100" i="24" s="1"/>
  <c r="I1098" i="24"/>
  <c r="S1107" i="24"/>
  <c r="I1107" i="24"/>
  <c r="E1110" i="24"/>
  <c r="F1174" i="24"/>
  <c r="P1174" i="24" s="1"/>
  <c r="F1182" i="24"/>
  <c r="P1182" i="24" s="1"/>
  <c r="F1188" i="24"/>
  <c r="P1188" i="24" s="1"/>
  <c r="E1196" i="24"/>
  <c r="F1198" i="24"/>
  <c r="H1199" i="24"/>
  <c r="F1204" i="24"/>
  <c r="P1204" i="24" s="1"/>
  <c r="S1232" i="24"/>
  <c r="I1232" i="24"/>
  <c r="H1244" i="24"/>
  <c r="E1251" i="24"/>
  <c r="F1253" i="24"/>
  <c r="J1258" i="24"/>
  <c r="I1336" i="24"/>
  <c r="N1336" i="24" s="1"/>
  <c r="H1336" i="24"/>
  <c r="E641" i="24"/>
  <c r="F642" i="24"/>
  <c r="P642" i="24" s="1"/>
  <c r="I682" i="24"/>
  <c r="E692" i="24"/>
  <c r="S692" i="24"/>
  <c r="F707" i="24"/>
  <c r="P707" i="24" s="1"/>
  <c r="E706" i="24"/>
  <c r="I706" i="24"/>
  <c r="E764" i="24"/>
  <c r="S764" i="24"/>
  <c r="F803" i="24"/>
  <c r="P803" i="24" s="1"/>
  <c r="E801" i="24"/>
  <c r="F820" i="24"/>
  <c r="E818" i="24"/>
  <c r="H969" i="24"/>
  <c r="F973" i="24"/>
  <c r="P973" i="24" s="1"/>
  <c r="E969" i="24"/>
  <c r="F988" i="24"/>
  <c r="P988" i="24" s="1"/>
  <c r="E986" i="24"/>
  <c r="I1259" i="24"/>
  <c r="N1259" i="24" s="1"/>
  <c r="S1263" i="24"/>
  <c r="T1258" i="24"/>
  <c r="I1263" i="24"/>
  <c r="N1263" i="24" s="1"/>
  <c r="S1353" i="24"/>
  <c r="I1353" i="24"/>
  <c r="N1353" i="24" s="1"/>
  <c r="S1362" i="24"/>
  <c r="I1362" i="24"/>
  <c r="N1362" i="24" s="1"/>
  <c r="F34" i="24"/>
  <c r="F43" i="24"/>
  <c r="F90" i="24"/>
  <c r="F103" i="24"/>
  <c r="F134" i="24"/>
  <c r="F154" i="24"/>
  <c r="F322" i="24"/>
  <c r="F331" i="24"/>
  <c r="F344" i="24"/>
  <c r="P344" i="24" s="1"/>
  <c r="I359" i="24"/>
  <c r="F369" i="24"/>
  <c r="P369" i="24" s="1"/>
  <c r="F372" i="24"/>
  <c r="F378" i="24"/>
  <c r="P378" i="24" s="1"/>
  <c r="F387" i="24"/>
  <c r="P387" i="24" s="1"/>
  <c r="F403" i="24"/>
  <c r="P403" i="24" s="1"/>
  <c r="F421" i="24"/>
  <c r="P421" i="24" s="1"/>
  <c r="F437" i="24"/>
  <c r="P437" i="24" s="1"/>
  <c r="F445" i="24"/>
  <c r="P445" i="24" s="1"/>
  <c r="E456" i="24"/>
  <c r="H456" i="24"/>
  <c r="F459" i="24"/>
  <c r="P459" i="24" s="1"/>
  <c r="F467" i="24"/>
  <c r="P467" i="24" s="1"/>
  <c r="S468" i="24"/>
  <c r="F476" i="24"/>
  <c r="P476" i="24" s="1"/>
  <c r="E480" i="24"/>
  <c r="H480" i="24"/>
  <c r="F483" i="24"/>
  <c r="P483" i="24" s="1"/>
  <c r="F491" i="24"/>
  <c r="P491" i="24" s="1"/>
  <c r="F499" i="24"/>
  <c r="P499" i="24" s="1"/>
  <c r="E500" i="24"/>
  <c r="S500" i="24"/>
  <c r="F508" i="24"/>
  <c r="P508" i="24" s="1"/>
  <c r="F516" i="24"/>
  <c r="P516" i="24" s="1"/>
  <c r="F524" i="24"/>
  <c r="P524" i="24" s="1"/>
  <c r="F532" i="24"/>
  <c r="P532" i="24" s="1"/>
  <c r="F540" i="24"/>
  <c r="P540" i="24" s="1"/>
  <c r="F548" i="24"/>
  <c r="P548" i="24" s="1"/>
  <c r="E549" i="24"/>
  <c r="S549" i="24"/>
  <c r="F557" i="24"/>
  <c r="P557" i="24" s="1"/>
  <c r="V562" i="24"/>
  <c r="I563" i="24"/>
  <c r="F569" i="24"/>
  <c r="P569" i="24" s="1"/>
  <c r="I572" i="24"/>
  <c r="F578" i="24"/>
  <c r="P578" i="24" s="1"/>
  <c r="F586" i="24"/>
  <c r="P586" i="24" s="1"/>
  <c r="E587" i="24"/>
  <c r="S587" i="24"/>
  <c r="F596" i="24"/>
  <c r="P596" i="24" s="1"/>
  <c r="F604" i="24"/>
  <c r="P604" i="24" s="1"/>
  <c r="F613" i="24"/>
  <c r="P613" i="24" s="1"/>
  <c r="E611" i="24"/>
  <c r="F620" i="24"/>
  <c r="P620" i="24" s="1"/>
  <c r="F628" i="24"/>
  <c r="P628" i="24" s="1"/>
  <c r="F636" i="24"/>
  <c r="F645" i="24"/>
  <c r="P645" i="24" s="1"/>
  <c r="F651" i="24"/>
  <c r="E650" i="24"/>
  <c r="S658" i="24"/>
  <c r="S744" i="24"/>
  <c r="F759" i="24"/>
  <c r="P759" i="24" s="1"/>
  <c r="E758" i="24"/>
  <c r="F835" i="24"/>
  <c r="P835" i="24" s="1"/>
  <c r="E834" i="24"/>
  <c r="I834" i="24"/>
  <c r="E851" i="24"/>
  <c r="E889" i="24"/>
  <c r="H902" i="24"/>
  <c r="F915" i="24"/>
  <c r="P915" i="24" s="1"/>
  <c r="E914" i="24"/>
  <c r="H1035" i="24"/>
  <c r="F1039" i="24"/>
  <c r="P1039" i="24" s="1"/>
  <c r="E1035" i="24"/>
  <c r="E359" i="24"/>
  <c r="H380" i="24"/>
  <c r="F470" i="24"/>
  <c r="P470" i="24" s="1"/>
  <c r="E468" i="24"/>
  <c r="D562" i="24"/>
  <c r="J562" i="24"/>
  <c r="S563" i="24"/>
  <c r="S572" i="24"/>
  <c r="I592" i="24"/>
  <c r="F659" i="24"/>
  <c r="P659" i="24" s="1"/>
  <c r="E658" i="24"/>
  <c r="F775" i="24"/>
  <c r="P775" i="24" s="1"/>
  <c r="E774" i="24"/>
  <c r="F823" i="24"/>
  <c r="P823" i="24" s="1"/>
  <c r="E822" i="24"/>
  <c r="F979" i="24"/>
  <c r="P979" i="24" s="1"/>
  <c r="E978" i="24"/>
  <c r="F983" i="24"/>
  <c r="H982" i="24"/>
  <c r="F985" i="24"/>
  <c r="P985" i="24" s="1"/>
  <c r="E982" i="24"/>
  <c r="F1002" i="24"/>
  <c r="P1002" i="24" s="1"/>
  <c r="E1001" i="24"/>
  <c r="E72" i="24"/>
  <c r="E120" i="24"/>
  <c r="E125" i="24"/>
  <c r="E139" i="24"/>
  <c r="E183" i="24"/>
  <c r="E259" i="24"/>
  <c r="E277" i="24"/>
  <c r="E292" i="24"/>
  <c r="E297" i="24"/>
  <c r="F352" i="24"/>
  <c r="P352" i="24" s="1"/>
  <c r="F360" i="24"/>
  <c r="F361" i="24"/>
  <c r="P361" i="24" s="1"/>
  <c r="F395" i="24"/>
  <c r="P395" i="24" s="1"/>
  <c r="F411" i="24"/>
  <c r="P411" i="24" s="1"/>
  <c r="F417" i="24"/>
  <c r="P417" i="24" s="1"/>
  <c r="F425" i="24"/>
  <c r="P425" i="24" s="1"/>
  <c r="E429" i="24"/>
  <c r="H429" i="24"/>
  <c r="F432" i="24"/>
  <c r="I435" i="24"/>
  <c r="F441" i="24"/>
  <c r="P441" i="24" s="1"/>
  <c r="F449" i="24"/>
  <c r="P449" i="24" s="1"/>
  <c r="E453" i="24"/>
  <c r="F463" i="24"/>
  <c r="P463" i="24" s="1"/>
  <c r="F472" i="24"/>
  <c r="P472" i="24" s="1"/>
  <c r="F487" i="24"/>
  <c r="P487" i="24" s="1"/>
  <c r="F495" i="24"/>
  <c r="P495" i="24" s="1"/>
  <c r="F504" i="24"/>
  <c r="P504" i="24" s="1"/>
  <c r="F512" i="24"/>
  <c r="P512" i="24" s="1"/>
  <c r="F520" i="24"/>
  <c r="P520" i="24" s="1"/>
  <c r="F528" i="24"/>
  <c r="P528" i="24" s="1"/>
  <c r="F536" i="24"/>
  <c r="P536" i="24" s="1"/>
  <c r="F544" i="24"/>
  <c r="P544" i="24" s="1"/>
  <c r="F553" i="24"/>
  <c r="F560" i="24"/>
  <c r="T562" i="24"/>
  <c r="AE562" i="24"/>
  <c r="F565" i="24"/>
  <c r="P565" i="24" s="1"/>
  <c r="E563" i="24"/>
  <c r="F574" i="24"/>
  <c r="E572" i="24"/>
  <c r="F582" i="24"/>
  <c r="P582" i="24" s="1"/>
  <c r="F591" i="24"/>
  <c r="E592" i="24"/>
  <c r="S592" i="24"/>
  <c r="F600" i="24"/>
  <c r="P600" i="24" s="1"/>
  <c r="F608" i="24"/>
  <c r="P608" i="24" s="1"/>
  <c r="I611" i="24"/>
  <c r="F617" i="24"/>
  <c r="P617" i="24" s="1"/>
  <c r="F624" i="24"/>
  <c r="P624" i="24" s="1"/>
  <c r="E635" i="24"/>
  <c r="F691" i="24"/>
  <c r="E690" i="24"/>
  <c r="S706" i="24"/>
  <c r="F643" i="24"/>
  <c r="P643" i="24" s="1"/>
  <c r="E646" i="24"/>
  <c r="F654" i="24"/>
  <c r="H658" i="24"/>
  <c r="F661" i="24"/>
  <c r="P661" i="24" s="1"/>
  <c r="F669" i="24"/>
  <c r="P669" i="24" s="1"/>
  <c r="F677" i="24"/>
  <c r="P677" i="24" s="1"/>
  <c r="F686" i="24"/>
  <c r="F694" i="24"/>
  <c r="P694" i="24" s="1"/>
  <c r="F702" i="24"/>
  <c r="P702" i="24" s="1"/>
  <c r="H706" i="24"/>
  <c r="F709" i="24"/>
  <c r="P709" i="24" s="1"/>
  <c r="F716" i="24"/>
  <c r="P716" i="24" s="1"/>
  <c r="F724" i="24"/>
  <c r="P724" i="24" s="1"/>
  <c r="F731" i="24"/>
  <c r="I734" i="24"/>
  <c r="F741" i="24"/>
  <c r="E739" i="24"/>
  <c r="I744" i="24"/>
  <c r="F750" i="24"/>
  <c r="P750" i="24" s="1"/>
  <c r="F766" i="24"/>
  <c r="P766" i="24" s="1"/>
  <c r="F781" i="24"/>
  <c r="P781" i="24" s="1"/>
  <c r="F789" i="24"/>
  <c r="P789" i="24" s="1"/>
  <c r="F797" i="24"/>
  <c r="P797" i="24" s="1"/>
  <c r="F805" i="24"/>
  <c r="P805" i="24" s="1"/>
  <c r="F813" i="24"/>
  <c r="P813" i="24" s="1"/>
  <c r="F829" i="24"/>
  <c r="P829" i="24" s="1"/>
  <c r="E830" i="24"/>
  <c r="H834" i="24"/>
  <c r="F837" i="24"/>
  <c r="P837" i="24" s="1"/>
  <c r="F845" i="24"/>
  <c r="P845" i="24" s="1"/>
  <c r="H851" i="24"/>
  <c r="F855" i="24"/>
  <c r="P855" i="24" s="1"/>
  <c r="F863" i="24"/>
  <c r="P863" i="24" s="1"/>
  <c r="F871" i="24"/>
  <c r="P871" i="24" s="1"/>
  <c r="F879" i="24"/>
  <c r="P879" i="24" s="1"/>
  <c r="F887" i="24"/>
  <c r="P887" i="24" s="1"/>
  <c r="H889" i="24"/>
  <c r="F893" i="24"/>
  <c r="P893" i="24" s="1"/>
  <c r="E900" i="24"/>
  <c r="F901" i="24"/>
  <c r="E902" i="24"/>
  <c r="F903" i="24"/>
  <c r="P903" i="24" s="1"/>
  <c r="F911" i="24"/>
  <c r="P911" i="24" s="1"/>
  <c r="S914" i="24"/>
  <c r="I914" i="24"/>
  <c r="F921" i="24"/>
  <c r="P921" i="24" s="1"/>
  <c r="F929" i="24"/>
  <c r="P929" i="24" s="1"/>
  <c r="F937" i="24"/>
  <c r="P937" i="24" s="1"/>
  <c r="F945" i="24"/>
  <c r="P945" i="24" s="1"/>
  <c r="F953" i="24"/>
  <c r="P953" i="24" s="1"/>
  <c r="F961" i="24"/>
  <c r="P961" i="24" s="1"/>
  <c r="F975" i="24"/>
  <c r="P975" i="24" s="1"/>
  <c r="H1008" i="24"/>
  <c r="F1012" i="24"/>
  <c r="P1012" i="24" s="1"/>
  <c r="E1008" i="24"/>
  <c r="J1034" i="24"/>
  <c r="S1062" i="24"/>
  <c r="I1062" i="24"/>
  <c r="S1086" i="24"/>
  <c r="I1086" i="24"/>
  <c r="F1124" i="24"/>
  <c r="E1123" i="24"/>
  <c r="E1240" i="24"/>
  <c r="F633" i="24"/>
  <c r="I641" i="24"/>
  <c r="I652" i="24"/>
  <c r="F665" i="24"/>
  <c r="P665" i="24" s="1"/>
  <c r="F673" i="24"/>
  <c r="P673" i="24" s="1"/>
  <c r="F681" i="24"/>
  <c r="P681" i="24" s="1"/>
  <c r="E682" i="24"/>
  <c r="S682" i="24"/>
  <c r="I692" i="24"/>
  <c r="F698" i="24"/>
  <c r="P698" i="24" s="1"/>
  <c r="F713" i="24"/>
  <c r="P713" i="24" s="1"/>
  <c r="F720" i="24"/>
  <c r="P720" i="24" s="1"/>
  <c r="F728" i="24"/>
  <c r="P728" i="24" s="1"/>
  <c r="F736" i="24"/>
  <c r="E734" i="24"/>
  <c r="I739" i="24"/>
  <c r="F746" i="24"/>
  <c r="P746" i="24" s="1"/>
  <c r="E744" i="24"/>
  <c r="F754" i="24"/>
  <c r="P754" i="24" s="1"/>
  <c r="H758" i="24"/>
  <c r="F761" i="24"/>
  <c r="P761" i="24" s="1"/>
  <c r="I764" i="24"/>
  <c r="F770" i="24"/>
  <c r="P770" i="24" s="1"/>
  <c r="H774" i="24"/>
  <c r="F777" i="24"/>
  <c r="P777" i="24" s="1"/>
  <c r="F785" i="24"/>
  <c r="P785" i="24" s="1"/>
  <c r="F793" i="24"/>
  <c r="P793" i="24" s="1"/>
  <c r="F800" i="24"/>
  <c r="S801" i="24"/>
  <c r="F809" i="24"/>
  <c r="P809" i="24" s="1"/>
  <c r="F817" i="24"/>
  <c r="P817" i="24" s="1"/>
  <c r="H822" i="24"/>
  <c r="F825" i="24"/>
  <c r="P825" i="24" s="1"/>
  <c r="F841" i="24"/>
  <c r="P841" i="24" s="1"/>
  <c r="F859" i="24"/>
  <c r="P859" i="24" s="1"/>
  <c r="F867" i="24"/>
  <c r="P867" i="24" s="1"/>
  <c r="F875" i="24"/>
  <c r="P875" i="24" s="1"/>
  <c r="F883" i="24"/>
  <c r="P883" i="24" s="1"/>
  <c r="F897" i="24"/>
  <c r="P897" i="24" s="1"/>
  <c r="F907" i="24"/>
  <c r="P907" i="24" s="1"/>
  <c r="F917" i="24"/>
  <c r="P917" i="24" s="1"/>
  <c r="F925" i="24"/>
  <c r="P925" i="24" s="1"/>
  <c r="F933" i="24"/>
  <c r="P933" i="24" s="1"/>
  <c r="F941" i="24"/>
  <c r="P941" i="24" s="1"/>
  <c r="F949" i="24"/>
  <c r="P949" i="24" s="1"/>
  <c r="F957" i="24"/>
  <c r="P957" i="24" s="1"/>
  <c r="F965" i="24"/>
  <c r="P965" i="24" s="1"/>
  <c r="F971" i="24"/>
  <c r="P971" i="24" s="1"/>
  <c r="F1090" i="24"/>
  <c r="P1090" i="24" s="1"/>
  <c r="E1086" i="24"/>
  <c r="F1236" i="24"/>
  <c r="P1236" i="24" s="1"/>
  <c r="E1232" i="24"/>
  <c r="H986" i="24"/>
  <c r="F996" i="24"/>
  <c r="P996" i="24" s="1"/>
  <c r="F1004" i="24"/>
  <c r="P1004" i="24" s="1"/>
  <c r="F1014" i="24"/>
  <c r="P1014" i="24" s="1"/>
  <c r="F1022" i="24"/>
  <c r="P1022" i="24" s="1"/>
  <c r="F1037" i="24"/>
  <c r="P1037" i="24" s="1"/>
  <c r="T1034" i="24"/>
  <c r="H1057" i="24"/>
  <c r="F1061" i="24"/>
  <c r="E1062" i="24"/>
  <c r="F1063" i="24"/>
  <c r="P1063" i="24" s="1"/>
  <c r="F1071" i="24"/>
  <c r="P1071" i="24" s="1"/>
  <c r="H1126" i="24"/>
  <c r="F1130" i="24"/>
  <c r="P1130" i="24" s="1"/>
  <c r="E1126" i="24"/>
  <c r="S1153" i="24"/>
  <c r="I1153" i="24"/>
  <c r="H1185" i="24"/>
  <c r="E1199" i="24"/>
  <c r="F1200" i="24"/>
  <c r="P1200" i="24" s="1"/>
  <c r="S1207" i="24"/>
  <c r="I1207" i="24"/>
  <c r="H1217" i="24"/>
  <c r="E1223" i="24"/>
  <c r="F1224" i="24"/>
  <c r="E1225" i="24"/>
  <c r="F1226" i="24"/>
  <c r="P1226" i="24" s="1"/>
  <c r="F1257" i="24"/>
  <c r="E1256" i="24"/>
  <c r="F980" i="24"/>
  <c r="P980" i="24" s="1"/>
  <c r="F992" i="24"/>
  <c r="P992" i="24" s="1"/>
  <c r="S1001" i="24"/>
  <c r="I1001" i="24"/>
  <c r="F1010" i="24"/>
  <c r="P1010" i="24" s="1"/>
  <c r="F1018" i="24"/>
  <c r="AJ1034" i="24"/>
  <c r="F1041" i="24"/>
  <c r="P1041" i="24" s="1"/>
  <c r="E1042" i="24"/>
  <c r="F1043" i="24"/>
  <c r="F1049" i="24"/>
  <c r="E1050" i="24"/>
  <c r="F1051" i="24"/>
  <c r="F1067" i="24"/>
  <c r="P1067" i="24" s="1"/>
  <c r="F1082" i="24"/>
  <c r="F1092" i="24"/>
  <c r="P1092" i="24" s="1"/>
  <c r="H1098" i="24"/>
  <c r="F1102" i="24"/>
  <c r="P1102" i="24" s="1"/>
  <c r="F1118" i="24"/>
  <c r="F1132" i="24"/>
  <c r="P1132" i="24" s="1"/>
  <c r="F1140" i="24"/>
  <c r="P1140" i="24" s="1"/>
  <c r="F1148" i="24"/>
  <c r="P1148" i="24" s="1"/>
  <c r="F1158" i="24"/>
  <c r="P1158" i="24" s="1"/>
  <c r="F1166" i="24"/>
  <c r="P1166" i="24" s="1"/>
  <c r="H1168" i="24"/>
  <c r="F1172" i="24"/>
  <c r="P1172" i="24" s="1"/>
  <c r="F1180" i="24"/>
  <c r="P1180" i="24" s="1"/>
  <c r="F1190" i="24"/>
  <c r="P1190" i="24" s="1"/>
  <c r="F1202" i="24"/>
  <c r="P1202" i="24" s="1"/>
  <c r="F1212" i="24"/>
  <c r="P1212" i="24" s="1"/>
  <c r="F1222" i="24"/>
  <c r="P1222" i="24" s="1"/>
  <c r="S1225" i="24"/>
  <c r="I1225" i="24"/>
  <c r="E1242" i="24"/>
  <c r="F1243" i="24"/>
  <c r="E1244" i="24"/>
  <c r="F1245" i="24"/>
  <c r="F1088" i="24"/>
  <c r="F1106" i="24"/>
  <c r="P1106" i="24" s="1"/>
  <c r="E1107" i="24"/>
  <c r="F1108" i="24"/>
  <c r="H1110" i="24"/>
  <c r="F1114" i="24"/>
  <c r="P1114" i="24" s="1"/>
  <c r="F1128" i="24"/>
  <c r="F1136" i="24"/>
  <c r="P1136" i="24" s="1"/>
  <c r="F1144" i="24"/>
  <c r="P1144" i="24" s="1"/>
  <c r="F1152" i="24"/>
  <c r="P1152" i="24" s="1"/>
  <c r="E1153" i="24"/>
  <c r="F1154" i="24"/>
  <c r="P1154" i="24" s="1"/>
  <c r="F1162" i="24"/>
  <c r="P1162" i="24" s="1"/>
  <c r="F1176" i="24"/>
  <c r="P1176" i="24" s="1"/>
  <c r="F1184" i="24"/>
  <c r="P1184" i="24" s="1"/>
  <c r="E1185" i="24"/>
  <c r="F1186" i="24"/>
  <c r="P1186" i="24" s="1"/>
  <c r="S1199" i="24"/>
  <c r="I1199" i="24"/>
  <c r="E1205" i="24"/>
  <c r="F1206" i="24"/>
  <c r="E1207" i="24"/>
  <c r="F1208" i="24"/>
  <c r="P1208" i="24" s="1"/>
  <c r="F1216" i="24"/>
  <c r="P1216" i="24" s="1"/>
  <c r="E1217" i="24"/>
  <c r="F1218" i="24"/>
  <c r="P1218" i="24" s="1"/>
  <c r="F1228" i="24"/>
  <c r="P1228" i="24" s="1"/>
  <c r="F1234" i="24"/>
  <c r="F1255" i="24"/>
  <c r="E1254" i="24"/>
  <c r="P1056" i="24" l="1"/>
  <c r="P1055" i="24" s="1"/>
  <c r="N559" i="24"/>
  <c r="O646" i="24"/>
  <c r="P1258" i="24"/>
  <c r="O1232" i="24"/>
  <c r="M14" i="24"/>
  <c r="N380" i="24"/>
  <c r="N153" i="24"/>
  <c r="O59" i="24"/>
  <c r="O706" i="24"/>
  <c r="N1126" i="24"/>
  <c r="N1123" i="24"/>
  <c r="O1035" i="24"/>
  <c r="O630" i="24"/>
  <c r="O273" i="24"/>
  <c r="O998" i="24"/>
  <c r="U14" i="24"/>
  <c r="N1050" i="24"/>
  <c r="N1217" i="24"/>
  <c r="N480" i="24"/>
  <c r="O715" i="24"/>
  <c r="N277" i="24"/>
  <c r="N68" i="24"/>
  <c r="AJ14" i="24"/>
  <c r="P1199" i="24"/>
  <c r="P744" i="24"/>
  <c r="N16" i="24"/>
  <c r="W14" i="24"/>
  <c r="N133" i="24"/>
  <c r="N1024" i="24"/>
  <c r="N139" i="24"/>
  <c r="N292" i="24"/>
  <c r="N998" i="24"/>
  <c r="N818" i="24"/>
  <c r="N59" i="24"/>
  <c r="N1120" i="24"/>
  <c r="F125" i="24"/>
  <c r="N1110" i="24"/>
  <c r="N986" i="24"/>
  <c r="N1077" i="24"/>
  <c r="O359" i="24"/>
  <c r="N330" i="24"/>
  <c r="N969" i="24"/>
  <c r="O125" i="24"/>
  <c r="N1244" i="24"/>
  <c r="L14" i="24"/>
  <c r="O619" i="24"/>
  <c r="N146" i="24"/>
  <c r="O1110" i="24"/>
  <c r="O1001" i="24"/>
  <c r="N889" i="24"/>
  <c r="O744" i="24"/>
  <c r="N646" i="24"/>
  <c r="N468" i="24"/>
  <c r="O453" i="24"/>
  <c r="N343" i="24"/>
  <c r="N247" i="24"/>
  <c r="N86" i="24"/>
  <c r="N1107" i="24"/>
  <c r="N1098" i="24"/>
  <c r="N914" i="24"/>
  <c r="N1062" i="24"/>
  <c r="N1042" i="24"/>
  <c r="N774" i="24"/>
  <c r="N730" i="24"/>
  <c r="N630" i="24"/>
  <c r="N456" i="24"/>
  <c r="N42" i="24"/>
  <c r="N125" i="24"/>
  <c r="N822" i="24"/>
  <c r="N1086" i="24"/>
  <c r="N120" i="24"/>
  <c r="N902" i="24"/>
  <c r="P592" i="24"/>
  <c r="O89" i="24"/>
  <c r="N744" i="24"/>
  <c r="N739" i="24"/>
  <c r="N692" i="24"/>
  <c r="N1001" i="24"/>
  <c r="N758" i="24"/>
  <c r="N682" i="24"/>
  <c r="N635" i="24"/>
  <c r="P1153" i="24"/>
  <c r="G1258" i="24"/>
  <c r="G14" i="24" s="1"/>
  <c r="P500" i="24"/>
  <c r="F273" i="24"/>
  <c r="O468" i="24"/>
  <c r="O330" i="24"/>
  <c r="N213" i="24"/>
  <c r="O33" i="24"/>
  <c r="O914" i="24"/>
  <c r="N834" i="24"/>
  <c r="N658" i="24"/>
  <c r="N1168" i="24"/>
  <c r="N1080" i="24"/>
  <c r="N1185" i="24"/>
  <c r="N1035" i="24"/>
  <c r="N1225" i="24"/>
  <c r="N500" i="24"/>
  <c r="N102" i="24"/>
  <c r="N1199" i="24"/>
  <c r="N359" i="24"/>
  <c r="N572" i="24"/>
  <c r="P1225" i="24"/>
  <c r="O889" i="24"/>
  <c r="O102" i="24"/>
  <c r="F146" i="24"/>
  <c r="K14" i="24"/>
  <c r="P27" i="24"/>
  <c r="N280" i="24"/>
  <c r="N33" i="24"/>
  <c r="O50" i="24"/>
  <c r="O1062" i="24"/>
  <c r="P1035" i="24"/>
  <c r="O343" i="24"/>
  <c r="O139" i="24"/>
  <c r="O774" i="24"/>
  <c r="N1047" i="24"/>
  <c r="N982" i="24"/>
  <c r="N978" i="24"/>
  <c r="N297" i="24"/>
  <c r="N285" i="24"/>
  <c r="N259" i="24"/>
  <c r="N830" i="24"/>
  <c r="N715" i="24"/>
  <c r="N611" i="24"/>
  <c r="N563" i="24"/>
  <c r="N734" i="24"/>
  <c r="N370" i="24"/>
  <c r="N50" i="24"/>
  <c r="N27" i="24"/>
  <c r="N641" i="24"/>
  <c r="N592" i="24"/>
  <c r="N72" i="24"/>
  <c r="N619" i="24"/>
  <c r="O851" i="24"/>
  <c r="N1232" i="24"/>
  <c r="N1153" i="24"/>
  <c r="N1008" i="24"/>
  <c r="N1258" i="24"/>
  <c r="N1057" i="24"/>
  <c r="F120" i="24"/>
  <c r="F453" i="24"/>
  <c r="N801" i="24"/>
  <c r="O27" i="24"/>
  <c r="O42" i="24"/>
  <c r="O1185" i="24"/>
  <c r="O902" i="24"/>
  <c r="O739" i="24"/>
  <c r="O370" i="24"/>
  <c r="P273" i="24"/>
  <c r="P120" i="24"/>
  <c r="P125" i="24"/>
  <c r="O801" i="24"/>
  <c r="N851" i="24"/>
  <c r="N273" i="24"/>
  <c r="N1251" i="24"/>
  <c r="N764" i="24"/>
  <c r="P978" i="24"/>
  <c r="F72" i="24"/>
  <c r="F22" i="24"/>
  <c r="F280" i="24"/>
  <c r="Q1258" i="24"/>
  <c r="Q14" i="24" s="1"/>
  <c r="O1057" i="24"/>
  <c r="R1034" i="24"/>
  <c r="O834" i="24"/>
  <c r="O153" i="24"/>
  <c r="R380" i="24"/>
  <c r="O280" i="24"/>
  <c r="O259" i="24"/>
  <c r="O72" i="24"/>
  <c r="O592" i="24"/>
  <c r="N549" i="24"/>
  <c r="R1008" i="24"/>
  <c r="P146" i="24"/>
  <c r="N435" i="24"/>
  <c r="N22" i="24"/>
  <c r="N321" i="24"/>
  <c r="N183" i="24"/>
  <c r="N1196" i="24"/>
  <c r="N1073" i="24"/>
  <c r="N429" i="24"/>
  <c r="N706" i="24"/>
  <c r="N587" i="24"/>
  <c r="N89" i="24"/>
  <c r="N1207" i="24"/>
  <c r="N453" i="24"/>
  <c r="N652" i="24"/>
  <c r="F1107" i="24"/>
  <c r="P1108" i="24"/>
  <c r="P1107" i="24" s="1"/>
  <c r="F1042" i="24"/>
  <c r="P1043" i="24"/>
  <c r="P1042" i="24" s="1"/>
  <c r="P834" i="24"/>
  <c r="F635" i="24"/>
  <c r="P636" i="24"/>
  <c r="P635" i="24" s="1"/>
  <c r="F330" i="24"/>
  <c r="P331" i="24"/>
  <c r="P330" i="24" s="1"/>
  <c r="O1225" i="24"/>
  <c r="F1032" i="24"/>
  <c r="P1033" i="24"/>
  <c r="P1032" i="24" s="1"/>
  <c r="P851" i="24"/>
  <c r="P764" i="24"/>
  <c r="O183" i="24"/>
  <c r="P480" i="24"/>
  <c r="F1073" i="24"/>
  <c r="P1074" i="24"/>
  <c r="P1073" i="24" s="1"/>
  <c r="F1006" i="24"/>
  <c r="P1007" i="24"/>
  <c r="P1006" i="24" s="1"/>
  <c r="F1084" i="24"/>
  <c r="P1085" i="24"/>
  <c r="P1084" i="24" s="1"/>
  <c r="O500" i="24"/>
  <c r="P1217" i="24"/>
  <c r="F1223" i="24"/>
  <c r="P1224" i="24"/>
  <c r="P1223" i="24" s="1"/>
  <c r="F1057" i="24"/>
  <c r="P1061" i="24"/>
  <c r="P1057" i="24" s="1"/>
  <c r="F734" i="24"/>
  <c r="P736" i="24"/>
  <c r="P734" i="24" s="1"/>
  <c r="F1123" i="24"/>
  <c r="P1124" i="24"/>
  <c r="P1123" i="24" s="1"/>
  <c r="F682" i="24"/>
  <c r="P686" i="24"/>
  <c r="P682" i="24" s="1"/>
  <c r="F559" i="24"/>
  <c r="P560" i="24"/>
  <c r="P559" i="24" s="1"/>
  <c r="F429" i="24"/>
  <c r="P432" i="24"/>
  <c r="P429" i="24" s="1"/>
  <c r="F359" i="24"/>
  <c r="P360" i="24"/>
  <c r="P359" i="24" s="1"/>
  <c r="P1001" i="24"/>
  <c r="F982" i="24"/>
  <c r="P983" i="24"/>
  <c r="P982" i="24" s="1"/>
  <c r="P822" i="24"/>
  <c r="P658" i="24"/>
  <c r="P914" i="24"/>
  <c r="P758" i="24"/>
  <c r="F650" i="24"/>
  <c r="P651" i="24"/>
  <c r="P650" i="24" s="1"/>
  <c r="P619" i="24"/>
  <c r="I15" i="24"/>
  <c r="F153" i="24"/>
  <c r="P154" i="24"/>
  <c r="P153" i="24" s="1"/>
  <c r="F42" i="24"/>
  <c r="P43" i="24"/>
  <c r="P42" i="24" s="1"/>
  <c r="P706" i="24"/>
  <c r="P641" i="24"/>
  <c r="F213" i="24"/>
  <c r="F183" i="24"/>
  <c r="F27" i="24"/>
  <c r="F1251" i="24"/>
  <c r="P1253" i="24"/>
  <c r="P1251" i="24" s="1"/>
  <c r="P285" i="24"/>
  <c r="F151" i="24"/>
  <c r="P152" i="24"/>
  <c r="P151" i="24" s="1"/>
  <c r="F68" i="24"/>
  <c r="P69" i="24"/>
  <c r="P68" i="24" s="1"/>
  <c r="P22" i="24"/>
  <c r="F1249" i="24"/>
  <c r="P1250" i="24"/>
  <c r="P1249" i="24" s="1"/>
  <c r="F1024" i="24"/>
  <c r="P1025" i="24"/>
  <c r="P1024" i="24" s="1"/>
  <c r="P692" i="24"/>
  <c r="O572" i="24"/>
  <c r="O285" i="24"/>
  <c r="P213" i="24"/>
  <c r="O563" i="24"/>
  <c r="O1217" i="24"/>
  <c r="O1207" i="24"/>
  <c r="F1053" i="24"/>
  <c r="P1054" i="24"/>
  <c r="P1053" i="24" s="1"/>
  <c r="R914" i="24"/>
  <c r="O611" i="24"/>
  <c r="O456" i="24"/>
  <c r="F1096" i="24"/>
  <c r="P1097" i="24"/>
  <c r="P1096" i="24" s="1"/>
  <c r="P986" i="24"/>
  <c r="P969" i="24"/>
  <c r="P801" i="24"/>
  <c r="O734" i="24"/>
  <c r="O1168" i="24"/>
  <c r="O1098" i="24"/>
  <c r="O549" i="24"/>
  <c r="R549" i="24"/>
  <c r="O380" i="24"/>
  <c r="O146" i="24"/>
  <c r="O16" i="24"/>
  <c r="F1008" i="24"/>
  <c r="P1018" i="24"/>
  <c r="P1008" i="24" s="1"/>
  <c r="P1062" i="24"/>
  <c r="F799" i="24"/>
  <c r="P800" i="24"/>
  <c r="P799" i="24" s="1"/>
  <c r="F690" i="24"/>
  <c r="P691" i="24"/>
  <c r="P690" i="24" s="1"/>
  <c r="F572" i="24"/>
  <c r="P574" i="24"/>
  <c r="P572" i="24" s="1"/>
  <c r="F1254" i="24"/>
  <c r="P1255" i="24"/>
  <c r="P1254" i="24" s="1"/>
  <c r="F1205" i="24"/>
  <c r="P1206" i="24"/>
  <c r="P1205" i="24" s="1"/>
  <c r="P1185" i="24"/>
  <c r="F1086" i="24"/>
  <c r="P1088" i="24"/>
  <c r="P1086" i="24" s="1"/>
  <c r="F1242" i="24"/>
  <c r="P1243" i="24"/>
  <c r="P1242" i="24" s="1"/>
  <c r="F1110" i="24"/>
  <c r="P1118" i="24"/>
  <c r="P1110" i="24" s="1"/>
  <c r="F1080" i="24"/>
  <c r="P1082" i="24"/>
  <c r="P1080" i="24" s="1"/>
  <c r="F1047" i="24"/>
  <c r="P1049" i="24"/>
  <c r="P1047" i="24" s="1"/>
  <c r="F1256" i="24"/>
  <c r="P1257" i="24"/>
  <c r="P1256" i="24" s="1"/>
  <c r="F630" i="24"/>
  <c r="P633" i="24"/>
  <c r="P630" i="24" s="1"/>
  <c r="P902" i="24"/>
  <c r="F730" i="24"/>
  <c r="P731" i="24"/>
  <c r="P730" i="24" s="1"/>
  <c r="F652" i="24"/>
  <c r="P654" i="24"/>
  <c r="P652" i="24" s="1"/>
  <c r="AE14" i="24"/>
  <c r="F549" i="24"/>
  <c r="P553" i="24"/>
  <c r="P549" i="24" s="1"/>
  <c r="P343" i="24"/>
  <c r="F133" i="24"/>
  <c r="P134" i="24"/>
  <c r="P133" i="24" s="1"/>
  <c r="F33" i="24"/>
  <c r="P34" i="24"/>
  <c r="P33" i="24" s="1"/>
  <c r="S1258" i="24"/>
  <c r="F818" i="24"/>
  <c r="P820" i="24"/>
  <c r="P818" i="24" s="1"/>
  <c r="F139" i="24"/>
  <c r="F297" i="24"/>
  <c r="F277" i="24"/>
  <c r="P279" i="24"/>
  <c r="P277" i="24" s="1"/>
  <c r="F16" i="24"/>
  <c r="P19" i="24"/>
  <c r="P16" i="24" s="1"/>
  <c r="F1030" i="24"/>
  <c r="P1031" i="24"/>
  <c r="P1030" i="24" s="1"/>
  <c r="O682" i="24"/>
  <c r="O658" i="24"/>
  <c r="P297" i="24"/>
  <c r="P563" i="24"/>
  <c r="F1247" i="24"/>
  <c r="P1248" i="24"/>
  <c r="P1247" i="24" s="1"/>
  <c r="O1153" i="24"/>
  <c r="O764" i="24"/>
  <c r="P646" i="24"/>
  <c r="P611" i="24"/>
  <c r="R370" i="24"/>
  <c r="O120" i="24"/>
  <c r="P72" i="24"/>
  <c r="O480" i="24"/>
  <c r="P456" i="24"/>
  <c r="O1258" i="24"/>
  <c r="O1126" i="24"/>
  <c r="O1073" i="24"/>
  <c r="O652" i="24"/>
  <c r="P1168" i="24"/>
  <c r="P1098" i="24"/>
  <c r="O1008" i="24"/>
  <c r="P380" i="24"/>
  <c r="F245" i="24"/>
  <c r="P246" i="24"/>
  <c r="P245" i="24" s="1"/>
  <c r="F1232" i="24"/>
  <c r="P1234" i="24"/>
  <c r="P1232" i="24" s="1"/>
  <c r="P774" i="24"/>
  <c r="F370" i="24"/>
  <c r="P372" i="24"/>
  <c r="P370" i="24" s="1"/>
  <c r="F102" i="24"/>
  <c r="P103" i="24"/>
  <c r="P102" i="24" s="1"/>
  <c r="P435" i="24"/>
  <c r="P50" i="24"/>
  <c r="P59" i="24"/>
  <c r="O435" i="24"/>
  <c r="O247" i="24"/>
  <c r="F57" i="24"/>
  <c r="P58" i="24"/>
  <c r="P57" i="24" s="1"/>
  <c r="F998" i="24"/>
  <c r="P999" i="24"/>
  <c r="P998" i="24" s="1"/>
  <c r="F1028" i="24"/>
  <c r="P1029" i="24"/>
  <c r="P1028" i="24" s="1"/>
  <c r="O133" i="24"/>
  <c r="P1207" i="24"/>
  <c r="F1126" i="24"/>
  <c r="P1128" i="24"/>
  <c r="P1126" i="24" s="1"/>
  <c r="F1244" i="24"/>
  <c r="P1245" i="24"/>
  <c r="P1244" i="24" s="1"/>
  <c r="F1050" i="24"/>
  <c r="P1051" i="24"/>
  <c r="P1050" i="24" s="1"/>
  <c r="J14" i="24"/>
  <c r="F900" i="24"/>
  <c r="P901" i="24"/>
  <c r="P900" i="24" s="1"/>
  <c r="F739" i="24"/>
  <c r="P741" i="24"/>
  <c r="P739" i="24" s="1"/>
  <c r="P715" i="24"/>
  <c r="F587" i="24"/>
  <c r="P591" i="24"/>
  <c r="P587" i="24" s="1"/>
  <c r="F321" i="24"/>
  <c r="P322" i="24"/>
  <c r="P321" i="24" s="1"/>
  <c r="F89" i="24"/>
  <c r="P90" i="24"/>
  <c r="P89" i="24" s="1"/>
  <c r="F247" i="24"/>
  <c r="F59" i="24"/>
  <c r="F259" i="24"/>
  <c r="F50" i="24"/>
  <c r="H1258" i="24"/>
  <c r="R1336" i="24"/>
  <c r="R1258" i="24" s="1"/>
  <c r="F1196" i="24"/>
  <c r="P1198" i="24"/>
  <c r="P1196" i="24" s="1"/>
  <c r="F1077" i="24"/>
  <c r="P1078" i="24"/>
  <c r="P1077" i="24" s="1"/>
  <c r="F830" i="24"/>
  <c r="P832" i="24"/>
  <c r="P830" i="24" s="1"/>
  <c r="F646" i="24"/>
  <c r="F292" i="24"/>
  <c r="P294" i="24"/>
  <c r="P292" i="24" s="1"/>
  <c r="F86" i="24"/>
  <c r="P87" i="24"/>
  <c r="P86" i="24" s="1"/>
  <c r="O1024" i="24"/>
  <c r="F849" i="24"/>
  <c r="P850" i="24"/>
  <c r="P849" i="24" s="1"/>
  <c r="O692" i="24"/>
  <c r="R359" i="24"/>
  <c r="O321" i="24"/>
  <c r="O297" i="24"/>
  <c r="O213" i="24"/>
  <c r="P259" i="24"/>
  <c r="F1240" i="24"/>
  <c r="P1241" i="24"/>
  <c r="P1240" i="24" s="1"/>
  <c r="O1086" i="24"/>
  <c r="R986" i="24"/>
  <c r="P889" i="24"/>
  <c r="P468" i="24"/>
  <c r="P247" i="24"/>
  <c r="P183" i="24"/>
  <c r="P280" i="24"/>
  <c r="P139" i="24"/>
  <c r="F1194" i="24"/>
  <c r="P1195" i="24"/>
  <c r="P1194" i="24" s="1"/>
  <c r="O986" i="24"/>
  <c r="O969" i="24"/>
  <c r="F1238" i="24"/>
  <c r="P1239" i="24"/>
  <c r="P1238" i="24" s="1"/>
  <c r="F1120" i="24"/>
  <c r="P1121" i="24"/>
  <c r="P1120" i="24" s="1"/>
  <c r="P453" i="24"/>
  <c r="F1168" i="24"/>
  <c r="F1035" i="24"/>
  <c r="S1034" i="24"/>
  <c r="H562" i="24"/>
  <c r="F822" i="24"/>
  <c r="F1153" i="24"/>
  <c r="F1098" i="24"/>
  <c r="F1199" i="24"/>
  <c r="F889" i="24"/>
  <c r="F380" i="24"/>
  <c r="F456" i="24"/>
  <c r="F986" i="24"/>
  <c r="E15" i="24"/>
  <c r="H15" i="24"/>
  <c r="I1034" i="24"/>
  <c r="F969" i="24"/>
  <c r="F851" i="24"/>
  <c r="F715" i="24"/>
  <c r="F692" i="24"/>
  <c r="T14" i="24"/>
  <c r="F480" i="24"/>
  <c r="S15" i="24"/>
  <c r="F285" i="24"/>
  <c r="F435" i="24"/>
  <c r="F343" i="24"/>
  <c r="F641" i="24"/>
  <c r="F1207" i="24"/>
  <c r="F468" i="24"/>
  <c r="F914" i="24"/>
  <c r="F834" i="24"/>
  <c r="F1217" i="24"/>
  <c r="F1225" i="24"/>
  <c r="F1062" i="24"/>
  <c r="F744" i="24"/>
  <c r="F902" i="24"/>
  <c r="E562" i="24"/>
  <c r="F500" i="24"/>
  <c r="F978" i="24"/>
  <c r="F774" i="24"/>
  <c r="I562" i="24"/>
  <c r="D14" i="24"/>
  <c r="I1258" i="24"/>
  <c r="V14" i="24"/>
  <c r="F764" i="24"/>
  <c r="F1001" i="24"/>
  <c r="F658" i="24"/>
  <c r="F706" i="24"/>
  <c r="E1034" i="24"/>
  <c r="F611" i="24"/>
  <c r="F1185" i="24"/>
  <c r="F563" i="24"/>
  <c r="S562" i="24"/>
  <c r="H1034" i="24"/>
  <c r="F758" i="24"/>
  <c r="F619" i="24"/>
  <c r="F592" i="24"/>
  <c r="F801" i="24"/>
  <c r="E1354" i="13"/>
  <c r="M1354" i="13" s="1"/>
  <c r="F1354" i="13"/>
  <c r="N1354" i="13" s="1"/>
  <c r="S14" i="24" l="1"/>
  <c r="N562" i="24"/>
  <c r="N15" i="24"/>
  <c r="N1034" i="24"/>
  <c r="I14" i="24"/>
  <c r="O1034" i="24"/>
  <c r="R562" i="24"/>
  <c r="R15" i="24"/>
  <c r="H14" i="24"/>
  <c r="P1034" i="24"/>
  <c r="O562" i="24"/>
  <c r="O15" i="24"/>
  <c r="P562" i="24"/>
  <c r="P15" i="24"/>
  <c r="F15" i="24"/>
  <c r="F1034" i="24"/>
  <c r="E14" i="24"/>
  <c r="F562" i="24"/>
  <c r="N1281" i="13"/>
  <c r="N14" i="24" l="1"/>
  <c r="P14" i="24"/>
  <c r="R14" i="24"/>
  <c r="O14" i="24"/>
  <c r="F14" i="24"/>
  <c r="M1261" i="13"/>
  <c r="N1261" i="13"/>
  <c r="M1265" i="13" l="1"/>
  <c r="N1265" i="13"/>
  <c r="M1266" i="13"/>
  <c r="N1266" i="13"/>
  <c r="M1267" i="13"/>
  <c r="N1267" i="13"/>
  <c r="M1268" i="13"/>
  <c r="N1268" i="13"/>
  <c r="M1269" i="13"/>
  <c r="N1269" i="13"/>
  <c r="M1270" i="13"/>
  <c r="N1270" i="13"/>
  <c r="M1271" i="13"/>
  <c r="N1271" i="13"/>
  <c r="M1272" i="13"/>
  <c r="N1272" i="13"/>
  <c r="M1273" i="13"/>
  <c r="N1273" i="13"/>
  <c r="M1274" i="13"/>
  <c r="N1274" i="13"/>
  <c r="M1275" i="13"/>
  <c r="N1275" i="13"/>
  <c r="M54" i="13" l="1"/>
  <c r="D35" i="2" l="1"/>
  <c r="C35" i="2"/>
  <c r="D16" i="2"/>
  <c r="C16" i="2"/>
  <c r="C19" i="2"/>
  <c r="D19" i="2"/>
  <c r="C20" i="2"/>
  <c r="D20" i="2"/>
  <c r="C21" i="2"/>
  <c r="D21" i="2"/>
  <c r="D18" i="2"/>
  <c r="C18" i="2"/>
  <c r="K1438" i="23" l="1"/>
  <c r="K1437" i="23" s="1"/>
  <c r="J1438" i="23"/>
  <c r="W1437" i="23"/>
  <c r="V1437" i="23"/>
  <c r="U1437" i="23"/>
  <c r="T1437" i="23"/>
  <c r="S1437" i="23"/>
  <c r="R1437" i="23"/>
  <c r="Q1437" i="23"/>
  <c r="P1437" i="23"/>
  <c r="O1437" i="23"/>
  <c r="N1437" i="23"/>
  <c r="M1437" i="23"/>
  <c r="L1437" i="23"/>
  <c r="J1437" i="23"/>
  <c r="I1437" i="23"/>
  <c r="H1437" i="23"/>
  <c r="G1437" i="23"/>
  <c r="F1437" i="23"/>
  <c r="E1437" i="23"/>
  <c r="D1437" i="23"/>
  <c r="K1436" i="23"/>
  <c r="J1436" i="23"/>
  <c r="K1435" i="23"/>
  <c r="J1435" i="23"/>
  <c r="K1434" i="23"/>
  <c r="J1434" i="23"/>
  <c r="K1433" i="23"/>
  <c r="J1433" i="23"/>
  <c r="K1432" i="23"/>
  <c r="J1432" i="23"/>
  <c r="K1431" i="23"/>
  <c r="J1431" i="23"/>
  <c r="K1430" i="23"/>
  <c r="J1430" i="23"/>
  <c r="K1429" i="23"/>
  <c r="J1429" i="23"/>
  <c r="K1428" i="23"/>
  <c r="J1428" i="23"/>
  <c r="K1427" i="23"/>
  <c r="J1427" i="23"/>
  <c r="K1426" i="23"/>
  <c r="J1426" i="23"/>
  <c r="K1425" i="23"/>
  <c r="J1425" i="23"/>
  <c r="K1424" i="23"/>
  <c r="J1424" i="23"/>
  <c r="K1423" i="23"/>
  <c r="J1423" i="23"/>
  <c r="K1422" i="23"/>
  <c r="J1422" i="23"/>
  <c r="K1421" i="23"/>
  <c r="J1421" i="23"/>
  <c r="K1420" i="23"/>
  <c r="J1420" i="23"/>
  <c r="K1419" i="23"/>
  <c r="J1419" i="23"/>
  <c r="K1418" i="23"/>
  <c r="J1418" i="23"/>
  <c r="K1417" i="23"/>
  <c r="J1417" i="23"/>
  <c r="K1416" i="23"/>
  <c r="J1416" i="23"/>
  <c r="K1415" i="23"/>
  <c r="J1415" i="23"/>
  <c r="K1414" i="23"/>
  <c r="J1414" i="23"/>
  <c r="K1413" i="23"/>
  <c r="J1413" i="23"/>
  <c r="K1412" i="23"/>
  <c r="J1412" i="23"/>
  <c r="K1411" i="23"/>
  <c r="J1411" i="23"/>
  <c r="K1410" i="23"/>
  <c r="J1410" i="23"/>
  <c r="K1409" i="23"/>
  <c r="J1409" i="23"/>
  <c r="K1408" i="23"/>
  <c r="J1408" i="23"/>
  <c r="K1407" i="23"/>
  <c r="J1407" i="23"/>
  <c r="K1406" i="23"/>
  <c r="J1406" i="23"/>
  <c r="K1405" i="23"/>
  <c r="J1405" i="23"/>
  <c r="K1404" i="23"/>
  <c r="J1404" i="23"/>
  <c r="K1403" i="23"/>
  <c r="J1403" i="23"/>
  <c r="K1402" i="23"/>
  <c r="J1402" i="23"/>
  <c r="K1401" i="23"/>
  <c r="J1401" i="23"/>
  <c r="K1400" i="23"/>
  <c r="J1400" i="23"/>
  <c r="K1399" i="23"/>
  <c r="J1399" i="23"/>
  <c r="K1398" i="23"/>
  <c r="J1398" i="23"/>
  <c r="K1397" i="23"/>
  <c r="J1397" i="23"/>
  <c r="K1396" i="23"/>
  <c r="J1396" i="23"/>
  <c r="K1395" i="23"/>
  <c r="J1395" i="23"/>
  <c r="K1394" i="23"/>
  <c r="J1394" i="23"/>
  <c r="K1393" i="23"/>
  <c r="J1393" i="23"/>
  <c r="K1392" i="23"/>
  <c r="J1392" i="23"/>
  <c r="K1391" i="23"/>
  <c r="J1391" i="23"/>
  <c r="K1390" i="23"/>
  <c r="J1390" i="23"/>
  <c r="K1389" i="23"/>
  <c r="J1389" i="23"/>
  <c r="K1388" i="23"/>
  <c r="J1388" i="23"/>
  <c r="K1387" i="23"/>
  <c r="J1387" i="23"/>
  <c r="K1386" i="23"/>
  <c r="J1386" i="23"/>
  <c r="K1385" i="23"/>
  <c r="J1385" i="23"/>
  <c r="K1384" i="23"/>
  <c r="J1384" i="23"/>
  <c r="K1383" i="23"/>
  <c r="J1383" i="23"/>
  <c r="K1382" i="23"/>
  <c r="J1382" i="23"/>
  <c r="K1381" i="23"/>
  <c r="J1381" i="23"/>
  <c r="K1380" i="23"/>
  <c r="J1380" i="23"/>
  <c r="K1379" i="23"/>
  <c r="J1379" i="23"/>
  <c r="K1378" i="23"/>
  <c r="J1378" i="23"/>
  <c r="K1377" i="23"/>
  <c r="J1377" i="23"/>
  <c r="K1376" i="23"/>
  <c r="J1376" i="23"/>
  <c r="K1375" i="23"/>
  <c r="J1375" i="23"/>
  <c r="K1374" i="23"/>
  <c r="J1374" i="23"/>
  <c r="K1373" i="23"/>
  <c r="J1373" i="23"/>
  <c r="K1372" i="23"/>
  <c r="J1372" i="23"/>
  <c r="K1371" i="23"/>
  <c r="J1371" i="23"/>
  <c r="K1370" i="23"/>
  <c r="J1370" i="23"/>
  <c r="K1369" i="23"/>
  <c r="J1369" i="23"/>
  <c r="K1368" i="23"/>
  <c r="J1368" i="23"/>
  <c r="K1367" i="23"/>
  <c r="J1367" i="23"/>
  <c r="K1366" i="23"/>
  <c r="J1366" i="23"/>
  <c r="W1365" i="23"/>
  <c r="V1365" i="23"/>
  <c r="U1365" i="23"/>
  <c r="T1365" i="23"/>
  <c r="S1365" i="23"/>
  <c r="R1365" i="23"/>
  <c r="Q1365" i="23"/>
  <c r="P1365" i="23"/>
  <c r="O1365" i="23"/>
  <c r="N1365" i="23"/>
  <c r="M1365" i="23"/>
  <c r="L1365" i="23"/>
  <c r="I1365" i="23"/>
  <c r="H1365" i="23"/>
  <c r="G1365" i="23"/>
  <c r="F1365" i="23"/>
  <c r="E1365" i="23"/>
  <c r="D1365" i="23"/>
  <c r="K1364" i="23"/>
  <c r="J1364" i="23"/>
  <c r="K1363" i="23"/>
  <c r="J1363" i="23"/>
  <c r="K1362" i="23"/>
  <c r="J1362" i="23"/>
  <c r="K1361" i="23"/>
  <c r="J1361" i="23"/>
  <c r="K1360" i="23"/>
  <c r="J1360" i="23"/>
  <c r="K1359" i="23"/>
  <c r="J1359" i="23"/>
  <c r="K1358" i="23"/>
  <c r="J1358" i="23"/>
  <c r="K1357" i="23"/>
  <c r="J1357" i="23"/>
  <c r="W1356" i="23"/>
  <c r="V1356" i="23"/>
  <c r="U1356" i="23"/>
  <c r="T1356" i="23"/>
  <c r="S1356" i="23"/>
  <c r="R1356" i="23"/>
  <c r="Q1356" i="23"/>
  <c r="P1356" i="23"/>
  <c r="O1356" i="23"/>
  <c r="N1356" i="23"/>
  <c r="M1356" i="23"/>
  <c r="L1356" i="23"/>
  <c r="I1356" i="23"/>
  <c r="H1356" i="23"/>
  <c r="G1356" i="23"/>
  <c r="F1356" i="23"/>
  <c r="E1356" i="23"/>
  <c r="D1356" i="23"/>
  <c r="K1355" i="23"/>
  <c r="J1355" i="23"/>
  <c r="K1354" i="23"/>
  <c r="J1354" i="23"/>
  <c r="K1353" i="23"/>
  <c r="J1353" i="23"/>
  <c r="K1352" i="23"/>
  <c r="J1352" i="23"/>
  <c r="K1351" i="23"/>
  <c r="J1351" i="23"/>
  <c r="K1350" i="23"/>
  <c r="J1350" i="23"/>
  <c r="K1349" i="23"/>
  <c r="J1349" i="23"/>
  <c r="K1348" i="23"/>
  <c r="J1348" i="23"/>
  <c r="K1347" i="23"/>
  <c r="J1347" i="23"/>
  <c r="K1346" i="23"/>
  <c r="J1346" i="23"/>
  <c r="K1345" i="23"/>
  <c r="J1345" i="23"/>
  <c r="K1344" i="23"/>
  <c r="J1344" i="23"/>
  <c r="K1343" i="23"/>
  <c r="J1343" i="23"/>
  <c r="K1342" i="23"/>
  <c r="J1342" i="23"/>
  <c r="K1341" i="23"/>
  <c r="J1341" i="23"/>
  <c r="K1340" i="23"/>
  <c r="J1340" i="23"/>
  <c r="W1339" i="23"/>
  <c r="V1339" i="23"/>
  <c r="U1339" i="23"/>
  <c r="T1339" i="23"/>
  <c r="S1339" i="23"/>
  <c r="R1339" i="23"/>
  <c r="Q1339" i="23"/>
  <c r="P1339" i="23"/>
  <c r="O1339" i="23"/>
  <c r="N1339" i="23"/>
  <c r="M1339" i="23"/>
  <c r="L1339" i="23"/>
  <c r="I1339" i="23"/>
  <c r="H1339" i="23"/>
  <c r="G1339" i="23"/>
  <c r="F1339" i="23"/>
  <c r="E1339" i="23"/>
  <c r="D1339" i="23"/>
  <c r="K1338" i="23"/>
  <c r="J1338" i="23"/>
  <c r="K1337" i="23"/>
  <c r="J1337" i="23"/>
  <c r="K1336" i="23"/>
  <c r="J1336" i="23"/>
  <c r="K1335" i="23"/>
  <c r="J1335" i="23"/>
  <c r="K1334" i="23"/>
  <c r="J1334" i="23"/>
  <c r="K1333" i="23"/>
  <c r="J1333" i="23"/>
  <c r="K1332" i="23"/>
  <c r="J1332" i="23"/>
  <c r="K1331" i="23"/>
  <c r="J1331" i="23"/>
  <c r="K1330" i="23"/>
  <c r="J1330" i="23"/>
  <c r="K1329" i="23"/>
  <c r="J1329" i="23"/>
  <c r="K1328" i="23"/>
  <c r="J1328" i="23"/>
  <c r="K1327" i="23"/>
  <c r="J1327" i="23"/>
  <c r="K1326" i="23"/>
  <c r="J1326" i="23"/>
  <c r="K1325" i="23"/>
  <c r="J1325" i="23"/>
  <c r="K1324" i="23"/>
  <c r="J1324" i="23"/>
  <c r="K1323" i="23"/>
  <c r="J1323" i="23"/>
  <c r="K1322" i="23"/>
  <c r="J1322" i="23"/>
  <c r="K1321" i="23"/>
  <c r="J1321" i="23"/>
  <c r="K1320" i="23"/>
  <c r="J1320" i="23"/>
  <c r="K1319" i="23"/>
  <c r="J1319" i="23"/>
  <c r="K1318" i="23"/>
  <c r="J1318" i="23"/>
  <c r="K1317" i="23"/>
  <c r="J1317" i="23"/>
  <c r="K1316" i="23"/>
  <c r="J1316" i="23"/>
  <c r="K1315" i="23"/>
  <c r="J1315" i="23"/>
  <c r="K1314" i="23"/>
  <c r="J1314" i="23"/>
  <c r="K1313" i="23"/>
  <c r="J1313" i="23"/>
  <c r="K1312" i="23"/>
  <c r="J1312" i="23"/>
  <c r="K1311" i="23"/>
  <c r="J1311" i="23"/>
  <c r="K1310" i="23"/>
  <c r="J1310" i="23"/>
  <c r="K1309" i="23"/>
  <c r="J1309" i="23"/>
  <c r="K1308" i="23"/>
  <c r="J1308" i="23"/>
  <c r="K1307" i="23"/>
  <c r="J1307" i="23"/>
  <c r="K1306" i="23"/>
  <c r="J1306" i="23"/>
  <c r="K1305" i="23"/>
  <c r="J1305" i="23"/>
  <c r="K1304" i="23"/>
  <c r="J1304" i="23"/>
  <c r="K1303" i="23"/>
  <c r="J1303" i="23"/>
  <c r="K1302" i="23"/>
  <c r="J1302" i="23"/>
  <c r="K1301" i="23"/>
  <c r="J1301" i="23"/>
  <c r="K1300" i="23"/>
  <c r="J1300" i="23"/>
  <c r="K1299" i="23"/>
  <c r="J1299" i="23"/>
  <c r="K1298" i="23"/>
  <c r="J1298" i="23"/>
  <c r="K1297" i="23"/>
  <c r="J1297" i="23"/>
  <c r="K1296" i="23"/>
  <c r="J1296" i="23"/>
  <c r="K1295" i="23"/>
  <c r="J1295" i="23"/>
  <c r="K1294" i="23"/>
  <c r="J1294" i="23"/>
  <c r="K1293" i="23"/>
  <c r="J1293" i="23"/>
  <c r="K1292" i="23"/>
  <c r="J1292" i="23"/>
  <c r="K1291" i="23"/>
  <c r="J1291" i="23"/>
  <c r="K1290" i="23"/>
  <c r="J1290" i="23"/>
  <c r="K1289" i="23"/>
  <c r="J1289" i="23"/>
  <c r="K1288" i="23"/>
  <c r="J1288" i="23"/>
  <c r="K1287" i="23"/>
  <c r="J1287" i="23"/>
  <c r="K1286" i="23"/>
  <c r="J1286" i="23"/>
  <c r="K1285" i="23"/>
  <c r="J1285" i="23"/>
  <c r="K1284" i="23"/>
  <c r="J1284" i="23"/>
  <c r="K1283" i="23"/>
  <c r="J1283" i="23"/>
  <c r="K1282" i="23"/>
  <c r="J1282" i="23"/>
  <c r="K1281" i="23"/>
  <c r="J1281" i="23"/>
  <c r="K1280" i="23"/>
  <c r="J1280" i="23"/>
  <c r="K1279" i="23"/>
  <c r="J1279" i="23"/>
  <c r="K1278" i="23"/>
  <c r="J1278" i="23"/>
  <c r="K1277" i="23"/>
  <c r="J1277" i="23"/>
  <c r="K1276" i="23"/>
  <c r="J1276" i="23"/>
  <c r="K1275" i="23"/>
  <c r="J1275" i="23"/>
  <c r="K1274" i="23"/>
  <c r="J1274" i="23"/>
  <c r="K1273" i="23"/>
  <c r="J1273" i="23"/>
  <c r="K1272" i="23"/>
  <c r="J1272" i="23"/>
  <c r="K1271" i="23"/>
  <c r="J1271" i="23"/>
  <c r="K1270" i="23"/>
  <c r="J1270" i="23"/>
  <c r="K1269" i="23"/>
  <c r="J1269" i="23"/>
  <c r="K1268" i="23"/>
  <c r="J1268" i="23"/>
  <c r="K1267" i="23"/>
  <c r="J1267" i="23"/>
  <c r="W1266" i="23"/>
  <c r="V1266" i="23"/>
  <c r="U1266" i="23"/>
  <c r="T1266" i="23"/>
  <c r="S1266" i="23"/>
  <c r="R1266" i="23"/>
  <c r="Q1266" i="23"/>
  <c r="P1266" i="23"/>
  <c r="O1266" i="23"/>
  <c r="N1266" i="23"/>
  <c r="M1266" i="23"/>
  <c r="L1266" i="23"/>
  <c r="I1266" i="23"/>
  <c r="H1266" i="23"/>
  <c r="G1266" i="23"/>
  <c r="F1266" i="23"/>
  <c r="E1266" i="23"/>
  <c r="D1266" i="23"/>
  <c r="K1265" i="23"/>
  <c r="J1265" i="23"/>
  <c r="K1264" i="23"/>
  <c r="J1264" i="23"/>
  <c r="K1263" i="23"/>
  <c r="J1263" i="23"/>
  <c r="W1262" i="23"/>
  <c r="V1262" i="23"/>
  <c r="U1262" i="23"/>
  <c r="T1262" i="23"/>
  <c r="S1262" i="23"/>
  <c r="R1262" i="23"/>
  <c r="Q1262" i="23"/>
  <c r="P1262" i="23"/>
  <c r="O1262" i="23"/>
  <c r="N1262" i="23"/>
  <c r="M1262" i="23"/>
  <c r="L1262" i="23"/>
  <c r="I1262" i="23"/>
  <c r="H1262" i="23"/>
  <c r="G1262" i="23"/>
  <c r="F1262" i="23"/>
  <c r="E1262" i="23"/>
  <c r="D1262" i="23"/>
  <c r="K1260" i="23"/>
  <c r="J1260" i="23"/>
  <c r="W1259" i="23"/>
  <c r="V1259" i="23"/>
  <c r="U1259" i="23"/>
  <c r="T1259" i="23"/>
  <c r="S1259" i="23"/>
  <c r="R1259" i="23"/>
  <c r="Q1259" i="23"/>
  <c r="P1259" i="23"/>
  <c r="O1259" i="23"/>
  <c r="N1259" i="23"/>
  <c r="M1259" i="23"/>
  <c r="L1259" i="23"/>
  <c r="I1259" i="23"/>
  <c r="H1259" i="23"/>
  <c r="G1259" i="23"/>
  <c r="F1259" i="23"/>
  <c r="E1259" i="23"/>
  <c r="D1259" i="23"/>
  <c r="K1258" i="23"/>
  <c r="J1258" i="23"/>
  <c r="J1257" i="23" s="1"/>
  <c r="W1257" i="23"/>
  <c r="V1257" i="23"/>
  <c r="U1257" i="23"/>
  <c r="T1257" i="23"/>
  <c r="S1257" i="23"/>
  <c r="R1257" i="23"/>
  <c r="Q1257" i="23"/>
  <c r="P1257" i="23"/>
  <c r="O1257" i="23"/>
  <c r="N1257" i="23"/>
  <c r="M1257" i="23"/>
  <c r="L1257" i="23"/>
  <c r="I1257" i="23"/>
  <c r="H1257" i="23"/>
  <c r="G1257" i="23"/>
  <c r="F1257" i="23"/>
  <c r="E1257" i="23"/>
  <c r="D1257" i="23"/>
  <c r="K1256" i="23"/>
  <c r="J1256" i="23"/>
  <c r="K1255" i="23"/>
  <c r="J1255" i="23"/>
  <c r="W1254" i="23"/>
  <c r="V1254" i="23"/>
  <c r="U1254" i="23"/>
  <c r="T1254" i="23"/>
  <c r="S1254" i="23"/>
  <c r="R1254" i="23"/>
  <c r="Q1254" i="23"/>
  <c r="P1254" i="23"/>
  <c r="O1254" i="23"/>
  <c r="N1254" i="23"/>
  <c r="M1254" i="23"/>
  <c r="L1254" i="23"/>
  <c r="I1254" i="23"/>
  <c r="H1254" i="23"/>
  <c r="G1254" i="23"/>
  <c r="F1254" i="23"/>
  <c r="E1254" i="23"/>
  <c r="D1254" i="23"/>
  <c r="K1253" i="23"/>
  <c r="J1253" i="23"/>
  <c r="W1252" i="23"/>
  <c r="V1252" i="23"/>
  <c r="U1252" i="23"/>
  <c r="T1252" i="23"/>
  <c r="S1252" i="23"/>
  <c r="R1252" i="23"/>
  <c r="Q1252" i="23"/>
  <c r="P1252" i="23"/>
  <c r="O1252" i="23"/>
  <c r="N1252" i="23"/>
  <c r="M1252" i="23"/>
  <c r="L1252" i="23"/>
  <c r="I1252" i="23"/>
  <c r="H1252" i="23"/>
  <c r="G1252" i="23"/>
  <c r="F1252" i="23"/>
  <c r="E1252" i="23"/>
  <c r="D1252" i="23"/>
  <c r="K1251" i="23"/>
  <c r="J1251" i="23"/>
  <c r="W1250" i="23"/>
  <c r="V1250" i="23"/>
  <c r="U1250" i="23"/>
  <c r="T1250" i="23"/>
  <c r="S1250" i="23"/>
  <c r="R1250" i="23"/>
  <c r="Q1250" i="23"/>
  <c r="P1250" i="23"/>
  <c r="O1250" i="23"/>
  <c r="N1250" i="23"/>
  <c r="M1250" i="23"/>
  <c r="L1250" i="23"/>
  <c r="I1250" i="23"/>
  <c r="H1250" i="23"/>
  <c r="G1250" i="23"/>
  <c r="F1250" i="23"/>
  <c r="E1250" i="23"/>
  <c r="D1250" i="23"/>
  <c r="K1249" i="23"/>
  <c r="J1249" i="23"/>
  <c r="K1248" i="23"/>
  <c r="J1248" i="23"/>
  <c r="W1247" i="23"/>
  <c r="V1247" i="23"/>
  <c r="U1247" i="23"/>
  <c r="T1247" i="23"/>
  <c r="S1247" i="23"/>
  <c r="R1247" i="23"/>
  <c r="Q1247" i="23"/>
  <c r="P1247" i="23"/>
  <c r="O1247" i="23"/>
  <c r="N1247" i="23"/>
  <c r="M1247" i="23"/>
  <c r="L1247" i="23"/>
  <c r="I1247" i="23"/>
  <c r="H1247" i="23"/>
  <c r="G1247" i="23"/>
  <c r="F1247" i="23"/>
  <c r="E1247" i="23"/>
  <c r="D1247" i="23"/>
  <c r="K1246" i="23"/>
  <c r="J1246" i="23"/>
  <c r="J1245" i="23" s="1"/>
  <c r="W1245" i="23"/>
  <c r="V1245" i="23"/>
  <c r="U1245" i="23"/>
  <c r="T1245" i="23"/>
  <c r="S1245" i="23"/>
  <c r="R1245" i="23"/>
  <c r="Q1245" i="23"/>
  <c r="P1245" i="23"/>
  <c r="O1245" i="23"/>
  <c r="N1245" i="23"/>
  <c r="M1245" i="23"/>
  <c r="L1245" i="23"/>
  <c r="I1245" i="23"/>
  <c r="H1245" i="23"/>
  <c r="G1245" i="23"/>
  <c r="F1245" i="23"/>
  <c r="E1245" i="23"/>
  <c r="D1245" i="23"/>
  <c r="K1244" i="23"/>
  <c r="J1244" i="23"/>
  <c r="W1243" i="23"/>
  <c r="V1243" i="23"/>
  <c r="U1243" i="23"/>
  <c r="T1243" i="23"/>
  <c r="S1243" i="23"/>
  <c r="R1243" i="23"/>
  <c r="Q1243" i="23"/>
  <c r="P1243" i="23"/>
  <c r="O1243" i="23"/>
  <c r="N1243" i="23"/>
  <c r="M1243" i="23"/>
  <c r="L1243" i="23"/>
  <c r="I1243" i="23"/>
  <c r="H1243" i="23"/>
  <c r="G1243" i="23"/>
  <c r="F1243" i="23"/>
  <c r="E1243" i="23"/>
  <c r="D1243" i="23"/>
  <c r="K1242" i="23"/>
  <c r="J1242" i="23"/>
  <c r="J1241" i="23" s="1"/>
  <c r="W1241" i="23"/>
  <c r="V1241" i="23"/>
  <c r="U1241" i="23"/>
  <c r="T1241" i="23"/>
  <c r="S1241" i="23"/>
  <c r="R1241" i="23"/>
  <c r="Q1241" i="23"/>
  <c r="P1241" i="23"/>
  <c r="O1241" i="23"/>
  <c r="N1241" i="23"/>
  <c r="M1241" i="23"/>
  <c r="L1241" i="23"/>
  <c r="I1241" i="23"/>
  <c r="H1241" i="23"/>
  <c r="G1241" i="23"/>
  <c r="F1241" i="23"/>
  <c r="E1241" i="23"/>
  <c r="D1241" i="23"/>
  <c r="K1240" i="23"/>
  <c r="J1240" i="23"/>
  <c r="K1239" i="23"/>
  <c r="J1239" i="23"/>
  <c r="K1238" i="23"/>
  <c r="J1238" i="23"/>
  <c r="K1237" i="23"/>
  <c r="J1237" i="23"/>
  <c r="K1236" i="23"/>
  <c r="J1236" i="23"/>
  <c r="W1235" i="23"/>
  <c r="V1235" i="23"/>
  <c r="U1235" i="23"/>
  <c r="T1235" i="23"/>
  <c r="S1235" i="23"/>
  <c r="R1235" i="23"/>
  <c r="Q1235" i="23"/>
  <c r="P1235" i="23"/>
  <c r="O1235" i="23"/>
  <c r="N1235" i="23"/>
  <c r="M1235" i="23"/>
  <c r="L1235" i="23"/>
  <c r="I1235" i="23"/>
  <c r="H1235" i="23"/>
  <c r="G1235" i="23"/>
  <c r="F1235" i="23"/>
  <c r="E1235" i="23"/>
  <c r="D1235" i="23"/>
  <c r="K1234" i="23"/>
  <c r="J1234" i="23"/>
  <c r="K1233" i="23"/>
  <c r="J1233" i="23"/>
  <c r="K1232" i="23"/>
  <c r="J1232" i="23"/>
  <c r="K1231" i="23"/>
  <c r="J1231" i="23"/>
  <c r="K1230" i="23"/>
  <c r="J1230" i="23"/>
  <c r="K1229" i="23"/>
  <c r="J1229" i="23"/>
  <c r="W1228" i="23"/>
  <c r="V1228" i="23"/>
  <c r="U1228" i="23"/>
  <c r="T1228" i="23"/>
  <c r="S1228" i="23"/>
  <c r="R1228" i="23"/>
  <c r="Q1228" i="23"/>
  <c r="P1228" i="23"/>
  <c r="O1228" i="23"/>
  <c r="N1228" i="23"/>
  <c r="M1228" i="23"/>
  <c r="L1228" i="23"/>
  <c r="I1228" i="23"/>
  <c r="H1228" i="23"/>
  <c r="G1228" i="23"/>
  <c r="F1228" i="23"/>
  <c r="E1228" i="23"/>
  <c r="D1228" i="23"/>
  <c r="K1227" i="23"/>
  <c r="J1227" i="23"/>
  <c r="W1226" i="23"/>
  <c r="V1226" i="23"/>
  <c r="U1226" i="23"/>
  <c r="T1226" i="23"/>
  <c r="S1226" i="23"/>
  <c r="R1226" i="23"/>
  <c r="Q1226" i="23"/>
  <c r="P1226" i="23"/>
  <c r="O1226" i="23"/>
  <c r="N1226" i="23"/>
  <c r="M1226" i="23"/>
  <c r="L1226" i="23"/>
  <c r="I1226" i="23"/>
  <c r="H1226" i="23"/>
  <c r="G1226" i="23"/>
  <c r="F1226" i="23"/>
  <c r="E1226" i="23"/>
  <c r="D1226" i="23"/>
  <c r="K1225" i="23"/>
  <c r="J1225" i="23"/>
  <c r="K1224" i="23"/>
  <c r="J1224" i="23"/>
  <c r="K1223" i="23"/>
  <c r="J1223" i="23"/>
  <c r="K1222" i="23"/>
  <c r="J1222" i="23"/>
  <c r="K1221" i="23"/>
  <c r="J1221" i="23"/>
  <c r="W1220" i="23"/>
  <c r="V1220" i="23"/>
  <c r="U1220" i="23"/>
  <c r="T1220" i="23"/>
  <c r="S1220" i="23"/>
  <c r="R1220" i="23"/>
  <c r="Q1220" i="23"/>
  <c r="P1220" i="23"/>
  <c r="O1220" i="23"/>
  <c r="N1220" i="23"/>
  <c r="M1220" i="23"/>
  <c r="L1220" i="23"/>
  <c r="I1220" i="23"/>
  <c r="H1220" i="23"/>
  <c r="G1220" i="23"/>
  <c r="F1220" i="23"/>
  <c r="E1220" i="23"/>
  <c r="D1220" i="23"/>
  <c r="K1219" i="23"/>
  <c r="J1219" i="23"/>
  <c r="K1218" i="23"/>
  <c r="J1218" i="23"/>
  <c r="K1217" i="23"/>
  <c r="J1217" i="23"/>
  <c r="K1216" i="23"/>
  <c r="J1216" i="23"/>
  <c r="K1215" i="23"/>
  <c r="J1215" i="23"/>
  <c r="K1214" i="23"/>
  <c r="J1214" i="23"/>
  <c r="K1213" i="23"/>
  <c r="J1213" i="23"/>
  <c r="K1212" i="23"/>
  <c r="J1212" i="23"/>
  <c r="K1211" i="23"/>
  <c r="J1211" i="23"/>
  <c r="W1210" i="23"/>
  <c r="V1210" i="23"/>
  <c r="U1210" i="23"/>
  <c r="T1210" i="23"/>
  <c r="S1210" i="23"/>
  <c r="R1210" i="23"/>
  <c r="Q1210" i="23"/>
  <c r="P1210" i="23"/>
  <c r="O1210" i="23"/>
  <c r="N1210" i="23"/>
  <c r="M1210" i="23"/>
  <c r="L1210" i="23"/>
  <c r="I1210" i="23"/>
  <c r="H1210" i="23"/>
  <c r="G1210" i="23"/>
  <c r="F1210" i="23"/>
  <c r="E1210" i="23"/>
  <c r="D1210" i="23"/>
  <c r="K1209" i="23"/>
  <c r="J1209" i="23"/>
  <c r="W1208" i="23"/>
  <c r="V1208" i="23"/>
  <c r="U1208" i="23"/>
  <c r="T1208" i="23"/>
  <c r="S1208" i="23"/>
  <c r="R1208" i="23"/>
  <c r="Q1208" i="23"/>
  <c r="P1208" i="23"/>
  <c r="O1208" i="23"/>
  <c r="N1208" i="23"/>
  <c r="M1208" i="23"/>
  <c r="L1208" i="23"/>
  <c r="I1208" i="23"/>
  <c r="H1208" i="23"/>
  <c r="G1208" i="23"/>
  <c r="F1208" i="23"/>
  <c r="E1208" i="23"/>
  <c r="D1208" i="23"/>
  <c r="K1207" i="23"/>
  <c r="J1207" i="23"/>
  <c r="K1206" i="23"/>
  <c r="J1206" i="23"/>
  <c r="K1205" i="23"/>
  <c r="J1205" i="23"/>
  <c r="K1204" i="23"/>
  <c r="J1204" i="23"/>
  <c r="K1203" i="23"/>
  <c r="J1203" i="23"/>
  <c r="W1202" i="23"/>
  <c r="V1202" i="23"/>
  <c r="U1202" i="23"/>
  <c r="T1202" i="23"/>
  <c r="S1202" i="23"/>
  <c r="R1202" i="23"/>
  <c r="Q1202" i="23"/>
  <c r="P1202" i="23"/>
  <c r="O1202" i="23"/>
  <c r="N1202" i="23"/>
  <c r="M1202" i="23"/>
  <c r="L1202" i="23"/>
  <c r="I1202" i="23"/>
  <c r="H1202" i="23"/>
  <c r="G1202" i="23"/>
  <c r="F1202" i="23"/>
  <c r="E1202" i="23"/>
  <c r="D1202" i="23"/>
  <c r="K1201" i="23"/>
  <c r="J1201" i="23"/>
  <c r="K1200" i="23"/>
  <c r="J1200" i="23"/>
  <c r="W1199" i="23"/>
  <c r="V1199" i="23"/>
  <c r="U1199" i="23"/>
  <c r="T1199" i="23"/>
  <c r="S1199" i="23"/>
  <c r="R1199" i="23"/>
  <c r="Q1199" i="23"/>
  <c r="P1199" i="23"/>
  <c r="O1199" i="23"/>
  <c r="N1199" i="23"/>
  <c r="M1199" i="23"/>
  <c r="L1199" i="23"/>
  <c r="I1199" i="23"/>
  <c r="H1199" i="23"/>
  <c r="G1199" i="23"/>
  <c r="F1199" i="23"/>
  <c r="E1199" i="23"/>
  <c r="D1199" i="23"/>
  <c r="K1198" i="23"/>
  <c r="J1198" i="23"/>
  <c r="W1197" i="23"/>
  <c r="V1197" i="23"/>
  <c r="U1197" i="23"/>
  <c r="T1197" i="23"/>
  <c r="S1197" i="23"/>
  <c r="R1197" i="23"/>
  <c r="Q1197" i="23"/>
  <c r="P1197" i="23"/>
  <c r="O1197" i="23"/>
  <c r="N1197" i="23"/>
  <c r="M1197" i="23"/>
  <c r="L1197" i="23"/>
  <c r="I1197" i="23"/>
  <c r="H1197" i="23"/>
  <c r="G1197" i="23"/>
  <c r="F1197" i="23"/>
  <c r="E1197" i="23"/>
  <c r="D1197" i="23"/>
  <c r="K1196" i="23"/>
  <c r="J1196" i="23"/>
  <c r="K1195" i="23"/>
  <c r="J1195" i="23"/>
  <c r="K1194" i="23"/>
  <c r="J1194" i="23"/>
  <c r="K1193" i="23"/>
  <c r="J1193" i="23"/>
  <c r="K1192" i="23"/>
  <c r="J1192" i="23"/>
  <c r="K1191" i="23"/>
  <c r="J1191" i="23"/>
  <c r="K1190" i="23"/>
  <c r="J1190" i="23"/>
  <c r="K1189" i="23"/>
  <c r="J1189" i="23"/>
  <c r="J1188" i="23" s="1"/>
  <c r="W1188" i="23"/>
  <c r="V1188" i="23"/>
  <c r="U1188" i="23"/>
  <c r="T1188" i="23"/>
  <c r="S1188" i="23"/>
  <c r="R1188" i="23"/>
  <c r="Q1188" i="23"/>
  <c r="P1188" i="23"/>
  <c r="O1188" i="23"/>
  <c r="N1188" i="23"/>
  <c r="M1188" i="23"/>
  <c r="L1188" i="23"/>
  <c r="I1188" i="23"/>
  <c r="H1188" i="23"/>
  <c r="G1188" i="23"/>
  <c r="F1188" i="23"/>
  <c r="E1188" i="23"/>
  <c r="D1188" i="23"/>
  <c r="K1187" i="23"/>
  <c r="J1187" i="23"/>
  <c r="K1186" i="23"/>
  <c r="J1186" i="23"/>
  <c r="K1185" i="23"/>
  <c r="J1185" i="23"/>
  <c r="K1184" i="23"/>
  <c r="J1184" i="23"/>
  <c r="K1183" i="23"/>
  <c r="J1183" i="23"/>
  <c r="K1182" i="23"/>
  <c r="J1182" i="23"/>
  <c r="K1181" i="23"/>
  <c r="J1181" i="23"/>
  <c r="K1180" i="23"/>
  <c r="J1180" i="23"/>
  <c r="K1179" i="23"/>
  <c r="J1179" i="23"/>
  <c r="K1178" i="23"/>
  <c r="J1178" i="23"/>
  <c r="K1177" i="23"/>
  <c r="J1177" i="23"/>
  <c r="K1176" i="23"/>
  <c r="J1176" i="23"/>
  <c r="K1175" i="23"/>
  <c r="J1175" i="23"/>
  <c r="K1174" i="23"/>
  <c r="J1174" i="23"/>
  <c r="K1173" i="23"/>
  <c r="J1173" i="23"/>
  <c r="K1172" i="23"/>
  <c r="J1172" i="23"/>
  <c r="W1171" i="23"/>
  <c r="V1171" i="23"/>
  <c r="U1171" i="23"/>
  <c r="T1171" i="23"/>
  <c r="S1171" i="23"/>
  <c r="R1171" i="23"/>
  <c r="Q1171" i="23"/>
  <c r="P1171" i="23"/>
  <c r="O1171" i="23"/>
  <c r="N1171" i="23"/>
  <c r="M1171" i="23"/>
  <c r="L1171" i="23"/>
  <c r="I1171" i="23"/>
  <c r="H1171" i="23"/>
  <c r="G1171" i="23"/>
  <c r="F1171" i="23"/>
  <c r="E1171" i="23"/>
  <c r="D1171" i="23"/>
  <c r="K1170" i="23"/>
  <c r="J1170" i="23"/>
  <c r="K1169" i="23"/>
  <c r="J1169" i="23"/>
  <c r="K1168" i="23"/>
  <c r="J1168" i="23"/>
  <c r="K1167" i="23"/>
  <c r="J1167" i="23"/>
  <c r="K1166" i="23"/>
  <c r="J1166" i="23"/>
  <c r="K1165" i="23"/>
  <c r="J1165" i="23"/>
  <c r="K1164" i="23"/>
  <c r="J1164" i="23"/>
  <c r="K1163" i="23"/>
  <c r="J1163" i="23"/>
  <c r="K1162" i="23"/>
  <c r="J1162" i="23"/>
  <c r="K1161" i="23"/>
  <c r="J1161" i="23"/>
  <c r="K1160" i="23"/>
  <c r="J1160" i="23"/>
  <c r="K1159" i="23"/>
  <c r="J1159" i="23"/>
  <c r="K1158" i="23"/>
  <c r="J1158" i="23"/>
  <c r="K1157" i="23"/>
  <c r="J1157" i="23"/>
  <c r="W1156" i="23"/>
  <c r="V1156" i="23"/>
  <c r="U1156" i="23"/>
  <c r="T1156" i="23"/>
  <c r="S1156" i="23"/>
  <c r="R1156" i="23"/>
  <c r="Q1156" i="23"/>
  <c r="P1156" i="23"/>
  <c r="O1156" i="23"/>
  <c r="N1156" i="23"/>
  <c r="M1156" i="23"/>
  <c r="L1156" i="23"/>
  <c r="I1156" i="23"/>
  <c r="H1156" i="23"/>
  <c r="G1156" i="23"/>
  <c r="F1156" i="23"/>
  <c r="E1156" i="23"/>
  <c r="D1156" i="23"/>
  <c r="K1155" i="23"/>
  <c r="J1155" i="23"/>
  <c r="K1154" i="23"/>
  <c r="J1154" i="23"/>
  <c r="K1153" i="23"/>
  <c r="J1153" i="23"/>
  <c r="K1152" i="23"/>
  <c r="J1152" i="23"/>
  <c r="K1151" i="23"/>
  <c r="J1151" i="23"/>
  <c r="K1150" i="23"/>
  <c r="J1150" i="23"/>
  <c r="K1149" i="23"/>
  <c r="J1149" i="23"/>
  <c r="K1148" i="23"/>
  <c r="J1148" i="23"/>
  <c r="K1147" i="23"/>
  <c r="J1147" i="23"/>
  <c r="K1146" i="23"/>
  <c r="J1146" i="23"/>
  <c r="K1145" i="23"/>
  <c r="J1145" i="23"/>
  <c r="K1144" i="23"/>
  <c r="J1144" i="23"/>
  <c r="K1143" i="23"/>
  <c r="J1143" i="23"/>
  <c r="K1142" i="23"/>
  <c r="J1142" i="23"/>
  <c r="K1141" i="23"/>
  <c r="J1141" i="23"/>
  <c r="K1140" i="23"/>
  <c r="J1140" i="23"/>
  <c r="K1139" i="23"/>
  <c r="J1139" i="23"/>
  <c r="K1138" i="23"/>
  <c r="J1138" i="23"/>
  <c r="K1137" i="23"/>
  <c r="J1137" i="23"/>
  <c r="K1136" i="23"/>
  <c r="J1136" i="23"/>
  <c r="K1135" i="23"/>
  <c r="J1135" i="23"/>
  <c r="K1134" i="23"/>
  <c r="J1134" i="23"/>
  <c r="K1133" i="23"/>
  <c r="J1133" i="23"/>
  <c r="K1132" i="23"/>
  <c r="J1132" i="23"/>
  <c r="K1131" i="23"/>
  <c r="J1131" i="23"/>
  <c r="K1130" i="23"/>
  <c r="J1130" i="23"/>
  <c r="W1129" i="23"/>
  <c r="V1129" i="23"/>
  <c r="U1129" i="23"/>
  <c r="T1129" i="23"/>
  <c r="S1129" i="23"/>
  <c r="R1129" i="23"/>
  <c r="Q1129" i="23"/>
  <c r="P1129" i="23"/>
  <c r="O1129" i="23"/>
  <c r="N1129" i="23"/>
  <c r="M1129" i="23"/>
  <c r="L1129" i="23"/>
  <c r="I1129" i="23"/>
  <c r="H1129" i="23"/>
  <c r="G1129" i="23"/>
  <c r="F1129" i="23"/>
  <c r="E1129" i="23"/>
  <c r="D1129" i="23"/>
  <c r="K1128" i="23"/>
  <c r="J1128" i="23"/>
  <c r="K1127" i="23"/>
  <c r="J1127" i="23"/>
  <c r="W1126" i="23"/>
  <c r="V1126" i="23"/>
  <c r="U1126" i="23"/>
  <c r="T1126" i="23"/>
  <c r="S1126" i="23"/>
  <c r="R1126" i="23"/>
  <c r="Q1126" i="23"/>
  <c r="P1126" i="23"/>
  <c r="O1126" i="23"/>
  <c r="N1126" i="23"/>
  <c r="M1126" i="23"/>
  <c r="L1126" i="23"/>
  <c r="I1126" i="23"/>
  <c r="H1126" i="23"/>
  <c r="G1126" i="23"/>
  <c r="F1126" i="23"/>
  <c r="E1126" i="23"/>
  <c r="D1126" i="23"/>
  <c r="K1125" i="23"/>
  <c r="J1125" i="23"/>
  <c r="K1124" i="23"/>
  <c r="J1124" i="23"/>
  <c r="W1123" i="23"/>
  <c r="V1123" i="23"/>
  <c r="U1123" i="23"/>
  <c r="T1123" i="23"/>
  <c r="S1123" i="23"/>
  <c r="R1123" i="23"/>
  <c r="Q1123" i="23"/>
  <c r="P1123" i="23"/>
  <c r="O1123" i="23"/>
  <c r="N1123" i="23"/>
  <c r="M1123" i="23"/>
  <c r="L1123" i="23"/>
  <c r="I1123" i="23"/>
  <c r="H1123" i="23"/>
  <c r="G1123" i="23"/>
  <c r="F1123" i="23"/>
  <c r="E1123" i="23"/>
  <c r="D1123" i="23"/>
  <c r="K1122" i="23"/>
  <c r="J1122" i="23"/>
  <c r="K1121" i="23"/>
  <c r="J1121" i="23"/>
  <c r="K1120" i="23"/>
  <c r="J1120" i="23"/>
  <c r="K1119" i="23"/>
  <c r="J1119" i="23"/>
  <c r="K1118" i="23"/>
  <c r="J1118" i="23"/>
  <c r="K1117" i="23"/>
  <c r="J1117" i="23"/>
  <c r="K1116" i="23"/>
  <c r="J1116" i="23"/>
  <c r="K1115" i="23"/>
  <c r="J1115" i="23"/>
  <c r="K1114" i="23"/>
  <c r="J1114" i="23"/>
  <c r="W1113" i="23"/>
  <c r="V1113" i="23"/>
  <c r="U1113" i="23"/>
  <c r="T1113" i="23"/>
  <c r="S1113" i="23"/>
  <c r="R1113" i="23"/>
  <c r="Q1113" i="23"/>
  <c r="P1113" i="23"/>
  <c r="O1113" i="23"/>
  <c r="N1113" i="23"/>
  <c r="M1113" i="23"/>
  <c r="L1113" i="23"/>
  <c r="I1113" i="23"/>
  <c r="H1113" i="23"/>
  <c r="G1113" i="23"/>
  <c r="F1113" i="23"/>
  <c r="E1113" i="23"/>
  <c r="D1113" i="23"/>
  <c r="K1112" i="23"/>
  <c r="J1112" i="23"/>
  <c r="K1111" i="23"/>
  <c r="J1111" i="23"/>
  <c r="W1110" i="23"/>
  <c r="V1110" i="23"/>
  <c r="U1110" i="23"/>
  <c r="T1110" i="23"/>
  <c r="S1110" i="23"/>
  <c r="R1110" i="23"/>
  <c r="Q1110" i="23"/>
  <c r="P1110" i="23"/>
  <c r="O1110" i="23"/>
  <c r="N1110" i="23"/>
  <c r="M1110" i="23"/>
  <c r="L1110" i="23"/>
  <c r="I1110" i="23"/>
  <c r="H1110" i="23"/>
  <c r="G1110" i="23"/>
  <c r="F1110" i="23"/>
  <c r="E1110" i="23"/>
  <c r="D1110" i="23"/>
  <c r="K1109" i="23"/>
  <c r="J1109" i="23"/>
  <c r="K1108" i="23"/>
  <c r="J1108" i="23"/>
  <c r="K1107" i="23"/>
  <c r="J1107" i="23"/>
  <c r="K1106" i="23"/>
  <c r="J1106" i="23"/>
  <c r="K1105" i="23"/>
  <c r="J1105" i="23"/>
  <c r="K1104" i="23"/>
  <c r="J1104" i="23"/>
  <c r="K1103" i="23"/>
  <c r="J1103" i="23"/>
  <c r="K1102" i="23"/>
  <c r="J1102" i="23"/>
  <c r="W1101" i="23"/>
  <c r="V1101" i="23"/>
  <c r="U1101" i="23"/>
  <c r="T1101" i="23"/>
  <c r="S1101" i="23"/>
  <c r="R1101" i="23"/>
  <c r="Q1101" i="23"/>
  <c r="P1101" i="23"/>
  <c r="O1101" i="23"/>
  <c r="N1101" i="23"/>
  <c r="M1101" i="23"/>
  <c r="L1101" i="23"/>
  <c r="I1101" i="23"/>
  <c r="H1101" i="23"/>
  <c r="G1101" i="23"/>
  <c r="F1101" i="23"/>
  <c r="E1101" i="23"/>
  <c r="D1101" i="23"/>
  <c r="K1100" i="23"/>
  <c r="J1100" i="23"/>
  <c r="W1099" i="23"/>
  <c r="V1099" i="23"/>
  <c r="U1099" i="23"/>
  <c r="T1099" i="23"/>
  <c r="S1099" i="23"/>
  <c r="R1099" i="23"/>
  <c r="Q1099" i="23"/>
  <c r="P1099" i="23"/>
  <c r="O1099" i="23"/>
  <c r="N1099" i="23"/>
  <c r="M1099" i="23"/>
  <c r="L1099" i="23"/>
  <c r="I1099" i="23"/>
  <c r="H1099" i="23"/>
  <c r="G1099" i="23"/>
  <c r="F1099" i="23"/>
  <c r="E1099" i="23"/>
  <c r="D1099" i="23"/>
  <c r="K1098" i="23"/>
  <c r="J1098" i="23"/>
  <c r="K1097" i="23"/>
  <c r="J1097" i="23"/>
  <c r="K1096" i="23"/>
  <c r="J1096" i="23"/>
  <c r="K1095" i="23"/>
  <c r="J1095" i="23"/>
  <c r="K1094" i="23"/>
  <c r="J1094" i="23"/>
  <c r="K1093" i="23"/>
  <c r="J1093" i="23"/>
  <c r="K1092" i="23"/>
  <c r="J1092" i="23"/>
  <c r="K1091" i="23"/>
  <c r="J1091" i="23"/>
  <c r="K1090" i="23"/>
  <c r="J1090" i="23"/>
  <c r="W1089" i="23"/>
  <c r="V1089" i="23"/>
  <c r="U1089" i="23"/>
  <c r="T1089" i="23"/>
  <c r="S1089" i="23"/>
  <c r="R1089" i="23"/>
  <c r="Q1089" i="23"/>
  <c r="P1089" i="23"/>
  <c r="O1089" i="23"/>
  <c r="N1089" i="23"/>
  <c r="M1089" i="23"/>
  <c r="L1089" i="23"/>
  <c r="I1089" i="23"/>
  <c r="H1089" i="23"/>
  <c r="G1089" i="23"/>
  <c r="F1089" i="23"/>
  <c r="E1089" i="23"/>
  <c r="D1089" i="23"/>
  <c r="K1088" i="23"/>
  <c r="J1088" i="23"/>
  <c r="W1087" i="23"/>
  <c r="V1087" i="23"/>
  <c r="U1087" i="23"/>
  <c r="T1087" i="23"/>
  <c r="S1087" i="23"/>
  <c r="R1087" i="23"/>
  <c r="Q1087" i="23"/>
  <c r="P1087" i="23"/>
  <c r="O1087" i="23"/>
  <c r="N1087" i="23"/>
  <c r="M1087" i="23"/>
  <c r="L1087" i="23"/>
  <c r="I1087" i="23"/>
  <c r="H1087" i="23"/>
  <c r="G1087" i="23"/>
  <c r="F1087" i="23"/>
  <c r="E1087" i="23"/>
  <c r="D1087" i="23"/>
  <c r="K1086" i="23"/>
  <c r="J1086" i="23"/>
  <c r="K1085" i="23"/>
  <c r="J1085" i="23"/>
  <c r="K1084" i="23"/>
  <c r="J1084" i="23"/>
  <c r="W1083" i="23"/>
  <c r="V1083" i="23"/>
  <c r="U1083" i="23"/>
  <c r="T1083" i="23"/>
  <c r="S1083" i="23"/>
  <c r="R1083" i="23"/>
  <c r="Q1083" i="23"/>
  <c r="P1083" i="23"/>
  <c r="O1083" i="23"/>
  <c r="N1083" i="23"/>
  <c r="M1083" i="23"/>
  <c r="L1083" i="23"/>
  <c r="I1083" i="23"/>
  <c r="H1083" i="23"/>
  <c r="G1083" i="23"/>
  <c r="F1083" i="23"/>
  <c r="E1083" i="23"/>
  <c r="D1083" i="23"/>
  <c r="K1082" i="23"/>
  <c r="J1082" i="23"/>
  <c r="K1081" i="23"/>
  <c r="J1081" i="23"/>
  <c r="W1080" i="23"/>
  <c r="V1080" i="23"/>
  <c r="U1080" i="23"/>
  <c r="T1080" i="23"/>
  <c r="S1080" i="23"/>
  <c r="R1080" i="23"/>
  <c r="Q1080" i="23"/>
  <c r="P1080" i="23"/>
  <c r="O1080" i="23"/>
  <c r="N1080" i="23"/>
  <c r="M1080" i="23"/>
  <c r="L1080" i="23"/>
  <c r="I1080" i="23"/>
  <c r="H1080" i="23"/>
  <c r="G1080" i="23"/>
  <c r="F1080" i="23"/>
  <c r="E1080" i="23"/>
  <c r="D1080" i="23"/>
  <c r="K1079" i="23"/>
  <c r="J1079" i="23"/>
  <c r="K1078" i="23"/>
  <c r="J1078" i="23"/>
  <c r="K1077" i="23"/>
  <c r="J1077" i="23"/>
  <c r="W1076" i="23"/>
  <c r="V1076" i="23"/>
  <c r="U1076" i="23"/>
  <c r="T1076" i="23"/>
  <c r="S1076" i="23"/>
  <c r="R1076" i="23"/>
  <c r="Q1076" i="23"/>
  <c r="P1076" i="23"/>
  <c r="O1076" i="23"/>
  <c r="N1076" i="23"/>
  <c r="M1076" i="23"/>
  <c r="L1076" i="23"/>
  <c r="I1076" i="23"/>
  <c r="H1076" i="23"/>
  <c r="G1076" i="23"/>
  <c r="F1076" i="23"/>
  <c r="E1076" i="23"/>
  <c r="D1076" i="23"/>
  <c r="K1075" i="23"/>
  <c r="J1075" i="23"/>
  <c r="K1074" i="23"/>
  <c r="J1074" i="23"/>
  <c r="K1073" i="23"/>
  <c r="J1073" i="23"/>
  <c r="K1072" i="23"/>
  <c r="J1072" i="23"/>
  <c r="K1071" i="23"/>
  <c r="J1071" i="23"/>
  <c r="K1070" i="23"/>
  <c r="J1070" i="23"/>
  <c r="K1069" i="23"/>
  <c r="J1069" i="23"/>
  <c r="K1068" i="23"/>
  <c r="J1068" i="23"/>
  <c r="K1067" i="23"/>
  <c r="J1067" i="23"/>
  <c r="K1066" i="23"/>
  <c r="J1066" i="23"/>
  <c r="W1065" i="23"/>
  <c r="V1065" i="23"/>
  <c r="U1065" i="23"/>
  <c r="T1065" i="23"/>
  <c r="S1065" i="23"/>
  <c r="R1065" i="23"/>
  <c r="Q1065" i="23"/>
  <c r="P1065" i="23"/>
  <c r="O1065" i="23"/>
  <c r="N1065" i="23"/>
  <c r="M1065" i="23"/>
  <c r="L1065" i="23"/>
  <c r="I1065" i="23"/>
  <c r="H1065" i="23"/>
  <c r="G1065" i="23"/>
  <c r="F1065" i="23"/>
  <c r="E1065" i="23"/>
  <c r="D1065" i="23"/>
  <c r="K1064" i="23"/>
  <c r="J1064" i="23"/>
  <c r="K1063" i="23"/>
  <c r="J1063" i="23"/>
  <c r="K1062" i="23"/>
  <c r="J1062" i="23"/>
  <c r="K1061" i="23"/>
  <c r="J1061" i="23"/>
  <c r="W1060" i="23"/>
  <c r="V1060" i="23"/>
  <c r="U1060" i="23"/>
  <c r="T1060" i="23"/>
  <c r="S1060" i="23"/>
  <c r="R1060" i="23"/>
  <c r="Q1060" i="23"/>
  <c r="P1060" i="23"/>
  <c r="O1060" i="23"/>
  <c r="N1060" i="23"/>
  <c r="M1060" i="23"/>
  <c r="L1060" i="23"/>
  <c r="I1060" i="23"/>
  <c r="H1060" i="23"/>
  <c r="G1060" i="23"/>
  <c r="F1060" i="23"/>
  <c r="E1060" i="23"/>
  <c r="D1060" i="23"/>
  <c r="K1059" i="23"/>
  <c r="J1059" i="23"/>
  <c r="J1058" i="23" s="1"/>
  <c r="W1058" i="23"/>
  <c r="V1058" i="23"/>
  <c r="U1058" i="23"/>
  <c r="T1058" i="23"/>
  <c r="S1058" i="23"/>
  <c r="R1058" i="23"/>
  <c r="Q1058" i="23"/>
  <c r="P1058" i="23"/>
  <c r="O1058" i="23"/>
  <c r="N1058" i="23"/>
  <c r="M1058" i="23"/>
  <c r="L1058" i="23"/>
  <c r="I1058" i="23"/>
  <c r="H1058" i="23"/>
  <c r="G1058" i="23"/>
  <c r="F1058" i="23"/>
  <c r="E1058" i="23"/>
  <c r="D1058" i="23"/>
  <c r="K1057" i="23"/>
  <c r="K1056" i="23" s="1"/>
  <c r="J1057" i="23"/>
  <c r="W1056" i="23"/>
  <c r="V1056" i="23"/>
  <c r="U1056" i="23"/>
  <c r="T1056" i="23"/>
  <c r="S1056" i="23"/>
  <c r="R1056" i="23"/>
  <c r="Q1056" i="23"/>
  <c r="P1056" i="23"/>
  <c r="O1056" i="23"/>
  <c r="N1056" i="23"/>
  <c r="M1056" i="23"/>
  <c r="L1056" i="23"/>
  <c r="I1056" i="23"/>
  <c r="H1056" i="23"/>
  <c r="G1056" i="23"/>
  <c r="F1056" i="23"/>
  <c r="E1056" i="23"/>
  <c r="D1056" i="23"/>
  <c r="K1055" i="23"/>
  <c r="J1055" i="23"/>
  <c r="K1054" i="23"/>
  <c r="J1054" i="23"/>
  <c r="W1053" i="23"/>
  <c r="V1053" i="23"/>
  <c r="U1053" i="23"/>
  <c r="T1053" i="23"/>
  <c r="S1053" i="23"/>
  <c r="R1053" i="23"/>
  <c r="Q1053" i="23"/>
  <c r="P1053" i="23"/>
  <c r="O1053" i="23"/>
  <c r="N1053" i="23"/>
  <c r="M1053" i="23"/>
  <c r="L1053" i="23"/>
  <c r="I1053" i="23"/>
  <c r="H1053" i="23"/>
  <c r="G1053" i="23"/>
  <c r="F1053" i="23"/>
  <c r="E1053" i="23"/>
  <c r="D1053" i="23"/>
  <c r="K1052" i="23"/>
  <c r="J1052" i="23"/>
  <c r="K1051" i="23"/>
  <c r="J1051" i="23"/>
  <c r="W1050" i="23"/>
  <c r="V1050" i="23"/>
  <c r="U1050" i="23"/>
  <c r="T1050" i="23"/>
  <c r="S1050" i="23"/>
  <c r="R1050" i="23"/>
  <c r="Q1050" i="23"/>
  <c r="P1050" i="23"/>
  <c r="O1050" i="23"/>
  <c r="N1050" i="23"/>
  <c r="M1050" i="23"/>
  <c r="L1050" i="23"/>
  <c r="I1050" i="23"/>
  <c r="H1050" i="23"/>
  <c r="G1050" i="23"/>
  <c r="F1050" i="23"/>
  <c r="E1050" i="23"/>
  <c r="D1050" i="23"/>
  <c r="K1049" i="23"/>
  <c r="J1049" i="23"/>
  <c r="K1048" i="23"/>
  <c r="J1048" i="23"/>
  <c r="K1047" i="23"/>
  <c r="J1047" i="23"/>
  <c r="K1046" i="23"/>
  <c r="K1045" i="23" s="1"/>
  <c r="J1046" i="23"/>
  <c r="W1045" i="23"/>
  <c r="V1045" i="23"/>
  <c r="U1045" i="23"/>
  <c r="T1045" i="23"/>
  <c r="S1045" i="23"/>
  <c r="R1045" i="23"/>
  <c r="Q1045" i="23"/>
  <c r="P1045" i="23"/>
  <c r="O1045" i="23"/>
  <c r="N1045" i="23"/>
  <c r="M1045" i="23"/>
  <c r="L1045" i="23"/>
  <c r="I1045" i="23"/>
  <c r="H1045" i="23"/>
  <c r="G1045" i="23"/>
  <c r="F1045" i="23"/>
  <c r="E1045" i="23"/>
  <c r="D1045" i="23"/>
  <c r="K1044" i="23"/>
  <c r="J1044" i="23"/>
  <c r="K1043" i="23"/>
  <c r="J1043" i="23"/>
  <c r="K1042" i="23"/>
  <c r="J1042" i="23"/>
  <c r="K1041" i="23"/>
  <c r="J1041" i="23"/>
  <c r="K1040" i="23"/>
  <c r="J1040" i="23"/>
  <c r="K1039" i="23"/>
  <c r="J1039" i="23"/>
  <c r="W1038" i="23"/>
  <c r="V1038" i="23"/>
  <c r="U1038" i="23"/>
  <c r="T1038" i="23"/>
  <c r="S1038" i="23"/>
  <c r="R1038" i="23"/>
  <c r="Q1038" i="23"/>
  <c r="P1038" i="23"/>
  <c r="O1038" i="23"/>
  <c r="N1038" i="23"/>
  <c r="M1038" i="23"/>
  <c r="L1038" i="23"/>
  <c r="I1038" i="23"/>
  <c r="H1038" i="23"/>
  <c r="G1038" i="23"/>
  <c r="F1038" i="23"/>
  <c r="E1038" i="23"/>
  <c r="D1038" i="23"/>
  <c r="K1036" i="23"/>
  <c r="J1036" i="23"/>
  <c r="J1035" i="23" s="1"/>
  <c r="W1035" i="23"/>
  <c r="V1035" i="23"/>
  <c r="U1035" i="23"/>
  <c r="T1035" i="23"/>
  <c r="S1035" i="23"/>
  <c r="R1035" i="23"/>
  <c r="Q1035" i="23"/>
  <c r="P1035" i="23"/>
  <c r="O1035" i="23"/>
  <c r="N1035" i="23"/>
  <c r="M1035" i="23"/>
  <c r="L1035" i="23"/>
  <c r="I1035" i="23"/>
  <c r="H1035" i="23"/>
  <c r="G1035" i="23"/>
  <c r="F1035" i="23"/>
  <c r="E1035" i="23"/>
  <c r="D1035" i="23"/>
  <c r="K1034" i="23"/>
  <c r="K1033" i="23" s="1"/>
  <c r="J1034" i="23"/>
  <c r="W1033" i="23"/>
  <c r="V1033" i="23"/>
  <c r="U1033" i="23"/>
  <c r="T1033" i="23"/>
  <c r="S1033" i="23"/>
  <c r="R1033" i="23"/>
  <c r="Q1033" i="23"/>
  <c r="P1033" i="23"/>
  <c r="O1033" i="23"/>
  <c r="N1033" i="23"/>
  <c r="M1033" i="23"/>
  <c r="L1033" i="23"/>
  <c r="I1033" i="23"/>
  <c r="H1033" i="23"/>
  <c r="G1033" i="23"/>
  <c r="F1033" i="23"/>
  <c r="E1033" i="23"/>
  <c r="D1033" i="23"/>
  <c r="K1032" i="23"/>
  <c r="J1032" i="23"/>
  <c r="W1031" i="23"/>
  <c r="V1031" i="23"/>
  <c r="U1031" i="23"/>
  <c r="T1031" i="23"/>
  <c r="S1031" i="23"/>
  <c r="R1031" i="23"/>
  <c r="Q1031" i="23"/>
  <c r="P1031" i="23"/>
  <c r="O1031" i="23"/>
  <c r="N1031" i="23"/>
  <c r="M1031" i="23"/>
  <c r="L1031" i="23"/>
  <c r="I1031" i="23"/>
  <c r="H1031" i="23"/>
  <c r="G1031" i="23"/>
  <c r="F1031" i="23"/>
  <c r="E1031" i="23"/>
  <c r="D1031" i="23"/>
  <c r="K1030" i="23"/>
  <c r="J1030" i="23"/>
  <c r="K1029" i="23"/>
  <c r="J1029" i="23"/>
  <c r="K1028" i="23"/>
  <c r="J1028" i="23"/>
  <c r="W1027" i="23"/>
  <c r="V1027" i="23"/>
  <c r="U1027" i="23"/>
  <c r="T1027" i="23"/>
  <c r="S1027" i="23"/>
  <c r="R1027" i="23"/>
  <c r="Q1027" i="23"/>
  <c r="P1027" i="23"/>
  <c r="O1027" i="23"/>
  <c r="N1027" i="23"/>
  <c r="M1027" i="23"/>
  <c r="L1027" i="23"/>
  <c r="I1027" i="23"/>
  <c r="H1027" i="23"/>
  <c r="G1027" i="23"/>
  <c r="F1027" i="23"/>
  <c r="E1027" i="23"/>
  <c r="D1027" i="23"/>
  <c r="K1026" i="23"/>
  <c r="J1026" i="23"/>
  <c r="K1025" i="23"/>
  <c r="J1025" i="23"/>
  <c r="K1024" i="23"/>
  <c r="J1024" i="23"/>
  <c r="K1023" i="23"/>
  <c r="J1023" i="23"/>
  <c r="K1022" i="23"/>
  <c r="J1022" i="23"/>
  <c r="K1021" i="23"/>
  <c r="J1021" i="23"/>
  <c r="K1020" i="23"/>
  <c r="J1020" i="23"/>
  <c r="K1019" i="23"/>
  <c r="J1019" i="23"/>
  <c r="K1018" i="23"/>
  <c r="J1018" i="23"/>
  <c r="K1017" i="23"/>
  <c r="J1017" i="23"/>
  <c r="K1016" i="23"/>
  <c r="J1016" i="23"/>
  <c r="K1015" i="23"/>
  <c r="J1015" i="23"/>
  <c r="K1014" i="23"/>
  <c r="J1014" i="23"/>
  <c r="K1013" i="23"/>
  <c r="J1013" i="23"/>
  <c r="K1012" i="23"/>
  <c r="J1012" i="23"/>
  <c r="W1011" i="23"/>
  <c r="V1011" i="23"/>
  <c r="U1011" i="23"/>
  <c r="T1011" i="23"/>
  <c r="S1011" i="23"/>
  <c r="R1011" i="23"/>
  <c r="Q1011" i="23"/>
  <c r="P1011" i="23"/>
  <c r="O1011" i="23"/>
  <c r="N1011" i="23"/>
  <c r="M1011" i="23"/>
  <c r="L1011" i="23"/>
  <c r="I1011" i="23"/>
  <c r="H1011" i="23"/>
  <c r="G1011" i="23"/>
  <c r="F1011" i="23"/>
  <c r="E1011" i="23"/>
  <c r="D1011" i="23"/>
  <c r="K1010" i="23"/>
  <c r="K1009" i="23" s="1"/>
  <c r="J1010" i="23"/>
  <c r="W1009" i="23"/>
  <c r="V1009" i="23"/>
  <c r="U1009" i="23"/>
  <c r="T1009" i="23"/>
  <c r="S1009" i="23"/>
  <c r="R1009" i="23"/>
  <c r="Q1009" i="23"/>
  <c r="P1009" i="23"/>
  <c r="O1009" i="23"/>
  <c r="N1009" i="23"/>
  <c r="M1009" i="23"/>
  <c r="L1009" i="23"/>
  <c r="I1009" i="23"/>
  <c r="H1009" i="23"/>
  <c r="G1009" i="23"/>
  <c r="F1009" i="23"/>
  <c r="E1009" i="23"/>
  <c r="D1009" i="23"/>
  <c r="K1008" i="23"/>
  <c r="J1008" i="23"/>
  <c r="K1007" i="23"/>
  <c r="J1007" i="23"/>
  <c r="K1006" i="23"/>
  <c r="J1006" i="23"/>
  <c r="K1005" i="23"/>
  <c r="J1005" i="23"/>
  <c r="W1004" i="23"/>
  <c r="V1004" i="23"/>
  <c r="U1004" i="23"/>
  <c r="T1004" i="23"/>
  <c r="S1004" i="23"/>
  <c r="R1004" i="23"/>
  <c r="Q1004" i="23"/>
  <c r="P1004" i="23"/>
  <c r="O1004" i="23"/>
  <c r="N1004" i="23"/>
  <c r="M1004" i="23"/>
  <c r="L1004" i="23"/>
  <c r="I1004" i="23"/>
  <c r="H1004" i="23"/>
  <c r="G1004" i="23"/>
  <c r="F1004" i="23"/>
  <c r="E1004" i="23"/>
  <c r="D1004" i="23"/>
  <c r="K1003" i="23"/>
  <c r="J1003" i="23"/>
  <c r="K1002" i="23"/>
  <c r="J1002" i="23"/>
  <c r="W1001" i="23"/>
  <c r="V1001" i="23"/>
  <c r="U1001" i="23"/>
  <c r="T1001" i="23"/>
  <c r="S1001" i="23"/>
  <c r="R1001" i="23"/>
  <c r="Q1001" i="23"/>
  <c r="P1001" i="23"/>
  <c r="O1001" i="23"/>
  <c r="N1001" i="23"/>
  <c r="M1001" i="23"/>
  <c r="L1001" i="23"/>
  <c r="I1001" i="23"/>
  <c r="H1001" i="23"/>
  <c r="G1001" i="23"/>
  <c r="F1001" i="23"/>
  <c r="E1001" i="23"/>
  <c r="D1001" i="23"/>
  <c r="K1000" i="23"/>
  <c r="J1000" i="23"/>
  <c r="K999" i="23"/>
  <c r="J999" i="23"/>
  <c r="K998" i="23"/>
  <c r="J998" i="23"/>
  <c r="K997" i="23"/>
  <c r="J997" i="23"/>
  <c r="K996" i="23"/>
  <c r="J996" i="23"/>
  <c r="K995" i="23"/>
  <c r="J995" i="23"/>
  <c r="K994" i="23"/>
  <c r="J994" i="23"/>
  <c r="K993" i="23"/>
  <c r="J993" i="23"/>
  <c r="K992" i="23"/>
  <c r="J992" i="23"/>
  <c r="K991" i="23"/>
  <c r="J991" i="23"/>
  <c r="K990" i="23"/>
  <c r="J990" i="23"/>
  <c r="W989" i="23"/>
  <c r="V989" i="23"/>
  <c r="U989" i="23"/>
  <c r="T989" i="23"/>
  <c r="S989" i="23"/>
  <c r="R989" i="23"/>
  <c r="Q989" i="23"/>
  <c r="P989" i="23"/>
  <c r="O989" i="23"/>
  <c r="N989" i="23"/>
  <c r="M989" i="23"/>
  <c r="L989" i="23"/>
  <c r="I989" i="23"/>
  <c r="H989" i="23"/>
  <c r="G989" i="23"/>
  <c r="F989" i="23"/>
  <c r="E989" i="23"/>
  <c r="D989" i="23"/>
  <c r="K988" i="23"/>
  <c r="J988" i="23"/>
  <c r="K987" i="23"/>
  <c r="J987" i="23"/>
  <c r="K986" i="23"/>
  <c r="J986" i="23"/>
  <c r="W985" i="23"/>
  <c r="V985" i="23"/>
  <c r="U985" i="23"/>
  <c r="T985" i="23"/>
  <c r="S985" i="23"/>
  <c r="R985" i="23"/>
  <c r="Q985" i="23"/>
  <c r="P985" i="23"/>
  <c r="O985" i="23"/>
  <c r="N985" i="23"/>
  <c r="M985" i="23"/>
  <c r="L985" i="23"/>
  <c r="I985" i="23"/>
  <c r="H985" i="23"/>
  <c r="G985" i="23"/>
  <c r="F985" i="23"/>
  <c r="E985" i="23"/>
  <c r="D985" i="23"/>
  <c r="K984" i="23"/>
  <c r="J984" i="23"/>
  <c r="K983" i="23"/>
  <c r="J983" i="23"/>
  <c r="K982" i="23"/>
  <c r="J982" i="23"/>
  <c r="W981" i="23"/>
  <c r="V981" i="23"/>
  <c r="U981" i="23"/>
  <c r="T981" i="23"/>
  <c r="S981" i="23"/>
  <c r="R981" i="23"/>
  <c r="Q981" i="23"/>
  <c r="P981" i="23"/>
  <c r="O981" i="23"/>
  <c r="N981" i="23"/>
  <c r="M981" i="23"/>
  <c r="L981" i="23"/>
  <c r="I981" i="23"/>
  <c r="H981" i="23"/>
  <c r="G981" i="23"/>
  <c r="F981" i="23"/>
  <c r="E981" i="23"/>
  <c r="D981" i="23"/>
  <c r="K980" i="23"/>
  <c r="J980" i="23"/>
  <c r="K979" i="23"/>
  <c r="J979" i="23"/>
  <c r="K978" i="23"/>
  <c r="J978" i="23"/>
  <c r="K977" i="23"/>
  <c r="J977" i="23"/>
  <c r="K976" i="23"/>
  <c r="J976" i="23"/>
  <c r="K975" i="23"/>
  <c r="J975" i="23"/>
  <c r="K974" i="23"/>
  <c r="J974" i="23"/>
  <c r="K973" i="23"/>
  <c r="J973" i="23"/>
  <c r="W972" i="23"/>
  <c r="V972" i="23"/>
  <c r="U972" i="23"/>
  <c r="T972" i="23"/>
  <c r="S972" i="23"/>
  <c r="R972" i="23"/>
  <c r="Q972" i="23"/>
  <c r="P972" i="23"/>
  <c r="O972" i="23"/>
  <c r="N972" i="23"/>
  <c r="M972" i="23"/>
  <c r="L972" i="23"/>
  <c r="I972" i="23"/>
  <c r="H972" i="23"/>
  <c r="G972" i="23"/>
  <c r="F972" i="23"/>
  <c r="E972" i="23"/>
  <c r="D972" i="23"/>
  <c r="K971" i="23"/>
  <c r="J971" i="23"/>
  <c r="K970" i="23"/>
  <c r="J970" i="23"/>
  <c r="K969" i="23"/>
  <c r="J969" i="23"/>
  <c r="K968" i="23"/>
  <c r="J968" i="23"/>
  <c r="K967" i="23"/>
  <c r="J967" i="23"/>
  <c r="K966" i="23"/>
  <c r="J966" i="23"/>
  <c r="K965" i="23"/>
  <c r="J965" i="23"/>
  <c r="K964" i="23"/>
  <c r="J964" i="23"/>
  <c r="K963" i="23"/>
  <c r="J963" i="23"/>
  <c r="K962" i="23"/>
  <c r="J962" i="23"/>
  <c r="K961" i="23"/>
  <c r="J961" i="23"/>
  <c r="K960" i="23"/>
  <c r="J960" i="23"/>
  <c r="K959" i="23"/>
  <c r="J959" i="23"/>
  <c r="K958" i="23"/>
  <c r="J958" i="23"/>
  <c r="K957" i="23"/>
  <c r="J957" i="23"/>
  <c r="K956" i="23"/>
  <c r="J956" i="23"/>
  <c r="K955" i="23"/>
  <c r="J955" i="23"/>
  <c r="K954" i="23"/>
  <c r="J954" i="23"/>
  <c r="K953" i="23"/>
  <c r="J953" i="23"/>
  <c r="K952" i="23"/>
  <c r="J952" i="23"/>
  <c r="K951" i="23"/>
  <c r="J951" i="23"/>
  <c r="K950" i="23"/>
  <c r="J950" i="23"/>
  <c r="K949" i="23"/>
  <c r="J949" i="23"/>
  <c r="K948" i="23"/>
  <c r="J948" i="23"/>
  <c r="K947" i="23"/>
  <c r="J947" i="23"/>
  <c r="K946" i="23"/>
  <c r="J946" i="23"/>
  <c r="K945" i="23"/>
  <c r="J945" i="23"/>
  <c r="K944" i="23"/>
  <c r="J944" i="23"/>
  <c r="K943" i="23"/>
  <c r="J943" i="23"/>
  <c r="K942" i="23"/>
  <c r="J942" i="23"/>
  <c r="K941" i="23"/>
  <c r="J941" i="23"/>
  <c r="K940" i="23"/>
  <c r="J940" i="23"/>
  <c r="K939" i="23"/>
  <c r="J939" i="23"/>
  <c r="K938" i="23"/>
  <c r="J938" i="23"/>
  <c r="K937" i="23"/>
  <c r="J937" i="23"/>
  <c r="K936" i="23"/>
  <c r="J936" i="23"/>
  <c r="K935" i="23"/>
  <c r="J935" i="23"/>
  <c r="K934" i="23"/>
  <c r="J934" i="23"/>
  <c r="K933" i="23"/>
  <c r="J933" i="23"/>
  <c r="K932" i="23"/>
  <c r="J932" i="23"/>
  <c r="K931" i="23"/>
  <c r="J931" i="23"/>
  <c r="K930" i="23"/>
  <c r="J930" i="23"/>
  <c r="K929" i="23"/>
  <c r="J929" i="23"/>
  <c r="K928" i="23"/>
  <c r="J928" i="23"/>
  <c r="K927" i="23"/>
  <c r="J927" i="23"/>
  <c r="K926" i="23"/>
  <c r="J926" i="23"/>
  <c r="K925" i="23"/>
  <c r="J925" i="23"/>
  <c r="K924" i="23"/>
  <c r="J924" i="23"/>
  <c r="K923" i="23"/>
  <c r="J923" i="23"/>
  <c r="K922" i="23"/>
  <c r="J922" i="23"/>
  <c r="K921" i="23"/>
  <c r="J921" i="23"/>
  <c r="K920" i="23"/>
  <c r="J920" i="23"/>
  <c r="K919" i="23"/>
  <c r="J919" i="23"/>
  <c r="K918" i="23"/>
  <c r="J918" i="23"/>
  <c r="W917" i="23"/>
  <c r="V917" i="23"/>
  <c r="U917" i="23"/>
  <c r="T917" i="23"/>
  <c r="S917" i="23"/>
  <c r="R917" i="23"/>
  <c r="Q917" i="23"/>
  <c r="P917" i="23"/>
  <c r="O917" i="23"/>
  <c r="N917" i="23"/>
  <c r="M917" i="23"/>
  <c r="L917" i="23"/>
  <c r="I917" i="23"/>
  <c r="H917" i="23"/>
  <c r="G917" i="23"/>
  <c r="F917" i="23"/>
  <c r="E917" i="23"/>
  <c r="D917" i="23"/>
  <c r="K916" i="23"/>
  <c r="J916" i="23"/>
  <c r="K915" i="23"/>
  <c r="J915" i="23"/>
  <c r="K914" i="23"/>
  <c r="J914" i="23"/>
  <c r="K913" i="23"/>
  <c r="J913" i="23"/>
  <c r="K912" i="23"/>
  <c r="J912" i="23"/>
  <c r="K911" i="23"/>
  <c r="J911" i="23"/>
  <c r="K910" i="23"/>
  <c r="J910" i="23"/>
  <c r="K909" i="23"/>
  <c r="J909" i="23"/>
  <c r="K908" i="23"/>
  <c r="J908" i="23"/>
  <c r="K907" i="23"/>
  <c r="J907" i="23"/>
  <c r="K906" i="23"/>
  <c r="J906" i="23"/>
  <c r="W905" i="23"/>
  <c r="V905" i="23"/>
  <c r="U905" i="23"/>
  <c r="T905" i="23"/>
  <c r="S905" i="23"/>
  <c r="R905" i="23"/>
  <c r="Q905" i="23"/>
  <c r="P905" i="23"/>
  <c r="O905" i="23"/>
  <c r="N905" i="23"/>
  <c r="M905" i="23"/>
  <c r="L905" i="23"/>
  <c r="I905" i="23"/>
  <c r="H905" i="23"/>
  <c r="G905" i="23"/>
  <c r="F905" i="23"/>
  <c r="E905" i="23"/>
  <c r="D905" i="23"/>
  <c r="K904" i="23"/>
  <c r="J904" i="23"/>
  <c r="W903" i="23"/>
  <c r="V903" i="23"/>
  <c r="U903" i="23"/>
  <c r="T903" i="23"/>
  <c r="S903" i="23"/>
  <c r="R903" i="23"/>
  <c r="Q903" i="23"/>
  <c r="P903" i="23"/>
  <c r="O903" i="23"/>
  <c r="N903" i="23"/>
  <c r="M903" i="23"/>
  <c r="L903" i="23"/>
  <c r="I903" i="23"/>
  <c r="H903" i="23"/>
  <c r="G903" i="23"/>
  <c r="F903" i="23"/>
  <c r="E903" i="23"/>
  <c r="D903" i="23"/>
  <c r="K902" i="23"/>
  <c r="J902" i="23"/>
  <c r="K901" i="23"/>
  <c r="J901" i="23"/>
  <c r="K900" i="23"/>
  <c r="J900" i="23"/>
  <c r="K899" i="23"/>
  <c r="J899" i="23"/>
  <c r="K898" i="23"/>
  <c r="J898" i="23"/>
  <c r="K897" i="23"/>
  <c r="J897" i="23"/>
  <c r="K896" i="23"/>
  <c r="J896" i="23"/>
  <c r="K895" i="23"/>
  <c r="J895" i="23"/>
  <c r="K894" i="23"/>
  <c r="J894" i="23"/>
  <c r="K893" i="23"/>
  <c r="J893" i="23"/>
  <c r="W892" i="23"/>
  <c r="V892" i="23"/>
  <c r="U892" i="23"/>
  <c r="T892" i="23"/>
  <c r="S892" i="23"/>
  <c r="R892" i="23"/>
  <c r="Q892" i="23"/>
  <c r="P892" i="23"/>
  <c r="O892" i="23"/>
  <c r="N892" i="23"/>
  <c r="M892" i="23"/>
  <c r="L892" i="23"/>
  <c r="I892" i="23"/>
  <c r="H892" i="23"/>
  <c r="G892" i="23"/>
  <c r="F892" i="23"/>
  <c r="E892" i="23"/>
  <c r="D892" i="23"/>
  <c r="K891" i="23"/>
  <c r="J891" i="23"/>
  <c r="K890" i="23"/>
  <c r="J890" i="23"/>
  <c r="K889" i="23"/>
  <c r="J889" i="23"/>
  <c r="K888" i="23"/>
  <c r="J888" i="23"/>
  <c r="K887" i="23"/>
  <c r="J887" i="23"/>
  <c r="K886" i="23"/>
  <c r="J886" i="23"/>
  <c r="K885" i="23"/>
  <c r="J885" i="23"/>
  <c r="K884" i="23"/>
  <c r="J884" i="23"/>
  <c r="K883" i="23"/>
  <c r="J883" i="23"/>
  <c r="K882" i="23"/>
  <c r="J882" i="23"/>
  <c r="K881" i="23"/>
  <c r="J881" i="23"/>
  <c r="K880" i="23"/>
  <c r="J880" i="23"/>
  <c r="K879" i="23"/>
  <c r="J879" i="23"/>
  <c r="K878" i="23"/>
  <c r="J878" i="23"/>
  <c r="K877" i="23"/>
  <c r="J877" i="23"/>
  <c r="K876" i="23"/>
  <c r="J876" i="23"/>
  <c r="K875" i="23"/>
  <c r="J875" i="23"/>
  <c r="K874" i="23"/>
  <c r="J874" i="23"/>
  <c r="K873" i="23"/>
  <c r="J873" i="23"/>
  <c r="K872" i="23"/>
  <c r="J872" i="23"/>
  <c r="K871" i="23"/>
  <c r="J871" i="23"/>
  <c r="K870" i="23"/>
  <c r="J870" i="23"/>
  <c r="K869" i="23"/>
  <c r="J869" i="23"/>
  <c r="K868" i="23"/>
  <c r="J868" i="23"/>
  <c r="K867" i="23"/>
  <c r="J867" i="23"/>
  <c r="K866" i="23"/>
  <c r="J866" i="23"/>
  <c r="K865" i="23"/>
  <c r="J865" i="23"/>
  <c r="K864" i="23"/>
  <c r="J864" i="23"/>
  <c r="K863" i="23"/>
  <c r="J863" i="23"/>
  <c r="K862" i="23"/>
  <c r="J862" i="23"/>
  <c r="K861" i="23"/>
  <c r="J861" i="23"/>
  <c r="K860" i="23"/>
  <c r="J860" i="23"/>
  <c r="K859" i="23"/>
  <c r="J859" i="23"/>
  <c r="K858" i="23"/>
  <c r="J858" i="23"/>
  <c r="K857" i="23"/>
  <c r="J857" i="23"/>
  <c r="K856" i="23"/>
  <c r="J856" i="23"/>
  <c r="K855" i="23"/>
  <c r="J855" i="23"/>
  <c r="W854" i="23"/>
  <c r="V854" i="23"/>
  <c r="U854" i="23"/>
  <c r="T854" i="23"/>
  <c r="S854" i="23"/>
  <c r="R854" i="23"/>
  <c r="Q854" i="23"/>
  <c r="P854" i="23"/>
  <c r="O854" i="23"/>
  <c r="N854" i="23"/>
  <c r="M854" i="23"/>
  <c r="L854" i="23"/>
  <c r="I854" i="23"/>
  <c r="H854" i="23"/>
  <c r="G854" i="23"/>
  <c r="F854" i="23"/>
  <c r="E854" i="23"/>
  <c r="D854" i="23"/>
  <c r="K853" i="23"/>
  <c r="J853" i="23"/>
  <c r="W852" i="23"/>
  <c r="V852" i="23"/>
  <c r="U852" i="23"/>
  <c r="T852" i="23"/>
  <c r="S852" i="23"/>
  <c r="R852" i="23"/>
  <c r="Q852" i="23"/>
  <c r="P852" i="23"/>
  <c r="O852" i="23"/>
  <c r="N852" i="23"/>
  <c r="M852" i="23"/>
  <c r="L852" i="23"/>
  <c r="I852" i="23"/>
  <c r="H852" i="23"/>
  <c r="G852" i="23"/>
  <c r="F852" i="23"/>
  <c r="E852" i="23"/>
  <c r="D852" i="23"/>
  <c r="K851" i="23"/>
  <c r="J851" i="23"/>
  <c r="K850" i="23"/>
  <c r="J850" i="23"/>
  <c r="K849" i="23"/>
  <c r="J849" i="23"/>
  <c r="K848" i="23"/>
  <c r="J848" i="23"/>
  <c r="K847" i="23"/>
  <c r="J847" i="23"/>
  <c r="K846" i="23"/>
  <c r="J846" i="23"/>
  <c r="K845" i="23"/>
  <c r="J845" i="23"/>
  <c r="K844" i="23"/>
  <c r="J844" i="23"/>
  <c r="K843" i="23"/>
  <c r="J843" i="23"/>
  <c r="K842" i="23"/>
  <c r="J842" i="23"/>
  <c r="K841" i="23"/>
  <c r="J841" i="23"/>
  <c r="K840" i="23"/>
  <c r="J840" i="23"/>
  <c r="K839" i="23"/>
  <c r="J839" i="23"/>
  <c r="K838" i="23"/>
  <c r="J838" i="23"/>
  <c r="W837" i="23"/>
  <c r="V837" i="23"/>
  <c r="U837" i="23"/>
  <c r="T837" i="23"/>
  <c r="S837" i="23"/>
  <c r="R837" i="23"/>
  <c r="Q837" i="23"/>
  <c r="P837" i="23"/>
  <c r="O837" i="23"/>
  <c r="N837" i="23"/>
  <c r="M837" i="23"/>
  <c r="L837" i="23"/>
  <c r="I837" i="23"/>
  <c r="H837" i="23"/>
  <c r="G837" i="23"/>
  <c r="F837" i="23"/>
  <c r="E837" i="23"/>
  <c r="D837" i="23"/>
  <c r="K836" i="23"/>
  <c r="J836" i="23"/>
  <c r="K835" i="23"/>
  <c r="J835" i="23"/>
  <c r="K834" i="23"/>
  <c r="J834" i="23"/>
  <c r="W833" i="23"/>
  <c r="V833" i="23"/>
  <c r="U833" i="23"/>
  <c r="T833" i="23"/>
  <c r="S833" i="23"/>
  <c r="R833" i="23"/>
  <c r="Q833" i="23"/>
  <c r="P833" i="23"/>
  <c r="O833" i="23"/>
  <c r="N833" i="23"/>
  <c r="M833" i="23"/>
  <c r="L833" i="23"/>
  <c r="I833" i="23"/>
  <c r="H833" i="23"/>
  <c r="G833" i="23"/>
  <c r="F833" i="23"/>
  <c r="E833" i="23"/>
  <c r="D833" i="23"/>
  <c r="K832" i="23"/>
  <c r="J832" i="23"/>
  <c r="K831" i="23"/>
  <c r="J831" i="23"/>
  <c r="K830" i="23"/>
  <c r="J830" i="23"/>
  <c r="K829" i="23"/>
  <c r="J829" i="23"/>
  <c r="K828" i="23"/>
  <c r="J828" i="23"/>
  <c r="K827" i="23"/>
  <c r="J827" i="23"/>
  <c r="K826" i="23"/>
  <c r="J826" i="23"/>
  <c r="W825" i="23"/>
  <c r="V825" i="23"/>
  <c r="U825" i="23"/>
  <c r="T825" i="23"/>
  <c r="S825" i="23"/>
  <c r="R825" i="23"/>
  <c r="Q825" i="23"/>
  <c r="P825" i="23"/>
  <c r="O825" i="23"/>
  <c r="N825" i="23"/>
  <c r="M825" i="23"/>
  <c r="L825" i="23"/>
  <c r="I825" i="23"/>
  <c r="H825" i="23"/>
  <c r="G825" i="23"/>
  <c r="F825" i="23"/>
  <c r="E825" i="23"/>
  <c r="D825" i="23"/>
  <c r="K824" i="23"/>
  <c r="J824" i="23"/>
  <c r="K823" i="23"/>
  <c r="J823" i="23"/>
  <c r="K822" i="23"/>
  <c r="J822" i="23"/>
  <c r="W821" i="23"/>
  <c r="V821" i="23"/>
  <c r="U821" i="23"/>
  <c r="T821" i="23"/>
  <c r="S821" i="23"/>
  <c r="R821" i="23"/>
  <c r="Q821" i="23"/>
  <c r="P821" i="23"/>
  <c r="O821" i="23"/>
  <c r="N821" i="23"/>
  <c r="M821" i="23"/>
  <c r="L821" i="23"/>
  <c r="I821" i="23"/>
  <c r="H821" i="23"/>
  <c r="G821" i="23"/>
  <c r="F821" i="23"/>
  <c r="E821" i="23"/>
  <c r="D821" i="23"/>
  <c r="K820" i="23"/>
  <c r="J820" i="23"/>
  <c r="K819" i="23"/>
  <c r="J819" i="23"/>
  <c r="K818" i="23"/>
  <c r="J818" i="23"/>
  <c r="K817" i="23"/>
  <c r="J817" i="23"/>
  <c r="K816" i="23"/>
  <c r="J816" i="23"/>
  <c r="K815" i="23"/>
  <c r="J815" i="23"/>
  <c r="K814" i="23"/>
  <c r="J814" i="23"/>
  <c r="K813" i="23"/>
  <c r="J813" i="23"/>
  <c r="K812" i="23"/>
  <c r="J812" i="23"/>
  <c r="K811" i="23"/>
  <c r="J811" i="23"/>
  <c r="K810" i="23"/>
  <c r="J810" i="23"/>
  <c r="K809" i="23"/>
  <c r="J809" i="23"/>
  <c r="K808" i="23"/>
  <c r="J808" i="23"/>
  <c r="K807" i="23"/>
  <c r="J807" i="23"/>
  <c r="K806" i="23"/>
  <c r="J806" i="23"/>
  <c r="K805" i="23"/>
  <c r="J805" i="23"/>
  <c r="W804" i="23"/>
  <c r="V804" i="23"/>
  <c r="U804" i="23"/>
  <c r="T804" i="23"/>
  <c r="S804" i="23"/>
  <c r="R804" i="23"/>
  <c r="Q804" i="23"/>
  <c r="P804" i="23"/>
  <c r="O804" i="23"/>
  <c r="N804" i="23"/>
  <c r="M804" i="23"/>
  <c r="L804" i="23"/>
  <c r="I804" i="23"/>
  <c r="H804" i="23"/>
  <c r="G804" i="23"/>
  <c r="F804" i="23"/>
  <c r="E804" i="23"/>
  <c r="D804" i="23"/>
  <c r="K803" i="23"/>
  <c r="J803" i="23"/>
  <c r="W802" i="23"/>
  <c r="V802" i="23"/>
  <c r="U802" i="23"/>
  <c r="T802" i="23"/>
  <c r="S802" i="23"/>
  <c r="R802" i="23"/>
  <c r="Q802" i="23"/>
  <c r="P802" i="23"/>
  <c r="O802" i="23"/>
  <c r="N802" i="23"/>
  <c r="M802" i="23"/>
  <c r="L802" i="23"/>
  <c r="I802" i="23"/>
  <c r="H802" i="23"/>
  <c r="G802" i="23"/>
  <c r="F802" i="23"/>
  <c r="E802" i="23"/>
  <c r="D802" i="23"/>
  <c r="K801" i="23"/>
  <c r="J801" i="23"/>
  <c r="K800" i="23"/>
  <c r="J800" i="23"/>
  <c r="K799" i="23"/>
  <c r="J799" i="23"/>
  <c r="K798" i="23"/>
  <c r="J798" i="23"/>
  <c r="K797" i="23"/>
  <c r="J797" i="23"/>
  <c r="K796" i="23"/>
  <c r="J796" i="23"/>
  <c r="K795" i="23"/>
  <c r="J795" i="23"/>
  <c r="K794" i="23"/>
  <c r="J794" i="23"/>
  <c r="K793" i="23"/>
  <c r="J793" i="23"/>
  <c r="K792" i="23"/>
  <c r="J792" i="23"/>
  <c r="K791" i="23"/>
  <c r="J791" i="23"/>
  <c r="K790" i="23"/>
  <c r="J790" i="23"/>
  <c r="K789" i="23"/>
  <c r="J789" i="23"/>
  <c r="K788" i="23"/>
  <c r="J788" i="23"/>
  <c r="K787" i="23"/>
  <c r="J787" i="23"/>
  <c r="K786" i="23"/>
  <c r="J786" i="23"/>
  <c r="K785" i="23"/>
  <c r="J785" i="23"/>
  <c r="K784" i="23"/>
  <c r="J784" i="23"/>
  <c r="K783" i="23"/>
  <c r="J783" i="23"/>
  <c r="K782" i="23"/>
  <c r="J782" i="23"/>
  <c r="K781" i="23"/>
  <c r="J781" i="23"/>
  <c r="K780" i="23"/>
  <c r="J780" i="23"/>
  <c r="K779" i="23"/>
  <c r="J779" i="23"/>
  <c r="K778" i="23"/>
  <c r="J778" i="23"/>
  <c r="W777" i="23"/>
  <c r="V777" i="23"/>
  <c r="U777" i="23"/>
  <c r="T777" i="23"/>
  <c r="S777" i="23"/>
  <c r="R777" i="23"/>
  <c r="Q777" i="23"/>
  <c r="P777" i="23"/>
  <c r="O777" i="23"/>
  <c r="N777" i="23"/>
  <c r="M777" i="23"/>
  <c r="L777" i="23"/>
  <c r="I777" i="23"/>
  <c r="H777" i="23"/>
  <c r="G777" i="23"/>
  <c r="F777" i="23"/>
  <c r="E777" i="23"/>
  <c r="D777" i="23"/>
  <c r="K776" i="23"/>
  <c r="J776" i="23"/>
  <c r="K775" i="23"/>
  <c r="J775" i="23"/>
  <c r="K774" i="23"/>
  <c r="J774" i="23"/>
  <c r="K773" i="23"/>
  <c r="J773" i="23"/>
  <c r="K772" i="23"/>
  <c r="J772" i="23"/>
  <c r="K771" i="23"/>
  <c r="J771" i="23"/>
  <c r="K770" i="23"/>
  <c r="J770" i="23"/>
  <c r="K769" i="23"/>
  <c r="J769" i="23"/>
  <c r="K768" i="23"/>
  <c r="J768" i="23"/>
  <c r="W767" i="23"/>
  <c r="V767" i="23"/>
  <c r="U767" i="23"/>
  <c r="T767" i="23"/>
  <c r="S767" i="23"/>
  <c r="R767" i="23"/>
  <c r="Q767" i="23"/>
  <c r="P767" i="23"/>
  <c r="O767" i="23"/>
  <c r="N767" i="23"/>
  <c r="M767" i="23"/>
  <c r="L767" i="23"/>
  <c r="I767" i="23"/>
  <c r="H767" i="23"/>
  <c r="G767" i="23"/>
  <c r="F767" i="23"/>
  <c r="E767" i="23"/>
  <c r="D767" i="23"/>
  <c r="K766" i="23"/>
  <c r="J766" i="23"/>
  <c r="K765" i="23"/>
  <c r="J765" i="23"/>
  <c r="K764" i="23"/>
  <c r="J764" i="23"/>
  <c r="K763" i="23"/>
  <c r="J763" i="23"/>
  <c r="K762" i="23"/>
  <c r="J762" i="23"/>
  <c r="W761" i="23"/>
  <c r="V761" i="23"/>
  <c r="U761" i="23"/>
  <c r="T761" i="23"/>
  <c r="S761" i="23"/>
  <c r="R761" i="23"/>
  <c r="Q761" i="23"/>
  <c r="P761" i="23"/>
  <c r="O761" i="23"/>
  <c r="N761" i="23"/>
  <c r="M761" i="23"/>
  <c r="L761" i="23"/>
  <c r="I761" i="23"/>
  <c r="H761" i="23"/>
  <c r="G761" i="23"/>
  <c r="F761" i="23"/>
  <c r="E761" i="23"/>
  <c r="D761" i="23"/>
  <c r="K760" i="23"/>
  <c r="J760" i="23"/>
  <c r="K759" i="23"/>
  <c r="J759" i="23"/>
  <c r="K758" i="23"/>
  <c r="J758" i="23"/>
  <c r="K757" i="23"/>
  <c r="J757" i="23"/>
  <c r="K756" i="23"/>
  <c r="J756" i="23"/>
  <c r="K755" i="23"/>
  <c r="J755" i="23"/>
  <c r="K754" i="23"/>
  <c r="J754" i="23"/>
  <c r="K753" i="23"/>
  <c r="J753" i="23"/>
  <c r="K752" i="23"/>
  <c r="J752" i="23"/>
  <c r="K751" i="23"/>
  <c r="J751" i="23"/>
  <c r="K750" i="23"/>
  <c r="J750" i="23"/>
  <c r="K749" i="23"/>
  <c r="J749" i="23"/>
  <c r="K748" i="23"/>
  <c r="J748" i="23"/>
  <c r="W747" i="23"/>
  <c r="V747" i="23"/>
  <c r="U747" i="23"/>
  <c r="T747" i="23"/>
  <c r="S747" i="23"/>
  <c r="R747" i="23"/>
  <c r="Q747" i="23"/>
  <c r="P747" i="23"/>
  <c r="O747" i="23"/>
  <c r="N747" i="23"/>
  <c r="M747" i="23"/>
  <c r="L747" i="23"/>
  <c r="I747" i="23"/>
  <c r="H747" i="23"/>
  <c r="G747" i="23"/>
  <c r="F747" i="23"/>
  <c r="E747" i="23"/>
  <c r="D747" i="23"/>
  <c r="K746" i="23"/>
  <c r="J746" i="23"/>
  <c r="K745" i="23"/>
  <c r="J745" i="23"/>
  <c r="K744" i="23"/>
  <c r="J744" i="23"/>
  <c r="K743" i="23"/>
  <c r="J743" i="23"/>
  <c r="W742" i="23"/>
  <c r="V742" i="23"/>
  <c r="U742" i="23"/>
  <c r="T742" i="23"/>
  <c r="S742" i="23"/>
  <c r="R742" i="23"/>
  <c r="Q742" i="23"/>
  <c r="P742" i="23"/>
  <c r="O742" i="23"/>
  <c r="N742" i="23"/>
  <c r="M742" i="23"/>
  <c r="L742" i="23"/>
  <c r="I742" i="23"/>
  <c r="H742" i="23"/>
  <c r="G742" i="23"/>
  <c r="F742" i="23"/>
  <c r="E742" i="23"/>
  <c r="D742" i="23"/>
  <c r="K741" i="23"/>
  <c r="J741" i="23"/>
  <c r="K740" i="23"/>
  <c r="J740" i="23"/>
  <c r="K739" i="23"/>
  <c r="J739" i="23"/>
  <c r="K738" i="23"/>
  <c r="J738" i="23"/>
  <c r="W737" i="23"/>
  <c r="V737" i="23"/>
  <c r="U737" i="23"/>
  <c r="T737" i="23"/>
  <c r="S737" i="23"/>
  <c r="R737" i="23"/>
  <c r="Q737" i="23"/>
  <c r="P737" i="23"/>
  <c r="O737" i="23"/>
  <c r="N737" i="23"/>
  <c r="M737" i="23"/>
  <c r="L737" i="23"/>
  <c r="I737" i="23"/>
  <c r="H737" i="23"/>
  <c r="G737" i="23"/>
  <c r="F737" i="23"/>
  <c r="E737" i="23"/>
  <c r="D737" i="23"/>
  <c r="K736" i="23"/>
  <c r="J736" i="23"/>
  <c r="K735" i="23"/>
  <c r="J735" i="23"/>
  <c r="K734" i="23"/>
  <c r="J734" i="23"/>
  <c r="W733" i="23"/>
  <c r="V733" i="23"/>
  <c r="U733" i="23"/>
  <c r="T733" i="23"/>
  <c r="S733" i="23"/>
  <c r="R733" i="23"/>
  <c r="Q733" i="23"/>
  <c r="P733" i="23"/>
  <c r="O733" i="23"/>
  <c r="N733" i="23"/>
  <c r="M733" i="23"/>
  <c r="L733" i="23"/>
  <c r="I733" i="23"/>
  <c r="H733" i="23"/>
  <c r="G733" i="23"/>
  <c r="F733" i="23"/>
  <c r="E733" i="23"/>
  <c r="D733" i="23"/>
  <c r="K732" i="23"/>
  <c r="J732" i="23"/>
  <c r="K731" i="23"/>
  <c r="J731" i="23"/>
  <c r="K730" i="23"/>
  <c r="J730" i="23"/>
  <c r="K729" i="23"/>
  <c r="J729" i="23"/>
  <c r="K728" i="23"/>
  <c r="J728" i="23"/>
  <c r="K727" i="23"/>
  <c r="J727" i="23"/>
  <c r="K726" i="23"/>
  <c r="J726" i="23"/>
  <c r="K725" i="23"/>
  <c r="J725" i="23"/>
  <c r="K724" i="23"/>
  <c r="J724" i="23"/>
  <c r="K723" i="23"/>
  <c r="J723" i="23"/>
  <c r="K722" i="23"/>
  <c r="J722" i="23"/>
  <c r="K721" i="23"/>
  <c r="J721" i="23"/>
  <c r="K720" i="23"/>
  <c r="J720" i="23"/>
  <c r="K719" i="23"/>
  <c r="J719" i="23"/>
  <c r="W718" i="23"/>
  <c r="V718" i="23"/>
  <c r="U718" i="23"/>
  <c r="T718" i="23"/>
  <c r="S718" i="23"/>
  <c r="R718" i="23"/>
  <c r="Q718" i="23"/>
  <c r="P718" i="23"/>
  <c r="O718" i="23"/>
  <c r="N718" i="23"/>
  <c r="M718" i="23"/>
  <c r="L718" i="23"/>
  <c r="I718" i="23"/>
  <c r="H718" i="23"/>
  <c r="G718" i="23"/>
  <c r="F718" i="23"/>
  <c r="E718" i="23"/>
  <c r="D718" i="23"/>
  <c r="K717" i="23"/>
  <c r="J717" i="23"/>
  <c r="K716" i="23"/>
  <c r="J716" i="23"/>
  <c r="K715" i="23"/>
  <c r="J715" i="23"/>
  <c r="K714" i="23"/>
  <c r="J714" i="23"/>
  <c r="K713" i="23"/>
  <c r="J713" i="23"/>
  <c r="K712" i="23"/>
  <c r="J712" i="23"/>
  <c r="K711" i="23"/>
  <c r="J711" i="23"/>
  <c r="K710" i="23"/>
  <c r="J710" i="23"/>
  <c r="W709" i="23"/>
  <c r="V709" i="23"/>
  <c r="U709" i="23"/>
  <c r="T709" i="23"/>
  <c r="S709" i="23"/>
  <c r="R709" i="23"/>
  <c r="Q709" i="23"/>
  <c r="P709" i="23"/>
  <c r="O709" i="23"/>
  <c r="N709" i="23"/>
  <c r="M709" i="23"/>
  <c r="L709" i="23"/>
  <c r="I709" i="23"/>
  <c r="H709" i="23"/>
  <c r="G709" i="23"/>
  <c r="F709" i="23"/>
  <c r="E709" i="23"/>
  <c r="D709" i="23"/>
  <c r="K708" i="23"/>
  <c r="J708" i="23"/>
  <c r="K707" i="23"/>
  <c r="J707" i="23"/>
  <c r="K706" i="23"/>
  <c r="J706" i="23"/>
  <c r="K705" i="23"/>
  <c r="J705" i="23"/>
  <c r="K704" i="23"/>
  <c r="J704" i="23"/>
  <c r="K703" i="23"/>
  <c r="J703" i="23"/>
  <c r="K702" i="23"/>
  <c r="J702" i="23"/>
  <c r="K701" i="23"/>
  <c r="J701" i="23"/>
  <c r="K700" i="23"/>
  <c r="J700" i="23"/>
  <c r="K699" i="23"/>
  <c r="J699" i="23"/>
  <c r="K698" i="23"/>
  <c r="J698" i="23"/>
  <c r="K697" i="23"/>
  <c r="J697" i="23"/>
  <c r="K696" i="23"/>
  <c r="J696" i="23"/>
  <c r="W695" i="23"/>
  <c r="V695" i="23"/>
  <c r="U695" i="23"/>
  <c r="T695" i="23"/>
  <c r="S695" i="23"/>
  <c r="R695" i="23"/>
  <c r="Q695" i="23"/>
  <c r="P695" i="23"/>
  <c r="O695" i="23"/>
  <c r="N695" i="23"/>
  <c r="M695" i="23"/>
  <c r="L695" i="23"/>
  <c r="I695" i="23"/>
  <c r="H695" i="23"/>
  <c r="G695" i="23"/>
  <c r="F695" i="23"/>
  <c r="E695" i="23"/>
  <c r="D695" i="23"/>
  <c r="K694" i="23"/>
  <c r="J694" i="23"/>
  <c r="J693" i="23" s="1"/>
  <c r="W693" i="23"/>
  <c r="V693" i="23"/>
  <c r="U693" i="23"/>
  <c r="T693" i="23"/>
  <c r="S693" i="23"/>
  <c r="R693" i="23"/>
  <c r="Q693" i="23"/>
  <c r="P693" i="23"/>
  <c r="O693" i="23"/>
  <c r="N693" i="23"/>
  <c r="M693" i="23"/>
  <c r="L693" i="23"/>
  <c r="I693" i="23"/>
  <c r="H693" i="23"/>
  <c r="G693" i="23"/>
  <c r="F693" i="23"/>
  <c r="E693" i="23"/>
  <c r="D693" i="23"/>
  <c r="K692" i="23"/>
  <c r="J692" i="23"/>
  <c r="K691" i="23"/>
  <c r="J691" i="23"/>
  <c r="K690" i="23"/>
  <c r="J690" i="23"/>
  <c r="K689" i="23"/>
  <c r="J689" i="23"/>
  <c r="K688" i="23"/>
  <c r="J688" i="23"/>
  <c r="K687" i="23"/>
  <c r="J687" i="23"/>
  <c r="K686" i="23"/>
  <c r="J686" i="23"/>
  <c r="W685" i="23"/>
  <c r="V685" i="23"/>
  <c r="U685" i="23"/>
  <c r="T685" i="23"/>
  <c r="S685" i="23"/>
  <c r="R685" i="23"/>
  <c r="Q685" i="23"/>
  <c r="P685" i="23"/>
  <c r="O685" i="23"/>
  <c r="N685" i="23"/>
  <c r="M685" i="23"/>
  <c r="L685" i="23"/>
  <c r="I685" i="23"/>
  <c r="H685" i="23"/>
  <c r="G685" i="23"/>
  <c r="F685" i="23"/>
  <c r="E685" i="23"/>
  <c r="D685" i="23"/>
  <c r="K684" i="23"/>
  <c r="J684" i="23"/>
  <c r="K683" i="23"/>
  <c r="J683" i="23"/>
  <c r="K682" i="23"/>
  <c r="J682" i="23"/>
  <c r="K681" i="23"/>
  <c r="J681" i="23"/>
  <c r="K680" i="23"/>
  <c r="J680" i="23"/>
  <c r="K679" i="23"/>
  <c r="J679" i="23"/>
  <c r="K678" i="23"/>
  <c r="J678" i="23"/>
  <c r="K677" i="23"/>
  <c r="J677" i="23"/>
  <c r="K676" i="23"/>
  <c r="J676" i="23"/>
  <c r="K675" i="23"/>
  <c r="J675" i="23"/>
  <c r="K674" i="23"/>
  <c r="J674" i="23"/>
  <c r="K673" i="23"/>
  <c r="J673" i="23"/>
  <c r="K672" i="23"/>
  <c r="J672" i="23"/>
  <c r="K671" i="23"/>
  <c r="J671" i="23"/>
  <c r="K670" i="23"/>
  <c r="J670" i="23"/>
  <c r="K669" i="23"/>
  <c r="J669" i="23"/>
  <c r="K668" i="23"/>
  <c r="J668" i="23"/>
  <c r="K667" i="23"/>
  <c r="J667" i="23"/>
  <c r="K666" i="23"/>
  <c r="J666" i="23"/>
  <c r="K665" i="23"/>
  <c r="J665" i="23"/>
  <c r="K664" i="23"/>
  <c r="J664" i="23"/>
  <c r="K663" i="23"/>
  <c r="J663" i="23"/>
  <c r="K662" i="23"/>
  <c r="J662" i="23"/>
  <c r="W661" i="23"/>
  <c r="V661" i="23"/>
  <c r="U661" i="23"/>
  <c r="T661" i="23"/>
  <c r="S661" i="23"/>
  <c r="R661" i="23"/>
  <c r="Q661" i="23"/>
  <c r="P661" i="23"/>
  <c r="O661" i="23"/>
  <c r="N661" i="23"/>
  <c r="M661" i="23"/>
  <c r="L661" i="23"/>
  <c r="I661" i="23"/>
  <c r="H661" i="23"/>
  <c r="G661" i="23"/>
  <c r="F661" i="23"/>
  <c r="E661" i="23"/>
  <c r="D661" i="23"/>
  <c r="K660" i="23"/>
  <c r="J660" i="23"/>
  <c r="K659" i="23"/>
  <c r="J659" i="23"/>
  <c r="K658" i="23"/>
  <c r="J658" i="23"/>
  <c r="K657" i="23"/>
  <c r="J657" i="23"/>
  <c r="K656" i="23"/>
  <c r="J656" i="23"/>
  <c r="W655" i="23"/>
  <c r="V655" i="23"/>
  <c r="U655" i="23"/>
  <c r="T655" i="23"/>
  <c r="S655" i="23"/>
  <c r="R655" i="23"/>
  <c r="Q655" i="23"/>
  <c r="P655" i="23"/>
  <c r="O655" i="23"/>
  <c r="N655" i="23"/>
  <c r="M655" i="23"/>
  <c r="L655" i="23"/>
  <c r="I655" i="23"/>
  <c r="H655" i="23"/>
  <c r="G655" i="23"/>
  <c r="F655" i="23"/>
  <c r="E655" i="23"/>
  <c r="D655" i="23"/>
  <c r="K654" i="23"/>
  <c r="J654" i="23"/>
  <c r="J653" i="23" s="1"/>
  <c r="W653" i="23"/>
  <c r="V653" i="23"/>
  <c r="U653" i="23"/>
  <c r="T653" i="23"/>
  <c r="S653" i="23"/>
  <c r="R653" i="23"/>
  <c r="Q653" i="23"/>
  <c r="P653" i="23"/>
  <c r="O653" i="23"/>
  <c r="N653" i="23"/>
  <c r="M653" i="23"/>
  <c r="L653" i="23"/>
  <c r="I653" i="23"/>
  <c r="H653" i="23"/>
  <c r="G653" i="23"/>
  <c r="F653" i="23"/>
  <c r="E653" i="23"/>
  <c r="D653" i="23"/>
  <c r="K652" i="23"/>
  <c r="J652" i="23"/>
  <c r="K651" i="23"/>
  <c r="J651" i="23"/>
  <c r="K650" i="23"/>
  <c r="J650" i="23"/>
  <c r="W649" i="23"/>
  <c r="V649" i="23"/>
  <c r="U649" i="23"/>
  <c r="T649" i="23"/>
  <c r="S649" i="23"/>
  <c r="R649" i="23"/>
  <c r="Q649" i="23"/>
  <c r="P649" i="23"/>
  <c r="O649" i="23"/>
  <c r="N649" i="23"/>
  <c r="M649" i="23"/>
  <c r="L649" i="23"/>
  <c r="I649" i="23"/>
  <c r="H649" i="23"/>
  <c r="G649" i="23"/>
  <c r="F649" i="23"/>
  <c r="E649" i="23"/>
  <c r="D649" i="23"/>
  <c r="K648" i="23"/>
  <c r="J648" i="23"/>
  <c r="K647" i="23"/>
  <c r="J647" i="23"/>
  <c r="K646" i="23"/>
  <c r="J646" i="23"/>
  <c r="K645" i="23"/>
  <c r="J645" i="23"/>
  <c r="W644" i="23"/>
  <c r="V644" i="23"/>
  <c r="U644" i="23"/>
  <c r="T644" i="23"/>
  <c r="S644" i="23"/>
  <c r="R644" i="23"/>
  <c r="Q644" i="23"/>
  <c r="P644" i="23"/>
  <c r="O644" i="23"/>
  <c r="N644" i="23"/>
  <c r="M644" i="23"/>
  <c r="L644" i="23"/>
  <c r="I644" i="23"/>
  <c r="H644" i="23"/>
  <c r="G644" i="23"/>
  <c r="F644" i="23"/>
  <c r="E644" i="23"/>
  <c r="D644" i="23"/>
  <c r="K643" i="23"/>
  <c r="J643" i="23"/>
  <c r="K642" i="23"/>
  <c r="J642" i="23"/>
  <c r="K641" i="23"/>
  <c r="J641" i="23"/>
  <c r="K640" i="23"/>
  <c r="J640" i="23"/>
  <c r="K639" i="23"/>
  <c r="J639" i="23"/>
  <c r="W638" i="23"/>
  <c r="V638" i="23"/>
  <c r="U638" i="23"/>
  <c r="T638" i="23"/>
  <c r="S638" i="23"/>
  <c r="R638" i="23"/>
  <c r="Q638" i="23"/>
  <c r="P638" i="23"/>
  <c r="O638" i="23"/>
  <c r="N638" i="23"/>
  <c r="M638" i="23"/>
  <c r="L638" i="23"/>
  <c r="I638" i="23"/>
  <c r="H638" i="23"/>
  <c r="G638" i="23"/>
  <c r="F638" i="23"/>
  <c r="E638" i="23"/>
  <c r="D638" i="23"/>
  <c r="K637" i="23"/>
  <c r="J637" i="23"/>
  <c r="K636" i="23"/>
  <c r="J636" i="23"/>
  <c r="K635" i="23"/>
  <c r="J635" i="23"/>
  <c r="K634" i="23"/>
  <c r="J634" i="23"/>
  <c r="W633" i="23"/>
  <c r="V633" i="23"/>
  <c r="U633" i="23"/>
  <c r="T633" i="23"/>
  <c r="S633" i="23"/>
  <c r="R633" i="23"/>
  <c r="Q633" i="23"/>
  <c r="P633" i="23"/>
  <c r="O633" i="23"/>
  <c r="N633" i="23"/>
  <c r="M633" i="23"/>
  <c r="L633" i="23"/>
  <c r="I633" i="23"/>
  <c r="H633" i="23"/>
  <c r="G633" i="23"/>
  <c r="F633" i="23"/>
  <c r="E633" i="23"/>
  <c r="D633" i="23"/>
  <c r="K632" i="23"/>
  <c r="J632" i="23"/>
  <c r="K631" i="23"/>
  <c r="J631" i="23"/>
  <c r="K630" i="23"/>
  <c r="J630" i="23"/>
  <c r="K629" i="23"/>
  <c r="J629" i="23"/>
  <c r="K628" i="23"/>
  <c r="J628" i="23"/>
  <c r="K627" i="23"/>
  <c r="J627" i="23"/>
  <c r="K626" i="23"/>
  <c r="J626" i="23"/>
  <c r="K625" i="23"/>
  <c r="J625" i="23"/>
  <c r="K624" i="23"/>
  <c r="J624" i="23"/>
  <c r="K623" i="23"/>
  <c r="J623" i="23"/>
  <c r="W622" i="23"/>
  <c r="V622" i="23"/>
  <c r="U622" i="23"/>
  <c r="T622" i="23"/>
  <c r="S622" i="23"/>
  <c r="R622" i="23"/>
  <c r="Q622" i="23"/>
  <c r="P622" i="23"/>
  <c r="O622" i="23"/>
  <c r="N622" i="23"/>
  <c r="M622" i="23"/>
  <c r="L622" i="23"/>
  <c r="I622" i="23"/>
  <c r="H622" i="23"/>
  <c r="G622" i="23"/>
  <c r="F622" i="23"/>
  <c r="E622" i="23"/>
  <c r="D622" i="23"/>
  <c r="K621" i="23"/>
  <c r="J621" i="23"/>
  <c r="K620" i="23"/>
  <c r="J620" i="23"/>
  <c r="K619" i="23"/>
  <c r="J619" i="23"/>
  <c r="K618" i="23"/>
  <c r="J618" i="23"/>
  <c r="K617" i="23"/>
  <c r="J617" i="23"/>
  <c r="K616" i="23"/>
  <c r="J616" i="23"/>
  <c r="K615" i="23"/>
  <c r="K614" i="23" s="1"/>
  <c r="J615" i="23"/>
  <c r="W614" i="23"/>
  <c r="V614" i="23"/>
  <c r="U614" i="23"/>
  <c r="T614" i="23"/>
  <c r="S614" i="23"/>
  <c r="R614" i="23"/>
  <c r="Q614" i="23"/>
  <c r="P614" i="23"/>
  <c r="O614" i="23"/>
  <c r="N614" i="23"/>
  <c r="M614" i="23"/>
  <c r="L614" i="23"/>
  <c r="I614" i="23"/>
  <c r="H614" i="23"/>
  <c r="G614" i="23"/>
  <c r="F614" i="23"/>
  <c r="E614" i="23"/>
  <c r="D614" i="23"/>
  <c r="K613" i="23"/>
  <c r="J613" i="23"/>
  <c r="K612" i="23"/>
  <c r="J612" i="23"/>
  <c r="K611" i="23"/>
  <c r="J611" i="23"/>
  <c r="K610" i="23"/>
  <c r="J610" i="23"/>
  <c r="K609" i="23"/>
  <c r="J609" i="23"/>
  <c r="K608" i="23"/>
  <c r="J608" i="23"/>
  <c r="K607" i="23"/>
  <c r="J607" i="23"/>
  <c r="K606" i="23"/>
  <c r="J606" i="23"/>
  <c r="K605" i="23"/>
  <c r="J605" i="23"/>
  <c r="K604" i="23"/>
  <c r="J604" i="23"/>
  <c r="K603" i="23"/>
  <c r="J603" i="23"/>
  <c r="K602" i="23"/>
  <c r="J602" i="23"/>
  <c r="K601" i="23"/>
  <c r="J601" i="23"/>
  <c r="K600" i="23"/>
  <c r="J600" i="23"/>
  <c r="K599" i="23"/>
  <c r="J599" i="23"/>
  <c r="K598" i="23"/>
  <c r="J598" i="23"/>
  <c r="K597" i="23"/>
  <c r="J597" i="23"/>
  <c r="K596" i="23"/>
  <c r="J596" i="23"/>
  <c r="W595" i="23"/>
  <c r="V595" i="23"/>
  <c r="U595" i="23"/>
  <c r="T595" i="23"/>
  <c r="S595" i="23"/>
  <c r="R595" i="23"/>
  <c r="Q595" i="23"/>
  <c r="P595" i="23"/>
  <c r="O595" i="23"/>
  <c r="N595" i="23"/>
  <c r="M595" i="23"/>
  <c r="L595" i="23"/>
  <c r="I595" i="23"/>
  <c r="H595" i="23"/>
  <c r="G595" i="23"/>
  <c r="F595" i="23"/>
  <c r="E595" i="23"/>
  <c r="D595" i="23"/>
  <c r="K594" i="23"/>
  <c r="J594" i="23"/>
  <c r="K593" i="23"/>
  <c r="J593" i="23"/>
  <c r="K592" i="23"/>
  <c r="J592" i="23"/>
  <c r="K591" i="23"/>
  <c r="J591" i="23"/>
  <c r="W590" i="23"/>
  <c r="V590" i="23"/>
  <c r="U590" i="23"/>
  <c r="T590" i="23"/>
  <c r="S590" i="23"/>
  <c r="R590" i="23"/>
  <c r="Q590" i="23"/>
  <c r="P590" i="23"/>
  <c r="O590" i="23"/>
  <c r="N590" i="23"/>
  <c r="M590" i="23"/>
  <c r="L590" i="23"/>
  <c r="I590" i="23"/>
  <c r="H590" i="23"/>
  <c r="G590" i="23"/>
  <c r="F590" i="23"/>
  <c r="E590" i="23"/>
  <c r="D590" i="23"/>
  <c r="K589" i="23"/>
  <c r="J589" i="23"/>
  <c r="K588" i="23"/>
  <c r="J588" i="23"/>
  <c r="K587" i="23"/>
  <c r="J587" i="23"/>
  <c r="K586" i="23"/>
  <c r="J586" i="23"/>
  <c r="K585" i="23"/>
  <c r="J585" i="23"/>
  <c r="K584" i="23"/>
  <c r="J584" i="23"/>
  <c r="K583" i="23"/>
  <c r="J583" i="23"/>
  <c r="K582" i="23"/>
  <c r="J582" i="23"/>
  <c r="K581" i="23"/>
  <c r="J581" i="23"/>
  <c r="K580" i="23"/>
  <c r="J580" i="23"/>
  <c r="K579" i="23"/>
  <c r="J579" i="23"/>
  <c r="K578" i="23"/>
  <c r="J578" i="23"/>
  <c r="K577" i="23"/>
  <c r="J577" i="23"/>
  <c r="K576" i="23"/>
  <c r="J576" i="23"/>
  <c r="W575" i="23"/>
  <c r="V575" i="23"/>
  <c r="U575" i="23"/>
  <c r="T575" i="23"/>
  <c r="S575" i="23"/>
  <c r="R575" i="23"/>
  <c r="Q575" i="23"/>
  <c r="P575" i="23"/>
  <c r="O575" i="23"/>
  <c r="N575" i="23"/>
  <c r="M575" i="23"/>
  <c r="L575" i="23"/>
  <c r="I575" i="23"/>
  <c r="H575" i="23"/>
  <c r="G575" i="23"/>
  <c r="F575" i="23"/>
  <c r="E575" i="23"/>
  <c r="D575" i="23"/>
  <c r="K574" i="23"/>
  <c r="J574" i="23"/>
  <c r="K573" i="23"/>
  <c r="J573" i="23"/>
  <c r="K572" i="23"/>
  <c r="J572" i="23"/>
  <c r="K571" i="23"/>
  <c r="J571" i="23"/>
  <c r="K570" i="23"/>
  <c r="J570" i="23"/>
  <c r="K569" i="23"/>
  <c r="J569" i="23"/>
  <c r="K568" i="23"/>
  <c r="J568" i="23"/>
  <c r="K567" i="23"/>
  <c r="J567" i="23"/>
  <c r="W566" i="23"/>
  <c r="V566" i="23"/>
  <c r="U566" i="23"/>
  <c r="T566" i="23"/>
  <c r="S566" i="23"/>
  <c r="R566" i="23"/>
  <c r="Q566" i="23"/>
  <c r="P566" i="23"/>
  <c r="O566" i="23"/>
  <c r="N566" i="23"/>
  <c r="M566" i="23"/>
  <c r="L566" i="23"/>
  <c r="I566" i="23"/>
  <c r="H566" i="23"/>
  <c r="G566" i="23"/>
  <c r="F566" i="23"/>
  <c r="E566" i="23"/>
  <c r="D566" i="23"/>
  <c r="K564" i="23"/>
  <c r="J564" i="23"/>
  <c r="K563" i="23"/>
  <c r="J563" i="23"/>
  <c r="W562" i="23"/>
  <c r="V562" i="23"/>
  <c r="U562" i="23"/>
  <c r="T562" i="23"/>
  <c r="S562" i="23"/>
  <c r="R562" i="23"/>
  <c r="Q562" i="23"/>
  <c r="P562" i="23"/>
  <c r="O562" i="23"/>
  <c r="N562" i="23"/>
  <c r="M562" i="23"/>
  <c r="L562" i="23"/>
  <c r="I562" i="23"/>
  <c r="H562" i="23"/>
  <c r="G562" i="23"/>
  <c r="F562" i="23"/>
  <c r="E562" i="23"/>
  <c r="D562" i="23"/>
  <c r="K561" i="23"/>
  <c r="J561" i="23"/>
  <c r="K560" i="23"/>
  <c r="J560" i="23"/>
  <c r="K559" i="23"/>
  <c r="J559" i="23"/>
  <c r="K558" i="23"/>
  <c r="J558" i="23"/>
  <c r="K557" i="23"/>
  <c r="J557" i="23"/>
  <c r="K556" i="23"/>
  <c r="J556" i="23"/>
  <c r="K555" i="23"/>
  <c r="J555" i="23"/>
  <c r="K554" i="23"/>
  <c r="J554" i="23"/>
  <c r="K553" i="23"/>
  <c r="J553" i="23"/>
  <c r="W552" i="23"/>
  <c r="V552" i="23"/>
  <c r="U552" i="23"/>
  <c r="T552" i="23"/>
  <c r="S552" i="23"/>
  <c r="R552" i="23"/>
  <c r="Q552" i="23"/>
  <c r="P552" i="23"/>
  <c r="O552" i="23"/>
  <c r="N552" i="23"/>
  <c r="M552" i="23"/>
  <c r="L552" i="23"/>
  <c r="I552" i="23"/>
  <c r="H552" i="23"/>
  <c r="G552" i="23"/>
  <c r="F552" i="23"/>
  <c r="E552" i="23"/>
  <c r="D552" i="23"/>
  <c r="K551" i="23"/>
  <c r="J551" i="23"/>
  <c r="K550" i="23"/>
  <c r="J550" i="23"/>
  <c r="K549" i="23"/>
  <c r="J549" i="23"/>
  <c r="K548" i="23"/>
  <c r="J548" i="23"/>
  <c r="K547" i="23"/>
  <c r="J547" i="23"/>
  <c r="K546" i="23"/>
  <c r="J546" i="23"/>
  <c r="K545" i="23"/>
  <c r="J545" i="23"/>
  <c r="K544" i="23"/>
  <c r="J544" i="23"/>
  <c r="K543" i="23"/>
  <c r="J543" i="23"/>
  <c r="K542" i="23"/>
  <c r="J542" i="23"/>
  <c r="K541" i="23"/>
  <c r="J541" i="23"/>
  <c r="K540" i="23"/>
  <c r="J540" i="23"/>
  <c r="K539" i="23"/>
  <c r="J539" i="23"/>
  <c r="K538" i="23"/>
  <c r="J538" i="23"/>
  <c r="K537" i="23"/>
  <c r="J537" i="23"/>
  <c r="K536" i="23"/>
  <c r="J536" i="23"/>
  <c r="K535" i="23"/>
  <c r="J535" i="23"/>
  <c r="K534" i="23"/>
  <c r="J534" i="23"/>
  <c r="K533" i="23"/>
  <c r="J533" i="23"/>
  <c r="K532" i="23"/>
  <c r="J532" i="23"/>
  <c r="K531" i="23"/>
  <c r="J531" i="23"/>
  <c r="K530" i="23"/>
  <c r="J530" i="23"/>
  <c r="K529" i="23"/>
  <c r="J529" i="23"/>
  <c r="K528" i="23"/>
  <c r="J528" i="23"/>
  <c r="K527" i="23"/>
  <c r="J527" i="23"/>
  <c r="K526" i="23"/>
  <c r="J526" i="23"/>
  <c r="K525" i="23"/>
  <c r="J525" i="23"/>
  <c r="K524" i="23"/>
  <c r="J524" i="23"/>
  <c r="K523" i="23"/>
  <c r="J523" i="23"/>
  <c r="K522" i="23"/>
  <c r="J522" i="23"/>
  <c r="K521" i="23"/>
  <c r="J521" i="23"/>
  <c r="K520" i="23"/>
  <c r="J520" i="23"/>
  <c r="K519" i="23"/>
  <c r="J519" i="23"/>
  <c r="K518" i="23"/>
  <c r="J518" i="23"/>
  <c r="K517" i="23"/>
  <c r="J517" i="23"/>
  <c r="K516" i="23"/>
  <c r="J516" i="23"/>
  <c r="K515" i="23"/>
  <c r="J515" i="23"/>
  <c r="K514" i="23"/>
  <c r="J514" i="23"/>
  <c r="K513" i="23"/>
  <c r="J513" i="23"/>
  <c r="K512" i="23"/>
  <c r="J512" i="23"/>
  <c r="K511" i="23"/>
  <c r="J511" i="23"/>
  <c r="K510" i="23"/>
  <c r="J510" i="23"/>
  <c r="K509" i="23"/>
  <c r="J509" i="23"/>
  <c r="K508" i="23"/>
  <c r="J508" i="23"/>
  <c r="K507" i="23"/>
  <c r="J507" i="23"/>
  <c r="K506" i="23"/>
  <c r="J506" i="23"/>
  <c r="K505" i="23"/>
  <c r="J505" i="23"/>
  <c r="K504" i="23"/>
  <c r="J504" i="23"/>
  <c r="W503" i="23"/>
  <c r="V503" i="23"/>
  <c r="U503" i="23"/>
  <c r="T503" i="23"/>
  <c r="S503" i="23"/>
  <c r="R503" i="23"/>
  <c r="Q503" i="23"/>
  <c r="P503" i="23"/>
  <c r="O503" i="23"/>
  <c r="N503" i="23"/>
  <c r="M503" i="23"/>
  <c r="L503" i="23"/>
  <c r="I503" i="23"/>
  <c r="H503" i="23"/>
  <c r="G503" i="23"/>
  <c r="F503" i="23"/>
  <c r="E503" i="23"/>
  <c r="D503" i="23"/>
  <c r="K502" i="23"/>
  <c r="J502" i="23"/>
  <c r="K501" i="23"/>
  <c r="J501" i="23"/>
  <c r="K500" i="23"/>
  <c r="J500" i="23"/>
  <c r="K499" i="23"/>
  <c r="J499" i="23"/>
  <c r="K498" i="23"/>
  <c r="J498" i="23"/>
  <c r="K497" i="23"/>
  <c r="J497" i="23"/>
  <c r="K496" i="23"/>
  <c r="J496" i="23"/>
  <c r="K495" i="23"/>
  <c r="J495" i="23"/>
  <c r="K494" i="23"/>
  <c r="J494" i="23"/>
  <c r="K493" i="23"/>
  <c r="J493" i="23"/>
  <c r="K492" i="23"/>
  <c r="J492" i="23"/>
  <c r="K491" i="23"/>
  <c r="J491" i="23"/>
  <c r="K490" i="23"/>
  <c r="J490" i="23"/>
  <c r="K489" i="23"/>
  <c r="J489" i="23"/>
  <c r="K488" i="23"/>
  <c r="J488" i="23"/>
  <c r="K487" i="23"/>
  <c r="J487" i="23"/>
  <c r="K486" i="23"/>
  <c r="J486" i="23"/>
  <c r="K485" i="23"/>
  <c r="J485" i="23"/>
  <c r="K484" i="23"/>
  <c r="J484" i="23"/>
  <c r="W483" i="23"/>
  <c r="V483" i="23"/>
  <c r="U483" i="23"/>
  <c r="T483" i="23"/>
  <c r="S483" i="23"/>
  <c r="R483" i="23"/>
  <c r="Q483" i="23"/>
  <c r="P483" i="23"/>
  <c r="O483" i="23"/>
  <c r="N483" i="23"/>
  <c r="M483" i="23"/>
  <c r="L483" i="23"/>
  <c r="I483" i="23"/>
  <c r="H483" i="23"/>
  <c r="G483" i="23"/>
  <c r="F483" i="23"/>
  <c r="E483" i="23"/>
  <c r="D483" i="23"/>
  <c r="K482" i="23"/>
  <c r="J482" i="23"/>
  <c r="K481" i="23"/>
  <c r="J481" i="23"/>
  <c r="K480" i="23"/>
  <c r="J480" i="23"/>
  <c r="K479" i="23"/>
  <c r="J479" i="23"/>
  <c r="K478" i="23"/>
  <c r="J478" i="23"/>
  <c r="K477" i="23"/>
  <c r="J477" i="23"/>
  <c r="K476" i="23"/>
  <c r="J476" i="23"/>
  <c r="K475" i="23"/>
  <c r="J475" i="23"/>
  <c r="K474" i="23"/>
  <c r="J474" i="23"/>
  <c r="K473" i="23"/>
  <c r="J473" i="23"/>
  <c r="K472" i="23"/>
  <c r="J472" i="23"/>
  <c r="W471" i="23"/>
  <c r="V471" i="23"/>
  <c r="U471" i="23"/>
  <c r="T471" i="23"/>
  <c r="S471" i="23"/>
  <c r="R471" i="23"/>
  <c r="Q471" i="23"/>
  <c r="P471" i="23"/>
  <c r="O471" i="23"/>
  <c r="N471" i="23"/>
  <c r="M471" i="23"/>
  <c r="L471" i="23"/>
  <c r="I471" i="23"/>
  <c r="H471" i="23"/>
  <c r="G471" i="23"/>
  <c r="F471" i="23"/>
  <c r="E471" i="23"/>
  <c r="D471" i="23"/>
  <c r="K470" i="23"/>
  <c r="J470" i="23"/>
  <c r="K469" i="23"/>
  <c r="J469" i="23"/>
  <c r="K468" i="23"/>
  <c r="J468" i="23"/>
  <c r="K467" i="23"/>
  <c r="J467" i="23"/>
  <c r="K466" i="23"/>
  <c r="J466" i="23"/>
  <c r="K465" i="23"/>
  <c r="J465" i="23"/>
  <c r="K464" i="23"/>
  <c r="J464" i="23"/>
  <c r="K463" i="23"/>
  <c r="J463" i="23"/>
  <c r="K462" i="23"/>
  <c r="J462" i="23"/>
  <c r="K461" i="23"/>
  <c r="J461" i="23"/>
  <c r="K460" i="23"/>
  <c r="J460" i="23"/>
  <c r="W459" i="23"/>
  <c r="V459" i="23"/>
  <c r="U459" i="23"/>
  <c r="T459" i="23"/>
  <c r="S459" i="23"/>
  <c r="R459" i="23"/>
  <c r="Q459" i="23"/>
  <c r="P459" i="23"/>
  <c r="O459" i="23"/>
  <c r="N459" i="23"/>
  <c r="M459" i="23"/>
  <c r="L459" i="23"/>
  <c r="I459" i="23"/>
  <c r="H459" i="23"/>
  <c r="G459" i="23"/>
  <c r="F459" i="23"/>
  <c r="E459" i="23"/>
  <c r="D459" i="23"/>
  <c r="K458" i="23"/>
  <c r="J458" i="23"/>
  <c r="K457" i="23"/>
  <c r="J457" i="23"/>
  <c r="W456" i="23"/>
  <c r="V456" i="23"/>
  <c r="U456" i="23"/>
  <c r="T456" i="23"/>
  <c r="S456" i="23"/>
  <c r="R456" i="23"/>
  <c r="Q456" i="23"/>
  <c r="P456" i="23"/>
  <c r="O456" i="23"/>
  <c r="N456" i="23"/>
  <c r="M456" i="23"/>
  <c r="L456" i="23"/>
  <c r="I456" i="23"/>
  <c r="H456" i="23"/>
  <c r="G456" i="23"/>
  <c r="F456" i="23"/>
  <c r="E456" i="23"/>
  <c r="D456" i="23"/>
  <c r="K455" i="23"/>
  <c r="J455" i="23"/>
  <c r="K454" i="23"/>
  <c r="J454" i="23"/>
  <c r="K453" i="23"/>
  <c r="J453" i="23"/>
  <c r="K452" i="23"/>
  <c r="J452" i="23"/>
  <c r="K451" i="23"/>
  <c r="J451" i="23"/>
  <c r="K450" i="23"/>
  <c r="J450" i="23"/>
  <c r="K449" i="23"/>
  <c r="J449" i="23"/>
  <c r="K448" i="23"/>
  <c r="J448" i="23"/>
  <c r="K447" i="23"/>
  <c r="J447" i="23"/>
  <c r="K446" i="23"/>
  <c r="J446" i="23"/>
  <c r="K445" i="23"/>
  <c r="J445" i="23"/>
  <c r="K444" i="23"/>
  <c r="J444" i="23"/>
  <c r="K443" i="23"/>
  <c r="J443" i="23"/>
  <c r="K442" i="23"/>
  <c r="J442" i="23"/>
  <c r="K441" i="23"/>
  <c r="J441" i="23"/>
  <c r="K440" i="23"/>
  <c r="J440" i="23"/>
  <c r="K439" i="23"/>
  <c r="J439" i="23"/>
  <c r="W438" i="23"/>
  <c r="V438" i="23"/>
  <c r="U438" i="23"/>
  <c r="T438" i="23"/>
  <c r="S438" i="23"/>
  <c r="R438" i="23"/>
  <c r="Q438" i="23"/>
  <c r="P438" i="23"/>
  <c r="O438" i="23"/>
  <c r="N438" i="23"/>
  <c r="M438" i="23"/>
  <c r="L438" i="23"/>
  <c r="I438" i="23"/>
  <c r="H438" i="23"/>
  <c r="G438" i="23"/>
  <c r="F438" i="23"/>
  <c r="E438" i="23"/>
  <c r="D438" i="23"/>
  <c r="K437" i="23"/>
  <c r="J437" i="23"/>
  <c r="K436" i="23"/>
  <c r="J436" i="23"/>
  <c r="K435" i="23"/>
  <c r="J435" i="23"/>
  <c r="K434" i="23"/>
  <c r="J434" i="23"/>
  <c r="K433" i="23"/>
  <c r="J433" i="23"/>
  <c r="W432" i="23"/>
  <c r="V432" i="23"/>
  <c r="U432" i="23"/>
  <c r="T432" i="23"/>
  <c r="S432" i="23"/>
  <c r="R432" i="23"/>
  <c r="Q432" i="23"/>
  <c r="P432" i="23"/>
  <c r="O432" i="23"/>
  <c r="N432" i="23"/>
  <c r="M432" i="23"/>
  <c r="L432" i="23"/>
  <c r="I432" i="23"/>
  <c r="H432" i="23"/>
  <c r="G432" i="23"/>
  <c r="F432" i="23"/>
  <c r="E432" i="23"/>
  <c r="D432" i="23"/>
  <c r="K431" i="23"/>
  <c r="J431" i="23"/>
  <c r="K430" i="23"/>
  <c r="J430" i="23"/>
  <c r="K429" i="23"/>
  <c r="J429" i="23"/>
  <c r="K428" i="23"/>
  <c r="J428" i="23"/>
  <c r="K427" i="23"/>
  <c r="J427" i="23"/>
  <c r="K426" i="23"/>
  <c r="J426" i="23"/>
  <c r="K425" i="23"/>
  <c r="J425" i="23"/>
  <c r="K424" i="23"/>
  <c r="J424" i="23"/>
  <c r="K423" i="23"/>
  <c r="J423" i="23"/>
  <c r="K422" i="23"/>
  <c r="J422" i="23"/>
  <c r="K421" i="23"/>
  <c r="J421" i="23"/>
  <c r="K420" i="23"/>
  <c r="J420" i="23"/>
  <c r="K419" i="23"/>
  <c r="J419" i="23"/>
  <c r="K418" i="23"/>
  <c r="J418" i="23"/>
  <c r="K417" i="23"/>
  <c r="J417" i="23"/>
  <c r="K416" i="23"/>
  <c r="J416" i="23"/>
  <c r="K415" i="23"/>
  <c r="J415" i="23"/>
  <c r="K414" i="23"/>
  <c r="J414" i="23"/>
  <c r="K413" i="23"/>
  <c r="J413" i="23"/>
  <c r="K412" i="23"/>
  <c r="J412" i="23"/>
  <c r="K411" i="23"/>
  <c r="J411" i="23"/>
  <c r="K410" i="23"/>
  <c r="J410" i="23"/>
  <c r="K409" i="23"/>
  <c r="J409" i="23"/>
  <c r="K408" i="23"/>
  <c r="J408" i="23"/>
  <c r="K407" i="23"/>
  <c r="J407" i="23"/>
  <c r="K406" i="23"/>
  <c r="J406" i="23"/>
  <c r="K405" i="23"/>
  <c r="J405" i="23"/>
  <c r="K404" i="23"/>
  <c r="J404" i="23"/>
  <c r="K403" i="23"/>
  <c r="J403" i="23"/>
  <c r="K402" i="23"/>
  <c r="J402" i="23"/>
  <c r="K401" i="23"/>
  <c r="J401" i="23"/>
  <c r="K400" i="23"/>
  <c r="J400" i="23"/>
  <c r="K399" i="23"/>
  <c r="J399" i="23"/>
  <c r="K398" i="23"/>
  <c r="J398" i="23"/>
  <c r="K397" i="23"/>
  <c r="J397" i="23"/>
  <c r="K396" i="23"/>
  <c r="J396" i="23"/>
  <c r="K395" i="23"/>
  <c r="J395" i="23"/>
  <c r="K394" i="23"/>
  <c r="J394" i="23"/>
  <c r="K393" i="23"/>
  <c r="J393" i="23"/>
  <c r="K392" i="23"/>
  <c r="J392" i="23"/>
  <c r="K391" i="23"/>
  <c r="J391" i="23"/>
  <c r="K390" i="23"/>
  <c r="J390" i="23"/>
  <c r="K389" i="23"/>
  <c r="J389" i="23"/>
  <c r="K388" i="23"/>
  <c r="J388" i="23"/>
  <c r="K387" i="23"/>
  <c r="J387" i="23"/>
  <c r="K386" i="23"/>
  <c r="J386" i="23"/>
  <c r="K385" i="23"/>
  <c r="J385" i="23"/>
  <c r="K384" i="23"/>
  <c r="J384" i="23"/>
  <c r="W383" i="23"/>
  <c r="V383" i="23"/>
  <c r="U383" i="23"/>
  <c r="T383" i="23"/>
  <c r="S383" i="23"/>
  <c r="R383" i="23"/>
  <c r="Q383" i="23"/>
  <c r="P383" i="23"/>
  <c r="O383" i="23"/>
  <c r="N383" i="23"/>
  <c r="M383" i="23"/>
  <c r="L383" i="23"/>
  <c r="I383" i="23"/>
  <c r="H383" i="23"/>
  <c r="G383" i="23"/>
  <c r="F383" i="23"/>
  <c r="E383" i="23"/>
  <c r="D383" i="23"/>
  <c r="K382" i="23"/>
  <c r="J382" i="23"/>
  <c r="K381" i="23"/>
  <c r="J381" i="23"/>
  <c r="K380" i="23"/>
  <c r="J380" i="23"/>
  <c r="K379" i="23"/>
  <c r="J379" i="23"/>
  <c r="K378" i="23"/>
  <c r="J378" i="23"/>
  <c r="K377" i="23"/>
  <c r="J377" i="23"/>
  <c r="K376" i="23"/>
  <c r="J376" i="23"/>
  <c r="K375" i="23"/>
  <c r="J375" i="23"/>
  <c r="K374" i="23"/>
  <c r="J374" i="23"/>
  <c r="W373" i="23"/>
  <c r="V373" i="23"/>
  <c r="U373" i="23"/>
  <c r="T373" i="23"/>
  <c r="S373" i="23"/>
  <c r="R373" i="23"/>
  <c r="Q373" i="23"/>
  <c r="P373" i="23"/>
  <c r="O373" i="23"/>
  <c r="N373" i="23"/>
  <c r="M373" i="23"/>
  <c r="L373" i="23"/>
  <c r="I373" i="23"/>
  <c r="H373" i="23"/>
  <c r="G373" i="23"/>
  <c r="F373" i="23"/>
  <c r="E373" i="23"/>
  <c r="D373" i="23"/>
  <c r="K372" i="23"/>
  <c r="J372" i="23"/>
  <c r="K371" i="23"/>
  <c r="J371" i="23"/>
  <c r="K370" i="23"/>
  <c r="J370" i="23"/>
  <c r="K369" i="23"/>
  <c r="J369" i="23"/>
  <c r="K368" i="23"/>
  <c r="J368" i="23"/>
  <c r="K367" i="23"/>
  <c r="J367" i="23"/>
  <c r="K366" i="23"/>
  <c r="J366" i="23"/>
  <c r="K365" i="23"/>
  <c r="J365" i="23"/>
  <c r="K364" i="23"/>
  <c r="J364" i="23"/>
  <c r="K363" i="23"/>
  <c r="J363" i="23"/>
  <c r="W362" i="23"/>
  <c r="V362" i="23"/>
  <c r="U362" i="23"/>
  <c r="T362" i="23"/>
  <c r="S362" i="23"/>
  <c r="R362" i="23"/>
  <c r="Q362" i="23"/>
  <c r="P362" i="23"/>
  <c r="O362" i="23"/>
  <c r="N362" i="23"/>
  <c r="M362" i="23"/>
  <c r="L362" i="23"/>
  <c r="I362" i="23"/>
  <c r="H362" i="23"/>
  <c r="G362" i="23"/>
  <c r="F362" i="23"/>
  <c r="E362" i="23"/>
  <c r="D362" i="23"/>
  <c r="K361" i="23"/>
  <c r="J361" i="23"/>
  <c r="K360" i="23"/>
  <c r="J360" i="23"/>
  <c r="K359" i="23"/>
  <c r="J359" i="23"/>
  <c r="K358" i="23"/>
  <c r="J358" i="23"/>
  <c r="K357" i="23"/>
  <c r="J357" i="23"/>
  <c r="K356" i="23"/>
  <c r="J356" i="23"/>
  <c r="K355" i="23"/>
  <c r="J355" i="23"/>
  <c r="K354" i="23"/>
  <c r="J354" i="23"/>
  <c r="K353" i="23"/>
  <c r="J353" i="23"/>
  <c r="K352" i="23"/>
  <c r="J352" i="23"/>
  <c r="K351" i="23"/>
  <c r="J351" i="23"/>
  <c r="K350" i="23"/>
  <c r="J350" i="23"/>
  <c r="K349" i="23"/>
  <c r="J349" i="23"/>
  <c r="K348" i="23"/>
  <c r="J348" i="23"/>
  <c r="K347" i="23"/>
  <c r="J347" i="23"/>
  <c r="W346" i="23"/>
  <c r="V346" i="23"/>
  <c r="U346" i="23"/>
  <c r="T346" i="23"/>
  <c r="S346" i="23"/>
  <c r="R346" i="23"/>
  <c r="Q346" i="23"/>
  <c r="P346" i="23"/>
  <c r="O346" i="23"/>
  <c r="N346" i="23"/>
  <c r="M346" i="23"/>
  <c r="L346" i="23"/>
  <c r="I346" i="23"/>
  <c r="H346" i="23"/>
  <c r="G346" i="23"/>
  <c r="F346" i="23"/>
  <c r="E346" i="23"/>
  <c r="D346" i="23"/>
  <c r="K345" i="23"/>
  <c r="J345" i="23"/>
  <c r="K344" i="23"/>
  <c r="J344" i="23"/>
  <c r="K343" i="23"/>
  <c r="J343" i="23"/>
  <c r="K342" i="23"/>
  <c r="J342" i="23"/>
  <c r="K341" i="23"/>
  <c r="J341" i="23"/>
  <c r="K340" i="23"/>
  <c r="J340" i="23"/>
  <c r="K339" i="23"/>
  <c r="J339" i="23"/>
  <c r="K338" i="23"/>
  <c r="J338" i="23"/>
  <c r="K337" i="23"/>
  <c r="J337" i="23"/>
  <c r="K336" i="23"/>
  <c r="J336" i="23"/>
  <c r="K335" i="23"/>
  <c r="J335" i="23"/>
  <c r="K334" i="23"/>
  <c r="J334" i="23"/>
  <c r="W333" i="23"/>
  <c r="V333" i="23"/>
  <c r="U333" i="23"/>
  <c r="T333" i="23"/>
  <c r="S333" i="23"/>
  <c r="R333" i="23"/>
  <c r="Q333" i="23"/>
  <c r="P333" i="23"/>
  <c r="O333" i="23"/>
  <c r="N333" i="23"/>
  <c r="M333" i="23"/>
  <c r="L333" i="23"/>
  <c r="I333" i="23"/>
  <c r="H333" i="23"/>
  <c r="G333" i="23"/>
  <c r="F333" i="23"/>
  <c r="E333" i="23"/>
  <c r="D333" i="23"/>
  <c r="K332" i="23"/>
  <c r="J332" i="23"/>
  <c r="K331" i="23"/>
  <c r="J331" i="23"/>
  <c r="K330" i="23"/>
  <c r="J330" i="23"/>
  <c r="K329" i="23"/>
  <c r="J329" i="23"/>
  <c r="K328" i="23"/>
  <c r="J328" i="23"/>
  <c r="K327" i="23"/>
  <c r="J327" i="23"/>
  <c r="K326" i="23"/>
  <c r="J326" i="23"/>
  <c r="K325" i="23"/>
  <c r="J325" i="23"/>
  <c r="W324" i="23"/>
  <c r="V324" i="23"/>
  <c r="U324" i="23"/>
  <c r="T324" i="23"/>
  <c r="S324" i="23"/>
  <c r="R324" i="23"/>
  <c r="Q324" i="23"/>
  <c r="P324" i="23"/>
  <c r="O324" i="23"/>
  <c r="N324" i="23"/>
  <c r="M324" i="23"/>
  <c r="L324" i="23"/>
  <c r="I324" i="23"/>
  <c r="H324" i="23"/>
  <c r="G324" i="23"/>
  <c r="F324" i="23"/>
  <c r="E324" i="23"/>
  <c r="D324" i="23"/>
  <c r="K323" i="23"/>
  <c r="J323" i="23"/>
  <c r="K322" i="23"/>
  <c r="J322" i="23"/>
  <c r="K321" i="23"/>
  <c r="J321" i="23"/>
  <c r="K320" i="23"/>
  <c r="J320" i="23"/>
  <c r="K319" i="23"/>
  <c r="J319" i="23"/>
  <c r="K318" i="23"/>
  <c r="J318" i="23"/>
  <c r="K317" i="23"/>
  <c r="J317" i="23"/>
  <c r="K316" i="23"/>
  <c r="J316" i="23"/>
  <c r="K315" i="23"/>
  <c r="J315" i="23"/>
  <c r="K314" i="23"/>
  <c r="J314" i="23"/>
  <c r="K313" i="23"/>
  <c r="J313" i="23"/>
  <c r="K312" i="23"/>
  <c r="J312" i="23"/>
  <c r="K311" i="23"/>
  <c r="J311" i="23"/>
  <c r="K310" i="23"/>
  <c r="J310" i="23"/>
  <c r="K309" i="23"/>
  <c r="J309" i="23"/>
  <c r="K308" i="23"/>
  <c r="J308" i="23"/>
  <c r="K307" i="23"/>
  <c r="J307" i="23"/>
  <c r="K306" i="23"/>
  <c r="J306" i="23"/>
  <c r="K305" i="23"/>
  <c r="J305" i="23"/>
  <c r="K304" i="23"/>
  <c r="J304" i="23"/>
  <c r="K303" i="23"/>
  <c r="J303" i="23"/>
  <c r="K302" i="23"/>
  <c r="J302" i="23"/>
  <c r="K301" i="23"/>
  <c r="J301" i="23"/>
  <c r="W300" i="23"/>
  <c r="V300" i="23"/>
  <c r="U300" i="23"/>
  <c r="T300" i="23"/>
  <c r="S300" i="23"/>
  <c r="R300" i="23"/>
  <c r="Q300" i="23"/>
  <c r="P300" i="23"/>
  <c r="O300" i="23"/>
  <c r="N300" i="23"/>
  <c r="M300" i="23"/>
  <c r="L300" i="23"/>
  <c r="I300" i="23"/>
  <c r="H300" i="23"/>
  <c r="G300" i="23"/>
  <c r="F300" i="23"/>
  <c r="E300" i="23"/>
  <c r="D300" i="23"/>
  <c r="K299" i="23"/>
  <c r="J299" i="23"/>
  <c r="K298" i="23"/>
  <c r="J298" i="23"/>
  <c r="K297" i="23"/>
  <c r="J297" i="23"/>
  <c r="K296" i="23"/>
  <c r="J296" i="23"/>
  <c r="W295" i="23"/>
  <c r="V295" i="23"/>
  <c r="U295" i="23"/>
  <c r="T295" i="23"/>
  <c r="S295" i="23"/>
  <c r="R295" i="23"/>
  <c r="Q295" i="23"/>
  <c r="P295" i="23"/>
  <c r="O295" i="23"/>
  <c r="N295" i="23"/>
  <c r="M295" i="23"/>
  <c r="L295" i="23"/>
  <c r="I295" i="23"/>
  <c r="H295" i="23"/>
  <c r="G295" i="23"/>
  <c r="F295" i="23"/>
  <c r="E295" i="23"/>
  <c r="D295" i="23"/>
  <c r="K294" i="23"/>
  <c r="J294" i="23"/>
  <c r="K293" i="23"/>
  <c r="J293" i="23"/>
  <c r="K292" i="23"/>
  <c r="J292" i="23"/>
  <c r="K291" i="23"/>
  <c r="J291" i="23"/>
  <c r="K290" i="23"/>
  <c r="J290" i="23"/>
  <c r="K289" i="23"/>
  <c r="J289" i="23"/>
  <c r="W288" i="23"/>
  <c r="V288" i="23"/>
  <c r="U288" i="23"/>
  <c r="T288" i="23"/>
  <c r="S288" i="23"/>
  <c r="R288" i="23"/>
  <c r="Q288" i="23"/>
  <c r="P288" i="23"/>
  <c r="O288" i="23"/>
  <c r="N288" i="23"/>
  <c r="M288" i="23"/>
  <c r="L288" i="23"/>
  <c r="I288" i="23"/>
  <c r="H288" i="23"/>
  <c r="G288" i="23"/>
  <c r="F288" i="23"/>
  <c r="E288" i="23"/>
  <c r="D288" i="23"/>
  <c r="K287" i="23"/>
  <c r="J287" i="23"/>
  <c r="K286" i="23"/>
  <c r="J286" i="23"/>
  <c r="K285" i="23"/>
  <c r="J285" i="23"/>
  <c r="K284" i="23"/>
  <c r="J284" i="23"/>
  <c r="W283" i="23"/>
  <c r="V283" i="23"/>
  <c r="U283" i="23"/>
  <c r="T283" i="23"/>
  <c r="S283" i="23"/>
  <c r="R283" i="23"/>
  <c r="Q283" i="23"/>
  <c r="P283" i="23"/>
  <c r="O283" i="23"/>
  <c r="N283" i="23"/>
  <c r="M283" i="23"/>
  <c r="L283" i="23"/>
  <c r="I283" i="23"/>
  <c r="H283" i="23"/>
  <c r="G283" i="23"/>
  <c r="F283" i="23"/>
  <c r="E283" i="23"/>
  <c r="D283" i="23"/>
  <c r="K282" i="23"/>
  <c r="J282" i="23"/>
  <c r="K281" i="23"/>
  <c r="J281" i="23"/>
  <c r="W280" i="23"/>
  <c r="V280" i="23"/>
  <c r="U280" i="23"/>
  <c r="T280" i="23"/>
  <c r="S280" i="23"/>
  <c r="R280" i="23"/>
  <c r="Q280" i="23"/>
  <c r="P280" i="23"/>
  <c r="O280" i="23"/>
  <c r="N280" i="23"/>
  <c r="M280" i="23"/>
  <c r="L280" i="23"/>
  <c r="I280" i="23"/>
  <c r="H280" i="23"/>
  <c r="G280" i="23"/>
  <c r="F280" i="23"/>
  <c r="E280" i="23"/>
  <c r="D280" i="23"/>
  <c r="K279" i="23"/>
  <c r="J279" i="23"/>
  <c r="K278" i="23"/>
  <c r="J278" i="23"/>
  <c r="K277" i="23"/>
  <c r="J277" i="23"/>
  <c r="W276" i="23"/>
  <c r="V276" i="23"/>
  <c r="U276" i="23"/>
  <c r="T276" i="23"/>
  <c r="S276" i="23"/>
  <c r="R276" i="23"/>
  <c r="Q276" i="23"/>
  <c r="P276" i="23"/>
  <c r="O276" i="23"/>
  <c r="N276" i="23"/>
  <c r="M276" i="23"/>
  <c r="L276" i="23"/>
  <c r="I276" i="23"/>
  <c r="H276" i="23"/>
  <c r="G276" i="23"/>
  <c r="F276" i="23"/>
  <c r="E276" i="23"/>
  <c r="D276" i="23"/>
  <c r="K275" i="23"/>
  <c r="J275" i="23"/>
  <c r="K274" i="23"/>
  <c r="J274" i="23"/>
  <c r="K273" i="23"/>
  <c r="J273" i="23"/>
  <c r="K272" i="23"/>
  <c r="J272" i="23"/>
  <c r="K271" i="23"/>
  <c r="J271" i="23"/>
  <c r="K270" i="23"/>
  <c r="J270" i="23"/>
  <c r="K269" i="23"/>
  <c r="J269" i="23"/>
  <c r="K268" i="23"/>
  <c r="J268" i="23"/>
  <c r="K267" i="23"/>
  <c r="J267" i="23"/>
  <c r="K266" i="23"/>
  <c r="J266" i="23"/>
  <c r="K265" i="23"/>
  <c r="J265" i="23"/>
  <c r="K264" i="23"/>
  <c r="J264" i="23"/>
  <c r="K263" i="23"/>
  <c r="J263" i="23"/>
  <c r="W262" i="23"/>
  <c r="V262" i="23"/>
  <c r="U262" i="23"/>
  <c r="T262" i="23"/>
  <c r="S262" i="23"/>
  <c r="R262" i="23"/>
  <c r="Q262" i="23"/>
  <c r="P262" i="23"/>
  <c r="O262" i="23"/>
  <c r="N262" i="23"/>
  <c r="M262" i="23"/>
  <c r="L262" i="23"/>
  <c r="I262" i="23"/>
  <c r="H262" i="23"/>
  <c r="G262" i="23"/>
  <c r="F262" i="23"/>
  <c r="E262" i="23"/>
  <c r="D262" i="23"/>
  <c r="K261" i="23"/>
  <c r="J261" i="23"/>
  <c r="K260" i="23"/>
  <c r="J260" i="23"/>
  <c r="K259" i="23"/>
  <c r="J259" i="23"/>
  <c r="K258" i="23"/>
  <c r="J258" i="23"/>
  <c r="K257" i="23"/>
  <c r="J257" i="23"/>
  <c r="K256" i="23"/>
  <c r="J256" i="23"/>
  <c r="K255" i="23"/>
  <c r="J255" i="23"/>
  <c r="K254" i="23"/>
  <c r="J254" i="23"/>
  <c r="K253" i="23"/>
  <c r="J253" i="23"/>
  <c r="K252" i="23"/>
  <c r="J252" i="23"/>
  <c r="K251" i="23"/>
  <c r="J251" i="23"/>
  <c r="W250" i="23"/>
  <c r="V250" i="23"/>
  <c r="U250" i="23"/>
  <c r="T250" i="23"/>
  <c r="S250" i="23"/>
  <c r="R250" i="23"/>
  <c r="Q250" i="23"/>
  <c r="P250" i="23"/>
  <c r="O250" i="23"/>
  <c r="N250" i="23"/>
  <c r="M250" i="23"/>
  <c r="L250" i="23"/>
  <c r="I250" i="23"/>
  <c r="H250" i="23"/>
  <c r="G250" i="23"/>
  <c r="F250" i="23"/>
  <c r="E250" i="23"/>
  <c r="D250" i="23"/>
  <c r="K249" i="23"/>
  <c r="J249" i="23"/>
  <c r="W248" i="23"/>
  <c r="V248" i="23"/>
  <c r="U248" i="23"/>
  <c r="T248" i="23"/>
  <c r="S248" i="23"/>
  <c r="R248" i="23"/>
  <c r="Q248" i="23"/>
  <c r="P248" i="23"/>
  <c r="O248" i="23"/>
  <c r="N248" i="23"/>
  <c r="M248" i="23"/>
  <c r="L248" i="23"/>
  <c r="I248" i="23"/>
  <c r="H248" i="23"/>
  <c r="G248" i="23"/>
  <c r="F248" i="23"/>
  <c r="E248" i="23"/>
  <c r="D248" i="23"/>
  <c r="K247" i="23"/>
  <c r="J247" i="23"/>
  <c r="K246" i="23"/>
  <c r="J246" i="23"/>
  <c r="K245" i="23"/>
  <c r="J245" i="23"/>
  <c r="K244" i="23"/>
  <c r="J244" i="23"/>
  <c r="K243" i="23"/>
  <c r="J243" i="23"/>
  <c r="K242" i="23"/>
  <c r="J242" i="23"/>
  <c r="K241" i="23"/>
  <c r="J241" i="23"/>
  <c r="K240" i="23"/>
  <c r="J240" i="23"/>
  <c r="K239" i="23"/>
  <c r="J239" i="23"/>
  <c r="K238" i="23"/>
  <c r="J238" i="23"/>
  <c r="K237" i="23"/>
  <c r="J237" i="23"/>
  <c r="K236" i="23"/>
  <c r="J236" i="23"/>
  <c r="K235" i="23"/>
  <c r="J235" i="23"/>
  <c r="K234" i="23"/>
  <c r="J234" i="23"/>
  <c r="K233" i="23"/>
  <c r="J233" i="23"/>
  <c r="K232" i="23"/>
  <c r="J232" i="23"/>
  <c r="K231" i="23"/>
  <c r="J231" i="23"/>
  <c r="K230" i="23"/>
  <c r="J230" i="23"/>
  <c r="K229" i="23"/>
  <c r="J229" i="23"/>
  <c r="K228" i="23"/>
  <c r="J228" i="23"/>
  <c r="K227" i="23"/>
  <c r="J227" i="23"/>
  <c r="K226" i="23"/>
  <c r="J226" i="23"/>
  <c r="K225" i="23"/>
  <c r="J225" i="23"/>
  <c r="K224" i="23"/>
  <c r="J224" i="23"/>
  <c r="K223" i="23"/>
  <c r="J223" i="23"/>
  <c r="K222" i="23"/>
  <c r="J222" i="23"/>
  <c r="K221" i="23"/>
  <c r="J221" i="23"/>
  <c r="K220" i="23"/>
  <c r="J220" i="23"/>
  <c r="K219" i="23"/>
  <c r="J219" i="23"/>
  <c r="K218" i="23"/>
  <c r="J218" i="23"/>
  <c r="K217" i="23"/>
  <c r="J217" i="23"/>
  <c r="W216" i="23"/>
  <c r="V216" i="23"/>
  <c r="U216" i="23"/>
  <c r="T216" i="23"/>
  <c r="S216" i="23"/>
  <c r="R216" i="23"/>
  <c r="Q216" i="23"/>
  <c r="P216" i="23"/>
  <c r="O216" i="23"/>
  <c r="N216" i="23"/>
  <c r="M216" i="23"/>
  <c r="L216" i="23"/>
  <c r="I216" i="23"/>
  <c r="H216" i="23"/>
  <c r="G216" i="23"/>
  <c r="F216" i="23"/>
  <c r="E216" i="23"/>
  <c r="D216" i="23"/>
  <c r="K215" i="23"/>
  <c r="J215" i="23"/>
  <c r="K214" i="23"/>
  <c r="J214" i="23"/>
  <c r="K213" i="23"/>
  <c r="J213" i="23"/>
  <c r="K212" i="23"/>
  <c r="J212" i="23"/>
  <c r="K211" i="23"/>
  <c r="J211" i="23"/>
  <c r="K210" i="23"/>
  <c r="J210" i="23"/>
  <c r="K209" i="23"/>
  <c r="J209" i="23"/>
  <c r="K208" i="23"/>
  <c r="J208" i="23"/>
  <c r="K207" i="23"/>
  <c r="J207" i="23"/>
  <c r="K206" i="23"/>
  <c r="J206" i="23"/>
  <c r="K205" i="23"/>
  <c r="J205" i="23"/>
  <c r="K204" i="23"/>
  <c r="J204" i="23"/>
  <c r="K203" i="23"/>
  <c r="J203" i="23"/>
  <c r="K202" i="23"/>
  <c r="J202" i="23"/>
  <c r="K201" i="23"/>
  <c r="J201" i="23"/>
  <c r="K200" i="23"/>
  <c r="J200" i="23"/>
  <c r="K199" i="23"/>
  <c r="J199" i="23"/>
  <c r="K198" i="23"/>
  <c r="J198" i="23"/>
  <c r="K197" i="23"/>
  <c r="J197" i="23"/>
  <c r="K196" i="23"/>
  <c r="J196" i="23"/>
  <c r="K195" i="23"/>
  <c r="J195" i="23"/>
  <c r="K194" i="23"/>
  <c r="J194" i="23"/>
  <c r="K193" i="23"/>
  <c r="J193" i="23"/>
  <c r="K192" i="23"/>
  <c r="J192" i="23"/>
  <c r="K191" i="23"/>
  <c r="J191" i="23"/>
  <c r="K190" i="23"/>
  <c r="J190" i="23"/>
  <c r="K189" i="23"/>
  <c r="J189" i="23"/>
  <c r="K188" i="23"/>
  <c r="J188" i="23"/>
  <c r="K187" i="23"/>
  <c r="J187" i="23"/>
  <c r="W186" i="23"/>
  <c r="V186" i="23"/>
  <c r="U186" i="23"/>
  <c r="T186" i="23"/>
  <c r="S186" i="23"/>
  <c r="R186" i="23"/>
  <c r="Q186" i="23"/>
  <c r="P186" i="23"/>
  <c r="O186" i="23"/>
  <c r="N186" i="23"/>
  <c r="M186" i="23"/>
  <c r="L186" i="23"/>
  <c r="I186" i="23"/>
  <c r="H186" i="23"/>
  <c r="G186" i="23"/>
  <c r="F186" i="23"/>
  <c r="E186" i="23"/>
  <c r="D186" i="23"/>
  <c r="K185" i="23"/>
  <c r="J185" i="23"/>
  <c r="K184" i="23"/>
  <c r="J184" i="23"/>
  <c r="K183" i="23"/>
  <c r="J183" i="23"/>
  <c r="K182" i="23"/>
  <c r="J182" i="23"/>
  <c r="K181" i="23"/>
  <c r="J181" i="23"/>
  <c r="K180" i="23"/>
  <c r="J180" i="23"/>
  <c r="K179" i="23"/>
  <c r="J179" i="23"/>
  <c r="K178" i="23"/>
  <c r="J178" i="23"/>
  <c r="K177" i="23"/>
  <c r="J177" i="23"/>
  <c r="K176" i="23"/>
  <c r="J176" i="23"/>
  <c r="K175" i="23"/>
  <c r="J175" i="23"/>
  <c r="K174" i="23"/>
  <c r="J174" i="23"/>
  <c r="K173" i="23"/>
  <c r="J173" i="23"/>
  <c r="K172" i="23"/>
  <c r="J172" i="23"/>
  <c r="K171" i="23"/>
  <c r="J171" i="23"/>
  <c r="K170" i="23"/>
  <c r="J170" i="23"/>
  <c r="K169" i="23"/>
  <c r="J169" i="23"/>
  <c r="K168" i="23"/>
  <c r="J168" i="23"/>
  <c r="K167" i="23"/>
  <c r="J167" i="23"/>
  <c r="K166" i="23"/>
  <c r="J166" i="23"/>
  <c r="K165" i="23"/>
  <c r="J165" i="23"/>
  <c r="K164" i="23"/>
  <c r="J164" i="23"/>
  <c r="K163" i="23"/>
  <c r="J163" i="23"/>
  <c r="K162" i="23"/>
  <c r="J162" i="23"/>
  <c r="K161" i="23"/>
  <c r="J161" i="23"/>
  <c r="K160" i="23"/>
  <c r="J160" i="23"/>
  <c r="K159" i="23"/>
  <c r="J159" i="23"/>
  <c r="K158" i="23"/>
  <c r="J158" i="23"/>
  <c r="K157" i="23"/>
  <c r="J157" i="23"/>
  <c r="W156" i="23"/>
  <c r="V156" i="23"/>
  <c r="U156" i="23"/>
  <c r="T156" i="23"/>
  <c r="S156" i="23"/>
  <c r="R156" i="23"/>
  <c r="Q156" i="23"/>
  <c r="P156" i="23"/>
  <c r="O156" i="23"/>
  <c r="N156" i="23"/>
  <c r="M156" i="23"/>
  <c r="L156" i="23"/>
  <c r="I156" i="23"/>
  <c r="H156" i="23"/>
  <c r="G156" i="23"/>
  <c r="F156" i="23"/>
  <c r="E156" i="23"/>
  <c r="D156" i="23"/>
  <c r="K155" i="23"/>
  <c r="J155" i="23"/>
  <c r="W154" i="23"/>
  <c r="V154" i="23"/>
  <c r="U154" i="23"/>
  <c r="T154" i="23"/>
  <c r="S154" i="23"/>
  <c r="R154" i="23"/>
  <c r="Q154" i="23"/>
  <c r="P154" i="23"/>
  <c r="O154" i="23"/>
  <c r="N154" i="23"/>
  <c r="M154" i="23"/>
  <c r="L154" i="23"/>
  <c r="I154" i="23"/>
  <c r="H154" i="23"/>
  <c r="G154" i="23"/>
  <c r="F154" i="23"/>
  <c r="E154" i="23"/>
  <c r="D154" i="23"/>
  <c r="K153" i="23"/>
  <c r="J153" i="23"/>
  <c r="K152" i="23"/>
  <c r="J152" i="23"/>
  <c r="K151" i="23"/>
  <c r="J151" i="23"/>
  <c r="K150" i="23"/>
  <c r="J150" i="23"/>
  <c r="W149" i="23"/>
  <c r="V149" i="23"/>
  <c r="U149" i="23"/>
  <c r="T149" i="23"/>
  <c r="S149" i="23"/>
  <c r="R149" i="23"/>
  <c r="Q149" i="23"/>
  <c r="P149" i="23"/>
  <c r="O149" i="23"/>
  <c r="N149" i="23"/>
  <c r="M149" i="23"/>
  <c r="L149" i="23"/>
  <c r="I149" i="23"/>
  <c r="H149" i="23"/>
  <c r="G149" i="23"/>
  <c r="F149" i="23"/>
  <c r="E149" i="23"/>
  <c r="D149" i="23"/>
  <c r="K148" i="23"/>
  <c r="J148" i="23"/>
  <c r="K147" i="23"/>
  <c r="J147" i="23"/>
  <c r="K146" i="23"/>
  <c r="J146" i="23"/>
  <c r="K145" i="23"/>
  <c r="J145" i="23"/>
  <c r="K144" i="23"/>
  <c r="J144" i="23"/>
  <c r="K143" i="23"/>
  <c r="J143" i="23"/>
  <c r="W142" i="23"/>
  <c r="V142" i="23"/>
  <c r="U142" i="23"/>
  <c r="T142" i="23"/>
  <c r="S142" i="23"/>
  <c r="R142" i="23"/>
  <c r="Q142" i="23"/>
  <c r="P142" i="23"/>
  <c r="O142" i="23"/>
  <c r="N142" i="23"/>
  <c r="M142" i="23"/>
  <c r="L142" i="23"/>
  <c r="I142" i="23"/>
  <c r="H142" i="23"/>
  <c r="G142" i="23"/>
  <c r="F142" i="23"/>
  <c r="E142" i="23"/>
  <c r="D142" i="23"/>
  <c r="K141" i="23"/>
  <c r="J141" i="23"/>
  <c r="K140" i="23"/>
  <c r="J140" i="23"/>
  <c r="K139" i="23"/>
  <c r="J139" i="23"/>
  <c r="K138" i="23"/>
  <c r="J138" i="23"/>
  <c r="K137" i="23"/>
  <c r="J137" i="23"/>
  <c r="W136" i="23"/>
  <c r="V136" i="23"/>
  <c r="U136" i="23"/>
  <c r="T136" i="23"/>
  <c r="S136" i="23"/>
  <c r="R136" i="23"/>
  <c r="Q136" i="23"/>
  <c r="P136" i="23"/>
  <c r="O136" i="23"/>
  <c r="N136" i="23"/>
  <c r="M136" i="23"/>
  <c r="L136" i="23"/>
  <c r="I136" i="23"/>
  <c r="H136" i="23"/>
  <c r="G136" i="23"/>
  <c r="F136" i="23"/>
  <c r="E136" i="23"/>
  <c r="D136" i="23"/>
  <c r="K135" i="23"/>
  <c r="J135" i="23"/>
  <c r="K134" i="23"/>
  <c r="J134" i="23"/>
  <c r="K133" i="23"/>
  <c r="J133" i="23"/>
  <c r="K132" i="23"/>
  <c r="J132" i="23"/>
  <c r="K131" i="23"/>
  <c r="J131" i="23"/>
  <c r="K130" i="23"/>
  <c r="J130" i="23"/>
  <c r="K129" i="23"/>
  <c r="J129" i="23"/>
  <c r="W128" i="23"/>
  <c r="V128" i="23"/>
  <c r="U128" i="23"/>
  <c r="T128" i="23"/>
  <c r="S128" i="23"/>
  <c r="R128" i="23"/>
  <c r="Q128" i="23"/>
  <c r="P128" i="23"/>
  <c r="O128" i="23"/>
  <c r="N128" i="23"/>
  <c r="M128" i="23"/>
  <c r="L128" i="23"/>
  <c r="I128" i="23"/>
  <c r="H128" i="23"/>
  <c r="G128" i="23"/>
  <c r="F128" i="23"/>
  <c r="E128" i="23"/>
  <c r="D128" i="23"/>
  <c r="K127" i="23"/>
  <c r="J127" i="23"/>
  <c r="K126" i="23"/>
  <c r="J126" i="23"/>
  <c r="K125" i="23"/>
  <c r="J125" i="23"/>
  <c r="K124" i="23"/>
  <c r="J124" i="23"/>
  <c r="W123" i="23"/>
  <c r="V123" i="23"/>
  <c r="U123" i="23"/>
  <c r="T123" i="23"/>
  <c r="S123" i="23"/>
  <c r="R123" i="23"/>
  <c r="Q123" i="23"/>
  <c r="P123" i="23"/>
  <c r="O123" i="23"/>
  <c r="N123" i="23"/>
  <c r="M123" i="23"/>
  <c r="L123" i="23"/>
  <c r="I123" i="23"/>
  <c r="H123" i="23"/>
  <c r="G123" i="23"/>
  <c r="F123" i="23"/>
  <c r="E123" i="23"/>
  <c r="D123" i="23"/>
  <c r="K122" i="23"/>
  <c r="J122" i="23"/>
  <c r="K121" i="23"/>
  <c r="J121" i="23"/>
  <c r="K120" i="23"/>
  <c r="J120" i="23"/>
  <c r="K119" i="23"/>
  <c r="J119" i="23"/>
  <c r="K118" i="23"/>
  <c r="J118" i="23"/>
  <c r="K117" i="23"/>
  <c r="J117" i="23"/>
  <c r="K116" i="23"/>
  <c r="J116" i="23"/>
  <c r="K115" i="23"/>
  <c r="J115" i="23"/>
  <c r="K114" i="23"/>
  <c r="J114" i="23"/>
  <c r="K113" i="23"/>
  <c r="J113" i="23"/>
  <c r="K112" i="23"/>
  <c r="J112" i="23"/>
  <c r="K111" i="23"/>
  <c r="J111" i="23"/>
  <c r="K110" i="23"/>
  <c r="J110" i="23"/>
  <c r="K109" i="23"/>
  <c r="J109" i="23"/>
  <c r="K108" i="23"/>
  <c r="J108" i="23"/>
  <c r="K107" i="23"/>
  <c r="J107" i="23"/>
  <c r="K106" i="23"/>
  <c r="J106" i="23"/>
  <c r="W105" i="23"/>
  <c r="V105" i="23"/>
  <c r="U105" i="23"/>
  <c r="T105" i="23"/>
  <c r="S105" i="23"/>
  <c r="R105" i="23"/>
  <c r="Q105" i="23"/>
  <c r="P105" i="23"/>
  <c r="O105" i="23"/>
  <c r="N105" i="23"/>
  <c r="M105" i="23"/>
  <c r="L105" i="23"/>
  <c r="I105" i="23"/>
  <c r="H105" i="23"/>
  <c r="G105" i="23"/>
  <c r="F105" i="23"/>
  <c r="E105" i="23"/>
  <c r="D105" i="23"/>
  <c r="K104" i="23"/>
  <c r="J104" i="23"/>
  <c r="K103" i="23"/>
  <c r="J103" i="23"/>
  <c r="K102" i="23"/>
  <c r="J102" i="23"/>
  <c r="K101" i="23"/>
  <c r="J101" i="23"/>
  <c r="K100" i="23"/>
  <c r="J100" i="23"/>
  <c r="K99" i="23"/>
  <c r="J99" i="23"/>
  <c r="K98" i="23"/>
  <c r="J98" i="23"/>
  <c r="K97" i="23"/>
  <c r="J97" i="23"/>
  <c r="K96" i="23"/>
  <c r="J96" i="23"/>
  <c r="K95" i="23"/>
  <c r="J95" i="23"/>
  <c r="K94" i="23"/>
  <c r="J94" i="23"/>
  <c r="K93" i="23"/>
  <c r="J93" i="23"/>
  <c r="W92" i="23"/>
  <c r="V92" i="23"/>
  <c r="U92" i="23"/>
  <c r="T92" i="23"/>
  <c r="S92" i="23"/>
  <c r="R92" i="23"/>
  <c r="Q92" i="23"/>
  <c r="P92" i="23"/>
  <c r="O92" i="23"/>
  <c r="N92" i="23"/>
  <c r="M92" i="23"/>
  <c r="L92" i="23"/>
  <c r="I92" i="23"/>
  <c r="H92" i="23"/>
  <c r="G92" i="23"/>
  <c r="F92" i="23"/>
  <c r="E92" i="23"/>
  <c r="D92" i="23"/>
  <c r="K91" i="23"/>
  <c r="J91" i="23"/>
  <c r="K90" i="23"/>
  <c r="J90" i="23"/>
  <c r="W89" i="23"/>
  <c r="V89" i="23"/>
  <c r="U89" i="23"/>
  <c r="T89" i="23"/>
  <c r="S89" i="23"/>
  <c r="R89" i="23"/>
  <c r="Q89" i="23"/>
  <c r="P89" i="23"/>
  <c r="O89" i="23"/>
  <c r="N89" i="23"/>
  <c r="M89" i="23"/>
  <c r="L89" i="23"/>
  <c r="I89" i="23"/>
  <c r="H89" i="23"/>
  <c r="G89" i="23"/>
  <c r="F89" i="23"/>
  <c r="E89" i="23"/>
  <c r="D89" i="23"/>
  <c r="K88" i="23"/>
  <c r="J88" i="23"/>
  <c r="K87" i="23"/>
  <c r="J87" i="23"/>
  <c r="K86" i="23"/>
  <c r="J86" i="23"/>
  <c r="K85" i="23"/>
  <c r="J85" i="23"/>
  <c r="K84" i="23"/>
  <c r="J84" i="23"/>
  <c r="K83" i="23"/>
  <c r="J83" i="23"/>
  <c r="K82" i="23"/>
  <c r="J82" i="23"/>
  <c r="K81" i="23"/>
  <c r="J81" i="23"/>
  <c r="K80" i="23"/>
  <c r="J80" i="23"/>
  <c r="K79" i="23"/>
  <c r="J79" i="23"/>
  <c r="K78" i="23"/>
  <c r="J78" i="23"/>
  <c r="K77" i="23"/>
  <c r="J77" i="23"/>
  <c r="K76" i="23"/>
  <c r="J76" i="23"/>
  <c r="W75" i="23"/>
  <c r="V75" i="23"/>
  <c r="U75" i="23"/>
  <c r="T75" i="23"/>
  <c r="S75" i="23"/>
  <c r="R75" i="23"/>
  <c r="Q75" i="23"/>
  <c r="P75" i="23"/>
  <c r="O75" i="23"/>
  <c r="N75" i="23"/>
  <c r="M75" i="23"/>
  <c r="L75" i="23"/>
  <c r="I75" i="23"/>
  <c r="H75" i="23"/>
  <c r="G75" i="23"/>
  <c r="F75" i="23"/>
  <c r="E75" i="23"/>
  <c r="D75" i="23"/>
  <c r="K74" i="23"/>
  <c r="J74" i="23"/>
  <c r="K73" i="23"/>
  <c r="J73" i="23"/>
  <c r="K72" i="23"/>
  <c r="J72" i="23"/>
  <c r="W71" i="23"/>
  <c r="V71" i="23"/>
  <c r="U71" i="23"/>
  <c r="T71" i="23"/>
  <c r="S71" i="23"/>
  <c r="R71" i="23"/>
  <c r="Q71" i="23"/>
  <c r="P71" i="23"/>
  <c r="O71" i="23"/>
  <c r="N71" i="23"/>
  <c r="M71" i="23"/>
  <c r="L71" i="23"/>
  <c r="I71" i="23"/>
  <c r="H71" i="23"/>
  <c r="G71" i="23"/>
  <c r="F71" i="23"/>
  <c r="E71" i="23"/>
  <c r="D71" i="23"/>
  <c r="K70" i="23"/>
  <c r="J70" i="23"/>
  <c r="K69" i="23"/>
  <c r="J69" i="23"/>
  <c r="K68" i="23"/>
  <c r="J68" i="23"/>
  <c r="K67" i="23"/>
  <c r="J67" i="23"/>
  <c r="K66" i="23"/>
  <c r="J66" i="23"/>
  <c r="K65" i="23"/>
  <c r="J65" i="23"/>
  <c r="K64" i="23"/>
  <c r="J64" i="23"/>
  <c r="K63" i="23"/>
  <c r="J63" i="23"/>
  <c r="W62" i="23"/>
  <c r="V62" i="23"/>
  <c r="U62" i="23"/>
  <c r="T62" i="23"/>
  <c r="S62" i="23"/>
  <c r="R62" i="23"/>
  <c r="Q62" i="23"/>
  <c r="P62" i="23"/>
  <c r="O62" i="23"/>
  <c r="N62" i="23"/>
  <c r="M62" i="23"/>
  <c r="L62" i="23"/>
  <c r="I62" i="23"/>
  <c r="H62" i="23"/>
  <c r="G62" i="23"/>
  <c r="F62" i="23"/>
  <c r="E62" i="23"/>
  <c r="D62" i="23"/>
  <c r="K61" i="23"/>
  <c r="J61" i="23"/>
  <c r="W60" i="23"/>
  <c r="V60" i="23"/>
  <c r="U60" i="23"/>
  <c r="T60" i="23"/>
  <c r="S60" i="23"/>
  <c r="R60" i="23"/>
  <c r="Q60" i="23"/>
  <c r="P60" i="23"/>
  <c r="O60" i="23"/>
  <c r="N60" i="23"/>
  <c r="M60" i="23"/>
  <c r="L60" i="23"/>
  <c r="I60" i="23"/>
  <c r="H60" i="23"/>
  <c r="G60" i="23"/>
  <c r="F60" i="23"/>
  <c r="E60" i="23"/>
  <c r="D60" i="23"/>
  <c r="K59" i="23"/>
  <c r="J59" i="23"/>
  <c r="K58" i="23"/>
  <c r="J58" i="23"/>
  <c r="K57" i="23"/>
  <c r="J57" i="23"/>
  <c r="K56" i="23"/>
  <c r="J56" i="23"/>
  <c r="K55" i="23"/>
  <c r="J55" i="23"/>
  <c r="K54" i="23"/>
  <c r="J54" i="23"/>
  <c r="W53" i="23"/>
  <c r="V53" i="23"/>
  <c r="U53" i="23"/>
  <c r="T53" i="23"/>
  <c r="S53" i="23"/>
  <c r="R53" i="23"/>
  <c r="Q53" i="23"/>
  <c r="P53" i="23"/>
  <c r="O53" i="23"/>
  <c r="N53" i="23"/>
  <c r="M53" i="23"/>
  <c r="L53" i="23"/>
  <c r="I53" i="23"/>
  <c r="H53" i="23"/>
  <c r="G53" i="23"/>
  <c r="F53" i="23"/>
  <c r="E53" i="23"/>
  <c r="D53" i="23"/>
  <c r="K52" i="23"/>
  <c r="J52" i="23"/>
  <c r="K51" i="23"/>
  <c r="J51" i="23"/>
  <c r="K50" i="23"/>
  <c r="J50" i="23"/>
  <c r="K49" i="23"/>
  <c r="J49" i="23"/>
  <c r="K48" i="23"/>
  <c r="J48" i="23"/>
  <c r="K47" i="23"/>
  <c r="J47" i="23"/>
  <c r="K46" i="23"/>
  <c r="J46" i="23"/>
  <c r="W45" i="23"/>
  <c r="V45" i="23"/>
  <c r="U45" i="23"/>
  <c r="T45" i="23"/>
  <c r="S45" i="23"/>
  <c r="R45" i="23"/>
  <c r="Q45" i="23"/>
  <c r="P45" i="23"/>
  <c r="O45" i="23"/>
  <c r="N45" i="23"/>
  <c r="M45" i="23"/>
  <c r="L45" i="23"/>
  <c r="I45" i="23"/>
  <c r="H45" i="23"/>
  <c r="G45" i="23"/>
  <c r="F45" i="23"/>
  <c r="E45" i="23"/>
  <c r="D45" i="23"/>
  <c r="K44" i="23"/>
  <c r="J44" i="23"/>
  <c r="K43" i="23"/>
  <c r="J43" i="23"/>
  <c r="K42" i="23"/>
  <c r="J42" i="23"/>
  <c r="K41" i="23"/>
  <c r="J41" i="23"/>
  <c r="K40" i="23"/>
  <c r="J40" i="23"/>
  <c r="K39" i="23"/>
  <c r="J39" i="23"/>
  <c r="K38" i="23"/>
  <c r="J38" i="23"/>
  <c r="K37" i="23"/>
  <c r="J37" i="23"/>
  <c r="W36" i="23"/>
  <c r="V36" i="23"/>
  <c r="U36" i="23"/>
  <c r="T36" i="23"/>
  <c r="S36" i="23"/>
  <c r="R36" i="23"/>
  <c r="Q36" i="23"/>
  <c r="P36" i="23"/>
  <c r="O36" i="23"/>
  <c r="N36" i="23"/>
  <c r="M36" i="23"/>
  <c r="L36" i="23"/>
  <c r="I36" i="23"/>
  <c r="H36" i="23"/>
  <c r="G36" i="23"/>
  <c r="F36" i="23"/>
  <c r="E36" i="23"/>
  <c r="D36" i="23"/>
  <c r="K35" i="23"/>
  <c r="J35" i="23"/>
  <c r="K34" i="23"/>
  <c r="J34" i="23"/>
  <c r="K33" i="23"/>
  <c r="J33" i="23"/>
  <c r="K32" i="23"/>
  <c r="J32" i="23"/>
  <c r="K31" i="23"/>
  <c r="J31" i="23"/>
  <c r="W30" i="23"/>
  <c r="V30" i="23"/>
  <c r="U30" i="23"/>
  <c r="T30" i="23"/>
  <c r="S30" i="23"/>
  <c r="R30" i="23"/>
  <c r="Q30" i="23"/>
  <c r="P30" i="23"/>
  <c r="O30" i="23"/>
  <c r="N30" i="23"/>
  <c r="M30" i="23"/>
  <c r="L30" i="23"/>
  <c r="I30" i="23"/>
  <c r="H30" i="23"/>
  <c r="G30" i="23"/>
  <c r="F30" i="23"/>
  <c r="E30" i="23"/>
  <c r="D30" i="23"/>
  <c r="K29" i="23"/>
  <c r="J29" i="23"/>
  <c r="K28" i="23"/>
  <c r="J28" i="23"/>
  <c r="K27" i="23"/>
  <c r="J27" i="23"/>
  <c r="K26" i="23"/>
  <c r="J26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I25" i="23"/>
  <c r="H25" i="23"/>
  <c r="G25" i="23"/>
  <c r="F25" i="23"/>
  <c r="E25" i="23"/>
  <c r="D25" i="23"/>
  <c r="K24" i="23"/>
  <c r="J24" i="23"/>
  <c r="K23" i="23"/>
  <c r="J23" i="23"/>
  <c r="K22" i="23"/>
  <c r="J22" i="23"/>
  <c r="K21" i="23"/>
  <c r="J21" i="23"/>
  <c r="K20" i="23"/>
  <c r="J20" i="23"/>
  <c r="W19" i="23"/>
  <c r="V19" i="23"/>
  <c r="U19" i="23"/>
  <c r="T19" i="23"/>
  <c r="S19" i="23"/>
  <c r="R19" i="23"/>
  <c r="Q19" i="23"/>
  <c r="P19" i="23"/>
  <c r="O19" i="23"/>
  <c r="N19" i="23"/>
  <c r="M19" i="23"/>
  <c r="L19" i="23"/>
  <c r="I19" i="23"/>
  <c r="H19" i="23"/>
  <c r="G19" i="23"/>
  <c r="F19" i="23"/>
  <c r="E19" i="23"/>
  <c r="D19" i="23"/>
  <c r="J1356" i="23" l="1"/>
  <c r="K276" i="23"/>
  <c r="K742" i="23"/>
  <c r="K1235" i="23"/>
  <c r="L565" i="23"/>
  <c r="P565" i="23"/>
  <c r="T565" i="23"/>
  <c r="H565" i="23"/>
  <c r="R565" i="23"/>
  <c r="L1261" i="23"/>
  <c r="T1261" i="23"/>
  <c r="N1261" i="23"/>
  <c r="W1261" i="23"/>
  <c r="K767" i="23"/>
  <c r="K1228" i="23"/>
  <c r="K905" i="23"/>
  <c r="K250" i="23"/>
  <c r="J633" i="23"/>
  <c r="J972" i="23"/>
  <c r="J1228" i="23"/>
  <c r="K695" i="23"/>
  <c r="K854" i="23"/>
  <c r="J1235" i="23"/>
  <c r="H18" i="23"/>
  <c r="D1037" i="23"/>
  <c r="N1037" i="23"/>
  <c r="L18" i="23"/>
  <c r="T18" i="23"/>
  <c r="T17" i="23" s="1"/>
  <c r="R18" i="23"/>
  <c r="D565" i="23"/>
  <c r="T1037" i="23"/>
  <c r="V1261" i="23"/>
  <c r="R1037" i="23"/>
  <c r="J136" i="23"/>
  <c r="J62" i="23"/>
  <c r="K105" i="23"/>
  <c r="J324" i="23"/>
  <c r="J333" i="23"/>
  <c r="J346" i="23"/>
  <c r="J432" i="23"/>
  <c r="K459" i="23"/>
  <c r="K737" i="23"/>
  <c r="J216" i="23"/>
  <c r="K324" i="23"/>
  <c r="K333" i="23"/>
  <c r="K346" i="23"/>
  <c r="K383" i="23"/>
  <c r="K432" i="23"/>
  <c r="K483" i="23"/>
  <c r="F565" i="23"/>
  <c r="K566" i="23"/>
  <c r="O565" i="23"/>
  <c r="S565" i="23"/>
  <c r="W565" i="23"/>
  <c r="K644" i="23"/>
  <c r="K655" i="23"/>
  <c r="J802" i="23"/>
  <c r="K985" i="23"/>
  <c r="P1037" i="23"/>
  <c r="K1123" i="23"/>
  <c r="K1197" i="23"/>
  <c r="J1220" i="23"/>
  <c r="K1243" i="23"/>
  <c r="J1254" i="23"/>
  <c r="K1262" i="23"/>
  <c r="P1261" i="23"/>
  <c r="W18" i="23"/>
  <c r="N565" i="23"/>
  <c r="V565" i="23"/>
  <c r="V1037" i="23"/>
  <c r="J1083" i="23"/>
  <c r="J1171" i="23"/>
  <c r="G1261" i="23"/>
  <c r="J71" i="23"/>
  <c r="D18" i="23"/>
  <c r="K156" i="23"/>
  <c r="J383" i="23"/>
  <c r="K595" i="23"/>
  <c r="K821" i="23"/>
  <c r="J892" i="23"/>
  <c r="F1037" i="23"/>
  <c r="K1038" i="23"/>
  <c r="O1037" i="23"/>
  <c r="L1037" i="23"/>
  <c r="K1076" i="23"/>
  <c r="K1099" i="23"/>
  <c r="J1156" i="23"/>
  <c r="J1202" i="23"/>
  <c r="F1261" i="23"/>
  <c r="J1262" i="23"/>
  <c r="R1261" i="23"/>
  <c r="H1037" i="23"/>
  <c r="J1101" i="23"/>
  <c r="K288" i="23"/>
  <c r="J373" i="23"/>
  <c r="J438" i="23"/>
  <c r="K552" i="23"/>
  <c r="J562" i="23"/>
  <c r="J575" i="23"/>
  <c r="E565" i="23"/>
  <c r="I565" i="23"/>
  <c r="J649" i="23"/>
  <c r="K661" i="23"/>
  <c r="J685" i="23"/>
  <c r="K709" i="23"/>
  <c r="J733" i="23"/>
  <c r="J747" i="23"/>
  <c r="J761" i="23"/>
  <c r="K777" i="23"/>
  <c r="K825" i="23"/>
  <c r="J833" i="23"/>
  <c r="J837" i="23"/>
  <c r="J903" i="23"/>
  <c r="K917" i="23"/>
  <c r="J981" i="23"/>
  <c r="K989" i="23"/>
  <c r="J1001" i="23"/>
  <c r="K1011" i="23"/>
  <c r="J1027" i="23"/>
  <c r="J1031" i="23"/>
  <c r="K1035" i="23"/>
  <c r="S1037" i="23"/>
  <c r="W1037" i="23"/>
  <c r="G1037" i="23"/>
  <c r="J1050" i="23"/>
  <c r="M1037" i="23"/>
  <c r="Q1037" i="23"/>
  <c r="U1037" i="23"/>
  <c r="K1058" i="23"/>
  <c r="J1060" i="23"/>
  <c r="K1080" i="23"/>
  <c r="J1110" i="23"/>
  <c r="J1126" i="23"/>
  <c r="K1199" i="23"/>
  <c r="J1210" i="23"/>
  <c r="K1241" i="23"/>
  <c r="J1252" i="23"/>
  <c r="K1266" i="23"/>
  <c r="K1259" i="23"/>
  <c r="H1261" i="23"/>
  <c r="O1261" i="23"/>
  <c r="S1261" i="23"/>
  <c r="E1261" i="23"/>
  <c r="I1261" i="23"/>
  <c r="J1339" i="23"/>
  <c r="K1365" i="23"/>
  <c r="K123" i="23"/>
  <c r="K25" i="23"/>
  <c r="J75" i="23"/>
  <c r="J186" i="23"/>
  <c r="J283" i="23"/>
  <c r="K852" i="23"/>
  <c r="J854" i="23"/>
  <c r="K1089" i="23"/>
  <c r="K1113" i="23"/>
  <c r="J1123" i="23"/>
  <c r="F18" i="23"/>
  <c r="F17" i="23" s="1"/>
  <c r="J19" i="23"/>
  <c r="J30" i="23"/>
  <c r="K60" i="23"/>
  <c r="K62" i="23"/>
  <c r="K71" i="23"/>
  <c r="K92" i="23"/>
  <c r="K149" i="23"/>
  <c r="K186" i="23"/>
  <c r="K216" i="23"/>
  <c r="K262" i="23"/>
  <c r="J280" i="23"/>
  <c r="K295" i="23"/>
  <c r="J362" i="23"/>
  <c r="K456" i="23"/>
  <c r="K503" i="23"/>
  <c r="K590" i="23"/>
  <c r="K733" i="23"/>
  <c r="J737" i="23"/>
  <c r="K761" i="23"/>
  <c r="J767" i="23"/>
  <c r="J777" i="23"/>
  <c r="K804" i="23"/>
  <c r="J821" i="23"/>
  <c r="J825" i="23"/>
  <c r="K837" i="23"/>
  <c r="K903" i="23"/>
  <c r="J905" i="23"/>
  <c r="J917" i="23"/>
  <c r="K981" i="23"/>
  <c r="J985" i="23"/>
  <c r="J989" i="23"/>
  <c r="K1004" i="23"/>
  <c r="J1009" i="23"/>
  <c r="J1011" i="23"/>
  <c r="K1031" i="23"/>
  <c r="J1033" i="23"/>
  <c r="J1038" i="23"/>
  <c r="K1053" i="23"/>
  <c r="J1056" i="23"/>
  <c r="K1065" i="23"/>
  <c r="J1076" i="23"/>
  <c r="J1080" i="23"/>
  <c r="K1087" i="23"/>
  <c r="K1110" i="23"/>
  <c r="K1129" i="23"/>
  <c r="K1156" i="23"/>
  <c r="K1171" i="23"/>
  <c r="K1188" i="23"/>
  <c r="J1197" i="23"/>
  <c r="J1199" i="23"/>
  <c r="J1208" i="23"/>
  <c r="K1210" i="23"/>
  <c r="K1220" i="23"/>
  <c r="J1247" i="23"/>
  <c r="J1250" i="23"/>
  <c r="K1252" i="23"/>
  <c r="K1254" i="23"/>
  <c r="K1257" i="23"/>
  <c r="D1261" i="23"/>
  <c r="J1266" i="23"/>
  <c r="K1356" i="23"/>
  <c r="K30" i="23"/>
  <c r="J36" i="23"/>
  <c r="K75" i="23"/>
  <c r="J89" i="23"/>
  <c r="K142" i="23"/>
  <c r="K248" i="23"/>
  <c r="K280" i="23"/>
  <c r="K471" i="23"/>
  <c r="J60" i="23"/>
  <c r="J128" i="23"/>
  <c r="K154" i="23"/>
  <c r="J156" i="23"/>
  <c r="K300" i="23"/>
  <c r="K373" i="23"/>
  <c r="J503" i="23"/>
  <c r="J552" i="23"/>
  <c r="G565" i="23"/>
  <c r="J566" i="23"/>
  <c r="J614" i="23"/>
  <c r="J622" i="23"/>
  <c r="K638" i="23"/>
  <c r="J644" i="23"/>
  <c r="J718" i="23"/>
  <c r="J742" i="23"/>
  <c r="J1045" i="23"/>
  <c r="J1099" i="23"/>
  <c r="K1226" i="23"/>
  <c r="N18" i="23"/>
  <c r="V18" i="23"/>
  <c r="J25" i="23"/>
  <c r="K45" i="23"/>
  <c r="J105" i="23"/>
  <c r="J123" i="23"/>
  <c r="K136" i="23"/>
  <c r="J276" i="23"/>
  <c r="K283" i="23"/>
  <c r="J459" i="23"/>
  <c r="J471" i="23"/>
  <c r="J595" i="23"/>
  <c r="K633" i="23"/>
  <c r="K653" i="23"/>
  <c r="J655" i="23"/>
  <c r="J661" i="23"/>
  <c r="K693" i="23"/>
  <c r="J695" i="23"/>
  <c r="J709" i="23"/>
  <c r="G18" i="23"/>
  <c r="K19" i="23"/>
  <c r="O18" i="23"/>
  <c r="S18" i="23"/>
  <c r="E18" i="23"/>
  <c r="I18" i="23"/>
  <c r="K36" i="23"/>
  <c r="J45" i="23"/>
  <c r="P18" i="23"/>
  <c r="J53" i="23"/>
  <c r="K89" i="23"/>
  <c r="J92" i="23"/>
  <c r="J142" i="23"/>
  <c r="J149" i="23"/>
  <c r="J154" i="23"/>
  <c r="J248" i="23"/>
  <c r="J250" i="23"/>
  <c r="J262" i="23"/>
  <c r="J288" i="23"/>
  <c r="J295" i="23"/>
  <c r="J300" i="23"/>
  <c r="K362" i="23"/>
  <c r="K438" i="23"/>
  <c r="J456" i="23"/>
  <c r="J483" i="23"/>
  <c r="K562" i="23"/>
  <c r="K575" i="23"/>
  <c r="J590" i="23"/>
  <c r="K622" i="23"/>
  <c r="J638" i="23"/>
  <c r="K649" i="23"/>
  <c r="K685" i="23"/>
  <c r="K718" i="23"/>
  <c r="K747" i="23"/>
  <c r="K802" i="23"/>
  <c r="J804" i="23"/>
  <c r="K833" i="23"/>
  <c r="J852" i="23"/>
  <c r="K892" i="23"/>
  <c r="K972" i="23"/>
  <c r="K1001" i="23"/>
  <c r="J1004" i="23"/>
  <c r="K1027" i="23"/>
  <c r="K1050" i="23"/>
  <c r="J1053" i="23"/>
  <c r="K1060" i="23"/>
  <c r="J1065" i="23"/>
  <c r="K1083" i="23"/>
  <c r="J1087" i="23"/>
  <c r="J1089" i="23"/>
  <c r="K1101" i="23"/>
  <c r="J1113" i="23"/>
  <c r="K1126" i="23"/>
  <c r="J1129" i="23"/>
  <c r="K1202" i="23"/>
  <c r="K1208" i="23"/>
  <c r="J1226" i="23"/>
  <c r="J1243" i="23"/>
  <c r="K1245" i="23"/>
  <c r="K1247" i="23"/>
  <c r="K1250" i="23"/>
  <c r="J1259" i="23"/>
  <c r="K1339" i="23"/>
  <c r="J1365" i="23"/>
  <c r="M18" i="23"/>
  <c r="Q18" i="23"/>
  <c r="U18" i="23"/>
  <c r="M565" i="23"/>
  <c r="Q565" i="23"/>
  <c r="U565" i="23"/>
  <c r="M1261" i="23"/>
  <c r="Q1261" i="23"/>
  <c r="U1261" i="23"/>
  <c r="E1037" i="23"/>
  <c r="I1037" i="23"/>
  <c r="K53" i="23"/>
  <c r="K128" i="23"/>
  <c r="L17" i="23" l="1"/>
  <c r="R17" i="23"/>
  <c r="H17" i="23"/>
  <c r="O17" i="23"/>
  <c r="P17" i="23"/>
  <c r="G17" i="23"/>
  <c r="V17" i="23"/>
  <c r="D17" i="23"/>
  <c r="N17" i="23"/>
  <c r="W17" i="23"/>
  <c r="K565" i="23"/>
  <c r="S17" i="23"/>
  <c r="J1037" i="23"/>
  <c r="J18" i="23"/>
  <c r="K18" i="23"/>
  <c r="K1037" i="23"/>
  <c r="J565" i="23"/>
  <c r="E17" i="23"/>
  <c r="I17" i="23"/>
  <c r="J1261" i="23"/>
  <c r="K1261" i="23"/>
  <c r="M17" i="23"/>
  <c r="U17" i="23"/>
  <c r="Q17" i="23"/>
  <c r="J17" i="23" l="1"/>
  <c r="K17" i="23"/>
  <c r="F1256" i="22"/>
  <c r="D1256" i="22"/>
  <c r="F1254" i="22"/>
  <c r="D1254" i="22"/>
  <c r="F1251" i="22"/>
  <c r="D1251" i="22"/>
  <c r="F1249" i="22"/>
  <c r="D1249" i="22"/>
  <c r="F1247" i="22"/>
  <c r="D1247" i="22"/>
  <c r="D1244" i="22"/>
  <c r="F1244" i="22"/>
  <c r="F1242" i="22"/>
  <c r="D1242" i="22"/>
  <c r="F1240" i="22"/>
  <c r="D1240" i="22"/>
  <c r="F1238" i="22"/>
  <c r="D1238" i="22"/>
  <c r="D1232" i="22"/>
  <c r="F1232" i="22"/>
  <c r="F1225" i="22"/>
  <c r="D1225" i="22"/>
  <c r="F1223" i="22"/>
  <c r="D1223" i="22"/>
  <c r="F1217" i="22"/>
  <c r="D1217" i="22"/>
  <c r="F1207" i="22"/>
  <c r="D1207" i="22"/>
  <c r="F1205" i="22"/>
  <c r="D1205" i="22"/>
  <c r="F1199" i="22"/>
  <c r="D1199" i="22"/>
  <c r="D1196" i="22"/>
  <c r="F1196" i="22"/>
  <c r="F1194" i="22"/>
  <c r="D1194" i="22"/>
  <c r="F1185" i="22"/>
  <c r="D1185" i="22"/>
  <c r="D1168" i="22"/>
  <c r="F1168" i="22"/>
  <c r="F1153" i="22"/>
  <c r="D1153" i="22"/>
  <c r="F1126" i="22"/>
  <c r="D1126" i="22"/>
  <c r="F1123" i="22"/>
  <c r="D1123" i="22"/>
  <c r="D1120" i="22"/>
  <c r="F1120" i="22"/>
  <c r="D1110" i="22"/>
  <c r="F1110" i="22"/>
  <c r="F1107" i="22"/>
  <c r="D1107" i="22"/>
  <c r="D1098" i="22"/>
  <c r="F1098" i="22"/>
  <c r="F1096" i="22"/>
  <c r="D1096" i="22"/>
  <c r="D1086" i="22"/>
  <c r="F1086" i="22"/>
  <c r="F1084" i="22"/>
  <c r="D1084" i="22"/>
  <c r="D1080" i="22"/>
  <c r="F1080" i="22"/>
  <c r="F1077" i="22"/>
  <c r="D1077" i="22"/>
  <c r="F1073" i="22"/>
  <c r="D1073" i="22"/>
  <c r="D1062" i="22"/>
  <c r="F1062" i="22"/>
  <c r="F1057" i="22"/>
  <c r="D1057" i="22"/>
  <c r="F1055" i="22"/>
  <c r="D1055" i="22"/>
  <c r="F1053" i="22"/>
  <c r="D1053" i="22"/>
  <c r="D1050" i="22"/>
  <c r="F1050" i="22"/>
  <c r="F1047" i="22"/>
  <c r="D1047" i="22"/>
  <c r="D1042" i="22"/>
  <c r="F1042" i="22"/>
  <c r="F1035" i="22"/>
  <c r="D1035" i="22"/>
  <c r="F1032" i="22"/>
  <c r="D1032" i="22"/>
  <c r="F1030" i="22"/>
  <c r="D1030" i="22"/>
  <c r="F1028" i="22"/>
  <c r="D1028" i="22"/>
  <c r="D1024" i="22"/>
  <c r="F1024" i="22"/>
  <c r="D1008" i="22"/>
  <c r="F1008" i="22"/>
  <c r="F1006" i="22"/>
  <c r="D1006" i="22"/>
  <c r="F1001" i="22"/>
  <c r="D1001" i="22"/>
  <c r="D998" i="22"/>
  <c r="F998" i="22"/>
  <c r="D986" i="22"/>
  <c r="F986" i="22"/>
  <c r="D982" i="22"/>
  <c r="F982" i="22"/>
  <c r="F978" i="22"/>
  <c r="D978" i="22"/>
  <c r="F969" i="22"/>
  <c r="D969" i="22"/>
  <c r="D914" i="22"/>
  <c r="F914" i="22"/>
  <c r="D902" i="22"/>
  <c r="F902" i="22"/>
  <c r="F900" i="22"/>
  <c r="D900" i="22"/>
  <c r="F889" i="22"/>
  <c r="D889" i="22"/>
  <c r="E864" i="22"/>
  <c r="D851" i="22"/>
  <c r="F851" i="22"/>
  <c r="F849" i="22"/>
  <c r="D849" i="22"/>
  <c r="F834" i="22"/>
  <c r="D834" i="22"/>
  <c r="F830" i="22"/>
  <c r="D830" i="22"/>
  <c r="F822" i="22"/>
  <c r="D822" i="22"/>
  <c r="D818" i="22"/>
  <c r="F818" i="22"/>
  <c r="D801" i="22"/>
  <c r="F801" i="22"/>
  <c r="F799" i="22"/>
  <c r="D799" i="22"/>
  <c r="F774" i="22"/>
  <c r="D774" i="22"/>
  <c r="F764" i="22"/>
  <c r="D764" i="22"/>
  <c r="F758" i="22"/>
  <c r="D758" i="22"/>
  <c r="F744" i="22"/>
  <c r="D744" i="22"/>
  <c r="D739" i="22"/>
  <c r="F739" i="22"/>
  <c r="F734" i="22"/>
  <c r="D734" i="22"/>
  <c r="F730" i="22"/>
  <c r="D730" i="22"/>
  <c r="D715" i="22"/>
  <c r="F715" i="22"/>
  <c r="F706" i="22"/>
  <c r="D706" i="22"/>
  <c r="F692" i="22"/>
  <c r="D692" i="22"/>
  <c r="D690" i="22"/>
  <c r="F690" i="22"/>
  <c r="F682" i="22"/>
  <c r="D682" i="22"/>
  <c r="F658" i="22"/>
  <c r="D658" i="22"/>
  <c r="F652" i="22"/>
  <c r="D652" i="22"/>
  <c r="D650" i="22"/>
  <c r="F650" i="22"/>
  <c r="F646" i="22"/>
  <c r="D646" i="22"/>
  <c r="D641" i="22"/>
  <c r="F641" i="22"/>
  <c r="D635" i="22"/>
  <c r="F635" i="22"/>
  <c r="F630" i="22"/>
  <c r="D630" i="22"/>
  <c r="D619" i="22"/>
  <c r="F619" i="22"/>
  <c r="D611" i="22"/>
  <c r="F611" i="22"/>
  <c r="F592" i="22"/>
  <c r="D592" i="22"/>
  <c r="D587" i="22"/>
  <c r="F587" i="22"/>
  <c r="F572" i="22"/>
  <c r="D572" i="22"/>
  <c r="D563" i="22"/>
  <c r="F563" i="22"/>
  <c r="D559" i="22"/>
  <c r="F559" i="22"/>
  <c r="D549" i="22"/>
  <c r="F549" i="22"/>
  <c r="F500" i="22"/>
  <c r="D500" i="22"/>
  <c r="F480" i="22"/>
  <c r="D480" i="22"/>
  <c r="F468" i="22"/>
  <c r="D468" i="22"/>
  <c r="F456" i="22"/>
  <c r="E457" i="22"/>
  <c r="D456" i="22"/>
  <c r="F453" i="22"/>
  <c r="D453" i="22"/>
  <c r="F435" i="22"/>
  <c r="D435" i="22"/>
  <c r="D429" i="22"/>
  <c r="F429" i="22"/>
  <c r="F380" i="22"/>
  <c r="D380" i="22"/>
  <c r="F370" i="22"/>
  <c r="D370" i="22"/>
  <c r="F359" i="22"/>
  <c r="D359" i="22"/>
  <c r="F343" i="22"/>
  <c r="D343" i="22"/>
  <c r="F330" i="22"/>
  <c r="D330" i="22"/>
  <c r="F321" i="22"/>
  <c r="D321" i="22"/>
  <c r="F297" i="22"/>
  <c r="D297" i="22"/>
  <c r="F292" i="22"/>
  <c r="D292" i="22"/>
  <c r="F285" i="22"/>
  <c r="D285" i="22"/>
  <c r="F280" i="22"/>
  <c r="D280" i="22"/>
  <c r="F277" i="22"/>
  <c r="D277" i="22"/>
  <c r="F273" i="22"/>
  <c r="D273" i="22"/>
  <c r="F259" i="22"/>
  <c r="D259" i="22"/>
  <c r="F247" i="22"/>
  <c r="D247" i="22"/>
  <c r="F245" i="22"/>
  <c r="D245" i="22"/>
  <c r="F213" i="22"/>
  <c r="D213" i="22"/>
  <c r="F183" i="22"/>
  <c r="D183" i="22"/>
  <c r="F153" i="22"/>
  <c r="D153" i="22"/>
  <c r="F151" i="22"/>
  <c r="D151" i="22"/>
  <c r="F146" i="22"/>
  <c r="D146" i="22"/>
  <c r="F139" i="22"/>
  <c r="D139" i="22"/>
  <c r="F133" i="22"/>
  <c r="D133" i="22"/>
  <c r="F125" i="22"/>
  <c r="D125" i="22"/>
  <c r="F120" i="22"/>
  <c r="F102" i="22"/>
  <c r="D102" i="22"/>
  <c r="F89" i="22"/>
  <c r="D89" i="22"/>
  <c r="F86" i="22"/>
  <c r="D86" i="22"/>
  <c r="F72" i="22"/>
  <c r="D72" i="22"/>
  <c r="F68" i="22"/>
  <c r="D68" i="22"/>
  <c r="F59" i="22"/>
  <c r="D59" i="22"/>
  <c r="F57" i="22"/>
  <c r="D57" i="22"/>
  <c r="F50" i="22"/>
  <c r="D50" i="22"/>
  <c r="F42" i="22"/>
  <c r="D42" i="22"/>
  <c r="D33" i="22"/>
  <c r="F33" i="22"/>
  <c r="F27" i="22"/>
  <c r="D27" i="22"/>
  <c r="F22" i="22"/>
  <c r="D22" i="22"/>
  <c r="F16" i="22"/>
  <c r="D16" i="22"/>
  <c r="F15" i="22" l="1"/>
  <c r="F562" i="22"/>
  <c r="D1034" i="22"/>
  <c r="D120" i="22"/>
  <c r="D15" i="22" s="1"/>
  <c r="D14" i="22" s="1"/>
  <c r="D562" i="22"/>
  <c r="F1034" i="22"/>
  <c r="F14" i="22" l="1"/>
  <c r="S1435" i="13"/>
  <c r="S1434" i="13"/>
  <c r="S1433" i="13"/>
  <c r="S1432" i="13"/>
  <c r="S1431" i="13"/>
  <c r="S1430" i="13"/>
  <c r="S1429" i="13"/>
  <c r="S1428" i="13"/>
  <c r="S1427" i="13"/>
  <c r="S1426" i="13"/>
  <c r="S1425" i="13"/>
  <c r="S1424" i="13"/>
  <c r="S1423" i="13"/>
  <c r="S1422" i="13"/>
  <c r="S1421" i="13"/>
  <c r="S1420" i="13"/>
  <c r="S1419" i="13"/>
  <c r="S1418" i="13"/>
  <c r="S1417" i="13"/>
  <c r="S1416" i="13"/>
  <c r="S1415" i="13"/>
  <c r="S1414" i="13"/>
  <c r="S1413" i="13"/>
  <c r="S1412" i="13"/>
  <c r="S1411" i="13"/>
  <c r="S1410" i="13"/>
  <c r="S1409" i="13"/>
  <c r="S1408" i="13"/>
  <c r="S1407" i="13"/>
  <c r="S1406" i="13"/>
  <c r="S1405" i="13"/>
  <c r="S1404" i="13"/>
  <c r="S1403" i="13"/>
  <c r="S1402" i="13"/>
  <c r="S1401" i="13"/>
  <c r="S1400" i="13"/>
  <c r="S1399" i="13"/>
  <c r="S1398" i="13"/>
  <c r="S1397" i="13"/>
  <c r="S1396" i="13"/>
  <c r="S1395" i="13"/>
  <c r="S1394" i="13"/>
  <c r="S1393" i="13"/>
  <c r="S1392" i="13"/>
  <c r="S1391" i="13"/>
  <c r="S1390" i="13"/>
  <c r="S1389" i="13"/>
  <c r="S1388" i="13"/>
  <c r="S1387" i="13"/>
  <c r="S1386" i="13"/>
  <c r="S1385" i="13"/>
  <c r="S1384" i="13"/>
  <c r="S1383" i="13"/>
  <c r="S1382" i="13"/>
  <c r="S1381" i="13"/>
  <c r="S1380" i="13"/>
  <c r="S1379" i="13"/>
  <c r="S1378" i="13"/>
  <c r="S1377" i="13"/>
  <c r="S1376" i="13"/>
  <c r="S1375" i="13"/>
  <c r="S1374" i="13"/>
  <c r="S1373" i="13"/>
  <c r="S1372" i="13"/>
  <c r="S1371" i="13"/>
  <c r="S1370" i="13"/>
  <c r="S1369" i="13"/>
  <c r="S1368" i="13"/>
  <c r="S1367" i="13"/>
  <c r="S1366" i="13"/>
  <c r="S1365" i="13"/>
  <c r="S1364" i="13"/>
  <c r="S1362" i="13"/>
  <c r="S1361" i="13"/>
  <c r="S1360" i="13"/>
  <c r="S1359" i="13"/>
  <c r="S1358" i="13"/>
  <c r="S1357" i="13"/>
  <c r="S1356" i="13"/>
  <c r="S1355" i="13"/>
  <c r="S1353" i="13"/>
  <c r="S1352" i="13"/>
  <c r="S1351" i="13"/>
  <c r="S1350" i="13"/>
  <c r="S1349" i="13"/>
  <c r="S1348" i="13"/>
  <c r="S1347" i="13"/>
  <c r="S1346" i="13"/>
  <c r="S1345" i="13"/>
  <c r="S1344" i="13"/>
  <c r="S1343" i="13"/>
  <c r="S1342" i="13"/>
  <c r="S1341" i="13"/>
  <c r="S1340" i="13"/>
  <c r="S1339" i="13"/>
  <c r="S1338" i="13"/>
  <c r="S1336" i="13"/>
  <c r="S1335" i="13"/>
  <c r="S1334" i="13"/>
  <c r="S1333" i="13"/>
  <c r="S1332" i="13"/>
  <c r="S1331" i="13"/>
  <c r="S1330" i="13"/>
  <c r="S1329" i="13"/>
  <c r="S1328" i="13"/>
  <c r="S1327" i="13"/>
  <c r="S1326" i="13"/>
  <c r="S1325" i="13"/>
  <c r="S1324" i="13"/>
  <c r="S1323" i="13"/>
  <c r="S1322" i="13"/>
  <c r="S1321" i="13"/>
  <c r="S1320" i="13"/>
  <c r="S1319" i="13"/>
  <c r="S1318" i="13"/>
  <c r="S1317" i="13"/>
  <c r="S1316" i="13"/>
  <c r="S1315" i="13"/>
  <c r="S1314" i="13"/>
  <c r="S1313" i="13"/>
  <c r="S1312" i="13"/>
  <c r="S1311" i="13"/>
  <c r="S1310" i="13"/>
  <c r="S1309" i="13"/>
  <c r="S1308" i="13"/>
  <c r="S1307" i="13"/>
  <c r="S1306" i="13"/>
  <c r="S1305" i="13"/>
  <c r="S1304" i="13"/>
  <c r="S1303" i="13"/>
  <c r="S1302" i="13"/>
  <c r="S1301" i="13"/>
  <c r="S1300" i="13"/>
  <c r="S1299" i="13"/>
  <c r="S1298" i="13"/>
  <c r="S1297" i="13"/>
  <c r="S1296" i="13"/>
  <c r="S1295" i="13"/>
  <c r="S1294" i="13"/>
  <c r="S1293" i="13"/>
  <c r="S1292" i="13"/>
  <c r="S1291" i="13"/>
  <c r="S1290" i="13"/>
  <c r="S1289" i="13"/>
  <c r="S1288" i="13"/>
  <c r="S1287" i="13"/>
  <c r="S1286" i="13"/>
  <c r="S1285" i="13"/>
  <c r="S1284" i="13"/>
  <c r="S1283" i="13"/>
  <c r="S1282" i="13"/>
  <c r="S1281" i="13"/>
  <c r="S1280" i="13"/>
  <c r="S1279" i="13"/>
  <c r="S1278" i="13"/>
  <c r="S1277" i="13"/>
  <c r="S1276" i="13"/>
  <c r="S1275" i="13"/>
  <c r="S1274" i="13"/>
  <c r="S1273" i="13"/>
  <c r="S1272" i="13"/>
  <c r="S1271" i="13"/>
  <c r="S1270" i="13"/>
  <c r="S1269" i="13"/>
  <c r="S1268" i="13"/>
  <c r="S1267" i="13"/>
  <c r="S1266" i="13"/>
  <c r="S1265" i="13"/>
  <c r="S1263" i="13"/>
  <c r="S1262" i="13"/>
  <c r="S1261" i="13"/>
  <c r="S1258" i="13"/>
  <c r="S1256" i="13"/>
  <c r="S1254" i="13"/>
  <c r="S1253" i="13"/>
  <c r="S1251" i="13"/>
  <c r="S1249" i="13"/>
  <c r="S1247" i="13"/>
  <c r="S1246" i="13"/>
  <c r="S1244" i="13"/>
  <c r="S1242" i="13"/>
  <c r="S1240" i="13"/>
  <c r="S1238" i="13"/>
  <c r="S1237" i="13"/>
  <c r="S1236" i="13"/>
  <c r="S1235" i="13"/>
  <c r="S1234" i="13"/>
  <c r="S1232" i="13"/>
  <c r="S1231" i="13"/>
  <c r="S1230" i="13"/>
  <c r="S1229" i="13"/>
  <c r="S1228" i="13"/>
  <c r="S1227" i="13"/>
  <c r="S1225" i="13"/>
  <c r="S1223" i="13"/>
  <c r="S1222" i="13"/>
  <c r="S1221" i="13"/>
  <c r="S1220" i="13"/>
  <c r="S1219" i="13"/>
  <c r="S1217" i="13"/>
  <c r="S1216" i="13"/>
  <c r="S1215" i="13"/>
  <c r="S1214" i="13"/>
  <c r="S1213" i="13"/>
  <c r="S1212" i="13"/>
  <c r="S1211" i="13"/>
  <c r="S1210" i="13"/>
  <c r="S1209" i="13"/>
  <c r="S1207" i="13"/>
  <c r="S1205" i="13"/>
  <c r="S1204" i="13"/>
  <c r="S1203" i="13"/>
  <c r="S1202" i="13"/>
  <c r="S1201" i="13"/>
  <c r="S1199" i="13"/>
  <c r="S1198" i="13"/>
  <c r="S1196" i="13"/>
  <c r="S1194" i="13"/>
  <c r="S1193" i="13"/>
  <c r="S1192" i="13"/>
  <c r="S1191" i="13"/>
  <c r="S1190" i="13"/>
  <c r="S1189" i="13"/>
  <c r="S1188" i="13"/>
  <c r="S1187" i="13"/>
  <c r="S1185" i="13"/>
  <c r="S1184" i="13"/>
  <c r="S1183" i="13"/>
  <c r="S1182" i="13"/>
  <c r="S1181" i="13"/>
  <c r="S1180" i="13"/>
  <c r="S1179" i="13"/>
  <c r="S1178" i="13"/>
  <c r="S1177" i="13"/>
  <c r="S1176" i="13"/>
  <c r="S1175" i="13"/>
  <c r="S1174" i="13"/>
  <c r="S1173" i="13"/>
  <c r="S1172" i="13"/>
  <c r="S1171" i="13"/>
  <c r="S1170" i="13"/>
  <c r="S1168" i="13"/>
  <c r="S1167" i="13"/>
  <c r="S1166" i="13"/>
  <c r="S1165" i="13"/>
  <c r="S1164" i="13"/>
  <c r="S1163" i="13"/>
  <c r="S1162" i="13"/>
  <c r="S1161" i="13"/>
  <c r="S1160" i="13"/>
  <c r="S1159" i="13"/>
  <c r="S1158" i="13"/>
  <c r="S1157" i="13"/>
  <c r="S1156" i="13"/>
  <c r="S1155" i="13"/>
  <c r="S1153" i="13"/>
  <c r="S1152" i="13"/>
  <c r="S1151" i="13"/>
  <c r="S1150" i="13"/>
  <c r="S1149" i="13"/>
  <c r="S1148" i="13"/>
  <c r="S1147" i="13"/>
  <c r="S1146" i="13"/>
  <c r="S1145" i="13"/>
  <c r="S1144" i="13"/>
  <c r="S1143" i="13"/>
  <c r="S1142" i="13"/>
  <c r="S1141" i="13"/>
  <c r="S1140" i="13"/>
  <c r="S1139" i="13"/>
  <c r="S1138" i="13"/>
  <c r="S1137" i="13"/>
  <c r="S1136" i="13"/>
  <c r="S1135" i="13"/>
  <c r="S1134" i="13"/>
  <c r="S1133" i="13"/>
  <c r="S1132" i="13"/>
  <c r="S1131" i="13"/>
  <c r="S1130" i="13"/>
  <c r="S1129" i="13"/>
  <c r="S1128" i="13"/>
  <c r="S1126" i="13"/>
  <c r="S1125" i="13"/>
  <c r="S1123" i="13"/>
  <c r="S1122" i="13"/>
  <c r="S1120" i="13"/>
  <c r="S1119" i="13"/>
  <c r="S1118" i="13"/>
  <c r="S1117" i="13"/>
  <c r="S1116" i="13"/>
  <c r="S1115" i="13"/>
  <c r="S1114" i="13"/>
  <c r="S1113" i="13"/>
  <c r="S1112" i="13"/>
  <c r="S1110" i="13"/>
  <c r="S1109" i="13"/>
  <c r="S1107" i="13"/>
  <c r="S1106" i="13"/>
  <c r="S1105" i="13"/>
  <c r="S1104" i="13"/>
  <c r="S1103" i="13"/>
  <c r="S1102" i="13"/>
  <c r="S1101" i="13"/>
  <c r="S1100" i="13"/>
  <c r="S1098" i="13"/>
  <c r="S1096" i="13"/>
  <c r="S1095" i="13"/>
  <c r="S1094" i="13"/>
  <c r="S1093" i="13"/>
  <c r="S1092" i="13"/>
  <c r="S1091" i="13"/>
  <c r="S1090" i="13"/>
  <c r="S1089" i="13"/>
  <c r="S1088" i="13"/>
  <c r="S1086" i="13"/>
  <c r="S1084" i="13"/>
  <c r="S1083" i="13"/>
  <c r="S1082" i="13"/>
  <c r="S1080" i="13"/>
  <c r="S1079" i="13"/>
  <c r="S1077" i="13"/>
  <c r="S1076" i="13"/>
  <c r="S1075" i="13"/>
  <c r="S1073" i="13"/>
  <c r="S1072" i="13"/>
  <c r="S1071" i="13"/>
  <c r="S1070" i="13"/>
  <c r="S1069" i="13"/>
  <c r="S1068" i="13"/>
  <c r="S1067" i="13"/>
  <c r="S1066" i="13"/>
  <c r="S1065" i="13"/>
  <c r="S1064" i="13"/>
  <c r="S1062" i="13"/>
  <c r="S1061" i="13"/>
  <c r="S1060" i="13"/>
  <c r="S1059" i="13"/>
  <c r="S1057" i="13"/>
  <c r="S1055" i="13"/>
  <c r="S1053" i="13"/>
  <c r="S1052" i="13"/>
  <c r="S1050" i="13"/>
  <c r="S1049" i="13"/>
  <c r="S1047" i="13"/>
  <c r="S1046" i="13"/>
  <c r="S1045" i="13"/>
  <c r="S1044" i="13"/>
  <c r="S1042" i="13"/>
  <c r="S1041" i="13"/>
  <c r="S1040" i="13"/>
  <c r="S1039" i="13"/>
  <c r="S1038" i="13"/>
  <c r="S1037" i="13"/>
  <c r="S1034" i="13"/>
  <c r="S1032" i="13"/>
  <c r="S1030" i="13"/>
  <c r="S1028" i="13"/>
  <c r="S1027" i="13"/>
  <c r="S1026" i="13"/>
  <c r="S1024" i="13"/>
  <c r="S1023" i="13"/>
  <c r="S1022" i="13"/>
  <c r="S1021" i="13"/>
  <c r="S1020" i="13"/>
  <c r="S1019" i="13"/>
  <c r="S1018" i="13"/>
  <c r="S1017" i="13"/>
  <c r="S1016" i="13"/>
  <c r="S1015" i="13"/>
  <c r="S1014" i="13"/>
  <c r="S1013" i="13"/>
  <c r="S1012" i="13"/>
  <c r="S1011" i="13"/>
  <c r="S1010" i="13"/>
  <c r="S1008" i="13"/>
  <c r="S1006" i="13"/>
  <c r="S1005" i="13"/>
  <c r="S1004" i="13"/>
  <c r="S1003" i="13"/>
  <c r="S1001" i="13"/>
  <c r="S1000" i="13"/>
  <c r="S998" i="13"/>
  <c r="S997" i="13"/>
  <c r="S996" i="13"/>
  <c r="S995" i="13"/>
  <c r="S994" i="13"/>
  <c r="S993" i="13"/>
  <c r="S992" i="13"/>
  <c r="S991" i="13"/>
  <c r="S990" i="13"/>
  <c r="S989" i="13"/>
  <c r="S988" i="13"/>
  <c r="S986" i="13"/>
  <c r="S985" i="13"/>
  <c r="S984" i="13"/>
  <c r="S982" i="13"/>
  <c r="S981" i="13"/>
  <c r="S980" i="13"/>
  <c r="S978" i="13"/>
  <c r="S977" i="13"/>
  <c r="S976" i="13"/>
  <c r="S975" i="13"/>
  <c r="S974" i="13"/>
  <c r="S973" i="13"/>
  <c r="S972" i="13"/>
  <c r="S971" i="13"/>
  <c r="S969" i="13"/>
  <c r="S968" i="13"/>
  <c r="S967" i="13"/>
  <c r="S966" i="13"/>
  <c r="S965" i="13"/>
  <c r="S964" i="13"/>
  <c r="S963" i="13"/>
  <c r="S962" i="13"/>
  <c r="S961" i="13"/>
  <c r="S960" i="13"/>
  <c r="S959" i="13"/>
  <c r="S958" i="13"/>
  <c r="S957" i="13"/>
  <c r="S956" i="13"/>
  <c r="S955" i="13"/>
  <c r="S954" i="13"/>
  <c r="S953" i="13"/>
  <c r="S952" i="13"/>
  <c r="S951" i="13"/>
  <c r="S950" i="13"/>
  <c r="S949" i="13"/>
  <c r="S948" i="13"/>
  <c r="S947" i="13"/>
  <c r="S946" i="13"/>
  <c r="S945" i="13"/>
  <c r="S944" i="13"/>
  <c r="S943" i="13"/>
  <c r="S942" i="13"/>
  <c r="S941" i="13"/>
  <c r="S940" i="13"/>
  <c r="S939" i="13"/>
  <c r="S938" i="13"/>
  <c r="S937" i="13"/>
  <c r="S936" i="13"/>
  <c r="S935" i="13"/>
  <c r="S934" i="13"/>
  <c r="S933" i="13"/>
  <c r="S932" i="13"/>
  <c r="S931" i="13"/>
  <c r="S930" i="13"/>
  <c r="S929" i="13"/>
  <c r="S928" i="13"/>
  <c r="S927" i="13"/>
  <c r="S926" i="13"/>
  <c r="S925" i="13"/>
  <c r="S924" i="13"/>
  <c r="S923" i="13"/>
  <c r="S922" i="13"/>
  <c r="S921" i="13"/>
  <c r="S920" i="13"/>
  <c r="S919" i="13"/>
  <c r="S918" i="13"/>
  <c r="S917" i="13"/>
  <c r="S916" i="13"/>
  <c r="S914" i="13"/>
  <c r="S913" i="13"/>
  <c r="S912" i="13"/>
  <c r="S911" i="13"/>
  <c r="S910" i="13"/>
  <c r="S909" i="13"/>
  <c r="S908" i="13"/>
  <c r="S907" i="13"/>
  <c r="S906" i="13"/>
  <c r="S905" i="13"/>
  <c r="S904" i="13"/>
  <c r="S902" i="13"/>
  <c r="S900" i="13"/>
  <c r="S899" i="13"/>
  <c r="S898" i="13"/>
  <c r="S897" i="13"/>
  <c r="S896" i="13"/>
  <c r="S895" i="13"/>
  <c r="S894" i="13"/>
  <c r="S893" i="13"/>
  <c r="S892" i="13"/>
  <c r="S891" i="13"/>
  <c r="S889" i="13"/>
  <c r="S888" i="13"/>
  <c r="S887" i="13"/>
  <c r="S886" i="13"/>
  <c r="S885" i="13"/>
  <c r="S884" i="13"/>
  <c r="S883" i="13"/>
  <c r="S882" i="13"/>
  <c r="S881" i="13"/>
  <c r="S880" i="13"/>
  <c r="S879" i="13"/>
  <c r="S878" i="13"/>
  <c r="S877" i="13"/>
  <c r="S876" i="13"/>
  <c r="S875" i="13"/>
  <c r="S874" i="13"/>
  <c r="S873" i="13"/>
  <c r="S872" i="13"/>
  <c r="S871" i="13"/>
  <c r="S870" i="13"/>
  <c r="S869" i="13"/>
  <c r="S868" i="13"/>
  <c r="S867" i="13"/>
  <c r="S866" i="13"/>
  <c r="S865" i="13"/>
  <c r="S864" i="13"/>
  <c r="S863" i="13"/>
  <c r="S862" i="13"/>
  <c r="S861" i="13"/>
  <c r="S860" i="13"/>
  <c r="S859" i="13"/>
  <c r="S858" i="13"/>
  <c r="S857" i="13"/>
  <c r="S856" i="13"/>
  <c r="S855" i="13"/>
  <c r="S854" i="13"/>
  <c r="S853" i="13"/>
  <c r="S851" i="13"/>
  <c r="S849" i="13"/>
  <c r="S848" i="13"/>
  <c r="S847" i="13"/>
  <c r="S846" i="13"/>
  <c r="S845" i="13"/>
  <c r="S844" i="13"/>
  <c r="S843" i="13"/>
  <c r="S842" i="13"/>
  <c r="S841" i="13"/>
  <c r="S840" i="13"/>
  <c r="S839" i="13"/>
  <c r="S838" i="13"/>
  <c r="S837" i="13"/>
  <c r="S836" i="13"/>
  <c r="S834" i="13"/>
  <c r="S833" i="13"/>
  <c r="S832" i="13"/>
  <c r="S830" i="13"/>
  <c r="S829" i="13"/>
  <c r="S828" i="13"/>
  <c r="S827" i="13"/>
  <c r="S826" i="13"/>
  <c r="S825" i="13"/>
  <c r="S824" i="13"/>
  <c r="S822" i="13"/>
  <c r="S821" i="13"/>
  <c r="S820" i="13"/>
  <c r="S818" i="13"/>
  <c r="S817" i="13"/>
  <c r="S816" i="13"/>
  <c r="S815" i="13"/>
  <c r="S814" i="13"/>
  <c r="S813" i="13"/>
  <c r="S812" i="13"/>
  <c r="S811" i="13"/>
  <c r="S810" i="13"/>
  <c r="S809" i="13"/>
  <c r="S808" i="13"/>
  <c r="S807" i="13"/>
  <c r="S806" i="13"/>
  <c r="S805" i="13"/>
  <c r="S804" i="13"/>
  <c r="S803" i="13"/>
  <c r="S801" i="13"/>
  <c r="S799" i="13"/>
  <c r="S798" i="13"/>
  <c r="S797" i="13"/>
  <c r="S796" i="13"/>
  <c r="S795" i="13"/>
  <c r="S794" i="13"/>
  <c r="S793" i="13"/>
  <c r="S792" i="13"/>
  <c r="S791" i="13"/>
  <c r="S790" i="13"/>
  <c r="S789" i="13"/>
  <c r="S788" i="13"/>
  <c r="S787" i="13"/>
  <c r="S786" i="13"/>
  <c r="S785" i="13"/>
  <c r="S784" i="13"/>
  <c r="S783" i="13"/>
  <c r="S782" i="13"/>
  <c r="S781" i="13"/>
  <c r="S780" i="13"/>
  <c r="S779" i="13"/>
  <c r="S778" i="13"/>
  <c r="S777" i="13"/>
  <c r="S776" i="13"/>
  <c r="S774" i="13"/>
  <c r="S773" i="13"/>
  <c r="S772" i="13"/>
  <c r="S771" i="13"/>
  <c r="S770" i="13"/>
  <c r="S769" i="13"/>
  <c r="S768" i="13"/>
  <c r="S767" i="13"/>
  <c r="S766" i="13"/>
  <c r="S764" i="13"/>
  <c r="S763" i="13"/>
  <c r="S762" i="13"/>
  <c r="S761" i="13"/>
  <c r="S760" i="13"/>
  <c r="S758" i="13"/>
  <c r="S757" i="13"/>
  <c r="S756" i="13"/>
  <c r="S755" i="13"/>
  <c r="S754" i="13"/>
  <c r="S753" i="13"/>
  <c r="S752" i="13"/>
  <c r="S751" i="13"/>
  <c r="S750" i="13"/>
  <c r="S749" i="13"/>
  <c r="S748" i="13"/>
  <c r="S747" i="13"/>
  <c r="S746" i="13"/>
  <c r="S744" i="13"/>
  <c r="S743" i="13"/>
  <c r="S742" i="13"/>
  <c r="S741" i="13"/>
  <c r="S739" i="13"/>
  <c r="S738" i="13"/>
  <c r="S737" i="13"/>
  <c r="S736" i="13"/>
  <c r="S734" i="13"/>
  <c r="S733" i="13"/>
  <c r="S732" i="13"/>
  <c r="S730" i="13"/>
  <c r="S729" i="13"/>
  <c r="S728" i="13"/>
  <c r="S727" i="13"/>
  <c r="S726" i="13"/>
  <c r="S725" i="13"/>
  <c r="S724" i="13"/>
  <c r="S723" i="13"/>
  <c r="S722" i="13"/>
  <c r="S721" i="13"/>
  <c r="S720" i="13"/>
  <c r="S719" i="13"/>
  <c r="S718" i="13"/>
  <c r="S717" i="13"/>
  <c r="S715" i="13"/>
  <c r="S714" i="13"/>
  <c r="S713" i="13"/>
  <c r="S712" i="13"/>
  <c r="S711" i="13"/>
  <c r="S710" i="13"/>
  <c r="S709" i="13"/>
  <c r="S708" i="13"/>
  <c r="S706" i="13"/>
  <c r="S705" i="13"/>
  <c r="S704" i="13"/>
  <c r="S703" i="13"/>
  <c r="S702" i="13"/>
  <c r="S701" i="13"/>
  <c r="S700" i="13"/>
  <c r="S699" i="13"/>
  <c r="S698" i="13"/>
  <c r="S697" i="13"/>
  <c r="S696" i="13"/>
  <c r="S695" i="13"/>
  <c r="S694" i="13"/>
  <c r="S692" i="13"/>
  <c r="S690" i="13"/>
  <c r="S689" i="13"/>
  <c r="S688" i="13"/>
  <c r="S687" i="13"/>
  <c r="S686" i="13"/>
  <c r="S685" i="13"/>
  <c r="S684" i="13"/>
  <c r="S682" i="13"/>
  <c r="S681" i="13"/>
  <c r="S680" i="13"/>
  <c r="S679" i="13"/>
  <c r="S678" i="13"/>
  <c r="S677" i="13"/>
  <c r="S676" i="13"/>
  <c r="S675" i="13"/>
  <c r="S674" i="13"/>
  <c r="S673" i="13"/>
  <c r="S672" i="13"/>
  <c r="S671" i="13"/>
  <c r="S670" i="13"/>
  <c r="S669" i="13"/>
  <c r="S668" i="13"/>
  <c r="S667" i="13"/>
  <c r="S666" i="13"/>
  <c r="S665" i="13"/>
  <c r="S664" i="13"/>
  <c r="S663" i="13"/>
  <c r="S662" i="13"/>
  <c r="S661" i="13"/>
  <c r="S660" i="13"/>
  <c r="S658" i="13"/>
  <c r="S657" i="13"/>
  <c r="S656" i="13"/>
  <c r="S655" i="13"/>
  <c r="S654" i="13"/>
  <c r="S652" i="13"/>
  <c r="S650" i="13"/>
  <c r="S649" i="13"/>
  <c r="S648" i="13"/>
  <c r="S646" i="13"/>
  <c r="S645" i="13"/>
  <c r="S644" i="13"/>
  <c r="S643" i="13"/>
  <c r="S641" i="13"/>
  <c r="S640" i="13"/>
  <c r="S639" i="13"/>
  <c r="S638" i="13"/>
  <c r="S637" i="13"/>
  <c r="S635" i="13"/>
  <c r="S634" i="13"/>
  <c r="S633" i="13"/>
  <c r="S632" i="13"/>
  <c r="S630" i="13"/>
  <c r="S629" i="13"/>
  <c r="S628" i="13"/>
  <c r="S627" i="13"/>
  <c r="S626" i="13"/>
  <c r="S625" i="13"/>
  <c r="S624" i="13"/>
  <c r="S623" i="13"/>
  <c r="S622" i="13"/>
  <c r="S621" i="13"/>
  <c r="S619" i="13"/>
  <c r="S618" i="13"/>
  <c r="S617" i="13"/>
  <c r="S616" i="13"/>
  <c r="S615" i="13"/>
  <c r="S614" i="13"/>
  <c r="S613" i="13"/>
  <c r="S611" i="13"/>
  <c r="S610" i="13"/>
  <c r="S609" i="13"/>
  <c r="S608" i="13"/>
  <c r="S607" i="13"/>
  <c r="S606" i="13"/>
  <c r="S605" i="13"/>
  <c r="S604" i="13"/>
  <c r="S603" i="13"/>
  <c r="S602" i="13"/>
  <c r="S601" i="13"/>
  <c r="S600" i="13"/>
  <c r="S599" i="13"/>
  <c r="S598" i="13"/>
  <c r="S597" i="13"/>
  <c r="S596" i="13"/>
  <c r="S595" i="13"/>
  <c r="S594" i="13"/>
  <c r="S592" i="13"/>
  <c r="S591" i="13"/>
  <c r="S590" i="13"/>
  <c r="S589" i="13"/>
  <c r="S587" i="13"/>
  <c r="S586" i="13"/>
  <c r="S585" i="13"/>
  <c r="S584" i="13"/>
  <c r="S583" i="13"/>
  <c r="S582" i="13"/>
  <c r="S581" i="13"/>
  <c r="S580" i="13"/>
  <c r="S579" i="13"/>
  <c r="S578" i="13"/>
  <c r="S577" i="13"/>
  <c r="S576" i="13"/>
  <c r="S575" i="13"/>
  <c r="S574" i="13"/>
  <c r="S572" i="13"/>
  <c r="S571" i="13"/>
  <c r="S570" i="13"/>
  <c r="S569" i="13"/>
  <c r="S568" i="13"/>
  <c r="S567" i="13"/>
  <c r="S566" i="13"/>
  <c r="S565" i="13"/>
  <c r="S562" i="13"/>
  <c r="S561" i="13"/>
  <c r="S559" i="13"/>
  <c r="S558" i="13"/>
  <c r="S557" i="13"/>
  <c r="S556" i="13"/>
  <c r="S555" i="13"/>
  <c r="S554" i="13"/>
  <c r="S553" i="13"/>
  <c r="S552" i="13"/>
  <c r="S551" i="13"/>
  <c r="S549" i="13"/>
  <c r="S548" i="13"/>
  <c r="S547" i="13"/>
  <c r="S546" i="13"/>
  <c r="S545" i="13"/>
  <c r="S544" i="13"/>
  <c r="S543" i="13"/>
  <c r="S542" i="13"/>
  <c r="S541" i="13"/>
  <c r="S540" i="13"/>
  <c r="S539" i="13"/>
  <c r="S538" i="13"/>
  <c r="S537" i="13"/>
  <c r="S536" i="13"/>
  <c r="S535" i="13"/>
  <c r="S534" i="13"/>
  <c r="S533" i="13"/>
  <c r="S532" i="13"/>
  <c r="S531" i="13"/>
  <c r="S530" i="13"/>
  <c r="S529" i="13"/>
  <c r="S528" i="13"/>
  <c r="S527" i="13"/>
  <c r="S526" i="13"/>
  <c r="S525" i="13"/>
  <c r="S524" i="13"/>
  <c r="S523" i="13"/>
  <c r="S522" i="13"/>
  <c r="S521" i="13"/>
  <c r="S520" i="13"/>
  <c r="S519" i="13"/>
  <c r="S518" i="13"/>
  <c r="S517" i="13"/>
  <c r="S516" i="13"/>
  <c r="S515" i="13"/>
  <c r="S514" i="13"/>
  <c r="S513" i="13"/>
  <c r="S512" i="13"/>
  <c r="S511" i="13"/>
  <c r="S510" i="13"/>
  <c r="S509" i="13"/>
  <c r="S508" i="13"/>
  <c r="S507" i="13"/>
  <c r="S506" i="13"/>
  <c r="S505" i="13"/>
  <c r="S504" i="13"/>
  <c r="S503" i="13"/>
  <c r="S502" i="13"/>
  <c r="S500" i="13"/>
  <c r="S499" i="13"/>
  <c r="S498" i="13"/>
  <c r="S497" i="13"/>
  <c r="S496" i="13"/>
  <c r="S495" i="13"/>
  <c r="S494" i="13"/>
  <c r="S493" i="13"/>
  <c r="S492" i="13"/>
  <c r="S491" i="13"/>
  <c r="S490" i="13"/>
  <c r="S489" i="13"/>
  <c r="S488" i="13"/>
  <c r="S487" i="13"/>
  <c r="S486" i="13"/>
  <c r="S485" i="13"/>
  <c r="S484" i="13"/>
  <c r="S483" i="13"/>
  <c r="S482" i="13"/>
  <c r="S480" i="13"/>
  <c r="S479" i="13"/>
  <c r="S478" i="13"/>
  <c r="S477" i="13"/>
  <c r="S476" i="13"/>
  <c r="S475" i="13"/>
  <c r="S474" i="13"/>
  <c r="S473" i="13"/>
  <c r="S472" i="13"/>
  <c r="S471" i="13"/>
  <c r="S470" i="13"/>
  <c r="S468" i="13"/>
  <c r="S467" i="13"/>
  <c r="S466" i="13"/>
  <c r="S465" i="13"/>
  <c r="S464" i="13"/>
  <c r="S463" i="13"/>
  <c r="S462" i="13"/>
  <c r="S461" i="13"/>
  <c r="S460" i="13"/>
  <c r="S459" i="13"/>
  <c r="S458" i="13"/>
  <c r="S456" i="13"/>
  <c r="S455" i="13"/>
  <c r="S453" i="13"/>
  <c r="S452" i="13"/>
  <c r="S451" i="13"/>
  <c r="S450" i="13"/>
  <c r="S449" i="13"/>
  <c r="S448" i="13"/>
  <c r="S447" i="13"/>
  <c r="S446" i="13"/>
  <c r="S445" i="13"/>
  <c r="S444" i="13"/>
  <c r="S443" i="13"/>
  <c r="S442" i="13"/>
  <c r="S441" i="13"/>
  <c r="S440" i="13"/>
  <c r="S439" i="13"/>
  <c r="S438" i="13"/>
  <c r="S437" i="13"/>
  <c r="S435" i="13"/>
  <c r="S434" i="13"/>
  <c r="S433" i="13"/>
  <c r="S432" i="13"/>
  <c r="S431" i="13"/>
  <c r="S429" i="13"/>
  <c r="S428" i="13"/>
  <c r="S427" i="13"/>
  <c r="S426" i="13"/>
  <c r="S425" i="13"/>
  <c r="S424" i="13"/>
  <c r="S423" i="13"/>
  <c r="S422" i="13"/>
  <c r="S421" i="13"/>
  <c r="S420" i="13"/>
  <c r="S419" i="13"/>
  <c r="S418" i="13"/>
  <c r="S417" i="13"/>
  <c r="S416" i="13"/>
  <c r="S415" i="13"/>
  <c r="S414" i="13"/>
  <c r="S413" i="13"/>
  <c r="S412" i="13"/>
  <c r="S411" i="13"/>
  <c r="S410" i="13"/>
  <c r="S409" i="13"/>
  <c r="S408" i="13"/>
  <c r="S407" i="13"/>
  <c r="S406" i="13"/>
  <c r="S405" i="13"/>
  <c r="S404" i="13"/>
  <c r="S403" i="13"/>
  <c r="S402" i="13"/>
  <c r="S401" i="13"/>
  <c r="S400" i="13"/>
  <c r="S399" i="13"/>
  <c r="S398" i="13"/>
  <c r="S397" i="13"/>
  <c r="S396" i="13"/>
  <c r="S395" i="13"/>
  <c r="S394" i="13"/>
  <c r="S393" i="13"/>
  <c r="S392" i="13"/>
  <c r="S391" i="13"/>
  <c r="S390" i="13"/>
  <c r="S389" i="13"/>
  <c r="S388" i="13"/>
  <c r="S387" i="13"/>
  <c r="S386" i="13"/>
  <c r="S385" i="13"/>
  <c r="S384" i="13"/>
  <c r="S383" i="13"/>
  <c r="S382" i="13"/>
  <c r="S380" i="13"/>
  <c r="S379" i="13"/>
  <c r="S378" i="13"/>
  <c r="S377" i="13"/>
  <c r="S376" i="13"/>
  <c r="S375" i="13"/>
  <c r="S374" i="13"/>
  <c r="S373" i="13"/>
  <c r="S372" i="13"/>
  <c r="S370" i="13"/>
  <c r="S369" i="13"/>
  <c r="S368" i="13"/>
  <c r="S367" i="13"/>
  <c r="S366" i="13"/>
  <c r="S365" i="13"/>
  <c r="S364" i="13"/>
  <c r="S363" i="13"/>
  <c r="S362" i="13"/>
  <c r="S361" i="13"/>
  <c r="S359" i="13"/>
  <c r="S358" i="13"/>
  <c r="S357" i="13"/>
  <c r="S356" i="13"/>
  <c r="S355" i="13"/>
  <c r="S354" i="13"/>
  <c r="S353" i="13"/>
  <c r="S352" i="13"/>
  <c r="S351" i="13"/>
  <c r="S350" i="13"/>
  <c r="S349" i="13"/>
  <c r="S348" i="13"/>
  <c r="S347" i="13"/>
  <c r="S346" i="13"/>
  <c r="S345" i="13"/>
  <c r="S343" i="13"/>
  <c r="S342" i="13"/>
  <c r="S341" i="13"/>
  <c r="S340" i="13"/>
  <c r="S339" i="13"/>
  <c r="S338" i="13"/>
  <c r="S337" i="13"/>
  <c r="S336" i="13"/>
  <c r="S335" i="13"/>
  <c r="S334" i="13"/>
  <c r="S333" i="13"/>
  <c r="S332" i="13"/>
  <c r="S330" i="13"/>
  <c r="S329" i="13"/>
  <c r="S328" i="13"/>
  <c r="S327" i="13"/>
  <c r="S326" i="13"/>
  <c r="S325" i="13"/>
  <c r="S324" i="13"/>
  <c r="S323" i="13"/>
  <c r="S321" i="13"/>
  <c r="S320" i="13"/>
  <c r="S319" i="13"/>
  <c r="S318" i="13"/>
  <c r="S317" i="13"/>
  <c r="S316" i="13"/>
  <c r="S315" i="13"/>
  <c r="S314" i="13"/>
  <c r="S313" i="13"/>
  <c r="S312" i="13"/>
  <c r="S311" i="13"/>
  <c r="S310" i="13"/>
  <c r="S309" i="13"/>
  <c r="S308" i="13"/>
  <c r="S307" i="13"/>
  <c r="S306" i="13"/>
  <c r="S305" i="13"/>
  <c r="S304" i="13"/>
  <c r="S303" i="13"/>
  <c r="S302" i="13"/>
  <c r="S301" i="13"/>
  <c r="S300" i="13"/>
  <c r="S299" i="13"/>
  <c r="S297" i="13"/>
  <c r="S296" i="13"/>
  <c r="S295" i="13"/>
  <c r="S294" i="13"/>
  <c r="S292" i="13"/>
  <c r="S291" i="13"/>
  <c r="S290" i="13"/>
  <c r="S289" i="13"/>
  <c r="S288" i="13"/>
  <c r="S287" i="13"/>
  <c r="S285" i="13"/>
  <c r="S284" i="13"/>
  <c r="S283" i="13"/>
  <c r="S282" i="13"/>
  <c r="S280" i="13"/>
  <c r="S279" i="13"/>
  <c r="S277" i="13"/>
  <c r="S276" i="13"/>
  <c r="S275" i="13"/>
  <c r="S273" i="13"/>
  <c r="S272" i="13"/>
  <c r="S271" i="13"/>
  <c r="S270" i="13"/>
  <c r="S269" i="13"/>
  <c r="S268" i="13"/>
  <c r="S267" i="13"/>
  <c r="S266" i="13"/>
  <c r="S265" i="13"/>
  <c r="S264" i="13"/>
  <c r="S263" i="13"/>
  <c r="S262" i="13"/>
  <c r="S261" i="13"/>
  <c r="S259" i="13"/>
  <c r="S258" i="13"/>
  <c r="S257" i="13"/>
  <c r="S256" i="13"/>
  <c r="S255" i="13"/>
  <c r="S254" i="13"/>
  <c r="S253" i="13"/>
  <c r="S252" i="13"/>
  <c r="S251" i="13"/>
  <c r="S250" i="13"/>
  <c r="S249" i="13"/>
  <c r="S247" i="13"/>
  <c r="S245" i="13"/>
  <c r="S244" i="13"/>
  <c r="S243" i="13"/>
  <c r="S242" i="13"/>
  <c r="S241" i="13"/>
  <c r="S240" i="13"/>
  <c r="S239" i="13"/>
  <c r="S238" i="13"/>
  <c r="S237" i="13"/>
  <c r="S236" i="13"/>
  <c r="S235" i="13"/>
  <c r="S234" i="13"/>
  <c r="S233" i="13"/>
  <c r="S232" i="13"/>
  <c r="S231" i="13"/>
  <c r="S230" i="13"/>
  <c r="S229" i="13"/>
  <c r="S228" i="13"/>
  <c r="S227" i="13"/>
  <c r="S226" i="13"/>
  <c r="S225" i="13"/>
  <c r="S224" i="13"/>
  <c r="S223" i="13"/>
  <c r="S222" i="13"/>
  <c r="S221" i="13"/>
  <c r="S220" i="13"/>
  <c r="S219" i="13"/>
  <c r="S218" i="13"/>
  <c r="S217" i="13"/>
  <c r="S216" i="13"/>
  <c r="S215" i="13"/>
  <c r="S213" i="13"/>
  <c r="S212" i="13"/>
  <c r="S211" i="13"/>
  <c r="S210" i="13"/>
  <c r="S209" i="13"/>
  <c r="S208" i="13"/>
  <c r="S207" i="13"/>
  <c r="S206" i="13"/>
  <c r="S205" i="13"/>
  <c r="S204" i="13"/>
  <c r="S203" i="13"/>
  <c r="S202" i="13"/>
  <c r="S201" i="13"/>
  <c r="S200" i="13"/>
  <c r="S199" i="13"/>
  <c r="S198" i="13"/>
  <c r="S197" i="13"/>
  <c r="S196" i="13"/>
  <c r="S195" i="13"/>
  <c r="S194" i="13"/>
  <c r="S193" i="13"/>
  <c r="S192" i="13"/>
  <c r="S191" i="13"/>
  <c r="S190" i="13"/>
  <c r="S189" i="13"/>
  <c r="S188" i="13"/>
  <c r="S187" i="13"/>
  <c r="S186" i="13"/>
  <c r="S185" i="13"/>
  <c r="S183" i="13"/>
  <c r="S182" i="13"/>
  <c r="S181" i="13"/>
  <c r="S180" i="13"/>
  <c r="S179" i="13"/>
  <c r="S178" i="13"/>
  <c r="S177" i="13"/>
  <c r="S176" i="13"/>
  <c r="S175" i="13"/>
  <c r="S174" i="13"/>
  <c r="S173" i="13"/>
  <c r="S172" i="13"/>
  <c r="S171" i="13"/>
  <c r="S170" i="13"/>
  <c r="S169" i="13"/>
  <c r="S168" i="13"/>
  <c r="S167" i="13"/>
  <c r="S166" i="13"/>
  <c r="S165" i="13"/>
  <c r="S164" i="13"/>
  <c r="S163" i="13"/>
  <c r="S162" i="13"/>
  <c r="S161" i="13"/>
  <c r="S160" i="13"/>
  <c r="S159" i="13"/>
  <c r="S158" i="13"/>
  <c r="S157" i="13"/>
  <c r="S156" i="13"/>
  <c r="S155" i="13"/>
  <c r="S153" i="13"/>
  <c r="S151" i="13"/>
  <c r="S150" i="13"/>
  <c r="S149" i="13"/>
  <c r="S148" i="13"/>
  <c r="S146" i="13"/>
  <c r="S145" i="13"/>
  <c r="S144" i="13"/>
  <c r="S143" i="13"/>
  <c r="S142" i="13"/>
  <c r="S141" i="13"/>
  <c r="S139" i="13"/>
  <c r="S138" i="13"/>
  <c r="S137" i="13"/>
  <c r="S136" i="13"/>
  <c r="S135" i="13"/>
  <c r="S133" i="13"/>
  <c r="S132" i="13"/>
  <c r="S131" i="13"/>
  <c r="S130" i="13"/>
  <c r="S129" i="13"/>
  <c r="S128" i="13"/>
  <c r="S127" i="13"/>
  <c r="S125" i="13"/>
  <c r="S124" i="13"/>
  <c r="S123" i="13"/>
  <c r="S122" i="13"/>
  <c r="S120" i="13"/>
  <c r="S119" i="13"/>
  <c r="S118" i="13"/>
  <c r="S117" i="13"/>
  <c r="S116" i="13"/>
  <c r="S115" i="13"/>
  <c r="S114" i="13"/>
  <c r="S113" i="13"/>
  <c r="S112" i="13"/>
  <c r="S111" i="13"/>
  <c r="S110" i="13"/>
  <c r="S109" i="13"/>
  <c r="S108" i="13"/>
  <c r="S107" i="13"/>
  <c r="S106" i="13"/>
  <c r="S105" i="13"/>
  <c r="S104" i="13"/>
  <c r="S102" i="13"/>
  <c r="S101" i="13"/>
  <c r="S100" i="13"/>
  <c r="S99" i="13"/>
  <c r="S98" i="13"/>
  <c r="S97" i="13"/>
  <c r="S96" i="13"/>
  <c r="S95" i="13"/>
  <c r="S94" i="13"/>
  <c r="S93" i="13"/>
  <c r="S92" i="13"/>
  <c r="S91" i="13"/>
  <c r="S89" i="13"/>
  <c r="S88" i="13"/>
  <c r="S86" i="13"/>
  <c r="S85" i="13"/>
  <c r="S84" i="13"/>
  <c r="S83" i="13"/>
  <c r="S82" i="13"/>
  <c r="S81" i="13"/>
  <c r="S80" i="13"/>
  <c r="S79" i="13"/>
  <c r="S78" i="13"/>
  <c r="S77" i="13"/>
  <c r="S76" i="13"/>
  <c r="S75" i="13"/>
  <c r="S74" i="13"/>
  <c r="S72" i="13"/>
  <c r="S71" i="13"/>
  <c r="S70" i="13"/>
  <c r="S68" i="13"/>
  <c r="S67" i="13"/>
  <c r="S66" i="13"/>
  <c r="S65" i="13"/>
  <c r="S64" i="13"/>
  <c r="S63" i="13"/>
  <c r="S62" i="13"/>
  <c r="S61" i="13"/>
  <c r="S59" i="13"/>
  <c r="S57" i="13"/>
  <c r="S56" i="13"/>
  <c r="S55" i="13"/>
  <c r="S54" i="13"/>
  <c r="S53" i="13"/>
  <c r="S52" i="13"/>
  <c r="S50" i="13"/>
  <c r="S49" i="13"/>
  <c r="S48" i="13"/>
  <c r="S47" i="13"/>
  <c r="S46" i="13"/>
  <c r="S45" i="13"/>
  <c r="S44" i="13"/>
  <c r="S42" i="13"/>
  <c r="S41" i="13"/>
  <c r="S40" i="13"/>
  <c r="S39" i="13"/>
  <c r="S38" i="13"/>
  <c r="S37" i="13"/>
  <c r="S36" i="13"/>
  <c r="S35" i="13"/>
  <c r="S33" i="13"/>
  <c r="S32" i="13"/>
  <c r="S31" i="13"/>
  <c r="S30" i="13"/>
  <c r="S29" i="13"/>
  <c r="S27" i="13"/>
  <c r="S26" i="13"/>
  <c r="S25" i="13"/>
  <c r="S24" i="13"/>
  <c r="S22" i="13"/>
  <c r="S21" i="13"/>
  <c r="S20" i="13"/>
  <c r="S19" i="13"/>
  <c r="S18" i="13"/>
  <c r="I1087" i="13"/>
  <c r="J1087" i="13"/>
  <c r="K1087" i="13"/>
  <c r="L1087" i="13"/>
  <c r="O1087" i="13"/>
  <c r="P1087" i="13"/>
  <c r="I1085" i="13"/>
  <c r="J1085" i="13"/>
  <c r="K1085" i="13"/>
  <c r="L1085" i="13"/>
  <c r="I1081" i="13"/>
  <c r="J1081" i="13"/>
  <c r="K1081" i="13"/>
  <c r="L1081" i="13"/>
  <c r="M991" i="13"/>
  <c r="L28" i="13" l="1"/>
  <c r="E1264" i="13"/>
  <c r="E1260" i="13"/>
  <c r="E1252" i="13"/>
  <c r="E1250" i="13"/>
  <c r="E1245" i="13"/>
  <c r="E1243" i="13"/>
  <c r="E1239" i="13"/>
  <c r="E1124" i="13"/>
  <c r="E1121" i="13"/>
  <c r="E1085" i="13"/>
  <c r="E1074" i="13"/>
  <c r="E1056" i="13"/>
  <c r="E1054" i="13"/>
  <c r="E1051" i="13"/>
  <c r="E1048" i="13"/>
  <c r="E1033" i="13"/>
  <c r="E1031" i="13"/>
  <c r="E1029" i="13"/>
  <c r="E1025" i="13"/>
  <c r="E1007" i="13"/>
  <c r="E999" i="13"/>
  <c r="E983" i="13"/>
  <c r="E901" i="13"/>
  <c r="E850" i="13"/>
  <c r="E819" i="13"/>
  <c r="E800" i="13"/>
  <c r="E691" i="13"/>
  <c r="E651" i="13"/>
  <c r="E454" i="13"/>
  <c r="E274" i="13"/>
  <c r="E246" i="13"/>
  <c r="E152" i="13"/>
  <c r="E87" i="13"/>
  <c r="E69" i="13"/>
  <c r="E58" i="13"/>
  <c r="E1257" i="13"/>
  <c r="E1255" i="13"/>
  <c r="E1248" i="13"/>
  <c r="E1241" i="13"/>
  <c r="E1224" i="13"/>
  <c r="E1206" i="13"/>
  <c r="E1195" i="13"/>
  <c r="E1097" i="13"/>
  <c r="E260" i="13" l="1"/>
  <c r="E802" i="13"/>
  <c r="E915" i="13"/>
  <c r="E1002" i="13"/>
  <c r="E1043" i="13"/>
  <c r="E1063" i="13"/>
  <c r="E1186" i="13"/>
  <c r="E1197" i="13"/>
  <c r="E1218" i="13"/>
  <c r="E1226" i="13"/>
  <c r="E731" i="13"/>
  <c r="E979" i="13"/>
  <c r="E1081" i="13"/>
  <c r="E381" i="13"/>
  <c r="E588" i="13"/>
  <c r="E903" i="13"/>
  <c r="E1036" i="13"/>
  <c r="E1058" i="13"/>
  <c r="E1078" i="13"/>
  <c r="E1099" i="13"/>
  <c r="E1108" i="13"/>
  <c r="E1154" i="13"/>
  <c r="E1337" i="13"/>
  <c r="E457" i="13"/>
  <c r="E1127" i="13"/>
  <c r="E631" i="13"/>
  <c r="E1200" i="13"/>
  <c r="E759" i="13"/>
  <c r="E835" i="13"/>
  <c r="E1363" i="13"/>
  <c r="E1169" i="13"/>
  <c r="E987" i="13"/>
  <c r="E43" i="13"/>
  <c r="E103" i="13"/>
  <c r="E140" i="13"/>
  <c r="E184" i="13"/>
  <c r="E278" i="13"/>
  <c r="E286" i="13"/>
  <c r="E331" i="13"/>
  <c r="E550" i="13"/>
  <c r="E560" i="13"/>
  <c r="E298" i="13"/>
  <c r="E51" i="13"/>
  <c r="E154" i="13"/>
  <c r="E293" i="13"/>
  <c r="E281" i="13"/>
  <c r="E436" i="13"/>
  <c r="E501" i="13"/>
  <c r="E890" i="13"/>
  <c r="E1009" i="13"/>
  <c r="E1087" i="13"/>
  <c r="E1111" i="13"/>
  <c r="E126" i="13"/>
  <c r="E17" i="13"/>
  <c r="E23" i="13"/>
  <c r="E34" i="13"/>
  <c r="E60" i="13"/>
  <c r="E73" i="13"/>
  <c r="E90" i="13"/>
  <c r="E121" i="13"/>
  <c r="E134" i="13"/>
  <c r="E147" i="13"/>
  <c r="E214" i="13"/>
  <c r="E248" i="13"/>
  <c r="E322" i="13"/>
  <c r="E344" i="13"/>
  <c r="E371" i="13"/>
  <c r="E430" i="13"/>
  <c r="E469" i="13"/>
  <c r="E481" i="13"/>
  <c r="E564" i="13"/>
  <c r="E573" i="13"/>
  <c r="E593" i="13"/>
  <c r="E612" i="13"/>
  <c r="E620" i="13"/>
  <c r="E636" i="13"/>
  <c r="E642" i="13"/>
  <c r="E647" i="13"/>
  <c r="E653" i="13"/>
  <c r="E659" i="13"/>
  <c r="E683" i="13"/>
  <c r="E693" i="13"/>
  <c r="E707" i="13"/>
  <c r="E716" i="13"/>
  <c r="E735" i="13"/>
  <c r="E740" i="13"/>
  <c r="E745" i="13"/>
  <c r="E765" i="13"/>
  <c r="E775" i="13"/>
  <c r="E823" i="13"/>
  <c r="E831" i="13"/>
  <c r="E852" i="13"/>
  <c r="E1208" i="13"/>
  <c r="E1233" i="13"/>
  <c r="E28" i="13"/>
  <c r="E360" i="13"/>
  <c r="E970" i="13"/>
  <c r="E16" i="13" l="1"/>
  <c r="E1259" i="13"/>
  <c r="E563" i="13"/>
  <c r="E1035" i="13"/>
  <c r="E15" i="13" l="1"/>
  <c r="N1434" i="13" l="1"/>
  <c r="N1433" i="13"/>
  <c r="N1432" i="13"/>
  <c r="N1431" i="13"/>
  <c r="N1430" i="13"/>
  <c r="N1429" i="13"/>
  <c r="N1428" i="13"/>
  <c r="N1427" i="13"/>
  <c r="N1426" i="13"/>
  <c r="N1425" i="13"/>
  <c r="N1424" i="13"/>
  <c r="N1423" i="13"/>
  <c r="N1422" i="13"/>
  <c r="N1421" i="13"/>
  <c r="N1420" i="13"/>
  <c r="N1419" i="13"/>
  <c r="N1418" i="13"/>
  <c r="N1417" i="13"/>
  <c r="N1416" i="13"/>
  <c r="N1415" i="13"/>
  <c r="N1414" i="13"/>
  <c r="N1413" i="13"/>
  <c r="N1412" i="13"/>
  <c r="N1411" i="13"/>
  <c r="N1410" i="13"/>
  <c r="N1409" i="13"/>
  <c r="N1408" i="13"/>
  <c r="N1407" i="13"/>
  <c r="N1406" i="13"/>
  <c r="N1405" i="13"/>
  <c r="N1404" i="13"/>
  <c r="N1403" i="13"/>
  <c r="N1402" i="13"/>
  <c r="N1401" i="13"/>
  <c r="N1400" i="13"/>
  <c r="N1399" i="13"/>
  <c r="N1398" i="13"/>
  <c r="N1397" i="13"/>
  <c r="N1396" i="13"/>
  <c r="N1395" i="13"/>
  <c r="N1394" i="13"/>
  <c r="N1393" i="13"/>
  <c r="N1392" i="13"/>
  <c r="N1391" i="13"/>
  <c r="N1390" i="13"/>
  <c r="N1389" i="13"/>
  <c r="N1388" i="13"/>
  <c r="N1387" i="13"/>
  <c r="N1386" i="13"/>
  <c r="N1385" i="13"/>
  <c r="N1384" i="13"/>
  <c r="N1383" i="13"/>
  <c r="N1382" i="13"/>
  <c r="N1381" i="13"/>
  <c r="N1380" i="13"/>
  <c r="N1379" i="13"/>
  <c r="N1378" i="13"/>
  <c r="N1377" i="13"/>
  <c r="N1376" i="13"/>
  <c r="N1375" i="13"/>
  <c r="N1374" i="13"/>
  <c r="N1373" i="13"/>
  <c r="N1372" i="13"/>
  <c r="N1371" i="13"/>
  <c r="N1370" i="13"/>
  <c r="N1369" i="13"/>
  <c r="N1368" i="13"/>
  <c r="N1367" i="13"/>
  <c r="N1366" i="13"/>
  <c r="N1365" i="13"/>
  <c r="N1364" i="13"/>
  <c r="N1362" i="13"/>
  <c r="N1361" i="13"/>
  <c r="N1360" i="13"/>
  <c r="N1359" i="13"/>
  <c r="N1358" i="13"/>
  <c r="N1357" i="13"/>
  <c r="N1356" i="13"/>
  <c r="N1355" i="13"/>
  <c r="N1353" i="13"/>
  <c r="N1352" i="13"/>
  <c r="N1351" i="13"/>
  <c r="N1350" i="13"/>
  <c r="N1349" i="13"/>
  <c r="N1348" i="13"/>
  <c r="N1347" i="13"/>
  <c r="N1346" i="13"/>
  <c r="N1345" i="13"/>
  <c r="N1344" i="13"/>
  <c r="N1343" i="13"/>
  <c r="N1342" i="13"/>
  <c r="N1341" i="13"/>
  <c r="N1340" i="13"/>
  <c r="N1339" i="13"/>
  <c r="N1338" i="13"/>
  <c r="N1336" i="13"/>
  <c r="N1335" i="13"/>
  <c r="N1334" i="13"/>
  <c r="N1333" i="13"/>
  <c r="N1332" i="13"/>
  <c r="N1331" i="13"/>
  <c r="N1330" i="13"/>
  <c r="N1329" i="13"/>
  <c r="N1328" i="13"/>
  <c r="N1327" i="13"/>
  <c r="N1326" i="13"/>
  <c r="N1325" i="13"/>
  <c r="N1324" i="13"/>
  <c r="N1323" i="13"/>
  <c r="N1322" i="13"/>
  <c r="N1321" i="13"/>
  <c r="N1320" i="13"/>
  <c r="N1319" i="13"/>
  <c r="N1318" i="13"/>
  <c r="N1317" i="13"/>
  <c r="N1316" i="13"/>
  <c r="N1315" i="13"/>
  <c r="N1314" i="13"/>
  <c r="N1313" i="13"/>
  <c r="N1312" i="13"/>
  <c r="N1311" i="13"/>
  <c r="N1310" i="13"/>
  <c r="N1309" i="13"/>
  <c r="N1308" i="13"/>
  <c r="N1307" i="13"/>
  <c r="N1306" i="13"/>
  <c r="N1305" i="13"/>
  <c r="N1304" i="13"/>
  <c r="N1303" i="13"/>
  <c r="N1302" i="13"/>
  <c r="N1301" i="13"/>
  <c r="N1300" i="13"/>
  <c r="N1299" i="13"/>
  <c r="N1298" i="13"/>
  <c r="N1297" i="13"/>
  <c r="N1296" i="13"/>
  <c r="N1295" i="13"/>
  <c r="N1294" i="13"/>
  <c r="N1293" i="13"/>
  <c r="N1292" i="13"/>
  <c r="N1291" i="13"/>
  <c r="N1290" i="13"/>
  <c r="N1289" i="13"/>
  <c r="N1288" i="13"/>
  <c r="N1287" i="13"/>
  <c r="N1286" i="13"/>
  <c r="N1285" i="13"/>
  <c r="N1284" i="13"/>
  <c r="N1283" i="13"/>
  <c r="N1282" i="13"/>
  <c r="N1280" i="13"/>
  <c r="N1279" i="13"/>
  <c r="N1278" i="13"/>
  <c r="N1277" i="13"/>
  <c r="N1276" i="13"/>
  <c r="N1263" i="13"/>
  <c r="N1262" i="13"/>
  <c r="M1435" i="13"/>
  <c r="M1434" i="13"/>
  <c r="M1433" i="13"/>
  <c r="M1432" i="13"/>
  <c r="M1431" i="13"/>
  <c r="M1430" i="13"/>
  <c r="M1429" i="13"/>
  <c r="M1428" i="13"/>
  <c r="M1427" i="13"/>
  <c r="M1426" i="13"/>
  <c r="M1425" i="13"/>
  <c r="M1424" i="13"/>
  <c r="M1423" i="13"/>
  <c r="M1422" i="13"/>
  <c r="M1421" i="13"/>
  <c r="M1420" i="13"/>
  <c r="M1419" i="13"/>
  <c r="M1418" i="13"/>
  <c r="M1417" i="13"/>
  <c r="M1416" i="13"/>
  <c r="M1415" i="13"/>
  <c r="M1414" i="13"/>
  <c r="M1413" i="13"/>
  <c r="M1412" i="13"/>
  <c r="M1411" i="13"/>
  <c r="M1410" i="13"/>
  <c r="M1409" i="13"/>
  <c r="M1408" i="13"/>
  <c r="M1407" i="13"/>
  <c r="M1406" i="13"/>
  <c r="M1405" i="13"/>
  <c r="M1404" i="13"/>
  <c r="M1403" i="13"/>
  <c r="M1402" i="13"/>
  <c r="M1401" i="13"/>
  <c r="M1400" i="13"/>
  <c r="M1399" i="13"/>
  <c r="M1398" i="13"/>
  <c r="M1397" i="13"/>
  <c r="M1396" i="13"/>
  <c r="M1395" i="13"/>
  <c r="M1394" i="13"/>
  <c r="M1393" i="13"/>
  <c r="M1392" i="13"/>
  <c r="M1391" i="13"/>
  <c r="M1390" i="13"/>
  <c r="M1389" i="13"/>
  <c r="M1388" i="13"/>
  <c r="M1387" i="13"/>
  <c r="M1386" i="13"/>
  <c r="M1385" i="13"/>
  <c r="M1384" i="13"/>
  <c r="M1383" i="13"/>
  <c r="M1382" i="13"/>
  <c r="M1381" i="13"/>
  <c r="M1380" i="13"/>
  <c r="M1379" i="13"/>
  <c r="M1378" i="13"/>
  <c r="M1377" i="13"/>
  <c r="M1376" i="13"/>
  <c r="M1375" i="13"/>
  <c r="M1374" i="13"/>
  <c r="M1373" i="13"/>
  <c r="M1372" i="13"/>
  <c r="M1371" i="13"/>
  <c r="M1370" i="13"/>
  <c r="M1369" i="13"/>
  <c r="M1368" i="13"/>
  <c r="M1367" i="13"/>
  <c r="M1366" i="13"/>
  <c r="M1365" i="13"/>
  <c r="M1364" i="13"/>
  <c r="M1362" i="13"/>
  <c r="M1361" i="13"/>
  <c r="M1360" i="13"/>
  <c r="M1359" i="13"/>
  <c r="M1358" i="13"/>
  <c r="M1357" i="13"/>
  <c r="M1356" i="13"/>
  <c r="M1355" i="13"/>
  <c r="M1353" i="13"/>
  <c r="M1352" i="13"/>
  <c r="M1351" i="13"/>
  <c r="M1350" i="13"/>
  <c r="M1349" i="13"/>
  <c r="M1348" i="13"/>
  <c r="M1347" i="13"/>
  <c r="M1346" i="13"/>
  <c r="M1345" i="13"/>
  <c r="M1344" i="13"/>
  <c r="M1343" i="13"/>
  <c r="M1342" i="13"/>
  <c r="M1341" i="13"/>
  <c r="M1340" i="13"/>
  <c r="M1339" i="13"/>
  <c r="M1338" i="13"/>
  <c r="M1336" i="13"/>
  <c r="M1335" i="13"/>
  <c r="M1334" i="13"/>
  <c r="M1333" i="13"/>
  <c r="M1332" i="13"/>
  <c r="M1331" i="13"/>
  <c r="M1330" i="13"/>
  <c r="M1329" i="13"/>
  <c r="M1328" i="13"/>
  <c r="M1327" i="13"/>
  <c r="M1326" i="13"/>
  <c r="M1325" i="13"/>
  <c r="M1324" i="13"/>
  <c r="M1323" i="13"/>
  <c r="M1322" i="13"/>
  <c r="M1321" i="13"/>
  <c r="M1320" i="13"/>
  <c r="M1319" i="13"/>
  <c r="M1318" i="13"/>
  <c r="M1317" i="13"/>
  <c r="M1316" i="13"/>
  <c r="M1315" i="13"/>
  <c r="M1314" i="13"/>
  <c r="M1313" i="13"/>
  <c r="M1312" i="13"/>
  <c r="M1311" i="13"/>
  <c r="M1310" i="13"/>
  <c r="M1309" i="13"/>
  <c r="M1308" i="13"/>
  <c r="M1307" i="13"/>
  <c r="M1306" i="13"/>
  <c r="M1305" i="13"/>
  <c r="M1304" i="13"/>
  <c r="M1303" i="13"/>
  <c r="M1302" i="13"/>
  <c r="M1301" i="13"/>
  <c r="M1300" i="13"/>
  <c r="M1299" i="13"/>
  <c r="M1298" i="13"/>
  <c r="M1297" i="13"/>
  <c r="M1296" i="13"/>
  <c r="M1295" i="13"/>
  <c r="M1294" i="13"/>
  <c r="M1293" i="13"/>
  <c r="M1292" i="13"/>
  <c r="M1291" i="13"/>
  <c r="M1290" i="13"/>
  <c r="M1289" i="13"/>
  <c r="M1288" i="13"/>
  <c r="M1287" i="13"/>
  <c r="M1286" i="13"/>
  <c r="M1285" i="13"/>
  <c r="M1284" i="13"/>
  <c r="M1283" i="13"/>
  <c r="M1282" i="13"/>
  <c r="M1281" i="13"/>
  <c r="M1280" i="13"/>
  <c r="M1279" i="13"/>
  <c r="M1278" i="13"/>
  <c r="M1277" i="13"/>
  <c r="M1276" i="13"/>
  <c r="M1263" i="13"/>
  <c r="M1262" i="13"/>
  <c r="M1258" i="13"/>
  <c r="M1256" i="13"/>
  <c r="M1254" i="13"/>
  <c r="M1253" i="13"/>
  <c r="M1251" i="13"/>
  <c r="M1249" i="13"/>
  <c r="M1247" i="13"/>
  <c r="M1246" i="13"/>
  <c r="M1244" i="13"/>
  <c r="M1242" i="13"/>
  <c r="M1240" i="13"/>
  <c r="M1238" i="13"/>
  <c r="M1237" i="13"/>
  <c r="M1236" i="13"/>
  <c r="M1235" i="13"/>
  <c r="M1234" i="13"/>
  <c r="M1232" i="13"/>
  <c r="M1231" i="13"/>
  <c r="M1230" i="13"/>
  <c r="M1229" i="13"/>
  <c r="M1228" i="13"/>
  <c r="M1227" i="13"/>
  <c r="M1225" i="13"/>
  <c r="M1223" i="13"/>
  <c r="M1222" i="13"/>
  <c r="M1221" i="13"/>
  <c r="M1220" i="13"/>
  <c r="M1219" i="13"/>
  <c r="M1217" i="13"/>
  <c r="M1216" i="13"/>
  <c r="M1215" i="13"/>
  <c r="M1214" i="13"/>
  <c r="M1213" i="13"/>
  <c r="M1212" i="13"/>
  <c r="M1211" i="13"/>
  <c r="M1210" i="13"/>
  <c r="M1209" i="13"/>
  <c r="M1207" i="13"/>
  <c r="M1205" i="13"/>
  <c r="M1204" i="13"/>
  <c r="M1203" i="13"/>
  <c r="M1202" i="13"/>
  <c r="M1201" i="13"/>
  <c r="M1199" i="13"/>
  <c r="M1198" i="13"/>
  <c r="M1196" i="13"/>
  <c r="M1194" i="13"/>
  <c r="M1193" i="13"/>
  <c r="M1192" i="13"/>
  <c r="M1191" i="13"/>
  <c r="M1190" i="13"/>
  <c r="M1189" i="13"/>
  <c r="M1188" i="13"/>
  <c r="M1187" i="13"/>
  <c r="M1185" i="13"/>
  <c r="M1184" i="13"/>
  <c r="M1183" i="13"/>
  <c r="M1182" i="13"/>
  <c r="M1181" i="13"/>
  <c r="M1180" i="13"/>
  <c r="M1179" i="13"/>
  <c r="M1178" i="13"/>
  <c r="M1177" i="13"/>
  <c r="M1176" i="13"/>
  <c r="M1175" i="13"/>
  <c r="M1174" i="13"/>
  <c r="M1173" i="13"/>
  <c r="M1172" i="13"/>
  <c r="M1171" i="13"/>
  <c r="M1170" i="13"/>
  <c r="M1168" i="13"/>
  <c r="M1167" i="13"/>
  <c r="M1166" i="13"/>
  <c r="M1165" i="13"/>
  <c r="M1164" i="13"/>
  <c r="M1163" i="13"/>
  <c r="M1162" i="13"/>
  <c r="M1161" i="13"/>
  <c r="M1160" i="13"/>
  <c r="M1159" i="13"/>
  <c r="M1158" i="13"/>
  <c r="M1157" i="13"/>
  <c r="M1156" i="13"/>
  <c r="M1155" i="13"/>
  <c r="M1153" i="13"/>
  <c r="M1152" i="13"/>
  <c r="M1151" i="13"/>
  <c r="M1150" i="13"/>
  <c r="M1149" i="13"/>
  <c r="M1148" i="13"/>
  <c r="M1147" i="13"/>
  <c r="M1146" i="13"/>
  <c r="M1145" i="13"/>
  <c r="M1144" i="13"/>
  <c r="M1143" i="13"/>
  <c r="M1142" i="13"/>
  <c r="M1141" i="13"/>
  <c r="M1140" i="13"/>
  <c r="M1139" i="13"/>
  <c r="M1138" i="13"/>
  <c r="M1137" i="13"/>
  <c r="M1136" i="13"/>
  <c r="M1135" i="13"/>
  <c r="M1134" i="13"/>
  <c r="M1133" i="13"/>
  <c r="M1132" i="13"/>
  <c r="M1131" i="13"/>
  <c r="M1130" i="13"/>
  <c r="M1129" i="13"/>
  <c r="M1128" i="13"/>
  <c r="M1126" i="13"/>
  <c r="M1125" i="13"/>
  <c r="M1123" i="13"/>
  <c r="M1122" i="13"/>
  <c r="M1120" i="13"/>
  <c r="M1119" i="13"/>
  <c r="M1118" i="13"/>
  <c r="M1117" i="13"/>
  <c r="M1116" i="13"/>
  <c r="M1115" i="13"/>
  <c r="M1114" i="13"/>
  <c r="M1113" i="13"/>
  <c r="M1112" i="13"/>
  <c r="M1110" i="13"/>
  <c r="M1109" i="13"/>
  <c r="M1107" i="13"/>
  <c r="M1106" i="13"/>
  <c r="M1105" i="13"/>
  <c r="M1104" i="13"/>
  <c r="M1103" i="13"/>
  <c r="M1102" i="13"/>
  <c r="M1101" i="13"/>
  <c r="M1100" i="13"/>
  <c r="M1098" i="13"/>
  <c r="M1096" i="13"/>
  <c r="M1095" i="13"/>
  <c r="M1094" i="13"/>
  <c r="M1093" i="13"/>
  <c r="M1092" i="13"/>
  <c r="M1091" i="13"/>
  <c r="M1090" i="13"/>
  <c r="M1089" i="13"/>
  <c r="M1088" i="13"/>
  <c r="M1086" i="13"/>
  <c r="M1084" i="13"/>
  <c r="M1083" i="13"/>
  <c r="M1082" i="13"/>
  <c r="M1080" i="13"/>
  <c r="M1079" i="13"/>
  <c r="M1077" i="13"/>
  <c r="M1076" i="13"/>
  <c r="M1075" i="13"/>
  <c r="M1073" i="13"/>
  <c r="M1072" i="13"/>
  <c r="M1071" i="13"/>
  <c r="M1070" i="13"/>
  <c r="M1069" i="13"/>
  <c r="M1068" i="13"/>
  <c r="M1067" i="13"/>
  <c r="M1066" i="13"/>
  <c r="M1065" i="13"/>
  <c r="M1064" i="13"/>
  <c r="M1062" i="13"/>
  <c r="M1061" i="13"/>
  <c r="M1060" i="13"/>
  <c r="M1059" i="13"/>
  <c r="M1057" i="13"/>
  <c r="M1055" i="13"/>
  <c r="M1053" i="13"/>
  <c r="M1052" i="13"/>
  <c r="M1050" i="13"/>
  <c r="M1049" i="13"/>
  <c r="M1047" i="13"/>
  <c r="M1046" i="13"/>
  <c r="M1045" i="13"/>
  <c r="M1044" i="13"/>
  <c r="M1042" i="13"/>
  <c r="M1041" i="13"/>
  <c r="M1040" i="13"/>
  <c r="M1039" i="13"/>
  <c r="M1038" i="13"/>
  <c r="M1037" i="13"/>
  <c r="M1034" i="13"/>
  <c r="M1032" i="13"/>
  <c r="M1030" i="13"/>
  <c r="M1028" i="13"/>
  <c r="M1027" i="13"/>
  <c r="M1026" i="13"/>
  <c r="M1024" i="13"/>
  <c r="M1023" i="13"/>
  <c r="M1022" i="13"/>
  <c r="M1021" i="13"/>
  <c r="M1020" i="13"/>
  <c r="M1019" i="13"/>
  <c r="M1018" i="13"/>
  <c r="M1017" i="13"/>
  <c r="M1016" i="13"/>
  <c r="M1015" i="13"/>
  <c r="M1014" i="13"/>
  <c r="M1013" i="13"/>
  <c r="M1012" i="13"/>
  <c r="M1011" i="13"/>
  <c r="M1010" i="13"/>
  <c r="M1008" i="13"/>
  <c r="M1006" i="13"/>
  <c r="M1005" i="13"/>
  <c r="M1004" i="13"/>
  <c r="M1003" i="13"/>
  <c r="M1001" i="13"/>
  <c r="M1000" i="13"/>
  <c r="M998" i="13"/>
  <c r="M997" i="13"/>
  <c r="M996" i="13"/>
  <c r="M995" i="13"/>
  <c r="M994" i="13"/>
  <c r="M993" i="13"/>
  <c r="M992" i="13"/>
  <c r="M990" i="13"/>
  <c r="M989" i="13"/>
  <c r="M988" i="13"/>
  <c r="M986" i="13"/>
  <c r="M985" i="13"/>
  <c r="M984" i="13"/>
  <c r="M982" i="13"/>
  <c r="M981" i="13"/>
  <c r="M980" i="13"/>
  <c r="M978" i="13"/>
  <c r="M977" i="13"/>
  <c r="M976" i="13"/>
  <c r="M975" i="13"/>
  <c r="M974" i="13"/>
  <c r="M973" i="13"/>
  <c r="M972" i="13"/>
  <c r="M971" i="13"/>
  <c r="M969" i="13"/>
  <c r="M968" i="13"/>
  <c r="M967" i="13"/>
  <c r="M966" i="13"/>
  <c r="M965" i="13"/>
  <c r="M964" i="13"/>
  <c r="M963" i="13"/>
  <c r="M962" i="13"/>
  <c r="M961" i="13"/>
  <c r="M960" i="13"/>
  <c r="M959" i="13"/>
  <c r="M958" i="13"/>
  <c r="M957" i="13"/>
  <c r="M956" i="13"/>
  <c r="M955" i="13"/>
  <c r="M954" i="13"/>
  <c r="M953" i="13"/>
  <c r="M952" i="13"/>
  <c r="M951" i="13"/>
  <c r="M950" i="13"/>
  <c r="M949" i="13"/>
  <c r="M948" i="13"/>
  <c r="M947" i="13"/>
  <c r="M946" i="13"/>
  <c r="M945" i="13"/>
  <c r="M944" i="13"/>
  <c r="M943" i="13"/>
  <c r="M942" i="13"/>
  <c r="M941" i="13"/>
  <c r="M940" i="13"/>
  <c r="M939" i="13"/>
  <c r="M938" i="13"/>
  <c r="M937" i="13"/>
  <c r="M936" i="13"/>
  <c r="M935" i="13"/>
  <c r="M934" i="13"/>
  <c r="M933" i="13"/>
  <c r="M932" i="13"/>
  <c r="M931" i="13"/>
  <c r="M930" i="13"/>
  <c r="M929" i="13"/>
  <c r="M928" i="13"/>
  <c r="M927" i="13"/>
  <c r="M926" i="13"/>
  <c r="M925" i="13"/>
  <c r="M924" i="13"/>
  <c r="M923" i="13"/>
  <c r="M922" i="13"/>
  <c r="M921" i="13"/>
  <c r="M920" i="13"/>
  <c r="M919" i="13"/>
  <c r="M918" i="13"/>
  <c r="M917" i="13"/>
  <c r="M916" i="13"/>
  <c r="M914" i="13"/>
  <c r="M913" i="13"/>
  <c r="M912" i="13"/>
  <c r="M911" i="13"/>
  <c r="M910" i="13"/>
  <c r="M909" i="13"/>
  <c r="M908" i="13"/>
  <c r="M907" i="13"/>
  <c r="M906" i="13"/>
  <c r="M905" i="13"/>
  <c r="M904" i="13"/>
  <c r="M902" i="13"/>
  <c r="M900" i="13"/>
  <c r="M899" i="13"/>
  <c r="M898" i="13"/>
  <c r="M897" i="13"/>
  <c r="M896" i="13"/>
  <c r="M895" i="13"/>
  <c r="M894" i="13"/>
  <c r="M893" i="13"/>
  <c r="M892" i="13"/>
  <c r="M891" i="13"/>
  <c r="M889" i="13"/>
  <c r="M888" i="13"/>
  <c r="M887" i="13"/>
  <c r="M886" i="13"/>
  <c r="M885" i="13"/>
  <c r="M884" i="13"/>
  <c r="M883" i="13"/>
  <c r="M882" i="13"/>
  <c r="M881" i="13"/>
  <c r="M880" i="13"/>
  <c r="M879" i="13"/>
  <c r="M878" i="13"/>
  <c r="M877" i="13"/>
  <c r="M876" i="13"/>
  <c r="M875" i="13"/>
  <c r="M874" i="13"/>
  <c r="M873" i="13"/>
  <c r="M872" i="13"/>
  <c r="M871" i="13"/>
  <c r="M870" i="13"/>
  <c r="M869" i="13"/>
  <c r="M868" i="13"/>
  <c r="M867" i="13"/>
  <c r="M866" i="13"/>
  <c r="M865" i="13"/>
  <c r="M864" i="13"/>
  <c r="M863" i="13"/>
  <c r="M862" i="13"/>
  <c r="M861" i="13"/>
  <c r="M860" i="13"/>
  <c r="M859" i="13"/>
  <c r="M858" i="13"/>
  <c r="M857" i="13"/>
  <c r="M856" i="13"/>
  <c r="M855" i="13"/>
  <c r="M854" i="13"/>
  <c r="M853" i="13"/>
  <c r="M851" i="13"/>
  <c r="M849" i="13"/>
  <c r="M848" i="13"/>
  <c r="M847" i="13"/>
  <c r="M846" i="13"/>
  <c r="M845" i="13"/>
  <c r="M844" i="13"/>
  <c r="M843" i="13"/>
  <c r="M842" i="13"/>
  <c r="M841" i="13"/>
  <c r="M840" i="13"/>
  <c r="M839" i="13"/>
  <c r="M838" i="13"/>
  <c r="M837" i="13"/>
  <c r="M836" i="13"/>
  <c r="M834" i="13"/>
  <c r="M833" i="13"/>
  <c r="M832" i="13"/>
  <c r="M830" i="13"/>
  <c r="M829" i="13"/>
  <c r="M828" i="13"/>
  <c r="M827" i="13"/>
  <c r="M826" i="13"/>
  <c r="M825" i="13"/>
  <c r="M824" i="13"/>
  <c r="M822" i="13"/>
  <c r="M821" i="13"/>
  <c r="M820" i="13"/>
  <c r="M818" i="13"/>
  <c r="M817" i="13"/>
  <c r="M816" i="13"/>
  <c r="M815" i="13"/>
  <c r="M814" i="13"/>
  <c r="M813" i="13"/>
  <c r="M812" i="13"/>
  <c r="M811" i="13"/>
  <c r="M810" i="13"/>
  <c r="M809" i="13"/>
  <c r="M808" i="13"/>
  <c r="M807" i="13"/>
  <c r="M806" i="13"/>
  <c r="M805" i="13"/>
  <c r="M804" i="13"/>
  <c r="M803" i="13"/>
  <c r="M801" i="13"/>
  <c r="M799" i="13"/>
  <c r="M798" i="13"/>
  <c r="M797" i="13"/>
  <c r="M796" i="13"/>
  <c r="M795" i="13"/>
  <c r="M794" i="13"/>
  <c r="M793" i="13"/>
  <c r="M792" i="13"/>
  <c r="M791" i="13"/>
  <c r="M790" i="13"/>
  <c r="M789" i="13"/>
  <c r="M788" i="13"/>
  <c r="M787" i="13"/>
  <c r="M786" i="13"/>
  <c r="M785" i="13"/>
  <c r="M784" i="13"/>
  <c r="M783" i="13"/>
  <c r="M782" i="13"/>
  <c r="M781" i="13"/>
  <c r="M780" i="13"/>
  <c r="M779" i="13"/>
  <c r="M778" i="13"/>
  <c r="M777" i="13"/>
  <c r="M776" i="13"/>
  <c r="M774" i="13"/>
  <c r="M773" i="13"/>
  <c r="M772" i="13"/>
  <c r="M771" i="13"/>
  <c r="M770" i="13"/>
  <c r="M769" i="13"/>
  <c r="M768" i="13"/>
  <c r="M767" i="13"/>
  <c r="M766" i="13"/>
  <c r="M764" i="13"/>
  <c r="M763" i="13"/>
  <c r="M762" i="13"/>
  <c r="M761" i="13"/>
  <c r="M760" i="13"/>
  <c r="M758" i="13"/>
  <c r="M757" i="13"/>
  <c r="M756" i="13"/>
  <c r="M755" i="13"/>
  <c r="M754" i="13"/>
  <c r="M753" i="13"/>
  <c r="M752" i="13"/>
  <c r="M751" i="13"/>
  <c r="M750" i="13"/>
  <c r="M749" i="13"/>
  <c r="M748" i="13"/>
  <c r="M747" i="13"/>
  <c r="M746" i="13"/>
  <c r="M744" i="13"/>
  <c r="M743" i="13"/>
  <c r="M742" i="13"/>
  <c r="M741" i="13"/>
  <c r="M739" i="13"/>
  <c r="M738" i="13"/>
  <c r="M737" i="13"/>
  <c r="M736" i="13"/>
  <c r="M734" i="13"/>
  <c r="M733" i="13"/>
  <c r="M732" i="13"/>
  <c r="M730" i="13"/>
  <c r="M729" i="13"/>
  <c r="M728" i="13"/>
  <c r="M727" i="13"/>
  <c r="M726" i="13"/>
  <c r="M725" i="13"/>
  <c r="M724" i="13"/>
  <c r="M723" i="13"/>
  <c r="M722" i="13"/>
  <c r="M721" i="13"/>
  <c r="M720" i="13"/>
  <c r="M719" i="13"/>
  <c r="M718" i="13"/>
  <c r="M717" i="13"/>
  <c r="M715" i="13"/>
  <c r="M714" i="13"/>
  <c r="M713" i="13"/>
  <c r="M712" i="13"/>
  <c r="M711" i="13"/>
  <c r="M710" i="13"/>
  <c r="M709" i="13"/>
  <c r="M708" i="13"/>
  <c r="M706" i="13"/>
  <c r="M705" i="13"/>
  <c r="M704" i="13"/>
  <c r="M703" i="13"/>
  <c r="M702" i="13"/>
  <c r="M701" i="13"/>
  <c r="M700" i="13"/>
  <c r="M699" i="13"/>
  <c r="M698" i="13"/>
  <c r="M697" i="13"/>
  <c r="M696" i="13"/>
  <c r="M695" i="13"/>
  <c r="M694" i="13"/>
  <c r="M692" i="13"/>
  <c r="M690" i="13"/>
  <c r="M689" i="13"/>
  <c r="M688" i="13"/>
  <c r="M687" i="13"/>
  <c r="M686" i="13"/>
  <c r="M685" i="13"/>
  <c r="M684" i="13"/>
  <c r="M682" i="13"/>
  <c r="M681" i="13"/>
  <c r="M680" i="13"/>
  <c r="M679" i="13"/>
  <c r="M678" i="13"/>
  <c r="M677" i="13"/>
  <c r="M676" i="13"/>
  <c r="M675" i="13"/>
  <c r="M674" i="13"/>
  <c r="M673" i="13"/>
  <c r="M672" i="13"/>
  <c r="M671" i="13"/>
  <c r="M670" i="13"/>
  <c r="M669" i="13"/>
  <c r="M668" i="13"/>
  <c r="M667" i="13"/>
  <c r="M666" i="13"/>
  <c r="M665" i="13"/>
  <c r="M664" i="13"/>
  <c r="M663" i="13"/>
  <c r="M662" i="13"/>
  <c r="M661" i="13"/>
  <c r="M660" i="13"/>
  <c r="M658" i="13"/>
  <c r="M657" i="13"/>
  <c r="M656" i="13"/>
  <c r="M655" i="13"/>
  <c r="M654" i="13"/>
  <c r="M652" i="13"/>
  <c r="M650" i="13"/>
  <c r="M649" i="13"/>
  <c r="M648" i="13"/>
  <c r="M646" i="13"/>
  <c r="M645" i="13"/>
  <c r="M644" i="13"/>
  <c r="M643" i="13"/>
  <c r="M641" i="13"/>
  <c r="M640" i="13"/>
  <c r="M639" i="13"/>
  <c r="M638" i="13"/>
  <c r="M637" i="13"/>
  <c r="M635" i="13"/>
  <c r="M634" i="13"/>
  <c r="M633" i="13"/>
  <c r="M632" i="13"/>
  <c r="M630" i="13"/>
  <c r="M629" i="13"/>
  <c r="M628" i="13"/>
  <c r="M627" i="13"/>
  <c r="M626" i="13"/>
  <c r="M625" i="13"/>
  <c r="M624" i="13"/>
  <c r="M623" i="13"/>
  <c r="M622" i="13"/>
  <c r="M621" i="13"/>
  <c r="M619" i="13"/>
  <c r="M618" i="13"/>
  <c r="M617" i="13"/>
  <c r="M616" i="13"/>
  <c r="M615" i="13"/>
  <c r="M614" i="13"/>
  <c r="M613" i="13"/>
  <c r="M611" i="13"/>
  <c r="M610" i="13"/>
  <c r="M609" i="13"/>
  <c r="M608" i="13"/>
  <c r="M607" i="13"/>
  <c r="M606" i="13"/>
  <c r="M605" i="13"/>
  <c r="M604" i="13"/>
  <c r="M603" i="13"/>
  <c r="M602" i="13"/>
  <c r="M601" i="13"/>
  <c r="M600" i="13"/>
  <c r="M599" i="13"/>
  <c r="M598" i="13"/>
  <c r="M597" i="13"/>
  <c r="M596" i="13"/>
  <c r="M595" i="13"/>
  <c r="M594" i="13"/>
  <c r="M592" i="13"/>
  <c r="M591" i="13"/>
  <c r="M590" i="13"/>
  <c r="M589" i="13"/>
  <c r="M587" i="13"/>
  <c r="M586" i="13"/>
  <c r="M585" i="13"/>
  <c r="M584" i="13"/>
  <c r="M583" i="13"/>
  <c r="M582" i="13"/>
  <c r="M581" i="13"/>
  <c r="M580" i="13"/>
  <c r="M579" i="13"/>
  <c r="M578" i="13"/>
  <c r="M577" i="13"/>
  <c r="M576" i="13"/>
  <c r="M575" i="13"/>
  <c r="M574" i="13"/>
  <c r="M572" i="13"/>
  <c r="M571" i="13"/>
  <c r="M570" i="13"/>
  <c r="M569" i="13"/>
  <c r="M568" i="13"/>
  <c r="M567" i="13"/>
  <c r="M566" i="13"/>
  <c r="M565" i="13"/>
  <c r="M562" i="13"/>
  <c r="M561" i="13"/>
  <c r="M559" i="13"/>
  <c r="M558" i="13"/>
  <c r="M557" i="13"/>
  <c r="M556" i="13"/>
  <c r="M555" i="13"/>
  <c r="M554" i="13"/>
  <c r="M553" i="13"/>
  <c r="M552" i="13"/>
  <c r="M551" i="13"/>
  <c r="M549" i="13"/>
  <c r="M548" i="13"/>
  <c r="M547" i="13"/>
  <c r="M546" i="13"/>
  <c r="M545" i="13"/>
  <c r="M544" i="13"/>
  <c r="M543" i="13"/>
  <c r="M542" i="13"/>
  <c r="M541" i="13"/>
  <c r="M540" i="13"/>
  <c r="M539" i="13"/>
  <c r="M538" i="13"/>
  <c r="M537" i="13"/>
  <c r="M536" i="13"/>
  <c r="M535" i="13"/>
  <c r="M534" i="13"/>
  <c r="M533" i="13"/>
  <c r="M532" i="13"/>
  <c r="M531" i="13"/>
  <c r="M530" i="13"/>
  <c r="M529" i="13"/>
  <c r="M528" i="13"/>
  <c r="M527" i="13"/>
  <c r="M526" i="13"/>
  <c r="M525" i="13"/>
  <c r="M524" i="13"/>
  <c r="M523" i="13"/>
  <c r="M522" i="13"/>
  <c r="M521" i="13"/>
  <c r="M520" i="13"/>
  <c r="M519" i="13"/>
  <c r="M518" i="13"/>
  <c r="M517" i="13"/>
  <c r="M516" i="13"/>
  <c r="M515" i="13"/>
  <c r="M514" i="13"/>
  <c r="M513" i="13"/>
  <c r="M512" i="13"/>
  <c r="M511" i="13"/>
  <c r="M510" i="13"/>
  <c r="M509" i="13"/>
  <c r="M508" i="13"/>
  <c r="M507" i="13"/>
  <c r="M506" i="13"/>
  <c r="M505" i="13"/>
  <c r="M504" i="13"/>
  <c r="M503" i="13"/>
  <c r="M502" i="13"/>
  <c r="M500" i="13"/>
  <c r="M499" i="13"/>
  <c r="M498" i="13"/>
  <c r="M497" i="13"/>
  <c r="M496" i="13"/>
  <c r="M495" i="13"/>
  <c r="M494" i="13"/>
  <c r="M493" i="13"/>
  <c r="M492" i="13"/>
  <c r="M491" i="13"/>
  <c r="M490" i="13"/>
  <c r="M489" i="13"/>
  <c r="M488" i="13"/>
  <c r="M487" i="13"/>
  <c r="M486" i="13"/>
  <c r="M485" i="13"/>
  <c r="M484" i="13"/>
  <c r="M483" i="13"/>
  <c r="M482" i="13"/>
  <c r="M480" i="13"/>
  <c r="M479" i="13"/>
  <c r="M478" i="13"/>
  <c r="M477" i="13"/>
  <c r="M476" i="13"/>
  <c r="M475" i="13"/>
  <c r="M474" i="13"/>
  <c r="M473" i="13"/>
  <c r="M472" i="13"/>
  <c r="M471" i="13"/>
  <c r="M470" i="13"/>
  <c r="M468" i="13"/>
  <c r="M467" i="13"/>
  <c r="M466" i="13"/>
  <c r="M465" i="13"/>
  <c r="M464" i="13"/>
  <c r="M463" i="13"/>
  <c r="M462" i="13"/>
  <c r="M461" i="13"/>
  <c r="M460" i="13"/>
  <c r="M459" i="13"/>
  <c r="M458" i="13"/>
  <c r="M456" i="13"/>
  <c r="M455" i="13"/>
  <c r="M453" i="13"/>
  <c r="M452" i="13"/>
  <c r="M451" i="13"/>
  <c r="M450" i="13"/>
  <c r="M449" i="13"/>
  <c r="M448" i="13"/>
  <c r="M447" i="13"/>
  <c r="M446" i="13"/>
  <c r="M445" i="13"/>
  <c r="M444" i="13"/>
  <c r="M443" i="13"/>
  <c r="M442" i="13"/>
  <c r="M441" i="13"/>
  <c r="M440" i="13"/>
  <c r="M439" i="13"/>
  <c r="M438" i="13"/>
  <c r="M437" i="13"/>
  <c r="M435" i="13"/>
  <c r="M434" i="13"/>
  <c r="M433" i="13"/>
  <c r="M432" i="13"/>
  <c r="M431" i="13"/>
  <c r="M429" i="13"/>
  <c r="M428" i="13"/>
  <c r="M427" i="13"/>
  <c r="M426" i="13"/>
  <c r="M425" i="13"/>
  <c r="M424" i="13"/>
  <c r="M423" i="13"/>
  <c r="M422" i="13"/>
  <c r="M421" i="13"/>
  <c r="M420" i="13"/>
  <c r="M419" i="13"/>
  <c r="M418" i="13"/>
  <c r="M417" i="13"/>
  <c r="M416" i="13"/>
  <c r="M415" i="13"/>
  <c r="M414" i="13"/>
  <c r="M413" i="13"/>
  <c r="M412" i="13"/>
  <c r="M411" i="13"/>
  <c r="M410" i="13"/>
  <c r="M409" i="13"/>
  <c r="M408" i="13"/>
  <c r="M407" i="13"/>
  <c r="M406" i="13"/>
  <c r="M405" i="13"/>
  <c r="M404" i="13"/>
  <c r="M403" i="13"/>
  <c r="M402" i="13"/>
  <c r="M401" i="13"/>
  <c r="M400" i="13"/>
  <c r="M399" i="13"/>
  <c r="M398" i="13"/>
  <c r="M397" i="13"/>
  <c r="M396" i="13"/>
  <c r="M395" i="13"/>
  <c r="M394" i="13"/>
  <c r="M393" i="13"/>
  <c r="M392" i="13"/>
  <c r="M391" i="13"/>
  <c r="M390" i="13"/>
  <c r="M389" i="13"/>
  <c r="M388" i="13"/>
  <c r="M387" i="13"/>
  <c r="M386" i="13"/>
  <c r="M385" i="13"/>
  <c r="M384" i="13"/>
  <c r="M383" i="13"/>
  <c r="M382" i="13"/>
  <c r="M380" i="13"/>
  <c r="M379" i="13"/>
  <c r="M378" i="13"/>
  <c r="M377" i="13"/>
  <c r="M376" i="13"/>
  <c r="M375" i="13"/>
  <c r="M374" i="13"/>
  <c r="M373" i="13"/>
  <c r="M372" i="13"/>
  <c r="M370" i="13"/>
  <c r="M369" i="13"/>
  <c r="M368" i="13"/>
  <c r="M367" i="13"/>
  <c r="M366" i="13"/>
  <c r="M365" i="13"/>
  <c r="M364" i="13"/>
  <c r="M363" i="13"/>
  <c r="M362" i="13"/>
  <c r="M361" i="13"/>
  <c r="M359" i="13"/>
  <c r="M358" i="13"/>
  <c r="M357" i="13"/>
  <c r="M356" i="13"/>
  <c r="M355" i="13"/>
  <c r="M354" i="13"/>
  <c r="M353" i="13"/>
  <c r="M352" i="13"/>
  <c r="M351" i="13"/>
  <c r="M350" i="13"/>
  <c r="M349" i="13"/>
  <c r="M348" i="13"/>
  <c r="M347" i="13"/>
  <c r="M346" i="13"/>
  <c r="M345" i="13"/>
  <c r="M343" i="13"/>
  <c r="M342" i="13"/>
  <c r="M341" i="13"/>
  <c r="M340" i="13"/>
  <c r="M339" i="13"/>
  <c r="M338" i="13"/>
  <c r="M337" i="13"/>
  <c r="M336" i="13"/>
  <c r="M335" i="13"/>
  <c r="M334" i="13"/>
  <c r="M333" i="13"/>
  <c r="M332" i="13"/>
  <c r="M330" i="13"/>
  <c r="M329" i="13"/>
  <c r="M328" i="13"/>
  <c r="M327" i="13"/>
  <c r="M326" i="13"/>
  <c r="M325" i="13"/>
  <c r="M324" i="13"/>
  <c r="M323" i="13"/>
  <c r="M321" i="13"/>
  <c r="M320" i="13"/>
  <c r="M319" i="13"/>
  <c r="M318" i="13"/>
  <c r="M317" i="13"/>
  <c r="M316" i="13"/>
  <c r="M315" i="13"/>
  <c r="M314" i="13"/>
  <c r="M313" i="13"/>
  <c r="M312" i="13"/>
  <c r="M311" i="13"/>
  <c r="M310" i="13"/>
  <c r="M309" i="13"/>
  <c r="M308" i="13"/>
  <c r="M307" i="13"/>
  <c r="M306" i="13"/>
  <c r="M305" i="13"/>
  <c r="M304" i="13"/>
  <c r="M303" i="13"/>
  <c r="M302" i="13"/>
  <c r="M301" i="13"/>
  <c r="M300" i="13"/>
  <c r="M299" i="13"/>
  <c r="M297" i="13"/>
  <c r="M296" i="13"/>
  <c r="M295" i="13"/>
  <c r="M294" i="13"/>
  <c r="M292" i="13"/>
  <c r="M291" i="13"/>
  <c r="M290" i="13"/>
  <c r="M289" i="13"/>
  <c r="M288" i="13"/>
  <c r="M287" i="13"/>
  <c r="M285" i="13"/>
  <c r="M284" i="13"/>
  <c r="M283" i="13"/>
  <c r="M282" i="13"/>
  <c r="M280" i="13"/>
  <c r="M279" i="13"/>
  <c r="M277" i="13"/>
  <c r="M276" i="13"/>
  <c r="M275" i="13"/>
  <c r="M273" i="13"/>
  <c r="M272" i="13"/>
  <c r="M271" i="13"/>
  <c r="M270" i="13"/>
  <c r="M269" i="13"/>
  <c r="M268" i="13"/>
  <c r="M267" i="13"/>
  <c r="M266" i="13"/>
  <c r="M265" i="13"/>
  <c r="M264" i="13"/>
  <c r="M263" i="13"/>
  <c r="M262" i="13"/>
  <c r="M261" i="13"/>
  <c r="M259" i="13"/>
  <c r="M258" i="13"/>
  <c r="M257" i="13"/>
  <c r="M256" i="13"/>
  <c r="M255" i="13"/>
  <c r="M254" i="13"/>
  <c r="M253" i="13"/>
  <c r="M252" i="13"/>
  <c r="M251" i="13"/>
  <c r="M250" i="13"/>
  <c r="M249" i="13"/>
  <c r="M247" i="13"/>
  <c r="M245" i="13"/>
  <c r="M244" i="13"/>
  <c r="M243" i="13"/>
  <c r="M242" i="13"/>
  <c r="M241" i="13"/>
  <c r="M240" i="13"/>
  <c r="M239" i="13"/>
  <c r="M238" i="13"/>
  <c r="M237" i="13"/>
  <c r="M236" i="13"/>
  <c r="M235" i="13"/>
  <c r="M234" i="13"/>
  <c r="M233" i="13"/>
  <c r="M232" i="13"/>
  <c r="M231" i="13"/>
  <c r="M230" i="13"/>
  <c r="M229" i="13"/>
  <c r="M228" i="13"/>
  <c r="M227" i="13"/>
  <c r="M226" i="13"/>
  <c r="M225" i="13"/>
  <c r="M224" i="13"/>
  <c r="M223" i="13"/>
  <c r="M222" i="13"/>
  <c r="M221" i="13"/>
  <c r="M220" i="13"/>
  <c r="M219" i="13"/>
  <c r="M218" i="13"/>
  <c r="M217" i="13"/>
  <c r="M216" i="13"/>
  <c r="M215" i="13"/>
  <c r="M213" i="13"/>
  <c r="M212" i="13"/>
  <c r="M211" i="13"/>
  <c r="M210" i="13"/>
  <c r="M209" i="13"/>
  <c r="M208" i="13"/>
  <c r="M207" i="13"/>
  <c r="M206" i="13"/>
  <c r="M205" i="13"/>
  <c r="M204" i="13"/>
  <c r="M203" i="13"/>
  <c r="M202" i="13"/>
  <c r="M201" i="13"/>
  <c r="M200" i="13"/>
  <c r="M199" i="13"/>
  <c r="M198" i="13"/>
  <c r="M197" i="13"/>
  <c r="M196" i="13"/>
  <c r="M195" i="13"/>
  <c r="M194" i="13"/>
  <c r="M193" i="13"/>
  <c r="M192" i="13"/>
  <c r="M191" i="13"/>
  <c r="M190" i="13"/>
  <c r="M189" i="13"/>
  <c r="M188" i="13"/>
  <c r="M187" i="13"/>
  <c r="M186" i="13"/>
  <c r="M185" i="13"/>
  <c r="M183" i="13"/>
  <c r="M182" i="13"/>
  <c r="M181" i="13"/>
  <c r="M180" i="13"/>
  <c r="M179" i="13"/>
  <c r="M178" i="13"/>
  <c r="M177" i="13"/>
  <c r="M176" i="13"/>
  <c r="M175" i="13"/>
  <c r="M174" i="13"/>
  <c r="M173" i="13"/>
  <c r="M172" i="13"/>
  <c r="M171" i="13"/>
  <c r="M170" i="13"/>
  <c r="M169" i="13"/>
  <c r="M168" i="13"/>
  <c r="M167" i="13"/>
  <c r="M166" i="13"/>
  <c r="M165" i="13"/>
  <c r="M164" i="13"/>
  <c r="M163" i="13"/>
  <c r="M162" i="13"/>
  <c r="M161" i="13"/>
  <c r="M160" i="13"/>
  <c r="M159" i="13"/>
  <c r="M158" i="13"/>
  <c r="M157" i="13"/>
  <c r="M156" i="13"/>
  <c r="M155" i="13"/>
  <c r="M153" i="13"/>
  <c r="M151" i="13"/>
  <c r="M150" i="13"/>
  <c r="M149" i="13"/>
  <c r="M148" i="13"/>
  <c r="M146" i="13"/>
  <c r="M145" i="13"/>
  <c r="M144" i="13"/>
  <c r="M143" i="13"/>
  <c r="M142" i="13"/>
  <c r="M141" i="13"/>
  <c r="M139" i="13"/>
  <c r="M138" i="13"/>
  <c r="M137" i="13"/>
  <c r="M136" i="13"/>
  <c r="M135" i="13"/>
  <c r="M133" i="13"/>
  <c r="M132" i="13"/>
  <c r="M131" i="13"/>
  <c r="M130" i="13"/>
  <c r="M129" i="13"/>
  <c r="M128" i="13"/>
  <c r="M127" i="13"/>
  <c r="M125" i="13"/>
  <c r="M124" i="13"/>
  <c r="M123" i="13"/>
  <c r="M122" i="13"/>
  <c r="M120" i="13"/>
  <c r="M119" i="13"/>
  <c r="M118" i="13"/>
  <c r="M117" i="13"/>
  <c r="M116" i="13"/>
  <c r="M115" i="13"/>
  <c r="M114" i="13"/>
  <c r="M113" i="13"/>
  <c r="M112" i="13"/>
  <c r="M111" i="13"/>
  <c r="M110" i="13"/>
  <c r="M109" i="13"/>
  <c r="M108" i="13"/>
  <c r="M107" i="13"/>
  <c r="M106" i="13"/>
  <c r="M105" i="13"/>
  <c r="M104" i="13"/>
  <c r="M102" i="13"/>
  <c r="M101" i="13"/>
  <c r="M100" i="13"/>
  <c r="M99" i="13"/>
  <c r="M98" i="13"/>
  <c r="M97" i="13"/>
  <c r="M96" i="13"/>
  <c r="M95" i="13"/>
  <c r="M94" i="13"/>
  <c r="M93" i="13"/>
  <c r="M92" i="13"/>
  <c r="M91" i="13"/>
  <c r="M89" i="13"/>
  <c r="M88" i="13"/>
  <c r="M86" i="13"/>
  <c r="M85" i="13"/>
  <c r="M84" i="13"/>
  <c r="M83" i="13"/>
  <c r="M82" i="13"/>
  <c r="M81" i="13"/>
  <c r="M80" i="13"/>
  <c r="M79" i="13"/>
  <c r="M78" i="13"/>
  <c r="M77" i="13"/>
  <c r="M76" i="13"/>
  <c r="M75" i="13"/>
  <c r="M74" i="13"/>
  <c r="M72" i="13"/>
  <c r="M71" i="13"/>
  <c r="M70" i="13"/>
  <c r="M68" i="13"/>
  <c r="M67" i="13"/>
  <c r="M66" i="13"/>
  <c r="M65" i="13"/>
  <c r="M64" i="13"/>
  <c r="M63" i="13"/>
  <c r="M62" i="13"/>
  <c r="M61" i="13"/>
  <c r="M59" i="13"/>
  <c r="M57" i="13"/>
  <c r="M56" i="13"/>
  <c r="M55" i="13"/>
  <c r="M53" i="13"/>
  <c r="M52" i="13"/>
  <c r="M50" i="13"/>
  <c r="M49" i="13"/>
  <c r="M48" i="13"/>
  <c r="M47" i="13"/>
  <c r="M46" i="13"/>
  <c r="M45" i="13"/>
  <c r="M44" i="13"/>
  <c r="M42" i="13"/>
  <c r="M41" i="13"/>
  <c r="M40" i="13"/>
  <c r="M39" i="13"/>
  <c r="M38" i="13"/>
  <c r="M37" i="13"/>
  <c r="M36" i="13"/>
  <c r="M35" i="13"/>
  <c r="M33" i="13"/>
  <c r="M32" i="13"/>
  <c r="M31" i="13"/>
  <c r="M30" i="13"/>
  <c r="M29" i="13"/>
  <c r="M27" i="13"/>
  <c r="M26" i="13"/>
  <c r="M25" i="13"/>
  <c r="M24" i="13"/>
  <c r="M22" i="13"/>
  <c r="M21" i="13"/>
  <c r="M20" i="13"/>
  <c r="M19" i="13"/>
  <c r="M18" i="13"/>
  <c r="N1085" i="13" l="1"/>
  <c r="M1087" i="13"/>
  <c r="N1087" i="13"/>
  <c r="N1081" i="13"/>
  <c r="M1081" i="13"/>
  <c r="M1085" i="13"/>
  <c r="Q1337" i="13"/>
  <c r="Q1264" i="13"/>
  <c r="Q1260" i="13"/>
  <c r="Q1252" i="13"/>
  <c r="Q1245" i="13"/>
  <c r="Q1218" i="13"/>
  <c r="Q1208" i="13"/>
  <c r="Q1200" i="13"/>
  <c r="Q1197" i="13"/>
  <c r="Q1186" i="13"/>
  <c r="Q1127" i="13"/>
  <c r="Q1124" i="13"/>
  <c r="Q1108" i="13"/>
  <c r="Q1099" i="13"/>
  <c r="Q1085" i="13"/>
  <c r="Q1078" i="13"/>
  <c r="Q1074" i="13"/>
  <c r="Q1058" i="13"/>
  <c r="Q1054" i="13"/>
  <c r="Q1048" i="13"/>
  <c r="Q1043" i="13"/>
  <c r="Q1036" i="13"/>
  <c r="Q1031" i="13"/>
  <c r="Q1025" i="13"/>
  <c r="Q1009" i="13"/>
  <c r="Q1007" i="13"/>
  <c r="Q1002" i="13"/>
  <c r="Q987" i="13"/>
  <c r="Q983" i="13"/>
  <c r="Q979" i="13"/>
  <c r="Q970" i="13"/>
  <c r="Q915" i="13"/>
  <c r="Q903" i="13"/>
  <c r="Q890" i="13"/>
  <c r="Q852" i="13"/>
  <c r="Q835" i="13"/>
  <c r="Q831" i="13"/>
  <c r="Q823" i="13"/>
  <c r="Q819" i="13"/>
  <c r="Q775" i="13"/>
  <c r="Q765" i="13"/>
  <c r="Q740" i="13"/>
  <c r="Q735" i="13"/>
  <c r="Q707" i="13"/>
  <c r="Q683" i="13"/>
  <c r="Q659" i="13"/>
  <c r="Q653" i="13"/>
  <c r="Q651" i="13"/>
  <c r="Q647" i="13"/>
  <c r="Q642" i="13"/>
  <c r="Q636" i="13"/>
  <c r="Q620" i="13"/>
  <c r="Q612" i="13"/>
  <c r="Q573" i="13"/>
  <c r="Q564" i="13"/>
  <c r="Q469" i="13"/>
  <c r="Q457" i="13"/>
  <c r="Q430" i="13"/>
  <c r="Q381" i="13"/>
  <c r="Q371" i="13"/>
  <c r="Q344" i="13"/>
  <c r="Q322" i="13"/>
  <c r="Q298" i="13"/>
  <c r="Q293" i="13"/>
  <c r="Q286" i="13"/>
  <c r="Q281" i="13"/>
  <c r="Q278" i="13"/>
  <c r="Q274" i="13"/>
  <c r="Q260" i="13"/>
  <c r="Q248" i="13"/>
  <c r="Q214" i="13"/>
  <c r="Q147" i="13"/>
  <c r="Q140" i="13"/>
  <c r="Q126" i="13"/>
  <c r="Q121" i="13"/>
  <c r="Q90" i="13"/>
  <c r="Q87" i="13"/>
  <c r="Q73" i="13"/>
  <c r="Q69" i="13"/>
  <c r="Q43" i="13"/>
  <c r="O1260" i="13"/>
  <c r="O1257" i="13"/>
  <c r="O1252" i="13"/>
  <c r="O1250" i="13"/>
  <c r="O1245" i="13"/>
  <c r="O1243" i="13"/>
  <c r="O1200" i="13"/>
  <c r="O1154" i="13"/>
  <c r="O1124" i="13"/>
  <c r="O1121" i="13"/>
  <c r="O1074" i="13"/>
  <c r="O1063" i="13"/>
  <c r="O1056" i="13"/>
  <c r="O1051" i="13"/>
  <c r="O1031" i="13"/>
  <c r="O1025" i="13"/>
  <c r="O983" i="13"/>
  <c r="O903" i="13"/>
  <c r="O890" i="13"/>
  <c r="O823" i="13"/>
  <c r="O819" i="13"/>
  <c r="O800" i="13"/>
  <c r="O731" i="13"/>
  <c r="O716" i="13"/>
  <c r="O691" i="13"/>
  <c r="O659" i="13"/>
  <c r="O651" i="13"/>
  <c r="O631" i="13"/>
  <c r="O573" i="13"/>
  <c r="O560" i="13"/>
  <c r="O481" i="13"/>
  <c r="O454" i="13"/>
  <c r="O322" i="13"/>
  <c r="O281" i="13"/>
  <c r="O274" i="13"/>
  <c r="O248" i="13"/>
  <c r="O152" i="13"/>
  <c r="O103" i="13"/>
  <c r="O87" i="13"/>
  <c r="O69" i="13"/>
  <c r="O58" i="13"/>
  <c r="O34" i="13"/>
  <c r="F1255" i="13"/>
  <c r="F1252" i="13"/>
  <c r="F1250" i="13"/>
  <c r="F1248" i="13"/>
  <c r="F1245" i="13"/>
  <c r="F1243" i="13"/>
  <c r="F1241" i="13"/>
  <c r="F1239" i="13"/>
  <c r="F1208" i="13"/>
  <c r="F1206" i="13"/>
  <c r="F1186" i="13"/>
  <c r="F1154" i="13"/>
  <c r="F1099" i="13"/>
  <c r="F1097" i="13"/>
  <c r="F1085" i="13"/>
  <c r="F1054" i="13"/>
  <c r="F1051" i="13"/>
  <c r="F1048" i="13"/>
  <c r="F1043" i="13"/>
  <c r="F1031" i="13"/>
  <c r="F1029" i="13"/>
  <c r="F1007" i="13"/>
  <c r="F999" i="13"/>
  <c r="F979" i="13"/>
  <c r="F901" i="13"/>
  <c r="F852" i="13"/>
  <c r="F850" i="13"/>
  <c r="F765" i="13"/>
  <c r="F716" i="13"/>
  <c r="F693" i="13"/>
  <c r="F691" i="13"/>
  <c r="F631" i="13"/>
  <c r="F612" i="13"/>
  <c r="F588" i="13"/>
  <c r="F564" i="13"/>
  <c r="F454" i="13"/>
  <c r="F246" i="13"/>
  <c r="F152" i="13"/>
  <c r="F103" i="13"/>
  <c r="F87" i="13"/>
  <c r="F23" i="13"/>
  <c r="W1363" i="13"/>
  <c r="V1363" i="13"/>
  <c r="U1363" i="13"/>
  <c r="T1363" i="13"/>
  <c r="W1354" i="13"/>
  <c r="V1354" i="13"/>
  <c r="U1354" i="13"/>
  <c r="T1354" i="13"/>
  <c r="Q1354" i="13"/>
  <c r="W1337" i="13"/>
  <c r="V1337" i="13"/>
  <c r="U1337" i="13"/>
  <c r="T1337" i="13"/>
  <c r="W1264" i="13"/>
  <c r="V1264" i="13"/>
  <c r="U1264" i="13"/>
  <c r="T1264" i="13"/>
  <c r="W1260" i="13"/>
  <c r="V1260" i="13"/>
  <c r="U1260" i="13"/>
  <c r="T1260" i="13"/>
  <c r="W1257" i="13"/>
  <c r="V1257" i="13"/>
  <c r="U1257" i="13"/>
  <c r="T1257" i="13"/>
  <c r="S1257" i="13"/>
  <c r="Q1257" i="13"/>
  <c r="N1257" i="13"/>
  <c r="M1257" i="13"/>
  <c r="L1257" i="13"/>
  <c r="K1257" i="13"/>
  <c r="J1257" i="13"/>
  <c r="I1257" i="13"/>
  <c r="G1257" i="13"/>
  <c r="F1257" i="13"/>
  <c r="W1255" i="13"/>
  <c r="V1255" i="13"/>
  <c r="U1255" i="13"/>
  <c r="T1255" i="13"/>
  <c r="S1255" i="13"/>
  <c r="Q1255" i="13"/>
  <c r="O1255" i="13"/>
  <c r="N1255" i="13"/>
  <c r="M1255" i="13"/>
  <c r="L1255" i="13"/>
  <c r="K1255" i="13"/>
  <c r="J1255" i="13"/>
  <c r="I1255" i="13"/>
  <c r="G1255" i="13"/>
  <c r="W1252" i="13"/>
  <c r="V1252" i="13"/>
  <c r="U1252" i="13"/>
  <c r="T1252" i="13"/>
  <c r="S1252" i="13"/>
  <c r="N1252" i="13"/>
  <c r="M1252" i="13"/>
  <c r="L1252" i="13"/>
  <c r="K1252" i="13"/>
  <c r="J1252" i="13"/>
  <c r="I1252" i="13"/>
  <c r="G1252" i="13"/>
  <c r="W1250" i="13"/>
  <c r="V1250" i="13"/>
  <c r="U1250" i="13"/>
  <c r="T1250" i="13"/>
  <c r="S1250" i="13"/>
  <c r="Q1250" i="13"/>
  <c r="N1250" i="13"/>
  <c r="M1250" i="13"/>
  <c r="L1250" i="13"/>
  <c r="K1250" i="13"/>
  <c r="J1250" i="13"/>
  <c r="I1250" i="13"/>
  <c r="G1250" i="13"/>
  <c r="W1248" i="13"/>
  <c r="V1248" i="13"/>
  <c r="U1248" i="13"/>
  <c r="T1248" i="13"/>
  <c r="S1248" i="13"/>
  <c r="Q1248" i="13"/>
  <c r="O1248" i="13"/>
  <c r="N1248" i="13"/>
  <c r="M1248" i="13"/>
  <c r="L1248" i="13"/>
  <c r="K1248" i="13"/>
  <c r="J1248" i="13"/>
  <c r="I1248" i="13"/>
  <c r="G1248" i="13"/>
  <c r="W1245" i="13"/>
  <c r="V1245" i="13"/>
  <c r="U1245" i="13"/>
  <c r="T1245" i="13"/>
  <c r="S1245" i="13"/>
  <c r="N1245" i="13"/>
  <c r="M1245" i="13"/>
  <c r="L1245" i="13"/>
  <c r="K1245" i="13"/>
  <c r="J1245" i="13"/>
  <c r="I1245" i="13"/>
  <c r="G1245" i="13"/>
  <c r="W1243" i="13"/>
  <c r="V1243" i="13"/>
  <c r="U1243" i="13"/>
  <c r="T1243" i="13"/>
  <c r="S1243" i="13"/>
  <c r="Q1243" i="13"/>
  <c r="N1243" i="13"/>
  <c r="M1243" i="13"/>
  <c r="L1243" i="13"/>
  <c r="K1243" i="13"/>
  <c r="J1243" i="13"/>
  <c r="I1243" i="13"/>
  <c r="G1243" i="13"/>
  <c r="W1241" i="13"/>
  <c r="V1241" i="13"/>
  <c r="U1241" i="13"/>
  <c r="T1241" i="13"/>
  <c r="S1241" i="13"/>
  <c r="Q1241" i="13"/>
  <c r="O1241" i="13"/>
  <c r="N1241" i="13"/>
  <c r="M1241" i="13"/>
  <c r="L1241" i="13"/>
  <c r="K1241" i="13"/>
  <c r="J1241" i="13"/>
  <c r="I1241" i="13"/>
  <c r="G1241" i="13"/>
  <c r="W1239" i="13"/>
  <c r="V1239" i="13"/>
  <c r="U1239" i="13"/>
  <c r="T1239" i="13"/>
  <c r="S1239" i="13"/>
  <c r="Q1239" i="13"/>
  <c r="O1239" i="13"/>
  <c r="N1239" i="13"/>
  <c r="M1239" i="13"/>
  <c r="L1239" i="13"/>
  <c r="K1239" i="13"/>
  <c r="J1239" i="13"/>
  <c r="I1239" i="13"/>
  <c r="G1239" i="13"/>
  <c r="W1233" i="13"/>
  <c r="V1233" i="13"/>
  <c r="U1233" i="13"/>
  <c r="T1233" i="13"/>
  <c r="S1233" i="13"/>
  <c r="Q1233" i="13"/>
  <c r="N1233" i="13"/>
  <c r="M1233" i="13"/>
  <c r="L1233" i="13"/>
  <c r="K1233" i="13"/>
  <c r="J1233" i="13"/>
  <c r="I1233" i="13"/>
  <c r="G1233" i="13"/>
  <c r="W1226" i="13"/>
  <c r="V1226" i="13"/>
  <c r="U1226" i="13"/>
  <c r="T1226" i="13"/>
  <c r="S1226" i="13"/>
  <c r="Q1226" i="13"/>
  <c r="N1226" i="13"/>
  <c r="M1226" i="13"/>
  <c r="L1226" i="13"/>
  <c r="K1226" i="13"/>
  <c r="J1226" i="13"/>
  <c r="I1226" i="13"/>
  <c r="G1226" i="13"/>
  <c r="W1224" i="13"/>
  <c r="V1224" i="13"/>
  <c r="U1224" i="13"/>
  <c r="T1224" i="13"/>
  <c r="S1224" i="13"/>
  <c r="Q1224" i="13"/>
  <c r="O1224" i="13"/>
  <c r="N1224" i="13"/>
  <c r="M1224" i="13"/>
  <c r="L1224" i="13"/>
  <c r="K1224" i="13"/>
  <c r="J1224" i="13"/>
  <c r="I1224" i="13"/>
  <c r="G1224" i="13"/>
  <c r="F1224" i="13"/>
  <c r="W1218" i="13"/>
  <c r="V1218" i="13"/>
  <c r="U1218" i="13"/>
  <c r="T1218" i="13"/>
  <c r="S1218" i="13"/>
  <c r="N1218" i="13"/>
  <c r="M1218" i="13"/>
  <c r="L1218" i="13"/>
  <c r="K1218" i="13"/>
  <c r="J1218" i="13"/>
  <c r="I1218" i="13"/>
  <c r="G1218" i="13"/>
  <c r="W1208" i="13"/>
  <c r="V1208" i="13"/>
  <c r="U1208" i="13"/>
  <c r="T1208" i="13"/>
  <c r="S1208" i="13"/>
  <c r="N1208" i="13"/>
  <c r="M1208" i="13"/>
  <c r="L1208" i="13"/>
  <c r="K1208" i="13"/>
  <c r="J1208" i="13"/>
  <c r="I1208" i="13"/>
  <c r="G1208" i="13"/>
  <c r="W1206" i="13"/>
  <c r="V1206" i="13"/>
  <c r="U1206" i="13"/>
  <c r="T1206" i="13"/>
  <c r="S1206" i="13"/>
  <c r="Q1206" i="13"/>
  <c r="O1206" i="13"/>
  <c r="N1206" i="13"/>
  <c r="M1206" i="13"/>
  <c r="L1206" i="13"/>
  <c r="K1206" i="13"/>
  <c r="J1206" i="13"/>
  <c r="I1206" i="13"/>
  <c r="G1206" i="13"/>
  <c r="W1200" i="13"/>
  <c r="V1200" i="13"/>
  <c r="U1200" i="13"/>
  <c r="T1200" i="13"/>
  <c r="S1200" i="13"/>
  <c r="N1200" i="13"/>
  <c r="M1200" i="13"/>
  <c r="L1200" i="13"/>
  <c r="K1200" i="13"/>
  <c r="J1200" i="13"/>
  <c r="I1200" i="13"/>
  <c r="G1200" i="13"/>
  <c r="W1197" i="13"/>
  <c r="V1197" i="13"/>
  <c r="U1197" i="13"/>
  <c r="T1197" i="13"/>
  <c r="S1197" i="13"/>
  <c r="N1197" i="13"/>
  <c r="M1197" i="13"/>
  <c r="L1197" i="13"/>
  <c r="K1197" i="13"/>
  <c r="J1197" i="13"/>
  <c r="I1197" i="13"/>
  <c r="G1197" i="13"/>
  <c r="W1195" i="13"/>
  <c r="V1195" i="13"/>
  <c r="U1195" i="13"/>
  <c r="T1195" i="13"/>
  <c r="S1195" i="13"/>
  <c r="Q1195" i="13"/>
  <c r="O1195" i="13"/>
  <c r="N1195" i="13"/>
  <c r="M1195" i="13"/>
  <c r="L1195" i="13"/>
  <c r="K1195" i="13"/>
  <c r="J1195" i="13"/>
  <c r="I1195" i="13"/>
  <c r="G1195" i="13"/>
  <c r="F1195" i="13"/>
  <c r="W1186" i="13"/>
  <c r="V1186" i="13"/>
  <c r="U1186" i="13"/>
  <c r="T1186" i="13"/>
  <c r="S1186" i="13"/>
  <c r="N1186" i="13"/>
  <c r="M1186" i="13"/>
  <c r="L1186" i="13"/>
  <c r="K1186" i="13"/>
  <c r="J1186" i="13"/>
  <c r="I1186" i="13"/>
  <c r="G1186" i="13"/>
  <c r="W1169" i="13"/>
  <c r="V1169" i="13"/>
  <c r="U1169" i="13"/>
  <c r="T1169" i="13"/>
  <c r="S1169" i="13"/>
  <c r="Q1169" i="13"/>
  <c r="N1169" i="13"/>
  <c r="M1169" i="13"/>
  <c r="L1169" i="13"/>
  <c r="K1169" i="13"/>
  <c r="J1169" i="13"/>
  <c r="I1169" i="13"/>
  <c r="G1169" i="13"/>
  <c r="W1154" i="13"/>
  <c r="V1154" i="13"/>
  <c r="U1154" i="13"/>
  <c r="T1154" i="13"/>
  <c r="S1154" i="13"/>
  <c r="Q1154" i="13"/>
  <c r="N1154" i="13"/>
  <c r="M1154" i="13"/>
  <c r="L1154" i="13"/>
  <c r="K1154" i="13"/>
  <c r="J1154" i="13"/>
  <c r="I1154" i="13"/>
  <c r="G1154" i="13"/>
  <c r="W1127" i="13"/>
  <c r="V1127" i="13"/>
  <c r="U1127" i="13"/>
  <c r="T1127" i="13"/>
  <c r="S1127" i="13"/>
  <c r="N1127" i="13"/>
  <c r="M1127" i="13"/>
  <c r="L1127" i="13"/>
  <c r="K1127" i="13"/>
  <c r="J1127" i="13"/>
  <c r="I1127" i="13"/>
  <c r="G1127" i="13"/>
  <c r="W1124" i="13"/>
  <c r="V1124" i="13"/>
  <c r="U1124" i="13"/>
  <c r="T1124" i="13"/>
  <c r="S1124" i="13"/>
  <c r="N1124" i="13"/>
  <c r="M1124" i="13"/>
  <c r="L1124" i="13"/>
  <c r="K1124" i="13"/>
  <c r="J1124" i="13"/>
  <c r="I1124" i="13"/>
  <c r="G1124" i="13"/>
  <c r="F1124" i="13"/>
  <c r="W1121" i="13"/>
  <c r="V1121" i="13"/>
  <c r="U1121" i="13"/>
  <c r="T1121" i="13"/>
  <c r="S1121" i="13"/>
  <c r="Q1121" i="13"/>
  <c r="N1121" i="13"/>
  <c r="M1121" i="13"/>
  <c r="L1121" i="13"/>
  <c r="K1121" i="13"/>
  <c r="J1121" i="13"/>
  <c r="I1121" i="13"/>
  <c r="G1121" i="13"/>
  <c r="F1121" i="13"/>
  <c r="W1111" i="13"/>
  <c r="V1111" i="13"/>
  <c r="U1111" i="13"/>
  <c r="T1111" i="13"/>
  <c r="S1111" i="13"/>
  <c r="N1111" i="13"/>
  <c r="M1111" i="13"/>
  <c r="L1111" i="13"/>
  <c r="K1111" i="13"/>
  <c r="J1111" i="13"/>
  <c r="I1111" i="13"/>
  <c r="G1111" i="13"/>
  <c r="F1111" i="13"/>
  <c r="W1108" i="13"/>
  <c r="V1108" i="13"/>
  <c r="U1108" i="13"/>
  <c r="T1108" i="13"/>
  <c r="S1108" i="13"/>
  <c r="N1108" i="13"/>
  <c r="M1108" i="13"/>
  <c r="L1108" i="13"/>
  <c r="K1108" i="13"/>
  <c r="J1108" i="13"/>
  <c r="I1108" i="13"/>
  <c r="G1108" i="13"/>
  <c r="W1099" i="13"/>
  <c r="V1099" i="13"/>
  <c r="U1099" i="13"/>
  <c r="T1099" i="13"/>
  <c r="S1099" i="13"/>
  <c r="N1099" i="13"/>
  <c r="M1099" i="13"/>
  <c r="L1099" i="13"/>
  <c r="K1099" i="13"/>
  <c r="J1099" i="13"/>
  <c r="I1099" i="13"/>
  <c r="G1099" i="13"/>
  <c r="W1097" i="13"/>
  <c r="V1097" i="13"/>
  <c r="U1097" i="13"/>
  <c r="T1097" i="13"/>
  <c r="S1097" i="13"/>
  <c r="Q1097" i="13"/>
  <c r="O1097" i="13"/>
  <c r="N1097" i="13"/>
  <c r="M1097" i="13"/>
  <c r="L1097" i="13"/>
  <c r="K1097" i="13"/>
  <c r="J1097" i="13"/>
  <c r="I1097" i="13"/>
  <c r="G1097" i="13"/>
  <c r="W1087" i="13"/>
  <c r="V1087" i="13"/>
  <c r="U1087" i="13"/>
  <c r="T1087" i="13"/>
  <c r="S1087" i="13"/>
  <c r="G1087" i="13"/>
  <c r="W1085" i="13"/>
  <c r="V1085" i="13"/>
  <c r="U1085" i="13"/>
  <c r="T1085" i="13"/>
  <c r="S1085" i="13"/>
  <c r="O1085" i="13"/>
  <c r="G1085" i="13"/>
  <c r="W1081" i="13"/>
  <c r="V1081" i="13"/>
  <c r="U1081" i="13"/>
  <c r="T1081" i="13"/>
  <c r="S1081" i="13"/>
  <c r="Q1081" i="13"/>
  <c r="G1081" i="13"/>
  <c r="W1078" i="13"/>
  <c r="V1078" i="13"/>
  <c r="U1078" i="13"/>
  <c r="T1078" i="13"/>
  <c r="S1078" i="13"/>
  <c r="N1078" i="13"/>
  <c r="M1078" i="13"/>
  <c r="L1078" i="13"/>
  <c r="K1078" i="13"/>
  <c r="J1078" i="13"/>
  <c r="I1078" i="13"/>
  <c r="G1078" i="13"/>
  <c r="W1074" i="13"/>
  <c r="V1074" i="13"/>
  <c r="U1074" i="13"/>
  <c r="T1074" i="13"/>
  <c r="S1074" i="13"/>
  <c r="N1074" i="13"/>
  <c r="M1074" i="13"/>
  <c r="L1074" i="13"/>
  <c r="K1074" i="13"/>
  <c r="J1074" i="13"/>
  <c r="I1074" i="13"/>
  <c r="G1074" i="13"/>
  <c r="W1063" i="13"/>
  <c r="V1063" i="13"/>
  <c r="U1063" i="13"/>
  <c r="T1063" i="13"/>
  <c r="S1063" i="13"/>
  <c r="N1063" i="13"/>
  <c r="L1063" i="13"/>
  <c r="K1063" i="13"/>
  <c r="J1063" i="13"/>
  <c r="I1063" i="13"/>
  <c r="G1063" i="13"/>
  <c r="W1058" i="13"/>
  <c r="V1058" i="13"/>
  <c r="U1058" i="13"/>
  <c r="T1058" i="13"/>
  <c r="S1058" i="13"/>
  <c r="N1058" i="13"/>
  <c r="M1058" i="13"/>
  <c r="L1058" i="13"/>
  <c r="K1058" i="13"/>
  <c r="J1058" i="13"/>
  <c r="I1058" i="13"/>
  <c r="G1058" i="13"/>
  <c r="W1056" i="13"/>
  <c r="V1056" i="13"/>
  <c r="U1056" i="13"/>
  <c r="T1056" i="13"/>
  <c r="S1056" i="13"/>
  <c r="Q1056" i="13"/>
  <c r="N1056" i="13"/>
  <c r="M1056" i="13"/>
  <c r="L1056" i="13"/>
  <c r="K1056" i="13"/>
  <c r="J1056" i="13"/>
  <c r="I1056" i="13"/>
  <c r="G1056" i="13"/>
  <c r="F1056" i="13"/>
  <c r="W1054" i="13"/>
  <c r="V1054" i="13"/>
  <c r="U1054" i="13"/>
  <c r="T1054" i="13"/>
  <c r="S1054" i="13"/>
  <c r="O1054" i="13"/>
  <c r="N1054" i="13"/>
  <c r="M1054" i="13"/>
  <c r="L1054" i="13"/>
  <c r="K1054" i="13"/>
  <c r="J1054" i="13"/>
  <c r="I1054" i="13"/>
  <c r="G1054" i="13"/>
  <c r="W1051" i="13"/>
  <c r="V1051" i="13"/>
  <c r="U1051" i="13"/>
  <c r="T1051" i="13"/>
  <c r="S1051" i="13"/>
  <c r="Q1051" i="13"/>
  <c r="N1051" i="13"/>
  <c r="M1051" i="13"/>
  <c r="L1051" i="13"/>
  <c r="K1051" i="13"/>
  <c r="J1051" i="13"/>
  <c r="I1051" i="13"/>
  <c r="G1051" i="13"/>
  <c r="W1048" i="13"/>
  <c r="V1048" i="13"/>
  <c r="U1048" i="13"/>
  <c r="T1048" i="13"/>
  <c r="S1048" i="13"/>
  <c r="O1048" i="13"/>
  <c r="N1048" i="13"/>
  <c r="M1048" i="13"/>
  <c r="L1048" i="13"/>
  <c r="K1048" i="13"/>
  <c r="J1048" i="13"/>
  <c r="I1048" i="13"/>
  <c r="G1048" i="13"/>
  <c r="W1043" i="13"/>
  <c r="V1043" i="13"/>
  <c r="U1043" i="13"/>
  <c r="T1043" i="13"/>
  <c r="S1043" i="13"/>
  <c r="N1043" i="13"/>
  <c r="M1043" i="13"/>
  <c r="L1043" i="13"/>
  <c r="K1043" i="13"/>
  <c r="J1043" i="13"/>
  <c r="I1043" i="13"/>
  <c r="G1043" i="13"/>
  <c r="W1036" i="13"/>
  <c r="V1036" i="13"/>
  <c r="U1036" i="13"/>
  <c r="T1036" i="13"/>
  <c r="S1036" i="13"/>
  <c r="N1036" i="13"/>
  <c r="L1036" i="13"/>
  <c r="K1036" i="13"/>
  <c r="J1036" i="13"/>
  <c r="I1036" i="13"/>
  <c r="G1036" i="13"/>
  <c r="W1033" i="13"/>
  <c r="V1033" i="13"/>
  <c r="U1033" i="13"/>
  <c r="T1033" i="13"/>
  <c r="S1033" i="13"/>
  <c r="Q1033" i="13"/>
  <c r="O1033" i="13"/>
  <c r="N1033" i="13"/>
  <c r="M1033" i="13"/>
  <c r="L1033" i="13"/>
  <c r="K1033" i="13"/>
  <c r="J1033" i="13"/>
  <c r="I1033" i="13"/>
  <c r="G1033" i="13"/>
  <c r="F1033" i="13"/>
  <c r="W1031" i="13"/>
  <c r="V1031" i="13"/>
  <c r="U1031" i="13"/>
  <c r="T1031" i="13"/>
  <c r="S1031" i="13"/>
  <c r="N1031" i="13"/>
  <c r="M1031" i="13"/>
  <c r="L1031" i="13"/>
  <c r="K1031" i="13"/>
  <c r="J1031" i="13"/>
  <c r="I1031" i="13"/>
  <c r="G1031" i="13"/>
  <c r="W1029" i="13"/>
  <c r="V1029" i="13"/>
  <c r="U1029" i="13"/>
  <c r="T1029" i="13"/>
  <c r="S1029" i="13"/>
  <c r="Q1029" i="13"/>
  <c r="O1029" i="13"/>
  <c r="N1029" i="13"/>
  <c r="M1029" i="13"/>
  <c r="L1029" i="13"/>
  <c r="K1029" i="13"/>
  <c r="J1029" i="13"/>
  <c r="I1029" i="13"/>
  <c r="G1029" i="13"/>
  <c r="W1025" i="13"/>
  <c r="V1025" i="13"/>
  <c r="U1025" i="13"/>
  <c r="T1025" i="13"/>
  <c r="S1025" i="13"/>
  <c r="N1025" i="13"/>
  <c r="M1025" i="13"/>
  <c r="L1025" i="13"/>
  <c r="K1025" i="13"/>
  <c r="J1025" i="13"/>
  <c r="I1025" i="13"/>
  <c r="G1025" i="13"/>
  <c r="W1009" i="13"/>
  <c r="V1009" i="13"/>
  <c r="U1009" i="13"/>
  <c r="T1009" i="13"/>
  <c r="S1009" i="13"/>
  <c r="N1009" i="13"/>
  <c r="M1009" i="13"/>
  <c r="L1009" i="13"/>
  <c r="K1009" i="13"/>
  <c r="J1009" i="13"/>
  <c r="I1009" i="13"/>
  <c r="G1009" i="13"/>
  <c r="W1007" i="13"/>
  <c r="V1007" i="13"/>
  <c r="U1007" i="13"/>
  <c r="T1007" i="13"/>
  <c r="S1007" i="13"/>
  <c r="O1007" i="13"/>
  <c r="N1007" i="13"/>
  <c r="M1007" i="13"/>
  <c r="L1007" i="13"/>
  <c r="K1007" i="13"/>
  <c r="J1007" i="13"/>
  <c r="I1007" i="13"/>
  <c r="G1007" i="13"/>
  <c r="W1002" i="13"/>
  <c r="V1002" i="13"/>
  <c r="U1002" i="13"/>
  <c r="T1002" i="13"/>
  <c r="S1002" i="13"/>
  <c r="N1002" i="13"/>
  <c r="M1002" i="13"/>
  <c r="L1002" i="13"/>
  <c r="K1002" i="13"/>
  <c r="J1002" i="13"/>
  <c r="I1002" i="13"/>
  <c r="G1002" i="13"/>
  <c r="W999" i="13"/>
  <c r="V999" i="13"/>
  <c r="U999" i="13"/>
  <c r="T999" i="13"/>
  <c r="S999" i="13"/>
  <c r="Q999" i="13"/>
  <c r="O999" i="13"/>
  <c r="N999" i="13"/>
  <c r="M999" i="13"/>
  <c r="L999" i="13"/>
  <c r="K999" i="13"/>
  <c r="J999" i="13"/>
  <c r="I999" i="13"/>
  <c r="G999" i="13"/>
  <c r="W987" i="13"/>
  <c r="V987" i="13"/>
  <c r="U987" i="13"/>
  <c r="T987" i="13"/>
  <c r="S987" i="13"/>
  <c r="N987" i="13"/>
  <c r="M987" i="13"/>
  <c r="L987" i="13"/>
  <c r="K987" i="13"/>
  <c r="J987" i="13"/>
  <c r="I987" i="13"/>
  <c r="G987" i="13"/>
  <c r="W983" i="13"/>
  <c r="V983" i="13"/>
  <c r="U983" i="13"/>
  <c r="T983" i="13"/>
  <c r="S983" i="13"/>
  <c r="N983" i="13"/>
  <c r="M983" i="13"/>
  <c r="L983" i="13"/>
  <c r="K983" i="13"/>
  <c r="J983" i="13"/>
  <c r="I983" i="13"/>
  <c r="G983" i="13"/>
  <c r="W979" i="13"/>
  <c r="V979" i="13"/>
  <c r="U979" i="13"/>
  <c r="T979" i="13"/>
  <c r="S979" i="13"/>
  <c r="O979" i="13"/>
  <c r="N979" i="13"/>
  <c r="M979" i="13"/>
  <c r="L979" i="13"/>
  <c r="K979" i="13"/>
  <c r="J979" i="13"/>
  <c r="I979" i="13"/>
  <c r="G979" i="13"/>
  <c r="W970" i="13"/>
  <c r="V970" i="13"/>
  <c r="U970" i="13"/>
  <c r="T970" i="13"/>
  <c r="S970" i="13"/>
  <c r="N970" i="13"/>
  <c r="M970" i="13"/>
  <c r="L970" i="13"/>
  <c r="K970" i="13"/>
  <c r="J970" i="13"/>
  <c r="I970" i="13"/>
  <c r="G970" i="13"/>
  <c r="W915" i="13"/>
  <c r="V915" i="13"/>
  <c r="U915" i="13"/>
  <c r="T915" i="13"/>
  <c r="S915" i="13"/>
  <c r="N915" i="13"/>
  <c r="M915" i="13"/>
  <c r="L915" i="13"/>
  <c r="K915" i="13"/>
  <c r="J915" i="13"/>
  <c r="I915" i="13"/>
  <c r="G915" i="13"/>
  <c r="W903" i="13"/>
  <c r="V903" i="13"/>
  <c r="U903" i="13"/>
  <c r="T903" i="13"/>
  <c r="S903" i="13"/>
  <c r="N903" i="13"/>
  <c r="M903" i="13"/>
  <c r="L903" i="13"/>
  <c r="K903" i="13"/>
  <c r="J903" i="13"/>
  <c r="I903" i="13"/>
  <c r="G903" i="13"/>
  <c r="W901" i="13"/>
  <c r="V901" i="13"/>
  <c r="U901" i="13"/>
  <c r="T901" i="13"/>
  <c r="S901" i="13"/>
  <c r="Q901" i="13"/>
  <c r="O901" i="13"/>
  <c r="N901" i="13"/>
  <c r="M901" i="13"/>
  <c r="L901" i="13"/>
  <c r="K901" i="13"/>
  <c r="J901" i="13"/>
  <c r="I901" i="13"/>
  <c r="G901" i="13"/>
  <c r="W890" i="13"/>
  <c r="V890" i="13"/>
  <c r="U890" i="13"/>
  <c r="T890" i="13"/>
  <c r="S890" i="13"/>
  <c r="N890" i="13"/>
  <c r="M890" i="13"/>
  <c r="L890" i="13"/>
  <c r="K890" i="13"/>
  <c r="J890" i="13"/>
  <c r="I890" i="13"/>
  <c r="G890" i="13"/>
  <c r="W852" i="13"/>
  <c r="V852" i="13"/>
  <c r="U852" i="13"/>
  <c r="T852" i="13"/>
  <c r="S852" i="13"/>
  <c r="N852" i="13"/>
  <c r="M852" i="13"/>
  <c r="L852" i="13"/>
  <c r="K852" i="13"/>
  <c r="J852" i="13"/>
  <c r="I852" i="13"/>
  <c r="G852" i="13"/>
  <c r="W850" i="13"/>
  <c r="V850" i="13"/>
  <c r="U850" i="13"/>
  <c r="T850" i="13"/>
  <c r="S850" i="13"/>
  <c r="Q850" i="13"/>
  <c r="O850" i="13"/>
  <c r="N850" i="13"/>
  <c r="M850" i="13"/>
  <c r="L850" i="13"/>
  <c r="K850" i="13"/>
  <c r="J850" i="13"/>
  <c r="I850" i="13"/>
  <c r="G850" i="13"/>
  <c r="W835" i="13"/>
  <c r="V835" i="13"/>
  <c r="U835" i="13"/>
  <c r="T835" i="13"/>
  <c r="S835" i="13"/>
  <c r="N835" i="13"/>
  <c r="M835" i="13"/>
  <c r="L835" i="13"/>
  <c r="K835" i="13"/>
  <c r="J835" i="13"/>
  <c r="I835" i="13"/>
  <c r="G835" i="13"/>
  <c r="W831" i="13"/>
  <c r="V831" i="13"/>
  <c r="U831" i="13"/>
  <c r="T831" i="13"/>
  <c r="S831" i="13"/>
  <c r="N831" i="13"/>
  <c r="M831" i="13"/>
  <c r="L831" i="13"/>
  <c r="K831" i="13"/>
  <c r="J831" i="13"/>
  <c r="I831" i="13"/>
  <c r="G831" i="13"/>
  <c r="W823" i="13"/>
  <c r="V823" i="13"/>
  <c r="U823" i="13"/>
  <c r="T823" i="13"/>
  <c r="S823" i="13"/>
  <c r="N823" i="13"/>
  <c r="M823" i="13"/>
  <c r="L823" i="13"/>
  <c r="K823" i="13"/>
  <c r="J823" i="13"/>
  <c r="I823" i="13"/>
  <c r="G823" i="13"/>
  <c r="W819" i="13"/>
  <c r="V819" i="13"/>
  <c r="U819" i="13"/>
  <c r="T819" i="13"/>
  <c r="S819" i="13"/>
  <c r="N819" i="13"/>
  <c r="M819" i="13"/>
  <c r="L819" i="13"/>
  <c r="K819" i="13"/>
  <c r="J819" i="13"/>
  <c r="I819" i="13"/>
  <c r="G819" i="13"/>
  <c r="W802" i="13"/>
  <c r="V802" i="13"/>
  <c r="U802" i="13"/>
  <c r="T802" i="13"/>
  <c r="S802" i="13"/>
  <c r="N802" i="13"/>
  <c r="M802" i="13"/>
  <c r="L802" i="13"/>
  <c r="K802" i="13"/>
  <c r="J802" i="13"/>
  <c r="I802" i="13"/>
  <c r="G802" i="13"/>
  <c r="W800" i="13"/>
  <c r="V800" i="13"/>
  <c r="U800" i="13"/>
  <c r="T800" i="13"/>
  <c r="S800" i="13"/>
  <c r="Q800" i="13"/>
  <c r="N800" i="13"/>
  <c r="M800" i="13"/>
  <c r="L800" i="13"/>
  <c r="K800" i="13"/>
  <c r="J800" i="13"/>
  <c r="I800" i="13"/>
  <c r="G800" i="13"/>
  <c r="F800" i="13"/>
  <c r="W775" i="13"/>
  <c r="V775" i="13"/>
  <c r="U775" i="13"/>
  <c r="T775" i="13"/>
  <c r="S775" i="13"/>
  <c r="N775" i="13"/>
  <c r="M775" i="13"/>
  <c r="L775" i="13"/>
  <c r="K775" i="13"/>
  <c r="J775" i="13"/>
  <c r="I775" i="13"/>
  <c r="G775" i="13"/>
  <c r="W765" i="13"/>
  <c r="V765" i="13"/>
  <c r="U765" i="13"/>
  <c r="T765" i="13"/>
  <c r="S765" i="13"/>
  <c r="N765" i="13"/>
  <c r="M765" i="13"/>
  <c r="L765" i="13"/>
  <c r="K765" i="13"/>
  <c r="J765" i="13"/>
  <c r="I765" i="13"/>
  <c r="G765" i="13"/>
  <c r="W759" i="13"/>
  <c r="V759" i="13"/>
  <c r="U759" i="13"/>
  <c r="T759" i="13"/>
  <c r="S759" i="13"/>
  <c r="N759" i="13"/>
  <c r="M759" i="13"/>
  <c r="L759" i="13"/>
  <c r="K759" i="13"/>
  <c r="J759" i="13"/>
  <c r="I759" i="13"/>
  <c r="G759" i="13"/>
  <c r="W745" i="13"/>
  <c r="V745" i="13"/>
  <c r="U745" i="13"/>
  <c r="T745" i="13"/>
  <c r="S745" i="13"/>
  <c r="N745" i="13"/>
  <c r="M745" i="13"/>
  <c r="L745" i="13"/>
  <c r="K745" i="13"/>
  <c r="J745" i="13"/>
  <c r="I745" i="13"/>
  <c r="G745" i="13"/>
  <c r="F745" i="13"/>
  <c r="W740" i="13"/>
  <c r="V740" i="13"/>
  <c r="U740" i="13"/>
  <c r="T740" i="13"/>
  <c r="S740" i="13"/>
  <c r="O740" i="13"/>
  <c r="N740" i="13"/>
  <c r="M740" i="13"/>
  <c r="L740" i="13"/>
  <c r="K740" i="13"/>
  <c r="J740" i="13"/>
  <c r="I740" i="13"/>
  <c r="G740" i="13"/>
  <c r="W735" i="13"/>
  <c r="V735" i="13"/>
  <c r="U735" i="13"/>
  <c r="T735" i="13"/>
  <c r="S735" i="13"/>
  <c r="N735" i="13"/>
  <c r="M735" i="13"/>
  <c r="L735" i="13"/>
  <c r="K735" i="13"/>
  <c r="J735" i="13"/>
  <c r="I735" i="13"/>
  <c r="G735" i="13"/>
  <c r="F735" i="13"/>
  <c r="W731" i="13"/>
  <c r="V731" i="13"/>
  <c r="U731" i="13"/>
  <c r="T731" i="13"/>
  <c r="S731" i="13"/>
  <c r="Q731" i="13"/>
  <c r="N731" i="13"/>
  <c r="M731" i="13"/>
  <c r="L731" i="13"/>
  <c r="K731" i="13"/>
  <c r="J731" i="13"/>
  <c r="I731" i="13"/>
  <c r="G731" i="13"/>
  <c r="W716" i="13"/>
  <c r="V716" i="13"/>
  <c r="U716" i="13"/>
  <c r="T716" i="13"/>
  <c r="S716" i="13"/>
  <c r="N716" i="13"/>
  <c r="M716" i="13"/>
  <c r="L716" i="13"/>
  <c r="K716" i="13"/>
  <c r="J716" i="13"/>
  <c r="I716" i="13"/>
  <c r="G716" i="13"/>
  <c r="W707" i="13"/>
  <c r="V707" i="13"/>
  <c r="U707" i="13"/>
  <c r="T707" i="13"/>
  <c r="S707" i="13"/>
  <c r="N707" i="13"/>
  <c r="M707" i="13"/>
  <c r="L707" i="13"/>
  <c r="K707" i="13"/>
  <c r="J707" i="13"/>
  <c r="I707" i="13"/>
  <c r="G707" i="13"/>
  <c r="W693" i="13"/>
  <c r="V693" i="13"/>
  <c r="U693" i="13"/>
  <c r="T693" i="13"/>
  <c r="S693" i="13"/>
  <c r="N693" i="13"/>
  <c r="M693" i="13"/>
  <c r="L693" i="13"/>
  <c r="K693" i="13"/>
  <c r="J693" i="13"/>
  <c r="I693" i="13"/>
  <c r="G693" i="13"/>
  <c r="W691" i="13"/>
  <c r="V691" i="13"/>
  <c r="U691" i="13"/>
  <c r="T691" i="13"/>
  <c r="S691" i="13"/>
  <c r="Q691" i="13"/>
  <c r="N691" i="13"/>
  <c r="M691" i="13"/>
  <c r="L691" i="13"/>
  <c r="K691" i="13"/>
  <c r="J691" i="13"/>
  <c r="I691" i="13"/>
  <c r="G691" i="13"/>
  <c r="W683" i="13"/>
  <c r="V683" i="13"/>
  <c r="U683" i="13"/>
  <c r="T683" i="13"/>
  <c r="S683" i="13"/>
  <c r="N683" i="13"/>
  <c r="M683" i="13"/>
  <c r="L683" i="13"/>
  <c r="K683" i="13"/>
  <c r="J683" i="13"/>
  <c r="I683" i="13"/>
  <c r="G683" i="13"/>
  <c r="W659" i="13"/>
  <c r="V659" i="13"/>
  <c r="U659" i="13"/>
  <c r="T659" i="13"/>
  <c r="S659" i="13"/>
  <c r="N659" i="13"/>
  <c r="M659" i="13"/>
  <c r="L659" i="13"/>
  <c r="K659" i="13"/>
  <c r="J659" i="13"/>
  <c r="I659" i="13"/>
  <c r="G659" i="13"/>
  <c r="W653" i="13"/>
  <c r="V653" i="13"/>
  <c r="U653" i="13"/>
  <c r="T653" i="13"/>
  <c r="S653" i="13"/>
  <c r="N653" i="13"/>
  <c r="M653" i="13"/>
  <c r="L653" i="13"/>
  <c r="K653" i="13"/>
  <c r="J653" i="13"/>
  <c r="I653" i="13"/>
  <c r="G653" i="13"/>
  <c r="W651" i="13"/>
  <c r="V651" i="13"/>
  <c r="U651" i="13"/>
  <c r="T651" i="13"/>
  <c r="S651" i="13"/>
  <c r="N651" i="13"/>
  <c r="M651" i="13"/>
  <c r="L651" i="13"/>
  <c r="K651" i="13"/>
  <c r="J651" i="13"/>
  <c r="I651" i="13"/>
  <c r="G651" i="13"/>
  <c r="F651" i="13"/>
  <c r="W647" i="13"/>
  <c r="V647" i="13"/>
  <c r="U647" i="13"/>
  <c r="T647" i="13"/>
  <c r="S647" i="13"/>
  <c r="O647" i="13"/>
  <c r="N647" i="13"/>
  <c r="M647" i="13"/>
  <c r="L647" i="13"/>
  <c r="K647" i="13"/>
  <c r="J647" i="13"/>
  <c r="I647" i="13"/>
  <c r="G647" i="13"/>
  <c r="W642" i="13"/>
  <c r="V642" i="13"/>
  <c r="U642" i="13"/>
  <c r="T642" i="13"/>
  <c r="S642" i="13"/>
  <c r="N642" i="13"/>
  <c r="M642" i="13"/>
  <c r="L642" i="13"/>
  <c r="K642" i="13"/>
  <c r="J642" i="13"/>
  <c r="I642" i="13"/>
  <c r="G642" i="13"/>
  <c r="W636" i="13"/>
  <c r="V636" i="13"/>
  <c r="U636" i="13"/>
  <c r="T636" i="13"/>
  <c r="S636" i="13"/>
  <c r="N636" i="13"/>
  <c r="M636" i="13"/>
  <c r="L636" i="13"/>
  <c r="K636" i="13"/>
  <c r="J636" i="13"/>
  <c r="I636" i="13"/>
  <c r="G636" i="13"/>
  <c r="W631" i="13"/>
  <c r="V631" i="13"/>
  <c r="U631" i="13"/>
  <c r="T631" i="13"/>
  <c r="S631" i="13"/>
  <c r="N631" i="13"/>
  <c r="M631" i="13"/>
  <c r="L631" i="13"/>
  <c r="K631" i="13"/>
  <c r="J631" i="13"/>
  <c r="I631" i="13"/>
  <c r="G631" i="13"/>
  <c r="W620" i="13"/>
  <c r="V620" i="13"/>
  <c r="U620" i="13"/>
  <c r="T620" i="13"/>
  <c r="S620" i="13"/>
  <c r="N620" i="13"/>
  <c r="M620" i="13"/>
  <c r="L620" i="13"/>
  <c r="K620" i="13"/>
  <c r="J620" i="13"/>
  <c r="I620" i="13"/>
  <c r="G620" i="13"/>
  <c r="W612" i="13"/>
  <c r="V612" i="13"/>
  <c r="U612" i="13"/>
  <c r="T612" i="13"/>
  <c r="S612" i="13"/>
  <c r="N612" i="13"/>
  <c r="M612" i="13"/>
  <c r="L612" i="13"/>
  <c r="K612" i="13"/>
  <c r="J612" i="13"/>
  <c r="I612" i="13"/>
  <c r="G612" i="13"/>
  <c r="W593" i="13"/>
  <c r="V593" i="13"/>
  <c r="U593" i="13"/>
  <c r="T593" i="13"/>
  <c r="S593" i="13"/>
  <c r="Q593" i="13"/>
  <c r="N593" i="13"/>
  <c r="M593" i="13"/>
  <c r="L593" i="13"/>
  <c r="K593" i="13"/>
  <c r="J593" i="13"/>
  <c r="I593" i="13"/>
  <c r="G593" i="13"/>
  <c r="W588" i="13"/>
  <c r="V588" i="13"/>
  <c r="U588" i="13"/>
  <c r="T588" i="13"/>
  <c r="S588" i="13"/>
  <c r="Q588" i="13"/>
  <c r="N588" i="13"/>
  <c r="M588" i="13"/>
  <c r="L588" i="13"/>
  <c r="K588" i="13"/>
  <c r="J588" i="13"/>
  <c r="I588" i="13"/>
  <c r="G588" i="13"/>
  <c r="W573" i="13"/>
  <c r="V573" i="13"/>
  <c r="U573" i="13"/>
  <c r="T573" i="13"/>
  <c r="S573" i="13"/>
  <c r="N573" i="13"/>
  <c r="M573" i="13"/>
  <c r="L573" i="13"/>
  <c r="K573" i="13"/>
  <c r="J573" i="13"/>
  <c r="I573" i="13"/>
  <c r="G573" i="13"/>
  <c r="W564" i="13"/>
  <c r="V564" i="13"/>
  <c r="U564" i="13"/>
  <c r="T564" i="13"/>
  <c r="S564" i="13"/>
  <c r="N564" i="13"/>
  <c r="M564" i="13"/>
  <c r="L564" i="13"/>
  <c r="K564" i="13"/>
  <c r="J564" i="13"/>
  <c r="I564" i="13"/>
  <c r="G564" i="13"/>
  <c r="W560" i="13"/>
  <c r="V560" i="13"/>
  <c r="U560" i="13"/>
  <c r="T560" i="13"/>
  <c r="S560" i="13"/>
  <c r="Q560" i="13"/>
  <c r="N560" i="13"/>
  <c r="M560" i="13"/>
  <c r="L560" i="13"/>
  <c r="K560" i="13"/>
  <c r="J560" i="13"/>
  <c r="I560" i="13"/>
  <c r="G560" i="13"/>
  <c r="F560" i="13"/>
  <c r="W550" i="13"/>
  <c r="V550" i="13"/>
  <c r="U550" i="13"/>
  <c r="T550" i="13"/>
  <c r="S550" i="13"/>
  <c r="N550" i="13"/>
  <c r="M550" i="13"/>
  <c r="L550" i="13"/>
  <c r="K550" i="13"/>
  <c r="J550" i="13"/>
  <c r="I550" i="13"/>
  <c r="G550" i="13"/>
  <c r="W501" i="13"/>
  <c r="V501" i="13"/>
  <c r="U501" i="13"/>
  <c r="T501" i="13"/>
  <c r="S501" i="13"/>
  <c r="N501" i="13"/>
  <c r="M501" i="13"/>
  <c r="L501" i="13"/>
  <c r="K501" i="13"/>
  <c r="J501" i="13"/>
  <c r="I501" i="13"/>
  <c r="G501" i="13"/>
  <c r="W481" i="13"/>
  <c r="V481" i="13"/>
  <c r="U481" i="13"/>
  <c r="T481" i="13"/>
  <c r="S481" i="13"/>
  <c r="N481" i="13"/>
  <c r="M481" i="13"/>
  <c r="L481" i="13"/>
  <c r="K481" i="13"/>
  <c r="J481" i="13"/>
  <c r="I481" i="13"/>
  <c r="G481" i="13"/>
  <c r="W469" i="13"/>
  <c r="V469" i="13"/>
  <c r="U469" i="13"/>
  <c r="T469" i="13"/>
  <c r="S469" i="13"/>
  <c r="N469" i="13"/>
  <c r="M469" i="13"/>
  <c r="L469" i="13"/>
  <c r="K469" i="13"/>
  <c r="J469" i="13"/>
  <c r="I469" i="13"/>
  <c r="G469" i="13"/>
  <c r="W457" i="13"/>
  <c r="V457" i="13"/>
  <c r="U457" i="13"/>
  <c r="T457" i="13"/>
  <c r="S457" i="13"/>
  <c r="N457" i="13"/>
  <c r="M457" i="13"/>
  <c r="L457" i="13"/>
  <c r="K457" i="13"/>
  <c r="J457" i="13"/>
  <c r="I457" i="13"/>
  <c r="G457" i="13"/>
  <c r="W454" i="13"/>
  <c r="V454" i="13"/>
  <c r="U454" i="13"/>
  <c r="T454" i="13"/>
  <c r="S454" i="13"/>
  <c r="Q454" i="13"/>
  <c r="N454" i="13"/>
  <c r="M454" i="13"/>
  <c r="L454" i="13"/>
  <c r="K454" i="13"/>
  <c r="J454" i="13"/>
  <c r="I454" i="13"/>
  <c r="G454" i="13"/>
  <c r="W436" i="13"/>
  <c r="V436" i="13"/>
  <c r="U436" i="13"/>
  <c r="T436" i="13"/>
  <c r="S436" i="13"/>
  <c r="N436" i="13"/>
  <c r="M436" i="13"/>
  <c r="L436" i="13"/>
  <c r="K436" i="13"/>
  <c r="J436" i="13"/>
  <c r="I436" i="13"/>
  <c r="G436" i="13"/>
  <c r="W430" i="13"/>
  <c r="V430" i="13"/>
  <c r="U430" i="13"/>
  <c r="T430" i="13"/>
  <c r="S430" i="13"/>
  <c r="N430" i="13"/>
  <c r="M430" i="13"/>
  <c r="L430" i="13"/>
  <c r="K430" i="13"/>
  <c r="J430" i="13"/>
  <c r="I430" i="13"/>
  <c r="G430" i="13"/>
  <c r="W381" i="13"/>
  <c r="V381" i="13"/>
  <c r="U381" i="13"/>
  <c r="T381" i="13"/>
  <c r="S381" i="13"/>
  <c r="N381" i="13"/>
  <c r="M381" i="13"/>
  <c r="L381" i="13"/>
  <c r="K381" i="13"/>
  <c r="J381" i="13"/>
  <c r="I381" i="13"/>
  <c r="G381" i="13"/>
  <c r="W371" i="13"/>
  <c r="V371" i="13"/>
  <c r="U371" i="13"/>
  <c r="T371" i="13"/>
  <c r="S371" i="13"/>
  <c r="O371" i="13"/>
  <c r="N371" i="13"/>
  <c r="M371" i="13"/>
  <c r="L371" i="13"/>
  <c r="K371" i="13"/>
  <c r="J371" i="13"/>
  <c r="I371" i="13"/>
  <c r="G371" i="13"/>
  <c r="W360" i="13"/>
  <c r="V360" i="13"/>
  <c r="U360" i="13"/>
  <c r="T360" i="13"/>
  <c r="S360" i="13"/>
  <c r="N360" i="13"/>
  <c r="L360" i="13"/>
  <c r="K360" i="13"/>
  <c r="J360" i="13"/>
  <c r="I360" i="13"/>
  <c r="G360" i="13"/>
  <c r="W344" i="13"/>
  <c r="V344" i="13"/>
  <c r="U344" i="13"/>
  <c r="T344" i="13"/>
  <c r="S344" i="13"/>
  <c r="N344" i="13"/>
  <c r="M344" i="13"/>
  <c r="L344" i="13"/>
  <c r="K344" i="13"/>
  <c r="J344" i="13"/>
  <c r="I344" i="13"/>
  <c r="G344" i="13"/>
  <c r="W331" i="13"/>
  <c r="V331" i="13"/>
  <c r="U331" i="13"/>
  <c r="T331" i="13"/>
  <c r="S331" i="13"/>
  <c r="N331" i="13"/>
  <c r="M331" i="13"/>
  <c r="L331" i="13"/>
  <c r="K331" i="13"/>
  <c r="J331" i="13"/>
  <c r="I331" i="13"/>
  <c r="G331" i="13"/>
  <c r="W322" i="13"/>
  <c r="V322" i="13"/>
  <c r="U322" i="13"/>
  <c r="T322" i="13"/>
  <c r="S322" i="13"/>
  <c r="N322" i="13"/>
  <c r="M322" i="13"/>
  <c r="L322" i="13"/>
  <c r="K322" i="13"/>
  <c r="J322" i="13"/>
  <c r="I322" i="13"/>
  <c r="G322" i="13"/>
  <c r="W298" i="13"/>
  <c r="V298" i="13"/>
  <c r="U298" i="13"/>
  <c r="T298" i="13"/>
  <c r="S298" i="13"/>
  <c r="N298" i="13"/>
  <c r="M298" i="13"/>
  <c r="L298" i="13"/>
  <c r="K298" i="13"/>
  <c r="J298" i="13"/>
  <c r="I298" i="13"/>
  <c r="G298" i="13"/>
  <c r="W293" i="13"/>
  <c r="V293" i="13"/>
  <c r="U293" i="13"/>
  <c r="T293" i="13"/>
  <c r="S293" i="13"/>
  <c r="N293" i="13"/>
  <c r="M293" i="13"/>
  <c r="L293" i="13"/>
  <c r="K293" i="13"/>
  <c r="J293" i="13"/>
  <c r="I293" i="13"/>
  <c r="G293" i="13"/>
  <c r="W286" i="13"/>
  <c r="V286" i="13"/>
  <c r="U286" i="13"/>
  <c r="T286" i="13"/>
  <c r="S286" i="13"/>
  <c r="N286" i="13"/>
  <c r="M286" i="13"/>
  <c r="L286" i="13"/>
  <c r="K286" i="13"/>
  <c r="J286" i="13"/>
  <c r="I286" i="13"/>
  <c r="G286" i="13"/>
  <c r="W281" i="13"/>
  <c r="V281" i="13"/>
  <c r="U281" i="13"/>
  <c r="T281" i="13"/>
  <c r="S281" i="13"/>
  <c r="N281" i="13"/>
  <c r="M281" i="13"/>
  <c r="L281" i="13"/>
  <c r="K281" i="13"/>
  <c r="J281" i="13"/>
  <c r="I281" i="13"/>
  <c r="G281" i="13"/>
  <c r="W278" i="13"/>
  <c r="V278" i="13"/>
  <c r="U278" i="13"/>
  <c r="T278" i="13"/>
  <c r="S278" i="13"/>
  <c r="N278" i="13"/>
  <c r="M278" i="13"/>
  <c r="L278" i="13"/>
  <c r="K278" i="13"/>
  <c r="J278" i="13"/>
  <c r="I278" i="13"/>
  <c r="G278" i="13"/>
  <c r="W274" i="13"/>
  <c r="V274" i="13"/>
  <c r="U274" i="13"/>
  <c r="T274" i="13"/>
  <c r="S274" i="13"/>
  <c r="N274" i="13"/>
  <c r="M274" i="13"/>
  <c r="L274" i="13"/>
  <c r="K274" i="13"/>
  <c r="J274" i="13"/>
  <c r="I274" i="13"/>
  <c r="G274" i="13"/>
  <c r="W260" i="13"/>
  <c r="V260" i="13"/>
  <c r="U260" i="13"/>
  <c r="T260" i="13"/>
  <c r="S260" i="13"/>
  <c r="N260" i="13"/>
  <c r="M260" i="13"/>
  <c r="L260" i="13"/>
  <c r="K260" i="13"/>
  <c r="J260" i="13"/>
  <c r="I260" i="13"/>
  <c r="G260" i="13"/>
  <c r="W248" i="13"/>
  <c r="V248" i="13"/>
  <c r="U248" i="13"/>
  <c r="T248" i="13"/>
  <c r="S248" i="13"/>
  <c r="N248" i="13"/>
  <c r="M248" i="13"/>
  <c r="L248" i="13"/>
  <c r="K248" i="13"/>
  <c r="J248" i="13"/>
  <c r="I248" i="13"/>
  <c r="G248" i="13"/>
  <c r="W246" i="13"/>
  <c r="V246" i="13"/>
  <c r="U246" i="13"/>
  <c r="T246" i="13"/>
  <c r="S246" i="13"/>
  <c r="Q246" i="13"/>
  <c r="O246" i="13"/>
  <c r="N246" i="13"/>
  <c r="M246" i="13"/>
  <c r="L246" i="13"/>
  <c r="K246" i="13"/>
  <c r="J246" i="13"/>
  <c r="I246" i="13"/>
  <c r="G246" i="13"/>
  <c r="W214" i="13"/>
  <c r="V214" i="13"/>
  <c r="U214" i="13"/>
  <c r="T214" i="13"/>
  <c r="S214" i="13"/>
  <c r="N214" i="13"/>
  <c r="M214" i="13"/>
  <c r="L214" i="13"/>
  <c r="K214" i="13"/>
  <c r="J214" i="13"/>
  <c r="I214" i="13"/>
  <c r="G214" i="13"/>
  <c r="W184" i="13"/>
  <c r="V184" i="13"/>
  <c r="U184" i="13"/>
  <c r="T184" i="13"/>
  <c r="S184" i="13"/>
  <c r="O184" i="13"/>
  <c r="N184" i="13"/>
  <c r="M184" i="13"/>
  <c r="L184" i="13"/>
  <c r="K184" i="13"/>
  <c r="J184" i="13"/>
  <c r="I184" i="13"/>
  <c r="G184" i="13"/>
  <c r="W154" i="13"/>
  <c r="V154" i="13"/>
  <c r="U154" i="13"/>
  <c r="T154" i="13"/>
  <c r="S154" i="13"/>
  <c r="N154" i="13"/>
  <c r="M154" i="13"/>
  <c r="L154" i="13"/>
  <c r="K154" i="13"/>
  <c r="J154" i="13"/>
  <c r="I154" i="13"/>
  <c r="G154" i="13"/>
  <c r="W152" i="13"/>
  <c r="V152" i="13"/>
  <c r="U152" i="13"/>
  <c r="T152" i="13"/>
  <c r="S152" i="13"/>
  <c r="Q152" i="13"/>
  <c r="N152" i="13"/>
  <c r="M152" i="13"/>
  <c r="L152" i="13"/>
  <c r="K152" i="13"/>
  <c r="J152" i="13"/>
  <c r="I152" i="13"/>
  <c r="G152" i="13"/>
  <c r="W147" i="13"/>
  <c r="V147" i="13"/>
  <c r="U147" i="13"/>
  <c r="T147" i="13"/>
  <c r="S147" i="13"/>
  <c r="N147" i="13"/>
  <c r="M147" i="13"/>
  <c r="L147" i="13"/>
  <c r="K147" i="13"/>
  <c r="J147" i="13"/>
  <c r="I147" i="13"/>
  <c r="G147" i="13"/>
  <c r="W140" i="13"/>
  <c r="V140" i="13"/>
  <c r="U140" i="13"/>
  <c r="T140" i="13"/>
  <c r="S140" i="13"/>
  <c r="O140" i="13"/>
  <c r="N140" i="13"/>
  <c r="M140" i="13"/>
  <c r="L140" i="13"/>
  <c r="K140" i="13"/>
  <c r="J140" i="13"/>
  <c r="I140" i="13"/>
  <c r="G140" i="13"/>
  <c r="W134" i="13"/>
  <c r="V134" i="13"/>
  <c r="U134" i="13"/>
  <c r="T134" i="13"/>
  <c r="S134" i="13"/>
  <c r="N134" i="13"/>
  <c r="M134" i="13"/>
  <c r="L134" i="13"/>
  <c r="K134" i="13"/>
  <c r="J134" i="13"/>
  <c r="I134" i="13"/>
  <c r="G134" i="13"/>
  <c r="W126" i="13"/>
  <c r="V126" i="13"/>
  <c r="U126" i="13"/>
  <c r="T126" i="13"/>
  <c r="S126" i="13"/>
  <c r="N126" i="13"/>
  <c r="M126" i="13"/>
  <c r="L126" i="13"/>
  <c r="K126" i="13"/>
  <c r="J126" i="13"/>
  <c r="I126" i="13"/>
  <c r="G126" i="13"/>
  <c r="W121" i="13"/>
  <c r="V121" i="13"/>
  <c r="U121" i="13"/>
  <c r="T121" i="13"/>
  <c r="S121" i="13"/>
  <c r="N121" i="13"/>
  <c r="M121" i="13"/>
  <c r="L121" i="13"/>
  <c r="K121" i="13"/>
  <c r="J121" i="13"/>
  <c r="I121" i="13"/>
  <c r="G121" i="13"/>
  <c r="W103" i="13"/>
  <c r="V103" i="13"/>
  <c r="U103" i="13"/>
  <c r="T103" i="13"/>
  <c r="S103" i="13"/>
  <c r="N103" i="13"/>
  <c r="M103" i="13"/>
  <c r="L103" i="13"/>
  <c r="K103" i="13"/>
  <c r="J103" i="13"/>
  <c r="I103" i="13"/>
  <c r="G103" i="13"/>
  <c r="W90" i="13"/>
  <c r="V90" i="13"/>
  <c r="U90" i="13"/>
  <c r="T90" i="13"/>
  <c r="S90" i="13"/>
  <c r="N90" i="13"/>
  <c r="M90" i="13"/>
  <c r="L90" i="13"/>
  <c r="K90" i="13"/>
  <c r="J90" i="13"/>
  <c r="I90" i="13"/>
  <c r="G90" i="13"/>
  <c r="W87" i="13"/>
  <c r="V87" i="13"/>
  <c r="U87" i="13"/>
  <c r="T87" i="13"/>
  <c r="S87" i="13"/>
  <c r="N87" i="13"/>
  <c r="M87" i="13"/>
  <c r="L87" i="13"/>
  <c r="K87" i="13"/>
  <c r="J87" i="13"/>
  <c r="I87" i="13"/>
  <c r="G87" i="13"/>
  <c r="W73" i="13"/>
  <c r="V73" i="13"/>
  <c r="U73" i="13"/>
  <c r="T73" i="13"/>
  <c r="S73" i="13"/>
  <c r="N73" i="13"/>
  <c r="M73" i="13"/>
  <c r="L73" i="13"/>
  <c r="K73" i="13"/>
  <c r="J73" i="13"/>
  <c r="I73" i="13"/>
  <c r="G73" i="13"/>
  <c r="W69" i="13"/>
  <c r="V69" i="13"/>
  <c r="U69" i="13"/>
  <c r="T69" i="13"/>
  <c r="S69" i="13"/>
  <c r="N69" i="13"/>
  <c r="M69" i="13"/>
  <c r="L69" i="13"/>
  <c r="K69" i="13"/>
  <c r="J69" i="13"/>
  <c r="I69" i="13"/>
  <c r="G69" i="13"/>
  <c r="W60" i="13"/>
  <c r="V60" i="13"/>
  <c r="U60" i="13"/>
  <c r="T60" i="13"/>
  <c r="S60" i="13"/>
  <c r="N60" i="13"/>
  <c r="M60" i="13"/>
  <c r="L60" i="13"/>
  <c r="K60" i="13"/>
  <c r="J60" i="13"/>
  <c r="I60" i="13"/>
  <c r="G60" i="13"/>
  <c r="W58" i="13"/>
  <c r="V58" i="13"/>
  <c r="U58" i="13"/>
  <c r="T58" i="13"/>
  <c r="S58" i="13"/>
  <c r="Q58" i="13"/>
  <c r="N58" i="13"/>
  <c r="M58" i="13"/>
  <c r="L58" i="13"/>
  <c r="K58" i="13"/>
  <c r="J58" i="13"/>
  <c r="I58" i="13"/>
  <c r="G58" i="13"/>
  <c r="F58" i="13"/>
  <c r="W51" i="13"/>
  <c r="V51" i="13"/>
  <c r="U51" i="13"/>
  <c r="T51" i="13"/>
  <c r="S51" i="13"/>
  <c r="N51" i="13"/>
  <c r="M51" i="13"/>
  <c r="L51" i="13"/>
  <c r="K51" i="13"/>
  <c r="J51" i="13"/>
  <c r="I51" i="13"/>
  <c r="G51" i="13"/>
  <c r="F51" i="13"/>
  <c r="W43" i="13"/>
  <c r="V43" i="13"/>
  <c r="U43" i="13"/>
  <c r="T43" i="13"/>
  <c r="S43" i="13"/>
  <c r="N43" i="13"/>
  <c r="M43" i="13"/>
  <c r="L43" i="13"/>
  <c r="K43" i="13"/>
  <c r="J43" i="13"/>
  <c r="I43" i="13"/>
  <c r="G43" i="13"/>
  <c r="W34" i="13"/>
  <c r="V34" i="13"/>
  <c r="U34" i="13"/>
  <c r="T34" i="13"/>
  <c r="S34" i="13"/>
  <c r="N34" i="13"/>
  <c r="M34" i="13"/>
  <c r="L34" i="13"/>
  <c r="K34" i="13"/>
  <c r="J34" i="13"/>
  <c r="I34" i="13"/>
  <c r="G34" i="13"/>
  <c r="F34" i="13"/>
  <c r="W28" i="13"/>
  <c r="V28" i="13"/>
  <c r="U28" i="13"/>
  <c r="T28" i="13"/>
  <c r="S28" i="13"/>
  <c r="N28" i="13"/>
  <c r="M28" i="13"/>
  <c r="K28" i="13"/>
  <c r="J28" i="13"/>
  <c r="I28" i="13"/>
  <c r="G28" i="13"/>
  <c r="W23" i="13"/>
  <c r="V23" i="13"/>
  <c r="U23" i="13"/>
  <c r="T23" i="13"/>
  <c r="S23" i="13"/>
  <c r="N23" i="13"/>
  <c r="M23" i="13"/>
  <c r="L23" i="13"/>
  <c r="K23" i="13"/>
  <c r="J23" i="13"/>
  <c r="I23" i="13"/>
  <c r="G23" i="13"/>
  <c r="W17" i="13"/>
  <c r="V17" i="13"/>
  <c r="U17" i="13"/>
  <c r="T17" i="13"/>
  <c r="S17" i="13"/>
  <c r="N17" i="13"/>
  <c r="M17" i="13"/>
  <c r="L17" i="13"/>
  <c r="K17" i="13"/>
  <c r="J17" i="13"/>
  <c r="I17" i="13"/>
  <c r="G17" i="13"/>
  <c r="D1257" i="13"/>
  <c r="D1255" i="13"/>
  <c r="D1252" i="13"/>
  <c r="D1250" i="13"/>
  <c r="D1248" i="13"/>
  <c r="D1245" i="13"/>
  <c r="D1243" i="13"/>
  <c r="D1241" i="13"/>
  <c r="D1239" i="13"/>
  <c r="D1233" i="13"/>
  <c r="D1226" i="13"/>
  <c r="D1224" i="13"/>
  <c r="D1218" i="13"/>
  <c r="D1208" i="13"/>
  <c r="D1206" i="13"/>
  <c r="D1200" i="13"/>
  <c r="D1197" i="13"/>
  <c r="D1195" i="13"/>
  <c r="D1186" i="13"/>
  <c r="D1169" i="13"/>
  <c r="D1154" i="13"/>
  <c r="D1127" i="13"/>
  <c r="D1124" i="13"/>
  <c r="D1121" i="13"/>
  <c r="D1111" i="13"/>
  <c r="D1108" i="13"/>
  <c r="D1099" i="13"/>
  <c r="D1097" i="13"/>
  <c r="D1087" i="13"/>
  <c r="D1085" i="13"/>
  <c r="D1081" i="13"/>
  <c r="D1078" i="13"/>
  <c r="D1074" i="13"/>
  <c r="D1063" i="13"/>
  <c r="D1058" i="13"/>
  <c r="D1056" i="13"/>
  <c r="D1054" i="13"/>
  <c r="D1051" i="13"/>
  <c r="D1048" i="13"/>
  <c r="D1043" i="13"/>
  <c r="D1036" i="13"/>
  <c r="D1033" i="13"/>
  <c r="D1031" i="13"/>
  <c r="D1029" i="13"/>
  <c r="D1025" i="13"/>
  <c r="D1009" i="13"/>
  <c r="D1007" i="13"/>
  <c r="D1002" i="13"/>
  <c r="D999" i="13"/>
  <c r="D987" i="13"/>
  <c r="D983" i="13"/>
  <c r="D979" i="13"/>
  <c r="D970" i="13"/>
  <c r="D915" i="13"/>
  <c r="D903" i="13"/>
  <c r="D901" i="13"/>
  <c r="D890" i="13"/>
  <c r="D852" i="13"/>
  <c r="D850" i="13"/>
  <c r="D835" i="13"/>
  <c r="D831" i="13"/>
  <c r="D823" i="13"/>
  <c r="D819" i="13"/>
  <c r="D802" i="13"/>
  <c r="D800" i="13"/>
  <c r="D775" i="13"/>
  <c r="D765" i="13"/>
  <c r="D759" i="13"/>
  <c r="D745" i="13"/>
  <c r="D740" i="13"/>
  <c r="D735" i="13"/>
  <c r="D731" i="13"/>
  <c r="D716" i="13"/>
  <c r="D707" i="13"/>
  <c r="D693" i="13"/>
  <c r="D691" i="13"/>
  <c r="D683" i="13"/>
  <c r="D659" i="13"/>
  <c r="D653" i="13"/>
  <c r="D651" i="13"/>
  <c r="D647" i="13"/>
  <c r="D642" i="13"/>
  <c r="D636" i="13"/>
  <c r="D631" i="13"/>
  <c r="D620" i="13"/>
  <c r="D612" i="13"/>
  <c r="D593" i="13"/>
  <c r="D588" i="13"/>
  <c r="D573" i="13"/>
  <c r="D564" i="13"/>
  <c r="D560" i="13"/>
  <c r="D550" i="13"/>
  <c r="D501" i="13"/>
  <c r="D481" i="13"/>
  <c r="D469" i="13"/>
  <c r="D457" i="13"/>
  <c r="D454" i="13"/>
  <c r="D436" i="13"/>
  <c r="D430" i="13"/>
  <c r="D381" i="13"/>
  <c r="D371" i="13"/>
  <c r="D360" i="13"/>
  <c r="D344" i="13"/>
  <c r="D331" i="13"/>
  <c r="D322" i="13"/>
  <c r="D298" i="13"/>
  <c r="D293" i="13"/>
  <c r="D286" i="13"/>
  <c r="D281" i="13"/>
  <c r="D278" i="13"/>
  <c r="D274" i="13"/>
  <c r="D260" i="13"/>
  <c r="D248" i="13"/>
  <c r="D246" i="13"/>
  <c r="D214" i="13"/>
  <c r="D184" i="13"/>
  <c r="D154" i="13"/>
  <c r="D152" i="13"/>
  <c r="D147" i="13"/>
  <c r="D140" i="13"/>
  <c r="D134" i="13"/>
  <c r="D126" i="13"/>
  <c r="D121" i="13"/>
  <c r="D103" i="13"/>
  <c r="D90" i="13"/>
  <c r="D87" i="13"/>
  <c r="D73" i="13"/>
  <c r="D69" i="13"/>
  <c r="D60" i="13"/>
  <c r="D58" i="13"/>
  <c r="D51" i="13"/>
  <c r="D43" i="13"/>
  <c r="D34" i="13"/>
  <c r="D28" i="13"/>
  <c r="D23" i="13"/>
  <c r="D17" i="13"/>
  <c r="A1038" i="13"/>
  <c r="A1039" i="13" s="1"/>
  <c r="A1040" i="13" s="1"/>
  <c r="A1041" i="13" s="1"/>
  <c r="A1042" i="13" s="1"/>
  <c r="A1044" i="13" s="1"/>
  <c r="A1045" i="13" s="1"/>
  <c r="A1046" i="13" s="1"/>
  <c r="A1047" i="13" s="1"/>
  <c r="A1049" i="13" s="1"/>
  <c r="A1050" i="13" s="1"/>
  <c r="A1052" i="13" s="1"/>
  <c r="A1053" i="13" s="1"/>
  <c r="A1055" i="13" s="1"/>
  <c r="A1057" i="13" s="1"/>
  <c r="A1059" i="13" s="1"/>
  <c r="A1060" i="13" s="1"/>
  <c r="A1061" i="13" s="1"/>
  <c r="A1062" i="13" s="1"/>
  <c r="A1064" i="13" s="1"/>
  <c r="A1065" i="13" s="1"/>
  <c r="A1066" i="13" s="1"/>
  <c r="A1067" i="13" s="1"/>
  <c r="A1068" i="13" s="1"/>
  <c r="A1069" i="13" s="1"/>
  <c r="A1070" i="13" s="1"/>
  <c r="A1071" i="13" s="1"/>
  <c r="A1072" i="13" s="1"/>
  <c r="A1073" i="13" s="1"/>
  <c r="A1075" i="13" s="1"/>
  <c r="A1076" i="13" s="1"/>
  <c r="A1077" i="13" s="1"/>
  <c r="A1079" i="13" s="1"/>
  <c r="A1080" i="13" s="1"/>
  <c r="A1082" i="13" s="1"/>
  <c r="A1083" i="13" s="1"/>
  <c r="A1084" i="13" s="1"/>
  <c r="A1086" i="13" s="1"/>
  <c r="A1088" i="13" s="1"/>
  <c r="A1089" i="13" s="1"/>
  <c r="A1090" i="13" s="1"/>
  <c r="A1091" i="13" s="1"/>
  <c r="A1092" i="13" s="1"/>
  <c r="A1093" i="13" s="1"/>
  <c r="A1094" i="13" s="1"/>
  <c r="A1095" i="13" s="1"/>
  <c r="A1096" i="13" s="1"/>
  <c r="A1098" i="13" s="1"/>
  <c r="A1100" i="13" s="1"/>
  <c r="A1101" i="13" s="1"/>
  <c r="A1102" i="13" s="1"/>
  <c r="A1103" i="13" s="1"/>
  <c r="A1104" i="13" s="1"/>
  <c r="A1105" i="13" s="1"/>
  <c r="A1106" i="13" s="1"/>
  <c r="A1107" i="13" s="1"/>
  <c r="A1109" i="13" s="1"/>
  <c r="A1110" i="13" s="1"/>
  <c r="A1112" i="13" s="1"/>
  <c r="A1113" i="13" s="1"/>
  <c r="A1114" i="13" s="1"/>
  <c r="A1115" i="13" s="1"/>
  <c r="A1116" i="13" s="1"/>
  <c r="A1117" i="13" s="1"/>
  <c r="A1118" i="13" s="1"/>
  <c r="A1119" i="13" s="1"/>
  <c r="A1120" i="13" s="1"/>
  <c r="A1122" i="13" s="1"/>
  <c r="A1123" i="13" s="1"/>
  <c r="A1125" i="13" s="1"/>
  <c r="A1126" i="13" s="1"/>
  <c r="A1128" i="13" s="1"/>
  <c r="A1129" i="13" s="1"/>
  <c r="A1130" i="13" s="1"/>
  <c r="A1131" i="13" s="1"/>
  <c r="A1132" i="13" s="1"/>
  <c r="A1133" i="13" s="1"/>
  <c r="A1134" i="13" s="1"/>
  <c r="A1135" i="13" s="1"/>
  <c r="A1136" i="13" s="1"/>
  <c r="A1137" i="13" s="1"/>
  <c r="A1138" i="13" s="1"/>
  <c r="A1139" i="13" s="1"/>
  <c r="A1140" i="13" s="1"/>
  <c r="A1141" i="13" s="1"/>
  <c r="A1142" i="13" s="1"/>
  <c r="A1143" i="13" s="1"/>
  <c r="A1144" i="13" s="1"/>
  <c r="A1145" i="13" s="1"/>
  <c r="A1146" i="13" s="1"/>
  <c r="A1147" i="13" s="1"/>
  <c r="A1148" i="13" s="1"/>
  <c r="A1149" i="13" s="1"/>
  <c r="A1150" i="13" s="1"/>
  <c r="A1151" i="13" s="1"/>
  <c r="A1152" i="13" s="1"/>
  <c r="A1153" i="13" s="1"/>
  <c r="A1155" i="13" s="1"/>
  <c r="A1156" i="13" s="1"/>
  <c r="A1157" i="13" s="1"/>
  <c r="A1158" i="13" s="1"/>
  <c r="A1159" i="13" s="1"/>
  <c r="A1160" i="13" s="1"/>
  <c r="A1161" i="13" s="1"/>
  <c r="A1162" i="13" s="1"/>
  <c r="A1163" i="13" s="1"/>
  <c r="A1164" i="13" s="1"/>
  <c r="A1165" i="13" s="1"/>
  <c r="A1166" i="13" s="1"/>
  <c r="A1167" i="13" s="1"/>
  <c r="A1168" i="13" s="1"/>
  <c r="A1170" i="13" s="1"/>
  <c r="A1171" i="13" s="1"/>
  <c r="A1172" i="13" s="1"/>
  <c r="A1173" i="13" s="1"/>
  <c r="A1174" i="13" s="1"/>
  <c r="A1175" i="13" s="1"/>
  <c r="A1176" i="13" s="1"/>
  <c r="A1177" i="13" s="1"/>
  <c r="A1178" i="13" s="1"/>
  <c r="A1179" i="13" s="1"/>
  <c r="A1180" i="13" s="1"/>
  <c r="A1181" i="13" s="1"/>
  <c r="A1182" i="13" s="1"/>
  <c r="A1183" i="13" s="1"/>
  <c r="A1184" i="13" s="1"/>
  <c r="A1185" i="13" s="1"/>
  <c r="A1187" i="13" s="1"/>
  <c r="A1188" i="13" s="1"/>
  <c r="A1189" i="13" s="1"/>
  <c r="A1190" i="13" s="1"/>
  <c r="A1191" i="13" s="1"/>
  <c r="A1192" i="13" s="1"/>
  <c r="A1193" i="13" s="1"/>
  <c r="A1194" i="13" s="1"/>
  <c r="A1196" i="13" s="1"/>
  <c r="A1198" i="13" s="1"/>
  <c r="A1199" i="13" s="1"/>
  <c r="A1201" i="13" s="1"/>
  <c r="A1202" i="13" s="1"/>
  <c r="A1203" i="13" s="1"/>
  <c r="A1204" i="13" s="1"/>
  <c r="A1205" i="13" s="1"/>
  <c r="A1207" i="13" s="1"/>
  <c r="A1209" i="13" s="1"/>
  <c r="A1210" i="13" s="1"/>
  <c r="A1211" i="13" s="1"/>
  <c r="A1212" i="13" s="1"/>
  <c r="A1213" i="13" s="1"/>
  <c r="A1214" i="13" s="1"/>
  <c r="A1215" i="13" s="1"/>
  <c r="A1216" i="13" s="1"/>
  <c r="A1217" i="13" s="1"/>
  <c r="A1219" i="13" s="1"/>
  <c r="A1220" i="13" s="1"/>
  <c r="A1221" i="13" s="1"/>
  <c r="A1222" i="13" s="1"/>
  <c r="A1223" i="13" s="1"/>
  <c r="A1225" i="13" s="1"/>
  <c r="A1227" i="13" s="1"/>
  <c r="A1228" i="13" s="1"/>
  <c r="A1229" i="13" s="1"/>
  <c r="A1230" i="13" s="1"/>
  <c r="A1231" i="13" s="1"/>
  <c r="A1232" i="13" s="1"/>
  <c r="A1234" i="13" s="1"/>
  <c r="A1235" i="13" s="1"/>
  <c r="A1236" i="13" s="1"/>
  <c r="A1237" i="13" s="1"/>
  <c r="A1238" i="13" s="1"/>
  <c r="A1240" i="13" s="1"/>
  <c r="A1242" i="13" s="1"/>
  <c r="A1244" i="13" s="1"/>
  <c r="A1246" i="13" s="1"/>
  <c r="A1247" i="13" s="1"/>
  <c r="A1249" i="13" s="1"/>
  <c r="A1251" i="13" s="1"/>
  <c r="A1253" i="13" s="1"/>
  <c r="A1254" i="13" s="1"/>
  <c r="A1256" i="13" s="1"/>
  <c r="A1258" i="13" s="1"/>
  <c r="A566" i="13"/>
  <c r="A567" i="13" s="1"/>
  <c r="A568" i="13" s="1"/>
  <c r="A569" i="13" s="1"/>
  <c r="A570" i="13" s="1"/>
  <c r="A571" i="13" s="1"/>
  <c r="A572" i="13" s="1"/>
  <c r="A574" i="13" s="1"/>
  <c r="A575" i="13" s="1"/>
  <c r="A576" i="13" s="1"/>
  <c r="A577" i="13" s="1"/>
  <c r="A578" i="13" s="1"/>
  <c r="A579" i="13" s="1"/>
  <c r="A580" i="13" s="1"/>
  <c r="A581" i="13" s="1"/>
  <c r="A582" i="13" s="1"/>
  <c r="A583" i="13" s="1"/>
  <c r="A584" i="13" s="1"/>
  <c r="A585" i="13" s="1"/>
  <c r="A586" i="13" s="1"/>
  <c r="A587" i="13" s="1"/>
  <c r="A589" i="13" s="1"/>
  <c r="A590" i="13" s="1"/>
  <c r="A591" i="13" s="1"/>
  <c r="A592" i="13" s="1"/>
  <c r="A594" i="13" s="1"/>
  <c r="A595" i="13" s="1"/>
  <c r="A596" i="13" s="1"/>
  <c r="A597" i="13" s="1"/>
  <c r="A598" i="13" s="1"/>
  <c r="A599" i="13" s="1"/>
  <c r="A600" i="13" s="1"/>
  <c r="A601" i="13" s="1"/>
  <c r="A602" i="13" s="1"/>
  <c r="A603" i="13" s="1"/>
  <c r="A604" i="13" s="1"/>
  <c r="A605" i="13" s="1"/>
  <c r="A606" i="13" s="1"/>
  <c r="A607" i="13" s="1"/>
  <c r="A608" i="13" s="1"/>
  <c r="A609" i="13" s="1"/>
  <c r="A610" i="13" s="1"/>
  <c r="A611" i="13" s="1"/>
  <c r="A613" i="13" s="1"/>
  <c r="A614" i="13" s="1"/>
  <c r="A615" i="13" s="1"/>
  <c r="A616" i="13" s="1"/>
  <c r="A617" i="13" s="1"/>
  <c r="A618" i="13" s="1"/>
  <c r="A619" i="13" s="1"/>
  <c r="A621" i="13" s="1"/>
  <c r="A622" i="13" s="1"/>
  <c r="A623" i="13" s="1"/>
  <c r="A624" i="13" s="1"/>
  <c r="A625" i="13" s="1"/>
  <c r="A626" i="13" s="1"/>
  <c r="A627" i="13" s="1"/>
  <c r="A628" i="13" s="1"/>
  <c r="A629" i="13" s="1"/>
  <c r="A630" i="13" s="1"/>
  <c r="A632" i="13" s="1"/>
  <c r="A633" i="13" s="1"/>
  <c r="A634" i="13" s="1"/>
  <c r="A635" i="13" s="1"/>
  <c r="A637" i="13" s="1"/>
  <c r="A638" i="13" s="1"/>
  <c r="A639" i="13" s="1"/>
  <c r="A640" i="13" s="1"/>
  <c r="A641" i="13" s="1"/>
  <c r="A643" i="13" s="1"/>
  <c r="A644" i="13" s="1"/>
  <c r="A645" i="13" s="1"/>
  <c r="A646" i="13" s="1"/>
  <c r="A648" i="13" s="1"/>
  <c r="A649" i="13" s="1"/>
  <c r="A650" i="13" s="1"/>
  <c r="A652" i="13" s="1"/>
  <c r="A654" i="13" s="1"/>
  <c r="A655" i="13" s="1"/>
  <c r="A656" i="13" s="1"/>
  <c r="A657" i="13" s="1"/>
  <c r="A658" i="13" s="1"/>
  <c r="A660" i="13" s="1"/>
  <c r="A661" i="13" s="1"/>
  <c r="A662" i="13" s="1"/>
  <c r="A663" i="13" s="1"/>
  <c r="A664" i="13" s="1"/>
  <c r="A665" i="13" s="1"/>
  <c r="A666" i="13" s="1"/>
  <c r="A667" i="13" s="1"/>
  <c r="A668" i="13" s="1"/>
  <c r="A669" i="13" s="1"/>
  <c r="A670" i="13" s="1"/>
  <c r="A671" i="13" s="1"/>
  <c r="A672" i="13" s="1"/>
  <c r="A673" i="13" s="1"/>
  <c r="A674" i="13" s="1"/>
  <c r="A675" i="13" s="1"/>
  <c r="A676" i="13" s="1"/>
  <c r="A677" i="13" s="1"/>
  <c r="A678" i="13" s="1"/>
  <c r="A679" i="13" s="1"/>
  <c r="A680" i="13" s="1"/>
  <c r="A681" i="13" s="1"/>
  <c r="A682" i="13" s="1"/>
  <c r="A684" i="13" s="1"/>
  <c r="A685" i="13" s="1"/>
  <c r="A686" i="13" s="1"/>
  <c r="A687" i="13" s="1"/>
  <c r="A688" i="13" s="1"/>
  <c r="A689" i="13" s="1"/>
  <c r="A690" i="13" s="1"/>
  <c r="A692" i="13" s="1"/>
  <c r="A694" i="13" s="1"/>
  <c r="A695" i="13" s="1"/>
  <c r="A696" i="13" s="1"/>
  <c r="A697" i="13" s="1"/>
  <c r="A698" i="13" s="1"/>
  <c r="A699" i="13" s="1"/>
  <c r="A700" i="13" s="1"/>
  <c r="A701" i="13" s="1"/>
  <c r="A702" i="13" s="1"/>
  <c r="A703" i="13" s="1"/>
  <c r="A704" i="13" s="1"/>
  <c r="A705" i="13" s="1"/>
  <c r="A706" i="13" s="1"/>
  <c r="A708" i="13" s="1"/>
  <c r="A709" i="13" s="1"/>
  <c r="A710" i="13" s="1"/>
  <c r="A711" i="13" s="1"/>
  <c r="A712" i="13" s="1"/>
  <c r="A713" i="13" s="1"/>
  <c r="A714" i="13" s="1"/>
  <c r="A715" i="13" s="1"/>
  <c r="A717" i="13" s="1"/>
  <c r="A718" i="13" s="1"/>
  <c r="A719" i="13" s="1"/>
  <c r="A720" i="13" s="1"/>
  <c r="A721" i="13" s="1"/>
  <c r="A722" i="13" s="1"/>
  <c r="A723" i="13" s="1"/>
  <c r="A724" i="13" s="1"/>
  <c r="A725" i="13" s="1"/>
  <c r="A726" i="13" s="1"/>
  <c r="A727" i="13" s="1"/>
  <c r="A728" i="13" s="1"/>
  <c r="A729" i="13" s="1"/>
  <c r="A730" i="13" s="1"/>
  <c r="A732" i="13" s="1"/>
  <c r="A733" i="13" s="1"/>
  <c r="A734" i="13" s="1"/>
  <c r="A736" i="13" s="1"/>
  <c r="A737" i="13" s="1"/>
  <c r="A738" i="13" s="1"/>
  <c r="A739" i="13" s="1"/>
  <c r="A741" i="13" s="1"/>
  <c r="A742" i="13" s="1"/>
  <c r="A743" i="13" s="1"/>
  <c r="A744" i="13" s="1"/>
  <c r="A746" i="13" s="1"/>
  <c r="A747" i="13" s="1"/>
  <c r="A748" i="13" s="1"/>
  <c r="A749" i="13" s="1"/>
  <c r="A750" i="13" s="1"/>
  <c r="A751" i="13" s="1"/>
  <c r="A752" i="13" s="1"/>
  <c r="A753" i="13" s="1"/>
  <c r="A754" i="13" s="1"/>
  <c r="A755" i="13" s="1"/>
  <c r="A756" i="13" s="1"/>
  <c r="A757" i="13" s="1"/>
  <c r="A758" i="13" s="1"/>
  <c r="A760" i="13" s="1"/>
  <c r="A761" i="13" s="1"/>
  <c r="A762" i="13" s="1"/>
  <c r="A763" i="13" s="1"/>
  <c r="A764" i="13" s="1"/>
  <c r="A766" i="13" s="1"/>
  <c r="A767" i="13" s="1"/>
  <c r="A768" i="13" s="1"/>
  <c r="A769" i="13" s="1"/>
  <c r="A770" i="13" s="1"/>
  <c r="A771" i="13" s="1"/>
  <c r="A772" i="13" s="1"/>
  <c r="A773" i="13" s="1"/>
  <c r="A774" i="13" s="1"/>
  <c r="A776" i="13" s="1"/>
  <c r="A777" i="13" s="1"/>
  <c r="A778" i="13" s="1"/>
  <c r="A779" i="13" s="1"/>
  <c r="A780" i="13" s="1"/>
  <c r="A781" i="13" s="1"/>
  <c r="A782" i="13" s="1"/>
  <c r="A783" i="13" s="1"/>
  <c r="A784" i="13" s="1"/>
  <c r="A785" i="13" s="1"/>
  <c r="A786" i="13" s="1"/>
  <c r="A787" i="13" s="1"/>
  <c r="A788" i="13" s="1"/>
  <c r="A789" i="13" s="1"/>
  <c r="A790" i="13" s="1"/>
  <c r="A791" i="13" s="1"/>
  <c r="A792" i="13" s="1"/>
  <c r="A793" i="13" s="1"/>
  <c r="A794" i="13" s="1"/>
  <c r="A795" i="13" s="1"/>
  <c r="A796" i="13" s="1"/>
  <c r="A797" i="13" s="1"/>
  <c r="A798" i="13" s="1"/>
  <c r="A799" i="13" s="1"/>
  <c r="A801" i="13" s="1"/>
  <c r="A803" i="13" s="1"/>
  <c r="A804" i="13" s="1"/>
  <c r="A805" i="13" s="1"/>
  <c r="A806" i="13" s="1"/>
  <c r="A807" i="13" s="1"/>
  <c r="A808" i="13" s="1"/>
  <c r="A809" i="13" s="1"/>
  <c r="A810" i="13" s="1"/>
  <c r="A811" i="13" s="1"/>
  <c r="A812" i="13" s="1"/>
  <c r="A813" i="13" s="1"/>
  <c r="A814" i="13" s="1"/>
  <c r="A815" i="13" s="1"/>
  <c r="A816" i="13" s="1"/>
  <c r="A817" i="13" s="1"/>
  <c r="A818" i="13" s="1"/>
  <c r="A820" i="13" s="1"/>
  <c r="A821" i="13" s="1"/>
  <c r="A822" i="13" s="1"/>
  <c r="A824" i="13" s="1"/>
  <c r="A825" i="13" s="1"/>
  <c r="A826" i="13" s="1"/>
  <c r="A827" i="13" s="1"/>
  <c r="A828" i="13" s="1"/>
  <c r="A829" i="13" s="1"/>
  <c r="A830" i="13" s="1"/>
  <c r="A832" i="13" s="1"/>
  <c r="A833" i="13" s="1"/>
  <c r="A834" i="13" s="1"/>
  <c r="A836" i="13" s="1"/>
  <c r="A837" i="13" s="1"/>
  <c r="A838" i="13" s="1"/>
  <c r="A839" i="13" s="1"/>
  <c r="A840" i="13" s="1"/>
  <c r="A841" i="13" s="1"/>
  <c r="A842" i="13" s="1"/>
  <c r="A843" i="13" s="1"/>
  <c r="A844" i="13" s="1"/>
  <c r="A845" i="13" s="1"/>
  <c r="A846" i="13" s="1"/>
  <c r="A847" i="13" s="1"/>
  <c r="A848" i="13" s="1"/>
  <c r="A849" i="13" s="1"/>
  <c r="A851" i="13" s="1"/>
  <c r="A853" i="13" s="1"/>
  <c r="A854" i="13" s="1"/>
  <c r="A855" i="13" s="1"/>
  <c r="A856" i="13" s="1"/>
  <c r="A857" i="13" s="1"/>
  <c r="A858" i="13" s="1"/>
  <c r="A859" i="13" s="1"/>
  <c r="A860" i="13" s="1"/>
  <c r="A861" i="13" s="1"/>
  <c r="A862" i="13" s="1"/>
  <c r="A863" i="13" s="1"/>
  <c r="A864" i="13" s="1"/>
  <c r="A865" i="13" s="1"/>
  <c r="A866" i="13" s="1"/>
  <c r="A867" i="13" s="1"/>
  <c r="A868" i="13" s="1"/>
  <c r="A869" i="13" s="1"/>
  <c r="A870" i="13" s="1"/>
  <c r="A871" i="13" s="1"/>
  <c r="A872" i="13" s="1"/>
  <c r="A873" i="13" s="1"/>
  <c r="A874" i="13" s="1"/>
  <c r="A875" i="13" s="1"/>
  <c r="A876" i="13" s="1"/>
  <c r="A877" i="13" s="1"/>
  <c r="A878" i="13" s="1"/>
  <c r="A879" i="13" s="1"/>
  <c r="A880" i="13" s="1"/>
  <c r="A881" i="13" s="1"/>
  <c r="A882" i="13" s="1"/>
  <c r="A883" i="13" s="1"/>
  <c r="A884" i="13" s="1"/>
  <c r="A885" i="13" s="1"/>
  <c r="A886" i="13" s="1"/>
  <c r="A887" i="13" s="1"/>
  <c r="A888" i="13" s="1"/>
  <c r="A889" i="13" s="1"/>
  <c r="A891" i="13" s="1"/>
  <c r="A892" i="13" s="1"/>
  <c r="A893" i="13" s="1"/>
  <c r="A894" i="13" s="1"/>
  <c r="A895" i="13" s="1"/>
  <c r="A896" i="13" s="1"/>
  <c r="A897" i="13" s="1"/>
  <c r="A898" i="13" s="1"/>
  <c r="A899" i="13" s="1"/>
  <c r="A900" i="13" s="1"/>
  <c r="A902" i="13" s="1"/>
  <c r="A904" i="13" s="1"/>
  <c r="A905" i="13" s="1"/>
  <c r="A906" i="13" s="1"/>
  <c r="A907" i="13" s="1"/>
  <c r="A908" i="13" s="1"/>
  <c r="A909" i="13" s="1"/>
  <c r="A910" i="13" s="1"/>
  <c r="A911" i="13" s="1"/>
  <c r="A912" i="13" s="1"/>
  <c r="A913" i="13" s="1"/>
  <c r="A914" i="13" s="1"/>
  <c r="A916" i="13" s="1"/>
  <c r="A917" i="13" s="1"/>
  <c r="A918" i="13" s="1"/>
  <c r="A919" i="13" s="1"/>
  <c r="A920" i="13" s="1"/>
  <c r="A921" i="13" s="1"/>
  <c r="A922" i="13" s="1"/>
  <c r="A923" i="13" s="1"/>
  <c r="A924" i="13" s="1"/>
  <c r="A925" i="13" s="1"/>
  <c r="A926" i="13" s="1"/>
  <c r="A927" i="13" s="1"/>
  <c r="A928" i="13" s="1"/>
  <c r="A929" i="13" s="1"/>
  <c r="A930" i="13" s="1"/>
  <c r="A931" i="13" s="1"/>
  <c r="A932" i="13" s="1"/>
  <c r="A933" i="13" s="1"/>
  <c r="A934" i="13" s="1"/>
  <c r="A935" i="13" s="1"/>
  <c r="A936" i="13" s="1"/>
  <c r="A937" i="13" s="1"/>
  <c r="A938" i="13" s="1"/>
  <c r="A939" i="13" s="1"/>
  <c r="A940" i="13" s="1"/>
  <c r="A941" i="13" s="1"/>
  <c r="A942" i="13" s="1"/>
  <c r="A943" i="13" s="1"/>
  <c r="A944" i="13" s="1"/>
  <c r="A945" i="13" s="1"/>
  <c r="A946" i="13" s="1"/>
  <c r="A947" i="13" s="1"/>
  <c r="A948" i="13" s="1"/>
  <c r="A949" i="13" s="1"/>
  <c r="A950" i="13" s="1"/>
  <c r="A951" i="13" s="1"/>
  <c r="A952" i="13" s="1"/>
  <c r="A953" i="13" s="1"/>
  <c r="A954" i="13" s="1"/>
  <c r="A955" i="13" s="1"/>
  <c r="A956" i="13" s="1"/>
  <c r="A957" i="13" s="1"/>
  <c r="A958" i="13" s="1"/>
  <c r="A959" i="13" s="1"/>
  <c r="A960" i="13" s="1"/>
  <c r="A961" i="13" s="1"/>
  <c r="A962" i="13" s="1"/>
  <c r="A963" i="13" s="1"/>
  <c r="A964" i="13" s="1"/>
  <c r="A965" i="13" s="1"/>
  <c r="A966" i="13" s="1"/>
  <c r="A967" i="13" s="1"/>
  <c r="A968" i="13" s="1"/>
  <c r="A969" i="13" s="1"/>
  <c r="A971" i="13" s="1"/>
  <c r="A972" i="13" s="1"/>
  <c r="A973" i="13" s="1"/>
  <c r="A974" i="13" s="1"/>
  <c r="A975" i="13" s="1"/>
  <c r="A976" i="13" s="1"/>
  <c r="A977" i="13" s="1"/>
  <c r="A978" i="13" s="1"/>
  <c r="A980" i="13" s="1"/>
  <c r="A981" i="13" s="1"/>
  <c r="A982" i="13" s="1"/>
  <c r="A984" i="13" s="1"/>
  <c r="A985" i="13" s="1"/>
  <c r="A986" i="13" s="1"/>
  <c r="A988" i="13" s="1"/>
  <c r="A989" i="13" s="1"/>
  <c r="A990" i="13" s="1"/>
  <c r="A991" i="13" s="1"/>
  <c r="A992" i="13" s="1"/>
  <c r="A993" i="13" s="1"/>
  <c r="A994" i="13" s="1"/>
  <c r="A995" i="13" s="1"/>
  <c r="A996" i="13" s="1"/>
  <c r="A997" i="13" s="1"/>
  <c r="A998" i="13" s="1"/>
  <c r="A1000" i="13" s="1"/>
  <c r="A1001" i="13" s="1"/>
  <c r="A1003" i="13" s="1"/>
  <c r="A1004" i="13" s="1"/>
  <c r="A1005" i="13" s="1"/>
  <c r="A1006" i="13" s="1"/>
  <c r="A1008" i="13" s="1"/>
  <c r="A1010" i="13" s="1"/>
  <c r="A1011" i="13" s="1"/>
  <c r="A1012" i="13" s="1"/>
  <c r="A1013" i="13" s="1"/>
  <c r="A1014" i="13" s="1"/>
  <c r="A1015" i="13" s="1"/>
  <c r="A1016" i="13" s="1"/>
  <c r="A1017" i="13" s="1"/>
  <c r="A1018" i="13" s="1"/>
  <c r="A1019" i="13" s="1"/>
  <c r="A1020" i="13" s="1"/>
  <c r="A1021" i="13" s="1"/>
  <c r="A1022" i="13" s="1"/>
  <c r="A1023" i="13" s="1"/>
  <c r="A1024" i="13" s="1"/>
  <c r="A1026" i="13" s="1"/>
  <c r="A1027" i="13" s="1"/>
  <c r="A1028" i="13" s="1"/>
  <c r="A1030" i="13" s="1"/>
  <c r="A1032" i="13" s="1"/>
  <c r="A1034" i="13" s="1"/>
  <c r="A19" i="13"/>
  <c r="A20" i="13" s="1"/>
  <c r="A21" i="13" s="1"/>
  <c r="A22" i="13" s="1"/>
  <c r="A24" i="13" s="1"/>
  <c r="A25" i="13" s="1"/>
  <c r="A26" i="13" s="1"/>
  <c r="A27" i="13" s="1"/>
  <c r="A29" i="13" s="1"/>
  <c r="A30" i="13" s="1"/>
  <c r="A31" i="13" s="1"/>
  <c r="A32" i="13" s="1"/>
  <c r="A33" i="13" s="1"/>
  <c r="A35" i="13" s="1"/>
  <c r="A36" i="13" s="1"/>
  <c r="A37" i="13" s="1"/>
  <c r="A38" i="13" s="1"/>
  <c r="A39" i="13" s="1"/>
  <c r="A40" i="13" s="1"/>
  <c r="A41" i="13" s="1"/>
  <c r="A42" i="13" s="1"/>
  <c r="A44" i="13" s="1"/>
  <c r="A45" i="13" s="1"/>
  <c r="A46" i="13" s="1"/>
  <c r="A47" i="13" s="1"/>
  <c r="A48" i="13" s="1"/>
  <c r="A49" i="13" s="1"/>
  <c r="A50" i="13" s="1"/>
  <c r="A52" i="13" s="1"/>
  <c r="A53" i="13" s="1"/>
  <c r="A54" i="13" s="1"/>
  <c r="A55" i="13" s="1"/>
  <c r="A56" i="13" s="1"/>
  <c r="A57" i="13" s="1"/>
  <c r="A59" i="13" s="1"/>
  <c r="A61" i="13" s="1"/>
  <c r="A62" i="13" s="1"/>
  <c r="A63" i="13" s="1"/>
  <c r="A64" i="13" s="1"/>
  <c r="A65" i="13" s="1"/>
  <c r="A66" i="13" s="1"/>
  <c r="A67" i="13" s="1"/>
  <c r="A68" i="13" s="1"/>
  <c r="A70" i="13" s="1"/>
  <c r="A71" i="13" s="1"/>
  <c r="A72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8" i="13" s="1"/>
  <c r="A89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2" i="13" s="1"/>
  <c r="A123" i="13" s="1"/>
  <c r="A124" i="13" s="1"/>
  <c r="A125" i="13" s="1"/>
  <c r="A127" i="13" s="1"/>
  <c r="A128" i="13" s="1"/>
  <c r="A129" i="13" s="1"/>
  <c r="A130" i="13" s="1"/>
  <c r="A131" i="13" s="1"/>
  <c r="A132" i="13" s="1"/>
  <c r="A133" i="13" s="1"/>
  <c r="A135" i="13" s="1"/>
  <c r="A136" i="13" s="1"/>
  <c r="A137" i="13" s="1"/>
  <c r="A138" i="13" s="1"/>
  <c r="A139" i="13" s="1"/>
  <c r="A141" i="13" s="1"/>
  <c r="A142" i="13" s="1"/>
  <c r="A143" i="13" s="1"/>
  <c r="A144" i="13" s="1"/>
  <c r="A145" i="13" s="1"/>
  <c r="A146" i="13" s="1"/>
  <c r="A148" i="13" s="1"/>
  <c r="A149" i="13" s="1"/>
  <c r="A150" i="13" s="1"/>
  <c r="A151" i="13" s="1"/>
  <c r="A153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7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5" i="13" s="1"/>
  <c r="A276" i="13" s="1"/>
  <c r="A277" i="13" s="1"/>
  <c r="A279" i="13" s="1"/>
  <c r="A280" i="13" s="1"/>
  <c r="A282" i="13" s="1"/>
  <c r="A283" i="13" s="1"/>
  <c r="A284" i="13" s="1"/>
  <c r="A285" i="13" s="1"/>
  <c r="A287" i="13" s="1"/>
  <c r="A288" i="13" s="1"/>
  <c r="A289" i="13" s="1"/>
  <c r="A290" i="13" s="1"/>
  <c r="A291" i="13" s="1"/>
  <c r="A292" i="13" s="1"/>
  <c r="A294" i="13" s="1"/>
  <c r="A295" i="13" s="1"/>
  <c r="A296" i="13" s="1"/>
  <c r="A297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3" i="13" s="1"/>
  <c r="A324" i="13" s="1"/>
  <c r="A325" i="13" s="1"/>
  <c r="A326" i="13" s="1"/>
  <c r="A327" i="13" s="1"/>
  <c r="A328" i="13" s="1"/>
  <c r="A329" i="13" s="1"/>
  <c r="A330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1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2" i="13" s="1"/>
  <c r="A373" i="13" s="1"/>
  <c r="A374" i="13" s="1"/>
  <c r="A375" i="13" s="1"/>
  <c r="A376" i="13" s="1"/>
  <c r="A377" i="13" s="1"/>
  <c r="A378" i="13" s="1"/>
  <c r="A379" i="13" s="1"/>
  <c r="A380" i="13" s="1"/>
  <c r="A382" i="13" s="1"/>
  <c r="A383" i="13" s="1"/>
  <c r="A384" i="13" s="1"/>
  <c r="A385" i="13" s="1"/>
  <c r="A386" i="13" s="1"/>
  <c r="A387" i="13" s="1"/>
  <c r="A388" i="13" s="1"/>
  <c r="A389" i="13" s="1"/>
  <c r="A390" i="13" s="1"/>
  <c r="A391" i="13" s="1"/>
  <c r="A392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408" i="13" s="1"/>
  <c r="A409" i="13" s="1"/>
  <c r="A410" i="13" s="1"/>
  <c r="A411" i="13" s="1"/>
  <c r="A412" i="13" s="1"/>
  <c r="A413" i="13" s="1"/>
  <c r="A414" i="13" s="1"/>
  <c r="A415" i="13" s="1"/>
  <c r="A416" i="13" s="1"/>
  <c r="A417" i="13" s="1"/>
  <c r="A418" i="13" s="1"/>
  <c r="A419" i="13" s="1"/>
  <c r="A420" i="13" s="1"/>
  <c r="A421" i="13" s="1"/>
  <c r="A422" i="13" s="1"/>
  <c r="A423" i="13" s="1"/>
  <c r="A424" i="13" s="1"/>
  <c r="A425" i="13" s="1"/>
  <c r="A426" i="13" s="1"/>
  <c r="A427" i="13" s="1"/>
  <c r="A428" i="13" s="1"/>
  <c r="A429" i="13" s="1"/>
  <c r="A431" i="13" s="1"/>
  <c r="A432" i="13" s="1"/>
  <c r="A433" i="13" s="1"/>
  <c r="A434" i="13" s="1"/>
  <c r="A435" i="13" s="1"/>
  <c r="A437" i="13" s="1"/>
  <c r="A438" i="13" s="1"/>
  <c r="A439" i="13" s="1"/>
  <c r="A440" i="13" s="1"/>
  <c r="A441" i="13" s="1"/>
  <c r="A442" i="13" s="1"/>
  <c r="A443" i="13" s="1"/>
  <c r="A444" i="13" s="1"/>
  <c r="A445" i="13" s="1"/>
  <c r="A446" i="13" s="1"/>
  <c r="A447" i="13" s="1"/>
  <c r="A448" i="13" s="1"/>
  <c r="A449" i="13" s="1"/>
  <c r="A450" i="13" s="1"/>
  <c r="A451" i="13" s="1"/>
  <c r="A452" i="13" s="1"/>
  <c r="A453" i="13" s="1"/>
  <c r="A455" i="13" s="1"/>
  <c r="A456" i="13" s="1"/>
  <c r="A458" i="13" s="1"/>
  <c r="A459" i="13" s="1"/>
  <c r="A460" i="13" s="1"/>
  <c r="A461" i="13" s="1"/>
  <c r="A462" i="13" s="1"/>
  <c r="A463" i="13" s="1"/>
  <c r="A464" i="13" s="1"/>
  <c r="A465" i="13" s="1"/>
  <c r="A466" i="13" s="1"/>
  <c r="A467" i="13" s="1"/>
  <c r="A468" i="13" s="1"/>
  <c r="A470" i="13" s="1"/>
  <c r="A471" i="13" s="1"/>
  <c r="A472" i="13" s="1"/>
  <c r="A473" i="13" s="1"/>
  <c r="A474" i="13" s="1"/>
  <c r="A475" i="13" s="1"/>
  <c r="A476" i="13" s="1"/>
  <c r="A477" i="13" s="1"/>
  <c r="A478" i="13" s="1"/>
  <c r="A479" i="13" s="1"/>
  <c r="A480" i="13" s="1"/>
  <c r="A482" i="13" s="1"/>
  <c r="A483" i="13" s="1"/>
  <c r="A484" i="13" s="1"/>
  <c r="A485" i="13" s="1"/>
  <c r="A486" i="13" s="1"/>
  <c r="A487" i="13" s="1"/>
  <c r="A488" i="13" s="1"/>
  <c r="A489" i="13" s="1"/>
  <c r="A490" i="13" s="1"/>
  <c r="A491" i="13" s="1"/>
  <c r="A492" i="13" s="1"/>
  <c r="A493" i="13" s="1"/>
  <c r="A494" i="13" s="1"/>
  <c r="A495" i="13" s="1"/>
  <c r="A496" i="13" s="1"/>
  <c r="A497" i="13" s="1"/>
  <c r="A498" i="13" s="1"/>
  <c r="A499" i="13" s="1"/>
  <c r="A500" i="13" s="1"/>
  <c r="A502" i="13" s="1"/>
  <c r="A503" i="13" s="1"/>
  <c r="A504" i="13" s="1"/>
  <c r="A505" i="13" s="1"/>
  <c r="A506" i="13" s="1"/>
  <c r="A507" i="13" s="1"/>
  <c r="A508" i="13" s="1"/>
  <c r="A509" i="13" s="1"/>
  <c r="A510" i="13" s="1"/>
  <c r="A511" i="13" s="1"/>
  <c r="A512" i="13" s="1"/>
  <c r="A513" i="13" s="1"/>
  <c r="A514" i="13" s="1"/>
  <c r="A515" i="13" s="1"/>
  <c r="A516" i="13" s="1"/>
  <c r="A517" i="13" s="1"/>
  <c r="A518" i="13" s="1"/>
  <c r="A519" i="13" s="1"/>
  <c r="A520" i="13" s="1"/>
  <c r="A521" i="13" s="1"/>
  <c r="A522" i="13" s="1"/>
  <c r="A523" i="13" s="1"/>
  <c r="A524" i="13" s="1"/>
  <c r="A525" i="13" s="1"/>
  <c r="A526" i="13" s="1"/>
  <c r="A527" i="13" s="1"/>
  <c r="A528" i="13" s="1"/>
  <c r="A529" i="13" s="1"/>
  <c r="A530" i="13" s="1"/>
  <c r="A531" i="13" s="1"/>
  <c r="A532" i="13" s="1"/>
  <c r="A533" i="13" s="1"/>
  <c r="A534" i="13" s="1"/>
  <c r="A535" i="13" s="1"/>
  <c r="A536" i="13" s="1"/>
  <c r="A537" i="13" s="1"/>
  <c r="A538" i="13" s="1"/>
  <c r="A539" i="13" s="1"/>
  <c r="A540" i="13" s="1"/>
  <c r="A541" i="13" s="1"/>
  <c r="A542" i="13" s="1"/>
  <c r="A543" i="13" s="1"/>
  <c r="A544" i="13" s="1"/>
  <c r="A545" i="13" s="1"/>
  <c r="A546" i="13" s="1"/>
  <c r="A547" i="13" s="1"/>
  <c r="A548" i="13" s="1"/>
  <c r="A549" i="13" s="1"/>
  <c r="A551" i="13" s="1"/>
  <c r="A552" i="13" s="1"/>
  <c r="A553" i="13" s="1"/>
  <c r="A554" i="13" s="1"/>
  <c r="A555" i="13" s="1"/>
  <c r="A556" i="13" s="1"/>
  <c r="A557" i="13" s="1"/>
  <c r="A558" i="13" s="1"/>
  <c r="A559" i="13" s="1"/>
  <c r="A561" i="13" s="1"/>
  <c r="A562" i="13" s="1"/>
  <c r="O1354" i="13" l="1"/>
  <c r="Q34" i="13"/>
  <c r="Q60" i="13"/>
  <c r="Q184" i="13"/>
  <c r="Q331" i="13"/>
  <c r="Q481" i="13"/>
  <c r="Q693" i="13"/>
  <c r="Q716" i="13"/>
  <c r="Q1063" i="13"/>
  <c r="O23" i="13"/>
  <c r="O43" i="13"/>
  <c r="O60" i="13"/>
  <c r="O154" i="13"/>
  <c r="O214" i="13"/>
  <c r="O286" i="13"/>
  <c r="O298" i="13"/>
  <c r="Q745" i="13"/>
  <c r="Q802" i="13"/>
  <c r="O73" i="13"/>
  <c r="O126" i="13"/>
  <c r="O147" i="13"/>
  <c r="O260" i="13"/>
  <c r="O293" i="13"/>
  <c r="O331" i="13"/>
  <c r="O344" i="13"/>
  <c r="O381" i="13"/>
  <c r="O430" i="13"/>
  <c r="O457" i="13"/>
  <c r="O469" i="13"/>
  <c r="O501" i="13"/>
  <c r="O564" i="13"/>
  <c r="O588" i="13"/>
  <c r="O593" i="13"/>
  <c r="O612" i="13"/>
  <c r="O620" i="13"/>
  <c r="O642" i="13"/>
  <c r="O653" i="13"/>
  <c r="O683" i="13"/>
  <c r="O693" i="13"/>
  <c r="O707" i="13"/>
  <c r="O90" i="13"/>
  <c r="O121" i="13"/>
  <c r="O134" i="13"/>
  <c r="O278" i="13"/>
  <c r="M1036" i="13"/>
  <c r="M1063" i="13"/>
  <c r="M1260" i="13"/>
  <c r="F17" i="13"/>
  <c r="F28" i="13"/>
  <c r="F286" i="13"/>
  <c r="F360" i="13"/>
  <c r="F436" i="13"/>
  <c r="F550" i="13"/>
  <c r="F636" i="13"/>
  <c r="F731" i="13"/>
  <c r="F759" i="13"/>
  <c r="F835" i="13"/>
  <c r="F890" i="13"/>
  <c r="F970" i="13"/>
  <c r="F1009" i="13"/>
  <c r="F1081" i="13"/>
  <c r="F1087" i="13"/>
  <c r="F1200" i="13"/>
  <c r="Q1363" i="13"/>
  <c r="O735" i="13"/>
  <c r="O745" i="13"/>
  <c r="O765" i="13"/>
  <c r="O775" i="13"/>
  <c r="O802" i="13"/>
  <c r="O831" i="13"/>
  <c r="O852" i="13"/>
  <c r="O915" i="13"/>
  <c r="O987" i="13"/>
  <c r="O1002" i="13"/>
  <c r="O1009" i="13"/>
  <c r="O1036" i="13"/>
  <c r="O1043" i="13"/>
  <c r="O1058" i="13"/>
  <c r="O1078" i="13"/>
  <c r="O1099" i="13"/>
  <c r="O1108" i="13"/>
  <c r="O1111" i="13"/>
  <c r="O1127" i="13"/>
  <c r="O1169" i="13"/>
  <c r="O1186" i="13"/>
  <c r="O1197" i="13"/>
  <c r="O1208" i="13"/>
  <c r="O1218" i="13"/>
  <c r="O1226" i="13"/>
  <c r="O1233" i="13"/>
  <c r="O1264" i="13"/>
  <c r="O1337" i="13"/>
  <c r="O1363" i="13"/>
  <c r="Q17" i="13"/>
  <c r="Q23" i="13"/>
  <c r="Q28" i="13"/>
  <c r="Q51" i="13"/>
  <c r="Q154" i="13"/>
  <c r="Q360" i="13"/>
  <c r="Q436" i="13"/>
  <c r="Q501" i="13"/>
  <c r="Q550" i="13"/>
  <c r="Q631" i="13"/>
  <c r="Q759" i="13"/>
  <c r="Q1087" i="13"/>
  <c r="Q1111" i="13"/>
  <c r="F43" i="13"/>
  <c r="F60" i="13"/>
  <c r="F69" i="13"/>
  <c r="F73" i="13"/>
  <c r="F90" i="13"/>
  <c r="F121" i="13"/>
  <c r="F126" i="13"/>
  <c r="F134" i="13"/>
  <c r="F140" i="13"/>
  <c r="F147" i="13"/>
  <c r="F154" i="13"/>
  <c r="F184" i="13"/>
  <c r="F214" i="13"/>
  <c r="F248" i="13"/>
  <c r="F260" i="13"/>
  <c r="F274" i="13"/>
  <c r="F278" i="13"/>
  <c r="F281" i="13"/>
  <c r="F293" i="13"/>
  <c r="F298" i="13"/>
  <c r="F322" i="13"/>
  <c r="F331" i="13"/>
  <c r="F344" i="13"/>
  <c r="F371" i="13"/>
  <c r="F381" i="13"/>
  <c r="F430" i="13"/>
  <c r="F457" i="13"/>
  <c r="F469" i="13"/>
  <c r="F481" i="13"/>
  <c r="F501" i="13"/>
  <c r="F573" i="13"/>
  <c r="F593" i="13"/>
  <c r="F620" i="13"/>
  <c r="F642" i="13"/>
  <c r="F647" i="13"/>
  <c r="F653" i="13"/>
  <c r="F659" i="13"/>
  <c r="F683" i="13"/>
  <c r="F707" i="13"/>
  <c r="F740" i="13"/>
  <c r="F775" i="13"/>
  <c r="F802" i="13"/>
  <c r="F819" i="13"/>
  <c r="F823" i="13"/>
  <c r="F831" i="13"/>
  <c r="F903" i="13"/>
  <c r="F915" i="13"/>
  <c r="F983" i="13"/>
  <c r="F987" i="13"/>
  <c r="F1002" i="13"/>
  <c r="F1025" i="13"/>
  <c r="F1036" i="13"/>
  <c r="F1058" i="13"/>
  <c r="F1063" i="13"/>
  <c r="F1074" i="13"/>
  <c r="F1078" i="13"/>
  <c r="F1108" i="13"/>
  <c r="F1127" i="13"/>
  <c r="F1169" i="13"/>
  <c r="F1197" i="13"/>
  <c r="F1218" i="13"/>
  <c r="F1226" i="13"/>
  <c r="F1233" i="13"/>
  <c r="F1260" i="13"/>
  <c r="F1264" i="13"/>
  <c r="F1337" i="13"/>
  <c r="F1363" i="13"/>
  <c r="O17" i="13"/>
  <c r="O28" i="13"/>
  <c r="O51" i="13"/>
  <c r="O360" i="13"/>
  <c r="O436" i="13"/>
  <c r="O550" i="13"/>
  <c r="O636" i="13"/>
  <c r="O759" i="13"/>
  <c r="O835" i="13"/>
  <c r="O970" i="13"/>
  <c r="O1081" i="13"/>
  <c r="Q103" i="13"/>
  <c r="Q134" i="13"/>
  <c r="M1363" i="13"/>
  <c r="I16" i="13"/>
  <c r="M1264" i="13"/>
  <c r="M1337" i="13"/>
  <c r="M360" i="13"/>
  <c r="M16" i="13" s="1"/>
  <c r="D563" i="13"/>
  <c r="T1259" i="13"/>
  <c r="L563" i="13"/>
  <c r="J1035" i="13"/>
  <c r="N1035" i="13"/>
  <c r="L1259" i="13"/>
  <c r="U16" i="13"/>
  <c r="T563" i="13"/>
  <c r="G1035" i="13"/>
  <c r="K1035" i="13"/>
  <c r="S1035" i="13"/>
  <c r="W1035" i="13"/>
  <c r="V1035" i="13"/>
  <c r="U1035" i="13"/>
  <c r="U1259" i="13"/>
  <c r="D1259" i="13"/>
  <c r="G16" i="13"/>
  <c r="K16" i="13"/>
  <c r="S16" i="13"/>
  <c r="W16" i="13"/>
  <c r="I563" i="13"/>
  <c r="M563" i="13"/>
  <c r="U563" i="13"/>
  <c r="J1259" i="13"/>
  <c r="V1259" i="13"/>
  <c r="D1035" i="13"/>
  <c r="J16" i="13"/>
  <c r="N16" i="13"/>
  <c r="V16" i="13"/>
  <c r="L1035" i="13"/>
  <c r="T1035" i="13"/>
  <c r="I1035" i="13"/>
  <c r="I1259" i="13"/>
  <c r="D16" i="13"/>
  <c r="L16" i="13"/>
  <c r="T16" i="13"/>
  <c r="J563" i="13"/>
  <c r="N563" i="13"/>
  <c r="V563" i="13"/>
  <c r="G563" i="13"/>
  <c r="K563" i="13"/>
  <c r="S563" i="13"/>
  <c r="W563" i="13"/>
  <c r="G1259" i="13"/>
  <c r="K1259" i="13"/>
  <c r="W1259" i="13"/>
  <c r="N1264" i="13" l="1"/>
  <c r="S1264" i="13"/>
  <c r="N1260" i="13"/>
  <c r="S1260" i="13"/>
  <c r="S1354" i="13"/>
  <c r="N1363" i="13"/>
  <c r="S1363" i="13"/>
  <c r="N1337" i="13"/>
  <c r="S1337" i="13"/>
  <c r="M1259" i="13"/>
  <c r="Q1259" i="13"/>
  <c r="M1035" i="13"/>
  <c r="F1259" i="13"/>
  <c r="O1259" i="13"/>
  <c r="Q1035" i="13"/>
  <c r="F563" i="13"/>
  <c r="Q16" i="13"/>
  <c r="O1035" i="13"/>
  <c r="F1035" i="13"/>
  <c r="O16" i="13"/>
  <c r="F16" i="13"/>
  <c r="O563" i="13"/>
  <c r="Q563" i="13"/>
  <c r="T15" i="13"/>
  <c r="G15" i="13"/>
  <c r="D15" i="13"/>
  <c r="K15" i="13"/>
  <c r="V15" i="13"/>
  <c r="W15" i="13"/>
  <c r="J15" i="13"/>
  <c r="U15" i="13"/>
  <c r="L15" i="13"/>
  <c r="I15" i="13"/>
  <c r="N1259" i="13" l="1"/>
  <c r="N15" i="13" s="1"/>
  <c r="S1259" i="13"/>
  <c r="S15" i="13" s="1"/>
  <c r="M15" i="13"/>
  <c r="Q15" i="13"/>
  <c r="O15" i="13"/>
  <c r="F15" i="13"/>
  <c r="C28" i="2" l="1"/>
  <c r="D28" i="2"/>
  <c r="D13" i="2" l="1"/>
  <c r="D24" i="2" s="1"/>
  <c r="D12" i="2" s="1"/>
  <c r="E13" i="2"/>
  <c r="F13" i="2"/>
  <c r="G13" i="2"/>
  <c r="G24" i="2" s="1"/>
  <c r="G12" i="2" s="1"/>
  <c r="H13" i="2"/>
  <c r="H24" i="2" s="1"/>
  <c r="H12" i="2" s="1"/>
  <c r="I13" i="2"/>
  <c r="I24" i="2" s="1"/>
  <c r="I12" i="2" s="1"/>
  <c r="J13" i="2"/>
  <c r="J24" i="2" s="1"/>
  <c r="J12" i="2" s="1"/>
  <c r="K13" i="2"/>
  <c r="K24" i="2" s="1"/>
  <c r="K12" i="2" s="1"/>
  <c r="L13" i="2"/>
  <c r="L24" i="2" s="1"/>
  <c r="L12" i="2" s="1"/>
  <c r="C13" i="2"/>
  <c r="C24" i="2" s="1"/>
  <c r="C12" i="2" s="1"/>
  <c r="F24" i="2" l="1"/>
  <c r="F12" i="2" s="1"/>
  <c r="E24" i="2"/>
  <c r="E12" i="2" s="1"/>
</calcChain>
</file>

<file path=xl/comments1.xml><?xml version="1.0" encoding="utf-8"?>
<comments xmlns="http://schemas.openxmlformats.org/spreadsheetml/2006/main">
  <authors>
    <author>Лёвин Евгений Сергеевич</author>
  </authors>
  <commentList>
    <comment ref="H518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J521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L521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</commentList>
</comments>
</file>

<file path=xl/sharedStrings.xml><?xml version="1.0" encoding="utf-8"?>
<sst xmlns="http://schemas.openxmlformats.org/spreadsheetml/2006/main" count="16920" uniqueCount="4274">
  <si>
    <t>Приложение  № 7.1 
к приказу Минэнерго России
от «24» марта 2010 г. №114</t>
  </si>
  <si>
    <t>Отчет об исполнении инвестиционной программы, млн. рублей с НДС (представляется ежеквартально)</t>
  </si>
  <si>
    <t>Утверждаю:</t>
  </si>
  <si>
    <t>М.П.</t>
  </si>
  <si>
    <t>№№</t>
  </si>
  <si>
    <t>Наименование объекта</t>
  </si>
  <si>
    <t>ТЗ / ТУ</t>
  </si>
  <si>
    <t xml:space="preserve">Остаток стоимости на начало года * </t>
  </si>
  <si>
    <t>Освоено (закрыто актами выполнен-
ных работ),
млн. рублей без НДС</t>
  </si>
  <si>
    <t>Введено (оформлено актами ввода в эксплуатацию),
млн. рублей без НДС</t>
  </si>
  <si>
    <t>Осталось профинансировать по результатам отчетного периода *</t>
  </si>
  <si>
    <t>Отклонение ***</t>
  </si>
  <si>
    <t>Причины отклонений</t>
  </si>
  <si>
    <t>всего</t>
  </si>
  <si>
    <t>млн. рублей</t>
  </si>
  <si>
    <t>%</t>
  </si>
  <si>
    <t>в том числе за счет</t>
  </si>
  <si>
    <t>план**</t>
  </si>
  <si>
    <t>факт ***</t>
  </si>
  <si>
    <t>план</t>
  </si>
  <si>
    <t>факт</t>
  </si>
  <si>
    <t>за отчетный квартал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</si>
  <si>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</si>
  <si>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</si>
  <si>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</si>
  <si>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</si>
  <si>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</si>
  <si>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</si>
  <si>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</si>
  <si>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</si>
  <si>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</si>
  <si>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</si>
  <si>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</si>
  <si>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</si>
  <si>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</si>
  <si>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</si>
  <si>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</si>
  <si>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</si>
  <si>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</si>
  <si>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</si>
  <si>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</si>
  <si>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</si>
  <si>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</si>
  <si>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</si>
  <si>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</si>
  <si>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</si>
  <si>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</si>
  <si>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</si>
  <si>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Приложение  № 8</t>
  </si>
  <si>
    <t>к приказу Минэнерго России
от «24» марта 2010 г. №114</t>
  </si>
  <si>
    <t>УТВЕРЖДАЮ:</t>
  </si>
  <si>
    <t>Заместитель генерального директора по экономике и финансам АО "Мособлэнерго"</t>
  </si>
  <si>
    <t xml:space="preserve">в млн. руб. с НДС </t>
  </si>
  <si>
    <t>Источник финансирования</t>
  </si>
  <si>
    <t xml:space="preserve">Объем финансирования
</t>
  </si>
  <si>
    <t>1 кв</t>
  </si>
  <si>
    <t>2 кв</t>
  </si>
  <si>
    <t>3 кв</t>
  </si>
  <si>
    <t>4 кв</t>
  </si>
  <si>
    <t>план*</t>
  </si>
  <si>
    <t>факт**</t>
  </si>
  <si>
    <t>Собственные средства</t>
  </si>
  <si>
    <t>1.1.</t>
  </si>
  <si>
    <t>Прибыль, направляемая на инвестиции:</t>
  </si>
  <si>
    <t>1.1.1.</t>
  </si>
  <si>
    <t>в т.ч. инвестиционная составляющая в тарифе</t>
  </si>
  <si>
    <t>1.1.2.</t>
  </si>
  <si>
    <t xml:space="preserve">в т.ч. прибыль со свободного сектора </t>
  </si>
  <si>
    <t>1.1.3.</t>
  </si>
  <si>
    <t>в т.ч. от технологического присоединения (для электросетевых компаний)</t>
  </si>
  <si>
    <t>1.1.3.1.</t>
  </si>
  <si>
    <t>в т.ч. от технологического присоединения генерации</t>
  </si>
  <si>
    <t>1.1.3.2.</t>
  </si>
  <si>
    <t>в т.ч. от технологического присоединения потребителей</t>
  </si>
  <si>
    <t>1.1.4.</t>
  </si>
  <si>
    <t>1.2.</t>
  </si>
  <si>
    <t>Амортизация</t>
  </si>
  <si>
    <t>1.2.1.</t>
  </si>
  <si>
    <t>Амортизация, учтенная в тарифе</t>
  </si>
  <si>
    <t>1.2.2.</t>
  </si>
  <si>
    <t>Прочая амортизация</t>
  </si>
  <si>
    <t>1.2.3.</t>
  </si>
  <si>
    <t>Недоиспользованная амортизация прошлых лет</t>
  </si>
  <si>
    <t>1.3.</t>
  </si>
  <si>
    <t>Возврат НДС</t>
  </si>
  <si>
    <t>1.4.</t>
  </si>
  <si>
    <t>Прочие собственные средства</t>
  </si>
  <si>
    <t xml:space="preserve">1.4.1. </t>
  </si>
  <si>
    <t>в т.ч. средства допэмиссии</t>
  </si>
  <si>
    <t>1.5.</t>
  </si>
  <si>
    <t>Остаток собственных средств на начало года</t>
  </si>
  <si>
    <t>2.</t>
  </si>
  <si>
    <t>Привлеченные средства, в т.ч.: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</si>
  <si>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</si>
  <si>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</si>
  <si>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</si>
  <si>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</si>
  <si>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</si>
  <si>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</si>
  <si>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</si>
  <si>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</si>
  <si>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</si>
  <si>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</si>
  <si>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</si>
  <si>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</si>
  <si>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</si>
  <si>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</si>
  <si>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</si>
  <si>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</si>
  <si>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</si>
  <si>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</si>
  <si>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 в соответствии с утвержденной инвестиционной программой</t>
  </si>
  <si>
    <t>** накопленным итогом за год</t>
  </si>
  <si>
    <t>Приложение  № 9
к приказу Минэнерго России  от «24» марта 2010 г. №114</t>
  </si>
  <si>
    <t xml:space="preserve">Заместитель генерального директора по экономике и финансам АО "Мособлэнерго" </t>
  </si>
  <si>
    <t>Ввод мощностей</t>
  </si>
  <si>
    <t>Вывод мощностей</t>
  </si>
  <si>
    <t>Факт I кв.</t>
  </si>
  <si>
    <t>Факт II кв.</t>
  </si>
  <si>
    <t>Факт III кв.</t>
  </si>
  <si>
    <t>Факт IV кв.</t>
  </si>
  <si>
    <t>км</t>
  </si>
  <si>
    <t>МВА</t>
  </si>
  <si>
    <t>I кв.</t>
  </si>
  <si>
    <t>II кв.</t>
  </si>
  <si>
    <t>III кв.</t>
  </si>
  <si>
    <t>IV кв.</t>
  </si>
  <si>
    <t>(представляется ежеквартально)</t>
  </si>
  <si>
    <t xml:space="preserve">    _______________________  В.Н. Мельничук</t>
  </si>
  <si>
    <t>________________________ В.Н. Мельничук</t>
  </si>
  <si>
    <t>__________________ В.Н. Мельничук</t>
  </si>
  <si>
    <t>Объем финансирования за  2020 год, с НДС</t>
  </si>
  <si>
    <t>"_____" ________________ 2020 г.</t>
  </si>
  <si>
    <t>2020год</t>
  </si>
  <si>
    <t>2020 год</t>
  </si>
  <si>
    <t xml:space="preserve">ВСЕГО, </t>
  </si>
  <si>
    <t>Техническое перевооружение и реконструкция</t>
  </si>
  <si>
    <t>Городской округ Электросталь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</si>
  <si>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</si>
  <si>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6257/19</t>
  </si>
  <si>
    <t>6191/19</t>
  </si>
  <si>
    <t>Орехово-Зуевский муниципальный район</t>
  </si>
  <si>
    <t>Реконструкция ТП-211 по адресу: 142672, Московская обл., Орехово-Зуевский р-н, г. Ликино-Дулево, ул. Октябрьская, д № 55 (1 Этап)</t>
  </si>
  <si>
    <t>4216/17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</si>
  <si>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</si>
  <si>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4140/17</t>
  </si>
  <si>
    <t>Реконструкция ТП-301 по адресу: 142620, Московская обл., Орехово-Зуевский р-н, г. Куровское, Восточный проезд</t>
  </si>
  <si>
    <t>6051/19</t>
  </si>
  <si>
    <t>Городской округ Электрогорск</t>
  </si>
  <si>
    <t>Реконструкция ТП-335 по адресу: Московская область, г.о. Электрогорск, ул. Советская, д. 40</t>
  </si>
  <si>
    <t>2473/15</t>
  </si>
  <si>
    <t>Реконструкция ТП-321 по адресу: Московская область, г.о. Электрогорск, ул. Ленина, д. 36а</t>
  </si>
  <si>
    <t>2476/15</t>
  </si>
  <si>
    <t>Павлово-Посадский муниципальный район</t>
  </si>
  <si>
    <t>Реконструкция ТП-306 по адресу: 142506, Московская обл., Павлово-Посадский р-н, г. Павловский Посад, ул. 1 Мая</t>
  </si>
  <si>
    <t>5591/18</t>
  </si>
  <si>
    <t>Реконструкция административного здания по адресу: Московская область, г. Павловский Посад, пер. Интернациональный, д. 26</t>
  </si>
  <si>
    <t>5773/19</t>
  </si>
  <si>
    <t>Реконструкция ТП-85 по адресу: Московская область, г. Павловский Посад, ул. Карла Маркса</t>
  </si>
  <si>
    <t>6032/19</t>
  </si>
  <si>
    <t xml:space="preserve">Шатурский муниципальный район 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</si>
  <si>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</si>
  <si>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5576/18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</si>
  <si>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</si>
  <si>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</si>
  <si>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КТП-8, строительство ЛЭП-0,4кВ по адресу: Московская обл., Шатурский р-н., п. Северная Грива</t>
  </si>
  <si>
    <t>5554/18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</si>
  <si>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</si>
  <si>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6186/19</t>
  </si>
  <si>
    <t>Городской округ  Рошаль</t>
  </si>
  <si>
    <t>Реконструкция ТП-6 по адресу: г.Рошаль</t>
  </si>
  <si>
    <t>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</si>
  <si>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</si>
  <si>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5619/18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</si>
  <si>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</si>
  <si>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</si>
  <si>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</si>
  <si>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</si>
  <si>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6168/19</t>
  </si>
  <si>
    <t>Городской округ Кашира</t>
  </si>
  <si>
    <t>Реконструкция ВЛ-0,4 кВ от ТП-125 по адресу: Московская область, г. Кашира-2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</si>
  <si>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</si>
  <si>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</si>
  <si>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</si>
  <si>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ТП-85 по адресу: 142900, Московская обл., г. Кашира, Каширский проспект, д.№3</t>
  </si>
  <si>
    <t>6080/19</t>
  </si>
  <si>
    <t>Городской округ Озеры</t>
  </si>
  <si>
    <t>Реконструкция КЛ-10 кВ фидер №16 от ПС-153 ПАО «МОЭСК» до ЦРП,  Московская область, г. Озеры, пер. Болотный</t>
  </si>
  <si>
    <t>235/11</t>
  </si>
  <si>
    <t>Чеховский муниципальный район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</si>
  <si>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</si>
  <si>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</si>
  <si>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</si>
  <si>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5834/19</t>
  </si>
  <si>
    <t>4029/17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</si>
  <si>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</si>
  <si>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</si>
  <si>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ПС-4 35/6/0,4 кВ по адресу: 142300, Московская область Чеховский р-н, п.Любучаны</t>
  </si>
  <si>
    <t>1882/15</t>
  </si>
  <si>
    <t>Реконструкция ВЛ-0,4кВ от РП-71 по адресу: Московская обл., Чеховский р-н., с. Мещерское</t>
  </si>
  <si>
    <t>6069/19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</si>
  <si>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</si>
  <si>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</si>
  <si>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6241/19</t>
  </si>
  <si>
    <t>Строительство двух КТП, КЛ-6 кВ, ЛЭП-0,4 кВ по адресу: 142300, Московская обл, г.о. Чехов, Верхнее Зачатье</t>
  </si>
  <si>
    <t>6233/19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</si>
  <si>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</si>
  <si>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</si>
  <si>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>Городской округ Пущино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</si>
  <si>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</si>
  <si>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</si>
  <si>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</si>
  <si>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</si>
  <si>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Серпуховский муниципальный район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</si>
  <si>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</si>
  <si>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2223/15</t>
  </si>
  <si>
    <t>Реконструкция КЛ-6кВ от РП-4 до РП-18 по адресу: Московская область, г. Серпухов</t>
  </si>
  <si>
    <t>4302/17</t>
  </si>
  <si>
    <t>Реконструкция РП-10-15 по адресу: Московская область, г. Серпухов, ул. Пролетарская, 78</t>
  </si>
  <si>
    <t>4303/17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</si>
  <si>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</si>
  <si>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</si>
  <si>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</si>
  <si>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</si>
  <si>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Реконструкция ТП-223. Строительство ЛЭП-0,4 кВ от ТП-223 по адресу: Московская обл., Серпухов г, Химиков ул, рядом с д. 1 (2  этап)</t>
  </si>
  <si>
    <t>5863/19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</si>
  <si>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</si>
  <si>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</si>
  <si>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</si>
  <si>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</si>
  <si>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</si>
  <si>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</si>
  <si>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</si>
  <si>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</si>
  <si>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</si>
  <si>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</si>
  <si>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148/10</t>
  </si>
  <si>
    <t>Реконструкция РУ-6 кВ ТП-226 по адресу: Московская область Люберецкий район, ул. Смирновская</t>
  </si>
  <si>
    <t>4299/17</t>
  </si>
  <si>
    <t>Реконструкция РТП-36 по адресу: 140014, Московская область, Люберецкий район, г. Люберцы, ул. Хлебозаводская</t>
  </si>
  <si>
    <t>5204/18</t>
  </si>
  <si>
    <t>Реконструкция  РУ-0,4 кВ ТП 255   по адресу: Московская область, п. Малаховка, ул. Калинина, у д. 29/3</t>
  </si>
  <si>
    <t>2403/15</t>
  </si>
  <si>
    <t>Реконструкция ВЛ-0,4 кВ от ТП-591 по адресу: Московская область, Люберецкий район,                ст. Овражки, СНТ "Березка"</t>
  </si>
  <si>
    <t>5837/19</t>
  </si>
  <si>
    <t>5797/19</t>
  </si>
  <si>
    <t>Городской округ Дзержинский</t>
  </si>
  <si>
    <t>Реконструкция ТП-16Н по адресу: Московская область, г.Дзержинский, ул. Овиновка</t>
  </si>
  <si>
    <t>4746/18</t>
  </si>
  <si>
    <t>Реконструкция ТП-16н по адресу: Московская обл., г. Дзержинский, ул. Овиновка, д. №29 б</t>
  </si>
  <si>
    <t>5906/19</t>
  </si>
  <si>
    <t>Реконструкция ТП-23 по адресу: 140090, Московская обл., г. Дзержинский, ул. Дзержинская, д. № 16</t>
  </si>
  <si>
    <t>5907/19</t>
  </si>
  <si>
    <t>2283/15</t>
  </si>
  <si>
    <t>Наро-Фоминский муниципальный район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</si>
  <si>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</si>
  <si>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</si>
  <si>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>Реконструкция ТП-323 по адресу: 143370, Московская область, Наро-Фоминский район, п. Калининец, в/ч 23626</t>
  </si>
  <si>
    <t>5211/18</t>
  </si>
  <si>
    <t>ОД-44/19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</si>
  <si>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</si>
  <si>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</si>
  <si>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 xml:space="preserve">Рузский муниципальный район </t>
  </si>
  <si>
    <t>Реконструкция КТП-1625, ВЛ-0,4 кВ, строительство ВЛ-10 кВ, КТП по адресу: Рузский район, д. Григорово</t>
  </si>
  <si>
    <t>1563/15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</si>
  <si>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</si>
  <si>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ОД-121/19</t>
  </si>
  <si>
    <t xml:space="preserve">Волоколамский муниципальный район 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</si>
  <si>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</si>
  <si>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ОД-117/19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</si>
  <si>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</si>
  <si>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ОД-130/19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</si>
  <si>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</si>
  <si>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ОД-6/20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</si>
  <si>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</si>
  <si>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</si>
  <si>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</si>
  <si>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</si>
  <si>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5593/18</t>
  </si>
  <si>
    <t>5856/19</t>
  </si>
  <si>
    <t xml:space="preserve">Талдомский муниципальный район </t>
  </si>
  <si>
    <t>Реконструкция воздушного перехода ВЛ-6 кВ по адресу: Московская область, Талдомский р-н, д.Полуденовка</t>
  </si>
  <si>
    <t>2353/15</t>
  </si>
  <si>
    <t>Красногорский муниципальный район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</si>
  <si>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</si>
  <si>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</si>
  <si>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</si>
  <si>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</si>
  <si>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</si>
  <si>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</si>
  <si>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</si>
  <si>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</si>
  <si>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>5216/18</t>
  </si>
  <si>
    <t>Реконструкция РУ-20кВ РТП-АОЦ по адресу: Московская область, г. Красногорск</t>
  </si>
  <si>
    <t>3915/17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</si>
  <si>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</si>
  <si>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4089/17</t>
  </si>
  <si>
    <t>Реконструкция ТП-11450 по адресу: 143408, Московская обл., Красногорский р-н, г. Красногорск, ул. Крайняя</t>
  </si>
  <si>
    <t>5806/19</t>
  </si>
  <si>
    <t>Реконструкция ТП-219232 по адресу: Московская область, Красногорский район, д. Ивановское</t>
  </si>
  <si>
    <t>5784/19</t>
  </si>
  <si>
    <t>5868/19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</si>
  <si>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</si>
  <si>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</si>
  <si>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>6064/19</t>
  </si>
  <si>
    <t>Истринский муниципальный район</t>
  </si>
  <si>
    <t xml:space="preserve">Реконструкция РУ-6 кВ ТП-165 по адресу: Московская область, п. Нахабино, ул. 40 лет Октября </t>
  </si>
  <si>
    <t>2150/15</t>
  </si>
  <si>
    <t>5852/19</t>
  </si>
  <si>
    <t>5759/19</t>
  </si>
  <si>
    <t>Реконструкция ТП-316 по адресу: Московская обл., Истринский р-н, г. Истра, ул. Урицкого, д. № 4</t>
  </si>
  <si>
    <t>5808/19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</si>
  <si>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</si>
  <si>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</si>
  <si>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область, Истринский р-н, п. Глебовский </t>
  </si>
  <si>
    <t>2118/15</t>
  </si>
  <si>
    <t xml:space="preserve">Реконструкция РУ-10 кВ ТП-764 по адресу: Московская область, г. Истра, ул. Ленина </t>
  </si>
  <si>
    <t>2152/15</t>
  </si>
  <si>
    <t>Реконструкция ТП-111 по адресу: Московская область, Истринский р-н, г. Дедовск, ул. Энергетиков</t>
  </si>
  <si>
    <t>2168/15</t>
  </si>
  <si>
    <t>Реконструкция  КЛ-6 кВ ТП-168 – ТП-169 по адресу: Московская область, Истринский р-н, г. Дедовск, ул. Красный Октябрь</t>
  </si>
  <si>
    <t>2169/15</t>
  </si>
  <si>
    <t>Реконструкция КЛ-6 кВ ТП-168 – ТП-176 по адресу: Московская область, Истринский р-н, г. Дедовск, ул. Красный Октябрь</t>
  </si>
  <si>
    <t>2170/15</t>
  </si>
  <si>
    <t>Реконструкция КЛ-6 кВ ТП-176 – ТП-21 по адресу: Московская область, Истринский р-н, г. Дедовск, ул. Ударная, ул. Красный Октябрь</t>
  </si>
  <si>
    <t>2171/15</t>
  </si>
  <si>
    <t>Реконструкция КЛ-6 кВ РТП-174 – ТП-21 по адресу: Московская область, Истринский р-н, г. Дедовск, ул. Ударная, ул. Больничная</t>
  </si>
  <si>
    <t>2172/15</t>
  </si>
  <si>
    <t>6179/19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</si>
  <si>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</si>
  <si>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</si>
  <si>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</si>
  <si>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5313/18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</si>
  <si>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</si>
  <si>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</si>
  <si>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ТП-1262 по адресу: Московская область, г. Пушкино, м-н Клязьма, ул. Аксаковская</t>
  </si>
  <si>
    <t>2259/15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</si>
  <si>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</si>
  <si>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</si>
  <si>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ВЛ-10 кВ «Л.216» по адресу: Московская область, г. Красноармейск</t>
  </si>
  <si>
    <t>3653/17</t>
  </si>
  <si>
    <t>Реконструкция РУ-6 кВ ТП-1088 по адресу: Московская область, Пушкинский район, г. Пушкино, ул. Лесная, д. 67</t>
  </si>
  <si>
    <t>1801/15</t>
  </si>
  <si>
    <t>Реконструкция ТП-1010 по адресу: 141202, Московская обл., Пушкинский р-н, г. Пушкино</t>
  </si>
  <si>
    <t>6052/19</t>
  </si>
  <si>
    <t>6086/19</t>
  </si>
  <si>
    <t>Реконструкция ТП-1132 по адресу: Московская обл., Пушкинский р-н, г. Пушкино</t>
  </si>
  <si>
    <t>6134/19</t>
  </si>
  <si>
    <t>6262/19</t>
  </si>
  <si>
    <t>Городской округ Долгопрудный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</si>
  <si>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</si>
  <si>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2346/15</t>
  </si>
  <si>
    <t>Городской округ Мытищи</t>
  </si>
  <si>
    <t>Реконструкция ТП-417 по адресу: Московская обл, Мытищи г, Колонцова ул, д. 5</t>
  </si>
  <si>
    <t>5312/18</t>
  </si>
  <si>
    <t>Реконструкция ТП-574 по адресу: 141031, Московская обл., г.о. Мытищи, д. Высоково</t>
  </si>
  <si>
    <t>6310/20</t>
  </si>
  <si>
    <t>Реконструкция ТП-389 по адресу: Московская обл., г. Мытищи, мкр. 6, 14</t>
  </si>
  <si>
    <t>6269/19</t>
  </si>
  <si>
    <t>Городской округ Балашиха</t>
  </si>
  <si>
    <t>Реконструкция ТП-149 по адресу: 143966, Московская область, г. Реутов, ул. Строителей, д.11</t>
  </si>
  <si>
    <t>5703/18</t>
  </si>
  <si>
    <t>Реконструкция РУ-6 кВ ТП-839 по адресу: г. Балашиха, мкр. Салтыковка, ул. Садовая</t>
  </si>
  <si>
    <t>5549/18</t>
  </si>
  <si>
    <t>Реконструкция ТП-921 по адресу: 143930, Московская обл., г. Балашиха, мкр. Салтыковка,ул. Окольная, д. № 3А</t>
  </si>
  <si>
    <t>5810/19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</si>
  <si>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</si>
  <si>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</si>
  <si>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ТП-491 по адресу: Московская обл, Балашиха г, территория в/ч 35690</t>
  </si>
  <si>
    <t>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</si>
  <si>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</si>
  <si>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</si>
  <si>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Реконструкция ТП-586 по адресу: Московская обл., Балашихинский р-н, д. Павлино</t>
  </si>
  <si>
    <t>6066/19</t>
  </si>
  <si>
    <t>4276/17</t>
  </si>
  <si>
    <t>Реконструкция ВЛ-6 кВ направлением РП-930–ТП-941–ТП-942 по адресу: Московская область, г.о. Балашиха, мкр. Салтыковка</t>
  </si>
  <si>
    <t>4277/17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</si>
  <si>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</si>
  <si>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</si>
  <si>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6184/19</t>
  </si>
  <si>
    <t>Городской округ Лосино-Петровский</t>
  </si>
  <si>
    <t>3941/17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</si>
  <si>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</si>
  <si>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</si>
  <si>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ТП-61 по адресу: 141150, Московская обл., г. Лосино-Петровский, ул. Дачная, уч. №7А</t>
  </si>
  <si>
    <t>5905/19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</si>
  <si>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</si>
  <si>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</si>
  <si>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</si>
  <si>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Городской округ Фрязино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</si>
  <si>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</si>
  <si>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</si>
  <si>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</si>
  <si>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</si>
  <si>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Городской округ Звенигород</t>
  </si>
  <si>
    <t>Реконструкция РТП-16013 по адресу: Московская область, г. Звенигород</t>
  </si>
  <si>
    <t>4455/17</t>
  </si>
  <si>
    <t>Реконструкция ТП-160115 по адресу: Московская область, г. Звенигород, В. Посад</t>
  </si>
  <si>
    <t>5237/18</t>
  </si>
  <si>
    <t>ОД-45/19</t>
  </si>
  <si>
    <t xml:space="preserve">Раменский муниципальный район </t>
  </si>
  <si>
    <t>Реконструкция РП-4 по адресу: Московская область, Раменский р-н, с.п. Гжельское, с. Речицы</t>
  </si>
  <si>
    <t>5181/18</t>
  </si>
  <si>
    <t>Реконструкция РТП-18 по адресу: Московская область, Раменский р-н, с.п. Новохаритоновское, с. Карпово</t>
  </si>
  <si>
    <t>5182/18</t>
  </si>
  <si>
    <t>Реконструкция РТП-29 по адресу: Московская область, Раменский р-н, г.п. Кратово, с. Игумново</t>
  </si>
  <si>
    <t>5183/18</t>
  </si>
  <si>
    <t>Реконструкция РТП-28 по адресу: Московская область, Раменский р-н, пос. Удельная</t>
  </si>
  <si>
    <t>5186/18</t>
  </si>
  <si>
    <t>Реконструкция РУ-6кВ, РУ-0,4кВ в ТП-471 по адресу:Московская область, Раменский р-н., Ново-Харитоново</t>
  </si>
  <si>
    <t>2583/15</t>
  </si>
  <si>
    <t>4598/18</t>
  </si>
  <si>
    <t>5870/19</t>
  </si>
  <si>
    <t>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</si>
  <si>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</si>
  <si>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Воскресенский муниципальный район</t>
  </si>
  <si>
    <t>Реконструкция РУ-6 кВ ТП-27 по адресу: Московская обл., г. Воскресенск, ул. Химиков</t>
  </si>
  <si>
    <t>5327/18</t>
  </si>
  <si>
    <t>Реконструкция ТП-199 по адресу: 140200, Московская обл., Воскресенский р-н, г. Воскресенск, ул. Суворова, д. №7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</si>
  <si>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</si>
  <si>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6242/19</t>
  </si>
  <si>
    <t>Городской округ Домодедово</t>
  </si>
  <si>
    <t>Реконструкция 2КЛ-10 кВ от ТП-5 до КТП-63 по адресу: Московская обл., Домодедово г.о., мкр. Авиационный</t>
  </si>
  <si>
    <t>Реконструкция ВЛ 10 кВ отп. от ф.5 с п/ст 233 от оп.55 до оп70 (инв. №10002672) по адресу: Московская обл., г.Домодедово, д. Благое</t>
  </si>
  <si>
    <t>5060/18</t>
  </si>
  <si>
    <t>5061/18</t>
  </si>
  <si>
    <t>Реконструкция ТП-59 по адресу: Московская обл, Домодедово г, Авиационный мрн, Туполева ул, д. 2</t>
  </si>
  <si>
    <t>5309/18</t>
  </si>
  <si>
    <t xml:space="preserve">Коломенский муниципальный район </t>
  </si>
  <si>
    <t>5874/19</t>
  </si>
  <si>
    <t>5772/19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</si>
  <si>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</si>
  <si>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</si>
  <si>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6232/19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</si>
  <si>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</si>
  <si>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6185/19</t>
  </si>
  <si>
    <t>Реконструкция ЛЭП-0,4кВ по адресу: Московская обл., г. Коломна, ул. Ларцевы Поляны, д. № 6</t>
  </si>
  <si>
    <t>6255/19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</si>
  <si>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</si>
  <si>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</si>
  <si>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</si>
  <si>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</si>
  <si>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5314/18</t>
  </si>
  <si>
    <t>3029/16</t>
  </si>
  <si>
    <t>Реконструкция ТП-1381 по адресу: 141282, Московская обл., г. Ивантеевка, ул. Толмачева, д. № 27</t>
  </si>
  <si>
    <t>5800/18</t>
  </si>
  <si>
    <t>5897/19</t>
  </si>
  <si>
    <t>Городской округ Химки</t>
  </si>
  <si>
    <t>5851/19</t>
  </si>
  <si>
    <t>Реконструкция КЛ-6 кВ от ПС-444 до РП-14 (ф.7, ф.27, ф.10, ф.24) по адресу: Московская область, г.о. Химки</t>
  </si>
  <si>
    <t>3187/16</t>
  </si>
  <si>
    <t>Реконструкция РУ-10 кВ РП-90 по адресу: Московская область, г.о. Химки</t>
  </si>
  <si>
    <t>3189/16</t>
  </si>
  <si>
    <t>Реконструкция ТП-398 по адресу: Московская обл., г. Химки, мкр. Сходня, Юбилейный проезд</t>
  </si>
  <si>
    <t>4240/17</t>
  </si>
  <si>
    <t>6243/19</t>
  </si>
  <si>
    <t>6274/19</t>
  </si>
  <si>
    <t>Одинцовский муниципальный район</t>
  </si>
  <si>
    <t>4476/18</t>
  </si>
  <si>
    <t>Реконструкция РП-51064 по адресу: Московская обл., г. Одинцово, ул. Маршала Бирюзова</t>
  </si>
  <si>
    <t>5545/18</t>
  </si>
  <si>
    <t>Реконструкция ТП-560640 по адресу: Московская область, г. Одинцово, ул. Глазынина</t>
  </si>
  <si>
    <t>5238/18</t>
  </si>
  <si>
    <t>5246/18</t>
  </si>
  <si>
    <t>Реконструкция ТП-414112 по адресу: Московская обл., Одинцовский р-н, д. Осоргино</t>
  </si>
  <si>
    <t>ОД-131/18</t>
  </si>
  <si>
    <t>Реконструкция ТП-410416 по адресу: Московская область, г. Одинцово, Западная промзона</t>
  </si>
  <si>
    <t>5774/19</t>
  </si>
  <si>
    <t>Реконструкция РТП-51050 по адресу: Московская область, г. Одинцово, д. Мамоново</t>
  </si>
  <si>
    <t>5776/19</t>
  </si>
  <si>
    <t>05-14-138</t>
  </si>
  <si>
    <t xml:space="preserve">Реконструкция ТП-510575 по адресу: Московская область, Одинцовский район, г. Одинцово, б-р Любы Новоселовой </t>
  </si>
  <si>
    <t>ОД-56/18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</si>
  <si>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</si>
  <si>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</si>
  <si>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</si>
  <si>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</si>
  <si>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>ОД-21/18</t>
  </si>
  <si>
    <t>ОД-134/18</t>
  </si>
  <si>
    <t>ОД-136/18</t>
  </si>
  <si>
    <t>5991/19</t>
  </si>
  <si>
    <t>ОД-43/19</t>
  </si>
  <si>
    <t>ЦА-1/19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</si>
  <si>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</si>
  <si>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ОД-60/19</t>
  </si>
  <si>
    <t>Реконструкция РТП-51004 по адресу: Московская обл, Одинцовский г.о., пос. Переделкино</t>
  </si>
  <si>
    <t>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</si>
  <si>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</si>
  <si>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</si>
  <si>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</si>
  <si>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</si>
  <si>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</si>
  <si>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ОД-4/20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</si>
  <si>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</si>
  <si>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</si>
  <si>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</si>
  <si>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</si>
  <si>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ОД-48/19</t>
  </si>
  <si>
    <t>ОД-8/20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</si>
  <si>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</si>
  <si>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ОД-18/20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</si>
  <si>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</si>
  <si>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ОД-104/19</t>
  </si>
  <si>
    <t>Солнечногорский муниципальный район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</si>
  <si>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</si>
  <si>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</si>
  <si>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2КЛ-0,4 кВ от ТП-3 по адресу: Московская обл, Солнечногорский р-н, Ржавки г.п., ж/д №1</t>
  </si>
  <si>
    <t>5324/18</t>
  </si>
  <si>
    <t>4464/17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</si>
  <si>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</si>
  <si>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</si>
  <si>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3856/17</t>
  </si>
  <si>
    <t>Реконструкция КТП-85 по адресу: Московская обл., Щелковский р-н, г. Щелково, Еловый пр-д, д № 12А</t>
  </si>
  <si>
    <t>5594/18</t>
  </si>
  <si>
    <t>Реконструкция «ф.11» и «ф.14» от ПС-742 до РТП-34  по адресу: Московская область, Щелковский р-н, г.Щелково</t>
  </si>
  <si>
    <t>3857/17</t>
  </si>
  <si>
    <t>5984/19</t>
  </si>
  <si>
    <t>6081/19</t>
  </si>
  <si>
    <t>Реконструкция ТП-46 по адресу: 141150, Московская обл., Щелковский р-н, рп. Монино</t>
  </si>
  <si>
    <t>6267/19</t>
  </si>
  <si>
    <t>Городской округ Дубна</t>
  </si>
  <si>
    <t>Реконструкция ВЛ-0,4 кВ от ТП-27 по адресу: Московская область, г.Дубна</t>
  </si>
  <si>
    <t>3903/17</t>
  </si>
  <si>
    <t>Реконструкция ТП-103 для электроснабжения энергопринимающих устройств заявителя по адресу: Московская обл., г. Дубна</t>
  </si>
  <si>
    <t>Городской округ Ступино</t>
  </si>
  <si>
    <t>Реконструкция МТП-113 по адресу: Московская область, г. Ступино, ул. Малоовражная</t>
  </si>
  <si>
    <t>4005/17</t>
  </si>
  <si>
    <t>5008/18</t>
  </si>
  <si>
    <t>4008/17</t>
  </si>
  <si>
    <t>Городской округ Егорьевск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</si>
  <si>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</si>
  <si>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</si>
  <si>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</si>
  <si>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</si>
  <si>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>5655/18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</si>
  <si>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</si>
  <si>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Городской округ Подольск</t>
  </si>
  <si>
    <t>Реконструкция РТП-24 по адресу: Московская область, г.о. Подольск, д. Докукино</t>
  </si>
  <si>
    <t>4477/18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</si>
  <si>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</si>
  <si>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5540/18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</si>
  <si>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</si>
  <si>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</si>
  <si>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</si>
  <si>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</si>
  <si>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</si>
  <si>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</si>
  <si>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</si>
  <si>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</si>
  <si>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Реконструкция 2КЛ-0,4кВ по адресу: 142101, Московская обл., г. Подольск, ул. Большая Серпуховская, дом № 20/1</t>
  </si>
  <si>
    <t>6041/19</t>
  </si>
  <si>
    <t>6050/19</t>
  </si>
  <si>
    <t>5738/19</t>
  </si>
  <si>
    <t>Реконструкция ЛЭП-0,4кВ по адресу: 142111, Московская обл., г. Подольск, пр-кт Юных Ленинцев, д. 40</t>
  </si>
  <si>
    <t>5563/18</t>
  </si>
  <si>
    <t>Реконструкция ТП-543 по адресу: Московская обл., г. Подольск, ул. Плещеевская</t>
  </si>
  <si>
    <t>6068/19</t>
  </si>
  <si>
    <t>Сергиево-Посадский муниципальный район</t>
  </si>
  <si>
    <t>5193/18</t>
  </si>
  <si>
    <t>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</si>
  <si>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</si>
  <si>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5643/18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</si>
  <si>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</si>
  <si>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5543/18</t>
  </si>
  <si>
    <t>Реконструкция КЛ-6 кВ от ТП-144 до ТП-15 по адресу: Московская обл, г.Сергиев Посад</t>
  </si>
  <si>
    <t>5945/19</t>
  </si>
  <si>
    <t>Реконструкция ТП-144 по адресу: Московская область, г. Сергиев Посад</t>
  </si>
  <si>
    <t>5947/19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</si>
  <si>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</si>
  <si>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5382/18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</si>
  <si>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</si>
  <si>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</si>
  <si>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</si>
  <si>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</si>
  <si>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Реконструкция ВЛ 6 кВ ТП208-ТП135-ТП159 по адресу: г. Сергиев Посад</t>
  </si>
  <si>
    <t>5092/18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</si>
  <si>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</si>
  <si>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5117/18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</si>
  <si>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</si>
  <si>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5430/18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</si>
  <si>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</si>
  <si>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</si>
  <si>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</si>
  <si>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5663/19</t>
  </si>
  <si>
    <t>Реконструкция ТП-482 по адресу: Московская обл., Сергиево-Посадский р-н, Глинково с, Коршуниха ул, участок №  62</t>
  </si>
  <si>
    <t>5872/19</t>
  </si>
  <si>
    <t>Реконструкция ТП-603 по адресу: Московская область, Сергиево-Посадский район, г. Сергиев Посад, ул.Вифанская</t>
  </si>
  <si>
    <t>5792/19</t>
  </si>
  <si>
    <t>5878/19</t>
  </si>
  <si>
    <t>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</si>
  <si>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</si>
  <si>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</si>
  <si>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5895/19</t>
  </si>
  <si>
    <t>6236/19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</si>
  <si>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</si>
  <si>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</si>
  <si>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Ленинский муниципальный район</t>
  </si>
  <si>
    <t>Реконструкция КТП-27 по адресу: Московская обл., Ленинский р-он, пос. Володарского, уч. В-1/7</t>
  </si>
  <si>
    <t>5438/18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</si>
  <si>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</si>
  <si>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</si>
  <si>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4745/18</t>
  </si>
  <si>
    <t>Реконструкция ТП-413 по адресу: Московская область, Ленинский район, г. Видное, ул. Лемешко</t>
  </si>
  <si>
    <t>6183/19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</si>
  <si>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</si>
  <si>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5669/19</t>
  </si>
  <si>
    <t>Новое строительство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</si>
  <si>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</si>
  <si>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</si>
  <si>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КТП в районе ТП-11 по адресу: Московская область, Орехово-Зуевский район, п. Новый Снопок, ул. Садовая</t>
  </si>
  <si>
    <t>2433/15</t>
  </si>
  <si>
    <t>Строительство КТП в районе ТП-282, КЛ 6 кВ от КТП-283 до КТП-проект по адресу: Орехово-Зуевский район, г. Дрезна</t>
  </si>
  <si>
    <t>331/12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</si>
  <si>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</si>
  <si>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</si>
  <si>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</si>
  <si>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</si>
  <si>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</si>
  <si>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</si>
  <si>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</si>
  <si>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</si>
  <si>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</si>
  <si>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</si>
  <si>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</si>
  <si>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</si>
  <si>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</si>
  <si>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</si>
  <si>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6031/19</t>
  </si>
  <si>
    <t>Установка реклоузера по адресу:Московская область, Орехово-Зуевский район</t>
  </si>
  <si>
    <t>4556/18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</si>
  <si>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</si>
  <si>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>2474/15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</si>
  <si>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</si>
  <si>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</si>
  <si>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</si>
  <si>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</si>
  <si>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КТП, ЛЭП-6 кВ по адресу: Московская обл, Электрогорск го</t>
  </si>
  <si>
    <t>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</si>
  <si>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</si>
  <si>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</si>
  <si>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ГКТП-103 по адресу: Московская область, г. Павловский Посад, пер. Ленинградский</t>
  </si>
  <si>
    <t>2316/15</t>
  </si>
  <si>
    <t>Строительство КТП в районе МП-104 по адресу: Московская область, Павлово-Посадский район, пос. Большие Дворы, ул. Ленина</t>
  </si>
  <si>
    <t>2317/15</t>
  </si>
  <si>
    <t>Строительство КТП в районе МП-122 по адресу: Московская область, г. Павловский Посад, ул. Московская</t>
  </si>
  <si>
    <t>2318/15</t>
  </si>
  <si>
    <t>Строительство КТП в районе ГКТП-47 по адресу: Московская область, г. Павловский Посад, ул. Красный текстильщик</t>
  </si>
  <si>
    <t>2319/15</t>
  </si>
  <si>
    <t>Строительство КТП в районе ГКТП-144 по адресу: Московская область, Павлово-Посадский район, д. Ковригино</t>
  </si>
  <si>
    <t>2320/15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</si>
  <si>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</si>
  <si>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</si>
  <si>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КЛ-0,4 кВ от ТП-80 до ВРУ дома по адресу: Московская область, г. Павловский Посад, ул. Южная, д.30</t>
  </si>
  <si>
    <t>2339/15</t>
  </si>
  <si>
    <t>Строительство КЛ-0,4 кВ от ТП-30 до ВРУ дома по адресу: Московская область, г. Павловский Посад, ул. Кирова, д. 60 подъезд 5</t>
  </si>
  <si>
    <t>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</si>
  <si>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</si>
  <si>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2342/15</t>
  </si>
  <si>
    <t>Строительство РП-10 кВ по адресу: Московская область, г. Павловский Посад</t>
  </si>
  <si>
    <t>5084/18</t>
  </si>
  <si>
    <t>Установка реклоузеров по адресу: Московская область, г.о. Павловский Посад</t>
  </si>
  <si>
    <t>4560/18</t>
  </si>
  <si>
    <t>Строительство КТП, ВЛ-10кВ по адресу: Московская область Рабочий поселок г. Шатура, ул. Ленина</t>
  </si>
  <si>
    <t>2142/15</t>
  </si>
  <si>
    <t>Строительство КТП, ВЛ-10 кВ по адресу: Московская область Рабочий поселок г.Шатура, ул.Октябрьская</t>
  </si>
  <si>
    <t>2143/15</t>
  </si>
  <si>
    <t>Строительство ВЛ-10кВ от ВЛ-10кВ направлением ТП-1-ТП-3 до пр.КТП-2146-15 по адресу: Московская область п. Осаново, ул. Школьная</t>
  </si>
  <si>
    <t>2144/15</t>
  </si>
  <si>
    <t>Строительство ВЛ-10 кВ от РП-3 до КТП-48 адресу: Московская обл, Шатура г.</t>
  </si>
  <si>
    <t>4980/18</t>
  </si>
  <si>
    <t>Строительство КТП в районе ТП-10 по адресу: Московская область г.о. Рошаль, ул. Лесная</t>
  </si>
  <si>
    <t>1326/15</t>
  </si>
  <si>
    <t>Строительство 2КТП в районе ЦРП-8 по адресу: Московская область Рошаль г</t>
  </si>
  <si>
    <t>4255/17</t>
  </si>
  <si>
    <t>Строительство КТП в районе ТП-33 по адресу: Московская область г.о. Рошаль, ул. Садовая</t>
  </si>
  <si>
    <t>1338/15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</si>
  <si>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</si>
  <si>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</si>
  <si>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</si>
  <si>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</si>
  <si>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</si>
  <si>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</si>
  <si>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</si>
  <si>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</si>
  <si>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</si>
  <si>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</si>
  <si>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 xml:space="preserve">Луховицкий муниципальный район </t>
  </si>
  <si>
    <t>Строительство КТП в районе КТП-64 по адресу: Московская область, Луховицкий р-н, г. Луховицы, ул. Огородная</t>
  </si>
  <si>
    <t>2521/15</t>
  </si>
  <si>
    <t>Строительство производственной базы АО «Мособлэнерго» по адресу: Московская область, г. Луховицы, ул. Пушкина, д. 168 Б</t>
  </si>
  <si>
    <t>2813/15</t>
  </si>
  <si>
    <t>5994/19</t>
  </si>
  <si>
    <t>Строительство КТП в районе КТП-38 по адресу: Московская область, г.Кашира</t>
  </si>
  <si>
    <t>1329/15</t>
  </si>
  <si>
    <t>Строительство МТП, ЛЭП-6кВ по адресу: Московская область, Каширский р-н, п. Зендиково, ул. Зендиковская</t>
  </si>
  <si>
    <t>3972/17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</si>
  <si>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</si>
  <si>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</si>
  <si>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>Строительство КТП, КЛ-6 кВ по адресу: Московская обл., г. Кашира, ул. Стрелецкая</t>
  </si>
  <si>
    <t>6205/19</t>
  </si>
  <si>
    <t>Строительство КТП в районе ТП-56 по адресу: Московская область, г.Озеры,ул. Ленина</t>
  </si>
  <si>
    <t>1993/15</t>
  </si>
  <si>
    <t>Строительство КТП в районе ТП-86 по адресу: Московская область, г. Озеры,ул. 26-го Июня</t>
  </si>
  <si>
    <t>1994/15</t>
  </si>
  <si>
    <t>Строительство КТП, КЛ-10кВ по адресу: Московская область, Озерский р-н., г. Озеры, ул. Весенняя</t>
  </si>
  <si>
    <t>1995/15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</si>
  <si>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</si>
  <si>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</si>
  <si>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Зарайский муниципальный район</t>
  </si>
  <si>
    <t>Строительство КТП в районе КТП-322 по адресу: 140600, Московская область, Зарайский район, НСТ «Офсетчик»</t>
  </si>
  <si>
    <t>2091/15</t>
  </si>
  <si>
    <t>2093/15</t>
  </si>
  <si>
    <t>Строительство ТП, КЛ-10 кВ. Реконструкция ВЛ-0,4 кВ по адресу: Московская область, г. Чехов, ул. Осенняя</t>
  </si>
  <si>
    <t>5777/19</t>
  </si>
  <si>
    <t>Строительство ТП, ЛЭП-6 кВ по адресу: Московская область, Чеховский район, п. Любучаны</t>
  </si>
  <si>
    <t>5785/19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</si>
  <si>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</si>
  <si>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</si>
  <si>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</si>
  <si>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</si>
  <si>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</si>
  <si>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</si>
  <si>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</si>
  <si>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</si>
  <si>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</si>
  <si>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</si>
  <si>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</si>
  <si>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</si>
  <si>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</si>
  <si>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</si>
  <si>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</si>
  <si>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</si>
  <si>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</si>
  <si>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</si>
  <si>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</si>
  <si>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</si>
  <si>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</si>
  <si>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</si>
  <si>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</si>
  <si>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</si>
  <si>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</si>
  <si>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</si>
  <si>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</si>
  <si>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</si>
  <si>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</si>
  <si>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</si>
  <si>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</si>
  <si>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</si>
  <si>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</si>
  <si>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</si>
  <si>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</si>
  <si>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</si>
  <si>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</si>
  <si>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</si>
  <si>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</si>
  <si>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</si>
  <si>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</si>
  <si>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</si>
  <si>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</si>
  <si>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</si>
  <si>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</si>
  <si>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</si>
  <si>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реклоузера и ПКУ по адресу: Московская область, Серпуховский район, д. Тульчино</t>
  </si>
  <si>
    <t>5758/19</t>
  </si>
  <si>
    <t>Строительство КТП по адресу: Московская область, г. Серпухов, ул. Театральная</t>
  </si>
  <si>
    <t>4714/18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</si>
  <si>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</si>
  <si>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</si>
  <si>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</si>
  <si>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</si>
  <si>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</si>
  <si>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</si>
  <si>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</si>
  <si>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Строительство РП-6 кВ, ЛЭП-6 кВ по адресу: Московская область, Люберецкий р-н, пос. Токарево</t>
  </si>
  <si>
    <t>2360/15</t>
  </si>
  <si>
    <t>6053/19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</si>
  <si>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</si>
  <si>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</si>
  <si>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2 КЛ-0,4 кВ от ТП-4Д до ВРУ дома по адресу: 140093, Московская область г.Дзержинский, ул.Лесная, д.14</t>
  </si>
  <si>
    <t>2278/15</t>
  </si>
  <si>
    <t>Строительство 3КЛ-0,4 кВ от ТП-8 до ВРУ домов по адресам: 140093, Московская область г.Дзержинский, ул.Лермонтова, д.14,15</t>
  </si>
  <si>
    <t>2281/15</t>
  </si>
  <si>
    <t>Строительство 2КЛ-0,4 кВ от ТП-23 до ВРУ домов по адресам: 140090, Московская область г.Дзержинский, пл.Св. Николая, д.6,6а</t>
  </si>
  <si>
    <t>2282/15</t>
  </si>
  <si>
    <t>Строительство КЛ-0,4 кВ от ТП-7 до ж/дома по ул.Бондарева д.2, по адресу: г.Дзержинский</t>
  </si>
  <si>
    <t>510/12</t>
  </si>
  <si>
    <t>Строительство 2 КЛ-0,4 кВ от ТП-2Н до ВРУ ДК «Силикат» по адресу: 140053, Московская область, г.Котельники, мкр. Силикат д. 32</t>
  </si>
  <si>
    <t>2271/15</t>
  </si>
  <si>
    <t>5757/18</t>
  </si>
  <si>
    <t>2277/15</t>
  </si>
  <si>
    <t>Строительство КЛ-0,4 кВ от ТП-2Н до ВРУ домов по адресам: 140053, Московская область, г.Котельники, мкр. Силикат д. 23, 25</t>
  </si>
  <si>
    <t>2286/15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</si>
  <si>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</si>
  <si>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</si>
  <si>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</si>
  <si>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</si>
  <si>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КТП в районе ТП-230 по адресу: Московская область, Наро-Фоминский р-н, д.Алабино, ул.Санаторная</t>
  </si>
  <si>
    <t>1984/15</t>
  </si>
  <si>
    <t>Строительство ТП по адресу: Московская область, г. Наро-Фоминск, 74км Киевского шоссе</t>
  </si>
  <si>
    <t>4016/17</t>
  </si>
  <si>
    <t>Строительство КТП в районе ТП-229 по адресу: Московская область, Наро-Фоминский р-н, д.Алабино, КИЗ «Ратник»</t>
  </si>
  <si>
    <t>1985/15</t>
  </si>
  <si>
    <t>Строительство КТП в районе ТП-25 по адресу: Московская область, г. Наро-Фоминск, ул.Ноябрьская</t>
  </si>
  <si>
    <t>1986/15</t>
  </si>
  <si>
    <t>Строительство КТП в районе КТП-73 по адресу: Московская область, г. Наро-Фоминск, ул.Строителей</t>
  </si>
  <si>
    <t>1988/15</t>
  </si>
  <si>
    <t>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</si>
  <si>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</si>
  <si>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5987/19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</si>
  <si>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</si>
  <si>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</si>
  <si>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 xml:space="preserve">Дмитровский муниципальный округ </t>
  </si>
  <si>
    <t>5826/19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</si>
  <si>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</si>
  <si>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</si>
  <si>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Строительство КТП по адресу: Московская область Рузский р-н, с.п. Старорузское, п. Старотеряево</t>
  </si>
  <si>
    <t>2233/15</t>
  </si>
  <si>
    <t>Строительство РТП в районе ТП-1128 по адресу: Рузский район, п.Тучково</t>
  </si>
  <si>
    <t>136/12</t>
  </si>
  <si>
    <t>Строительство КТП в районе КТП-1561 по адресу: Московская область, Волоколамский район, г.п. Сычево, д. Чередово</t>
  </si>
  <si>
    <t>2096/15</t>
  </si>
  <si>
    <t>4078/17</t>
  </si>
  <si>
    <t>Строительство КТП в районе КТП-1554 по адресу: Московская область, Волоколамский район, д. Речки</t>
  </si>
  <si>
    <t>2098/15</t>
  </si>
  <si>
    <t>Установка реклоузеров по адресу: Московская область, Волоколамский р-н</t>
  </si>
  <si>
    <t>4974/18</t>
  </si>
  <si>
    <t>2215/15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</si>
  <si>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</si>
  <si>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</si>
  <si>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</si>
  <si>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</si>
  <si>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</si>
  <si>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</si>
  <si>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</si>
  <si>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</si>
  <si>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ЛЭП-0,4 кВ от ТП-53 до ВРУ д/сада №7 по адресу: Московская область, г. Клин, ул. Менделеева, д. 3</t>
  </si>
  <si>
    <t>1762/15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</si>
  <si>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</si>
  <si>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</si>
  <si>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ЛЭП-0,4 кВ от ТП-109 до ВРУ ЦТП-1 по адресу: Московская область, г. Клин, ул. Мира, д. 15</t>
  </si>
  <si>
    <t>1759/15</t>
  </si>
  <si>
    <t>Установка реклоузера по адресу: Московская область, Клинский район, п. Решетниково</t>
  </si>
  <si>
    <t>4903/18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</si>
  <si>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</si>
  <si>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Строительство ВЛ-0,4 кВ от ТП-46 до ВРУ ЦТП-21 по адресу: Московская область, Клинский район, п. Майданово</t>
  </si>
  <si>
    <t>1761/15</t>
  </si>
  <si>
    <t>Установка реклоузера по адресу: Московская область, Талдомский район, д. Сорокино</t>
  </si>
  <si>
    <t>4902/18</t>
  </si>
  <si>
    <t>6055/19</t>
  </si>
  <si>
    <t>Строительство ТП и ЛЭП-6 кВ по адресу: 108804, Московская область, Талдомский район,  Северный рп, Калинина, дом № 9</t>
  </si>
  <si>
    <t>2158/15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</si>
  <si>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</si>
  <si>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</si>
  <si>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</si>
  <si>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</si>
  <si>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</si>
  <si>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>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</si>
  <si>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</si>
  <si>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</si>
  <si>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</si>
  <si>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</si>
  <si>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4723/18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</si>
  <si>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</si>
  <si>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</si>
  <si>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</si>
  <si>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</si>
  <si>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>2254/15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</si>
  <si>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</si>
  <si>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</si>
  <si>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</si>
  <si>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</si>
  <si>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 xml:space="preserve">Строительство КТП в районе ТП-1146 по адресу: г. Пушкино, ул. 50-я летия Комсомола </t>
  </si>
  <si>
    <t>526/12</t>
  </si>
  <si>
    <t>5754/18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</si>
  <si>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</si>
  <si>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2260/15</t>
  </si>
  <si>
    <t>Установка реклоузеров по адресу: Московская область, Пушкинский р-н, г.о. Красноармейск</t>
  </si>
  <si>
    <t>4640/18</t>
  </si>
  <si>
    <t>5847/19</t>
  </si>
  <si>
    <t>Строительство ТП и ЛЭП-6 кВ по адресу: Московская область, Пушкинский район, д. Грибово</t>
  </si>
  <si>
    <t>5978/19</t>
  </si>
  <si>
    <t>5985/19</t>
  </si>
  <si>
    <t>5986/19</t>
  </si>
  <si>
    <t>Строительство КТП, 2КЛ-6 кВ по адресу: 141231, Московская обл, Пушкинский р-н, Кощейково д.</t>
  </si>
  <si>
    <t>6083/19</t>
  </si>
  <si>
    <t>Строительство МТП по адресу: 141253, Московская обл., Пушкинский р-н., дп. Зеленоградский, СНТ «Зеленоградское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</si>
  <si>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</si>
  <si>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</si>
  <si>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</si>
  <si>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</si>
  <si>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>Установка реклоузеров по адресу: Московская область, г.о. Мытищи</t>
  </si>
  <si>
    <t>4641/18</t>
  </si>
  <si>
    <t>Строительство КТП по адресу: Московская область, г.о. Мытищи, д. Коргашино</t>
  </si>
  <si>
    <t>4465/17</t>
  </si>
  <si>
    <t>5832/19</t>
  </si>
  <si>
    <t>1727/15</t>
  </si>
  <si>
    <t>5855/19</t>
  </si>
  <si>
    <t>5963/19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</si>
  <si>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</si>
  <si>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</si>
  <si>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</si>
  <si>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>5997/19</t>
  </si>
  <si>
    <t>5789/19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</si>
  <si>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</si>
  <si>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</si>
  <si>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</si>
  <si>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</si>
  <si>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</si>
  <si>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</si>
  <si>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</si>
  <si>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</si>
  <si>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</si>
  <si>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</si>
  <si>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</si>
  <si>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</si>
  <si>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</si>
  <si>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758/15</t>
  </si>
  <si>
    <t>Строительство 2КЛ-0,4кВ от ТП-436 до ВРУ ДС№8 по адресу: Московская область, г.Фрязино, ул.Полевая</t>
  </si>
  <si>
    <t>2125/15</t>
  </si>
  <si>
    <t>Строительство КЛ-0,4кВ от РП-6 до ВРУ ж/д№5а по адресу: Московская область, г.Фрязино, ул.Советская</t>
  </si>
  <si>
    <t>2126/15</t>
  </si>
  <si>
    <t>Строительство КЛ-0,4кВ от РП-6 до ВРУ ж/д№3б по адресу: Московская область, г.Фрязино, ул.Советская</t>
  </si>
  <si>
    <t>2127/15</t>
  </si>
  <si>
    <t>5823/18</t>
  </si>
  <si>
    <t>5980/19</t>
  </si>
  <si>
    <t>Строительство КТП, ЛЭП-10кВ по адресу: 141100, Московская обл., Щелковский р-н., СНТ «Рыбак»</t>
  </si>
  <si>
    <t>6200/19</t>
  </si>
  <si>
    <t>Строительство КЛ-6 кВ по адресу: Московская область, Одинцовский район, г. Одинцово, микрорайон 8</t>
  </si>
  <si>
    <t>4076/17</t>
  </si>
  <si>
    <t>5972/19</t>
  </si>
  <si>
    <t>Строительство ТП взамен ТП-510773 по адресу: Московская обл, Одинцовский р-н, Никонорово х</t>
  </si>
  <si>
    <t>ОД-86/18</t>
  </si>
  <si>
    <t>Строительство РТП взамен РТП-51053 по адресу: Московская область, г. Одинцово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</si>
  <si>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</si>
  <si>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</si>
  <si>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</si>
  <si>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ЛЭП-10  кВ  по адресу: Московская область, Одинцовский район, г Одинцово, ул.Вокзальная, 7 микрорайон</t>
  </si>
  <si>
    <t>4719/18</t>
  </si>
  <si>
    <t>3717/16</t>
  </si>
  <si>
    <t>5992/19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</si>
  <si>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</si>
  <si>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5996/19</t>
  </si>
  <si>
    <t>6023/19</t>
  </si>
  <si>
    <t>6024/19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</si>
  <si>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</si>
  <si>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</si>
  <si>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</si>
  <si>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</si>
  <si>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6046/19</t>
  </si>
  <si>
    <t>Строительство КТП, КЛ-6 кВ по адресу: Московская обл, Одинцовский р-н, д. Вырубово</t>
  </si>
  <si>
    <t>6201/19</t>
  </si>
  <si>
    <t>2300/15</t>
  </si>
  <si>
    <t>Строительство КЛ-6 кВ от ТП-160151А до ТП-160115 по адресу: Московская область, г. Звенигород</t>
  </si>
  <si>
    <t>5239/18</t>
  </si>
  <si>
    <t>5476/18</t>
  </si>
  <si>
    <t>2301/15</t>
  </si>
  <si>
    <t>Строительство КЛ-6 кВ от ТП-103 до ТП-152 по адресу: «Московская область, г. Звенигород, мк-р Восточный – поселок Поречье</t>
  </si>
  <si>
    <t>2303/15</t>
  </si>
  <si>
    <t>5988/19</t>
  </si>
  <si>
    <t xml:space="preserve">Краснознаменский муниципальный район </t>
  </si>
  <si>
    <t>4587/18</t>
  </si>
  <si>
    <t>Реконструкция ЦРП-5 по адресу: Московская область, г. Краснознаменск</t>
  </si>
  <si>
    <t>4588/18</t>
  </si>
  <si>
    <t>Строительство ТП и КЛ-6 кВ по адресу: Московская область, Красногорский район, д. Михалково</t>
  </si>
  <si>
    <t>4729/18</t>
  </si>
  <si>
    <t>4585/18</t>
  </si>
  <si>
    <t>5825/19</t>
  </si>
  <si>
    <t>5983/19</t>
  </si>
  <si>
    <t>5848/19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</si>
  <si>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</si>
  <si>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6084/19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</si>
  <si>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</si>
  <si>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КЛ-10 кВ по адресу: Московская область, Красногорский район, рп. Нахабино</t>
  </si>
  <si>
    <t>4459/17</t>
  </si>
  <si>
    <t>Строительство КЛ-10 кВ, КТП по адресу: Московская обл, Раменский р-н</t>
  </si>
  <si>
    <t>5833/19</t>
  </si>
  <si>
    <t>5836/19</t>
  </si>
  <si>
    <t>Строительство РП-10 кВ, КЛ-10 кВ от ПС-366 «Донино», КЛ-10 кВ до РТП-18 по адресу: Московская обл, Раменское г</t>
  </si>
  <si>
    <t>5838/19</t>
  </si>
  <si>
    <t>Строительство КТП в районе ТП-230а по адресу: Московская область, Раменский район, д. Литвиново</t>
  </si>
  <si>
    <t>2618/15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</si>
  <si>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</si>
  <si>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</si>
  <si>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</si>
  <si>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</si>
  <si>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г. Раменское, Залинейный район</t>
  </si>
  <si>
    <t>4685/18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</si>
  <si>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</si>
  <si>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</si>
  <si>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г.п. Раменское</t>
  </si>
  <si>
    <t>4687/18</t>
  </si>
  <si>
    <t>Установка реклоузера по адресу: Московская область, Раменский район, г.п. Кратово, с. Игумново</t>
  </si>
  <si>
    <t>4689/18</t>
  </si>
  <si>
    <t>Установка реклоузера по адресу: Московская область, Раменский район, с.п. Верейское, п. Спартак</t>
  </si>
  <si>
    <t>4690/18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</si>
  <si>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</si>
  <si>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</si>
  <si>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</si>
  <si>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</si>
  <si>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</si>
  <si>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</si>
  <si>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</si>
  <si>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</si>
  <si>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>Установка реклоузера по адресу: Московская область, Раменский район, с.п. Вялковское, д. Вялки</t>
  </si>
  <si>
    <t>4695/18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</si>
  <si>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</si>
  <si>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</si>
  <si>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4697/18</t>
  </si>
  <si>
    <t>Установка реклоузера по адресу: Московская область, Раменский район, д. Вялки</t>
  </si>
  <si>
    <t>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</si>
  <si>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</si>
  <si>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5849/19</t>
  </si>
  <si>
    <t>5880/19</t>
  </si>
  <si>
    <t>5958/19</t>
  </si>
  <si>
    <t>5981/19</t>
  </si>
  <si>
    <t>5860/19</t>
  </si>
  <si>
    <t>6059/19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</si>
  <si>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</si>
  <si>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</si>
  <si>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2013/15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</si>
  <si>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</si>
  <si>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</si>
  <si>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</si>
  <si>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</si>
  <si>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</si>
  <si>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>2071/15</t>
  </si>
  <si>
    <t>Строительство 2КТП в районе ТП-118 по адресу: г. Воскресенск, ул. Средняя</t>
  </si>
  <si>
    <t>117/11</t>
  </si>
  <si>
    <t>Строительство РТП 6/0.4 кВ в районе ФП-5 по адресу: Московская область, г. Воскресенск, ул. Суворова</t>
  </si>
  <si>
    <t>210/12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</si>
  <si>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</si>
  <si>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</si>
  <si>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>3928/17</t>
  </si>
  <si>
    <t>Установка реклоузера по адресу: Московская область, Коломенский р-он, п. Заречный</t>
  </si>
  <si>
    <t>4808/18</t>
  </si>
  <si>
    <t>Строительство МТП, ЛЭП-6 кВ по адресу: Московская обл, Химки г.о., Новоподрезково</t>
  </si>
  <si>
    <t>5995/19</t>
  </si>
  <si>
    <t>3462/16</t>
  </si>
  <si>
    <t>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</si>
  <si>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</si>
  <si>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3830/16</t>
  </si>
  <si>
    <t>6049/19</t>
  </si>
  <si>
    <t>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</si>
  <si>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</si>
  <si>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5965/19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</si>
  <si>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</si>
  <si>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5966/19</t>
  </si>
  <si>
    <t>5795/19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</si>
  <si>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</si>
  <si>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5615/18</t>
  </si>
  <si>
    <t>6246/19</t>
  </si>
  <si>
    <t>Строительство РТП и ЛЭП-6 кВ по адресу: Московская область, г. Егорьевск, ул. Западная</t>
  </si>
  <si>
    <t>4743/18</t>
  </si>
  <si>
    <t>5835/19</t>
  </si>
  <si>
    <t>Строительство КЛ-10 кВ от ТП-503 до ТП-508 по адресу: Московская обл, г.Сергиев Посад</t>
  </si>
  <si>
    <t>5957/19</t>
  </si>
  <si>
    <t>5968/19</t>
  </si>
  <si>
    <t>6054/19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</si>
  <si>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</si>
  <si>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5677/19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</si>
  <si>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</si>
  <si>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</si>
  <si>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>5769/19</t>
  </si>
  <si>
    <t>Городской округ Лыткарино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</si>
  <si>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</si>
  <si>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</si>
  <si>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Строительство ЛЭП-6кВ по адресу: 144002, Московская обл., г. Электросталь, ул. Горького, д. № 38</t>
  </si>
  <si>
    <t>1823828 (5809/19)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</si>
  <si>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</si>
  <si>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</si>
  <si>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</si>
  <si>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</si>
  <si>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</si>
  <si>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</si>
  <si>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</si>
  <si>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1805881
(5254/18)</t>
  </si>
  <si>
    <t>Строительство КЛ-0,4 кВ от ТП-286 до ВРУ объекта по адресу: Московская область, Шатурский р-н, рп. Черусти, ул. Новая</t>
  </si>
  <si>
    <t>143078-Р(1155/14)</t>
  </si>
  <si>
    <t>Строительство ЛЭП-0,4кВ от РП-73 по адресу: 140502, Московская обл., Луховицкий р-н, г. Луховицы, ул. Пушкина, уч. №170</t>
  </si>
  <si>
    <t>1816704 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</si>
  <si>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</si>
  <si>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1814327 (5548/18)</t>
  </si>
  <si>
    <t>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</si>
  <si>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</si>
  <si>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1616348 (4260/17)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</si>
  <si>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</si>
  <si>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</si>
  <si>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ТП и КЛ-6 кВ по адресу: 140010, Московская область, Люберецкий район, г. Люберцы</t>
  </si>
  <si>
    <t>1801949
(4733/18)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</si>
  <si>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</si>
  <si>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</si>
  <si>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</si>
  <si>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</si>
  <si>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1905144 (5969/19)</t>
  </si>
  <si>
    <t>1824792 (5869/19)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</si>
  <si>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</si>
  <si>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</si>
  <si>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</si>
  <si>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</si>
  <si>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1704897
(4251/17)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</si>
  <si>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</si>
  <si>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1712379 (4454/17)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</si>
  <si>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</si>
  <si>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</si>
  <si>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Строительство ЛЭП-6кВ по адресу: 143500, Московская обл., Истринский р-н., г. Истра, ул. Шнырева, уч. № 4</t>
  </si>
  <si>
    <t>1824242
(5903/19)</t>
  </si>
  <si>
    <t>Строительство КТП, КЛ-10кВ по адресу: Московская обл., г. Фрязино, ул. Барские Пруды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</si>
  <si>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</si>
  <si>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</si>
  <si>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2ЛЭП-0,4кВ по адресу: Московская обл., Клинский р-н, г. Клин, ул. Дзержинского</t>
  </si>
  <si>
    <t>1821266 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</si>
  <si>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</si>
  <si>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</si>
  <si>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2КТП, ЛЭП-6кВ, КЛ-0,4кВ по адресу: 141207, Московская обл., Пушкинский р-н., г. Пушкино, ул. Писаревская, д. 12</t>
  </si>
  <si>
    <t>1700656 (4225/17)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</si>
  <si>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</si>
  <si>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</si>
  <si>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</si>
  <si>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</si>
  <si>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</si>
  <si>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</si>
  <si>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</si>
  <si>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</si>
  <si>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</si>
  <si>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</si>
  <si>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Строительство ЛЭП-0,4кВ от РУ-0,4кВ ТП-1519 до границ уч.заяв.МО, Пушкинский р-н, г.Пушкино, ул. Боголюбская, уч. у дома 12</t>
  </si>
  <si>
    <t>122455 (1447/14)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</si>
  <si>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</si>
  <si>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</si>
  <si>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</si>
  <si>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Строительство ЛЭП-0,4 кВ от РП-40 до границы участка Заявителя по адресу: 143912, г. Балашиха, ул. Советская, у дома 28А</t>
  </si>
  <si>
    <t>144258/Р/1/ЦА (1492/14)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</si>
  <si>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</si>
  <si>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>1900605
(5778/19)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</si>
  <si>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</si>
  <si>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</si>
  <si>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</si>
  <si>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КРУН и ЛЭП-6 кВ по адресу: Московская область, Красногорский район, рп. Нахабино</t>
  </si>
  <si>
    <t>1714772
(4086/17)</t>
  </si>
  <si>
    <t>1804735
(4728/18)</t>
  </si>
  <si>
    <t>Строительство РП и ЛЭП-10 кВ по адресу: Московская область, Красногорский район, г. Красногорск, мкр. Опалиха</t>
  </si>
  <si>
    <t>1710860
(4731/18)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</si>
  <si>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</si>
  <si>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</si>
  <si>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</si>
  <si>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</si>
  <si>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</si>
  <si>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</si>
  <si>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</si>
  <si>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</si>
  <si>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ТУ-05-14-484
1616654
(ТЗ-05-15-4)</t>
  </si>
  <si>
    <t>1717853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</si>
  <si>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</si>
  <si>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</si>
  <si>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</si>
  <si>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</si>
  <si>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</si>
  <si>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1601851
(ЦА-17/17)</t>
  </si>
  <si>
    <t>1701962
(ЦА-21/17)</t>
  </si>
  <si>
    <t>1601878
(ЦА-22/17)</t>
  </si>
  <si>
    <t>1601862
(ЦА-9/18)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</si>
  <si>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</si>
  <si>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ТУ к ТЗ-02-15-147</t>
  </si>
  <si>
    <t>Новое строительство ТП,КЛ-10 кВ ООО "Стройтехинвест" г. Одинцово, ул. Вокзальная, корпус "Е"</t>
  </si>
  <si>
    <t>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</si>
  <si>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</si>
  <si>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</si>
  <si>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</si>
  <si>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ТУ к ТЗ-04-15-35</t>
  </si>
  <si>
    <t>1804310
(ЦА-4/18)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</si>
  <si>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</si>
  <si>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</si>
  <si>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</si>
  <si>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1708806
(3948/17)</t>
  </si>
  <si>
    <t>Строительство ЛЭП-0,4 кВ по адресу: 141420, Московская область, г. Химки, мкр. Подрезково, ул. Первомайская</t>
  </si>
  <si>
    <t>1701597-Р
(4022/17)</t>
  </si>
  <si>
    <t>1608336
(3921/17)</t>
  </si>
  <si>
    <t>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</si>
  <si>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</si>
  <si>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1605960
(3637/16)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</si>
  <si>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</si>
  <si>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>Строительство КТП, КЛ-10кВ по адресу: 141406, Московская обл., г. Химки, мкр. Левобережный, Лихачевское ш.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</si>
  <si>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</si>
  <si>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</si>
  <si>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</si>
  <si>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</si>
  <si>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</si>
  <si>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</si>
  <si>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1613091-Р
(3701/16)</t>
  </si>
  <si>
    <t>1605106-Р
(3639/16)</t>
  </si>
  <si>
    <t>Строительство ТП, КЛ-10 кВ и КЛ-0,4 кВ по адресу: Московская область, Мытищинский район, г. Мытищи, Северная промзона</t>
  </si>
  <si>
    <t>1610766-Р
(3700/16)</t>
  </si>
  <si>
    <t>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</si>
  <si>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</si>
  <si>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</si>
  <si>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</si>
  <si>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</si>
  <si>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</si>
  <si>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</si>
  <si>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1903531
(6042/19)</t>
  </si>
  <si>
    <t>Строительство 2ЛЭП-10 кВ по адресу: 141100, Московская обл., Щелковский р-н, рп. Монино, Новинское ш</t>
  </si>
  <si>
    <t>1711905
(5192/18)</t>
  </si>
  <si>
    <t>1902742
(6022/19)</t>
  </si>
  <si>
    <t>ТУ-307
1907865
(5798/19)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</si>
  <si>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</si>
  <si>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</si>
  <si>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</si>
  <si>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</si>
  <si>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</si>
  <si>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>1903729
(5864/19)</t>
  </si>
  <si>
    <t>1903158
(6152/19)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</si>
  <si>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</si>
  <si>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</si>
  <si>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</si>
  <si>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</si>
  <si>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1814737
(5342/18)</t>
  </si>
  <si>
    <t>Строительство КЛ-10 кВ по адресу: г. Москва, п. Знамя Октября, Рязановское шоссе</t>
  </si>
  <si>
    <t>ТУ№31/17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</si>
  <si>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</si>
  <si>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1801870
(5230/18)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</si>
  <si>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</si>
  <si>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</si>
  <si>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</si>
  <si>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</si>
  <si>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Строительство ЛЭП-0,4кВ по адресу: 142200, Московская область, г. Серпухов, ул. Фирсова, д. № 6</t>
  </si>
  <si>
    <t>1803119
(5025/18)</t>
  </si>
  <si>
    <t>1707635
(4039/17)</t>
  </si>
  <si>
    <t xml:space="preserve">1822763 (5863/19)  </t>
  </si>
  <si>
    <t>Строительство ЛЭП-0,4кВ по адресу: 142204, Московская обл., г. Серпухов, ул. Юбилейная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</si>
  <si>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</si>
  <si>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</si>
  <si>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</si>
  <si>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</si>
  <si>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</si>
  <si>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</si>
  <si>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1805372
(5382/18)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</si>
  <si>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</si>
  <si>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</si>
  <si>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</si>
  <si>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</si>
  <si>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>1901438 (5658/19)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</si>
  <si>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</si>
  <si>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</si>
  <si>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</si>
  <si>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131485-Р(43/13)</t>
  </si>
  <si>
    <t>Строительство ТП и ЛЭП-10 кВ по адресу: 143090, Московская область, г. Краснознаменск, ул. Строителей</t>
  </si>
  <si>
    <t>1802933
1803128
1905933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</si>
  <si>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</si>
  <si>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</si>
  <si>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</si>
  <si>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</si>
  <si>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1617629
(3908/17)</t>
  </si>
  <si>
    <t>1909479
(5881/19 )</t>
  </si>
  <si>
    <t>Прочие мероприятия</t>
  </si>
  <si>
    <t>-</t>
  </si>
  <si>
    <t>Приобретение оборудования, не входящего в сметы строек</t>
  </si>
  <si>
    <t>Приобретение электрозарядных станций</t>
  </si>
  <si>
    <t>Прибыль</t>
  </si>
  <si>
    <t>"______"________________ 2020г.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</si>
  <si>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</si>
  <si>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5893/19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</si>
  <si>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</si>
  <si>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6256/19</t>
  </si>
  <si>
    <t>Реконструкция КТП-101 по адресу: Московская обл, г.о. Озерский, д. Редькино</t>
  </si>
  <si>
    <t>6264/19</t>
  </si>
  <si>
    <t>Реконструкция ТП-161 по адресу: Московская обл., г. Серпухов, Северное ш., д. № 6А</t>
  </si>
  <si>
    <t>6208/19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</si>
  <si>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</si>
  <si>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6362/20</t>
  </si>
  <si>
    <t>6190/19</t>
  </si>
  <si>
    <t>ОД-112/19</t>
  </si>
  <si>
    <t>6301/19</t>
  </si>
  <si>
    <t>6276/19</t>
  </si>
  <si>
    <t>6326/20</t>
  </si>
  <si>
    <t>6317/19</t>
  </si>
  <si>
    <t>Реконструкция КТП-1703 по адресу: Московская обл., Пушкинский р-н., д. Кощейково</t>
  </si>
  <si>
    <t>6331/20</t>
  </si>
  <si>
    <t>Реконструкция КТП-21 по адресу: Московская обл., Пушкинский р-н., п. Лесной, ул. Пушкина</t>
  </si>
  <si>
    <t>6337/20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</si>
  <si>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</si>
  <si>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6365/20</t>
  </si>
  <si>
    <t>Реконструкция ТП-1335 по адресу: Московская обл., Пушкинский р-н, г. Пушкино</t>
  </si>
  <si>
    <t>6369/20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</si>
  <si>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</si>
  <si>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6313/20</t>
  </si>
  <si>
    <t>6357/20</t>
  </si>
  <si>
    <t>6261/19</t>
  </si>
  <si>
    <t>Реконструкция ВЛ 10 кВ отп. от ф.5 с п/ст 233 от оп.34 до оп.54 (инв. №10002671 ) по адресу: Московская обл., г.Домодедово, д. Благое</t>
  </si>
  <si>
    <t>5059/18</t>
  </si>
  <si>
    <t>Реконструкция ТП-217 и ТП-215 по адресу:Московская область, г. Коломна, ул. Октябрьской Революции</t>
  </si>
  <si>
    <t>6526/20</t>
  </si>
  <si>
    <t>6413/20</t>
  </si>
  <si>
    <t>Реконструкция РТП-6 по адресу: Московская обл., г. Коломна, ул. Юбилейная, д. № 7а</t>
  </si>
  <si>
    <t>6340/20</t>
  </si>
  <si>
    <t>Реконструкция ТП-1175 по адресу: 141284, Московская обл., г. Ивантеевка, ул. Рабочая</t>
  </si>
  <si>
    <t>Реконструкция ТП-515137 по адресу: Московская обл., Одинцовский р-н, г Одинцово, ул. Зеленая</t>
  </si>
  <si>
    <t>ОД-59/20</t>
  </si>
  <si>
    <t>ЦА-7/19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</si>
  <si>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</si>
  <si>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6356/20</t>
  </si>
  <si>
    <t>6273/19</t>
  </si>
  <si>
    <t>Реконструкция ЛЭП-0,4 кВ от ТП-77 для электроснабжения энергопринимающих устройств заявителя по адресу: Московская обл, Егорьевский р-н, г. Егорьевск, ул. Радио, дом № 32</t>
  </si>
  <si>
    <t>6409/20</t>
  </si>
  <si>
    <t>Реконструкция ЛЭП-0,4 кВ от ТП-196 для электроснабжения энергопринимающих устройств заявителя по адресу: Московская обл., Егорьевский р-н, г. Егорьевск, ул. Новая, дом № 54</t>
  </si>
  <si>
    <t>6487/20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</si>
  <si>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</si>
  <si>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6187/19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</si>
  <si>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</si>
  <si>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6320/20</t>
  </si>
  <si>
    <t>Реконструкция КЛ-0,4кВ, строительство ЛЭП-0,4кВ по адресу: Московская обл., г. Подольск, ул. Чехова, д. № 6а (1 этап)</t>
  </si>
  <si>
    <t>6237/19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</si>
  <si>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</si>
  <si>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6258/19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</si>
  <si>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</si>
  <si>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6316/19</t>
  </si>
  <si>
    <t>6402/20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</si>
  <si>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</si>
  <si>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</si>
  <si>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5898/19</t>
  </si>
  <si>
    <t>6318/19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</si>
  <si>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</si>
  <si>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6354/20</t>
  </si>
  <si>
    <t>Реконструкция ТП-133 по адресу: Московская обл., Ленинский р-н, г. Видное, ст. Расторгуево</t>
  </si>
  <si>
    <t>6230/19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</si>
  <si>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</si>
  <si>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6367/20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</si>
  <si>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</si>
  <si>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</si>
  <si>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</si>
  <si>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</si>
  <si>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</si>
  <si>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</si>
  <si>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>Строительство МТП, ЛЭП-6 кВ по адресу: 142633, Московская область, Орехово-Зуевский р-н,          с/п Горское, СНТ «Сажени</t>
  </si>
  <si>
    <t>6286/19</t>
  </si>
  <si>
    <t>Строительство ТП (в районе ТП-25) по адресу: г. Рошаль, ул. Фр. Энгельса, 29</t>
  </si>
  <si>
    <t>423/12</t>
  </si>
  <si>
    <t>Городской округ Серебряные-Пруды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</si>
  <si>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</si>
  <si>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5689/19</t>
  </si>
  <si>
    <t>6403/20</t>
  </si>
  <si>
    <t>Строительство ТП, КЛ-6 кВ по адресу: Московская обл, Рузский р-н, 26 квартал ФГУ «Верейский лесхоз», СНТ «Многодетная семья</t>
  </si>
  <si>
    <t>6287/19</t>
  </si>
  <si>
    <t>Строительство КТП по адресу: Московская область, Раменский р-н, с. Зюзино, ул.Луговая</t>
  </si>
  <si>
    <t>2592/15</t>
  </si>
  <si>
    <t>Строительство ТП, ЛЭП-6 кВ по адресу: Московская область, Раменский р-н, с/п Новохаритоновское</t>
  </si>
  <si>
    <t>6288/19</t>
  </si>
  <si>
    <t>Строительство КЛ-0,4 кВ от ТП-3 по адресу: Московская область, Раменский р-н, с. Константиново</t>
  </si>
  <si>
    <t>1718/15</t>
  </si>
  <si>
    <t>6270/19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</si>
  <si>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</si>
  <si>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2012/15</t>
  </si>
  <si>
    <t>Строительство ТП-проект., строительство ЛЭП-6 кВ, строительство ЛЭП-0,4 кВ для электроснабжения энергопринимающих устройств заявителя по адресу: Московская обл, Химкинский р-н, Сходня мкр, Первомайская ул</t>
  </si>
  <si>
    <t>5339/18</t>
  </si>
  <si>
    <t>Строительство ТП, КЛ-6 кВ по адресу: Московская обл., г. Подольск, ул. Лобачева</t>
  </si>
  <si>
    <t>6285/19</t>
  </si>
  <si>
    <t>1701461
4027/17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</si>
  <si>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</si>
  <si>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</si>
  <si>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</si>
  <si>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</si>
  <si>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Реконструкция КЛ-0,4 кВ от РУ-0,4 кВ ТП-128, строительство ЛЭП-0,4 кВ от РУ-0,4 кВ ТП 128 для электроснабжения энергопринимающих устройств заявителя по адресу: Московская обл., г. Реутов, ул. Ленина, 2а (2 этап)</t>
  </si>
  <si>
    <t>2005060
(6481/20)</t>
  </si>
  <si>
    <t>1917609
(6284/19)</t>
  </si>
  <si>
    <t>ТП-1342) Стр-во КЛ-10 кВ ООО "ТРЦ Одинцово", компл.РУ-10 кВ проектируемой ТП д. Лохино ТЗ-05-14-23</t>
  </si>
  <si>
    <t>Строительство ЛЭП-0,4кВ по адресу: 141100, Московская область, Щелковский р-н., г. Щелково, квартал Гагаринский, д. 4Б</t>
  </si>
  <si>
    <t>1704590
(4204/17)</t>
  </si>
  <si>
    <t>1903312
(6177/19)</t>
  </si>
  <si>
    <t>ТЗ/ТУ исх</t>
  </si>
  <si>
    <t>6122/19</t>
  </si>
  <si>
    <t>6121/19</t>
  </si>
  <si>
    <t>6164/19</t>
  </si>
  <si>
    <t>6101/19</t>
  </si>
  <si>
    <t>6126/19</t>
  </si>
  <si>
    <t>6028/19</t>
  </si>
  <si>
    <t>6026/19</t>
  </si>
  <si>
    <t>6027/19</t>
  </si>
  <si>
    <t>5796/19</t>
  </si>
  <si>
    <t>6165/19</t>
  </si>
  <si>
    <t>6097/19</t>
  </si>
  <si>
    <t>5889/19</t>
  </si>
  <si>
    <t>5679/19</t>
  </si>
  <si>
    <t>ОД-92/19</t>
  </si>
  <si>
    <t>ОД-86/19</t>
  </si>
  <si>
    <t>ОД-78/19</t>
  </si>
  <si>
    <t>ОД-93/19</t>
  </si>
  <si>
    <t>5671/19</t>
  </si>
  <si>
    <t>6058/19</t>
  </si>
  <si>
    <t>6151/19</t>
  </si>
  <si>
    <t>6181/19</t>
  </si>
  <si>
    <t>5788/19</t>
  </si>
  <si>
    <t>5887/19</t>
  </si>
  <si>
    <t>5886/19</t>
  </si>
  <si>
    <t>6166/19</t>
  </si>
  <si>
    <t>6100/19</t>
  </si>
  <si>
    <t>5884/19</t>
  </si>
  <si>
    <t>5873/19</t>
  </si>
  <si>
    <t>6158/19</t>
  </si>
  <si>
    <t>6089/19</t>
  </si>
  <si>
    <t>5585/18</t>
  </si>
  <si>
    <t>5685/19</t>
  </si>
  <si>
    <t>6154/19</t>
  </si>
  <si>
    <t>5794/19</t>
  </si>
  <si>
    <t>ЦА-4/18</t>
  </si>
  <si>
    <t>ОД-56/19</t>
  </si>
  <si>
    <t>ОД-79/19</t>
  </si>
  <si>
    <t>6109/19</t>
  </si>
  <si>
    <t>ОД-94/19</t>
  </si>
  <si>
    <t>ОД-102/19</t>
  </si>
  <si>
    <t>6025/19</t>
  </si>
  <si>
    <t>5781/19</t>
  </si>
  <si>
    <t>6085/19</t>
  </si>
  <si>
    <t>6092/19</t>
  </si>
  <si>
    <t>6091/19</t>
  </si>
  <si>
    <t>6157/19</t>
  </si>
  <si>
    <t>5961/19</t>
  </si>
  <si>
    <t>5871/19</t>
  </si>
  <si>
    <t>5876/19</t>
  </si>
  <si>
    <t>5875/19</t>
  </si>
  <si>
    <t>6104/19</t>
  </si>
  <si>
    <t>6105/19</t>
  </si>
  <si>
    <t>5405/19</t>
  </si>
  <si>
    <t>6175/19</t>
  </si>
  <si>
    <t>5410/19</t>
  </si>
  <si>
    <t>6155/19</t>
  </si>
  <si>
    <t>5665/19</t>
  </si>
  <si>
    <t>6202/19</t>
  </si>
  <si>
    <t>6045/19</t>
  </si>
  <si>
    <t>6167/19</t>
  </si>
  <si>
    <t>6102/19</t>
  </si>
  <si>
    <t>6044/19</t>
  </si>
  <si>
    <t>5678/19</t>
  </si>
  <si>
    <t>6093/19</t>
  </si>
  <si>
    <t>5982/19</t>
  </si>
  <si>
    <t>5672/19</t>
  </si>
  <si>
    <t>6106/19</t>
  </si>
  <si>
    <t>6160/19</t>
  </si>
  <si>
    <t>6103/19</t>
  </si>
  <si>
    <t>6173/19</t>
  </si>
  <si>
    <t>6169/19</t>
  </si>
  <si>
    <t>5787/19</t>
  </si>
  <si>
    <t>6057/19</t>
  </si>
  <si>
    <t>5676/19</t>
  </si>
  <si>
    <t>6129/19</t>
  </si>
  <si>
    <t>6161/19</t>
  </si>
  <si>
    <t>6171/19</t>
  </si>
  <si>
    <t>5664/19</t>
  </si>
  <si>
    <t>6043/19</t>
  </si>
  <si>
    <t>5670/19</t>
  </si>
  <si>
    <t>5684/19</t>
  </si>
  <si>
    <t>5688/19</t>
  </si>
  <si>
    <t>5668/19</t>
  </si>
  <si>
    <t>6090/19</t>
  </si>
  <si>
    <t>6088/19</t>
  </si>
  <si>
    <t>6172/19</t>
  </si>
  <si>
    <t>5666/19</t>
  </si>
  <si>
    <t>6170/19</t>
  </si>
  <si>
    <t>Реконструкция КТП-349 по адресу: Московская область, г. Электрогорск, ул. Будённого</t>
  </si>
  <si>
    <t>6388/20</t>
  </si>
  <si>
    <t>Реконструкция ТП-96 по адресу: Московская область, г. Электросталь, ул. Победы»</t>
  </si>
  <si>
    <t>Реконструкция ТП-305, строительство КЛ-6 кВ для электроснабжения энергопринимающих устройств заявителя по адресу: 142530, Московская обл., г. Электрогорск, Семашко, дом № 1</t>
  </si>
  <si>
    <t>6484/20</t>
  </si>
  <si>
    <t xml:space="preserve">Реконструкция ВЛ-0,4кВ от ГКТП-106 по адресу: 142050, Московская обл., г. Павловский Посад, ул. Белинского, д. № 12а
</t>
  </si>
  <si>
    <t>Реконструкция КТП-46 по адресу: Московская обл., Шатурсккий р-н, Шатура г, 1 Мая ул</t>
  </si>
  <si>
    <t>6401/20</t>
  </si>
  <si>
    <t>Реконструкция ТП-41, строительство ЛЭП-0,4 кВ по адресу: Московская обл, г. Кашира, ул. Меженинова (1 этап)</t>
  </si>
  <si>
    <t>6566/20</t>
  </si>
  <si>
    <t>Реконструкция ЛЭП-0,22 кВ от ЗТП-194 для электроснабжения энергопринимающих устройств заявителя по адресу: 142918, Московская обл., г. Кашира, д. Базарово, ул. Центральная, дом № 23</t>
  </si>
  <si>
    <t>6488/20</t>
  </si>
  <si>
    <t>6394/20</t>
  </si>
  <si>
    <t>6355/20</t>
  </si>
  <si>
    <t>Реконструкция ТП-104 по адресу: Московская обл., Серпуховский р-н, п. Пограничный</t>
  </si>
  <si>
    <t>6275/19</t>
  </si>
  <si>
    <t>Реконструкция РУ-0,4 кВ ТП-10-57 по адресу: 142204, Московская обл., г. Серпухов</t>
  </si>
  <si>
    <t>6490/20</t>
  </si>
  <si>
    <t>Реконструкция КЛ-10 кВ от ПС-44 до РП 10-3 по адресу: Московская область, г. Серпухов</t>
  </si>
  <si>
    <t>4315/18</t>
  </si>
  <si>
    <t xml:space="preserve">Реконструкция ТП-521 по адресу: 140007, Московская обл., Люберецкий р-н, г. Люберцы, ул. 8 Марта
</t>
  </si>
  <si>
    <t>6209/19</t>
  </si>
  <si>
    <t>Реконструкция ТП-36 для электроснабжения энергопринимающих устройств заявителя по адресу: Московская обл, Люберецкий р-н</t>
  </si>
  <si>
    <t>6554/20</t>
  </si>
  <si>
    <t>Реконструкция ТП-1861 и ЛЭП-0,4 кВ. Строительство ЛЭП-0,4 кВпо адресу: Московская область, Волоколамский район, д. Стремоухово ( 1 этап)</t>
  </si>
  <si>
    <t>ОД-60/20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</si>
  <si>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</si>
  <si>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</si>
  <si>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5629/18</t>
  </si>
  <si>
    <t>Реконструкция ТП-299. Строительство ЛЭП-0,4 кВ по адресу: Московская область, Красногорский район, рп. Нахабино (1 этап)</t>
  </si>
  <si>
    <t>6533/20</t>
  </si>
  <si>
    <t>6315/19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</si>
  <si>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</si>
  <si>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>6254/19</t>
  </si>
  <si>
    <t>6359/20</t>
  </si>
  <si>
    <t xml:space="preserve">Реконструкция ТП-220, строительство ЛЭП-0,4кВ по адресу: 143500, Московская обл., Истринский р-н., г. Истра, ул. Ленина, д. № 101 (1 этап)
</t>
  </si>
  <si>
    <t>Реконструкция ТП-1244 по адресу: Московская обл, Пушкинский р-н, Красноармейское шоссе, ГУЗ Санаторий «Пушкино</t>
  </si>
  <si>
    <t>Реконструкция ТП-1145 по адресу: Московская обл., Пушкинский р-н., дп. Зеленоградский</t>
  </si>
  <si>
    <t>6327/20</t>
  </si>
  <si>
    <t>Реконструкция ВЛ-0,4 кВ от КТП-1003 для электроснабжения энергопринимающих устройств заявителя по адресу: Московская обл, Пушкинский р-н, Правдинский п, Труда ул, дом № 1</t>
  </si>
  <si>
    <t>6407/20</t>
  </si>
  <si>
    <t>Реконструкция ТП-1364 по адресу: Московская обл., Пушкинский р-н, г. Пушкино</t>
  </si>
  <si>
    <t>6370/20</t>
  </si>
  <si>
    <t>Реконструкция ТП-77 по адресу: Московская область, г.о. Мытищи</t>
  </si>
  <si>
    <t>6382/20</t>
  </si>
  <si>
    <t>Ренконструкция ТП-160222 для электроснабжения энергопринимающих устройств заявителя по адресу: Московская обл., Звенигород г, Почтовая ул., дом №36</t>
  </si>
  <si>
    <t>ЦА-3/20</t>
  </si>
  <si>
    <t>Реконструкция ТП-160176 по адресу: 143180, Московская обл., г. Звенигород, Верхний Посад</t>
  </si>
  <si>
    <t>ЦА-10/19</t>
  </si>
  <si>
    <t>Реконструкция ТП-20 для электроснабжения энергопринимающих устройств заявителя по адресу: Московская обл., г. Краснознаменск, ул. Краснознаменная</t>
  </si>
  <si>
    <t>6345/20</t>
  </si>
  <si>
    <t>Реконструкция ТП-720, строительство ЛЭП-0,4 кВ по адресу: Московская обл, Раменский р-н, с. Речицы, ул. Садовая (1 этап)</t>
  </si>
  <si>
    <t>6424/20</t>
  </si>
  <si>
    <t>Реконструкция ЛЭП-0,4 кВ от ТП-318 для электроснабжения энергопринимающих устройств заявителя по адресу: 140120 Московская обл., Раменский р-н, рп Ильинский, ул. Ленинская, д. 66А</t>
  </si>
  <si>
    <t>6360/20</t>
  </si>
  <si>
    <t>6408/20</t>
  </si>
  <si>
    <t>Реконструкция РП-18 для электроснабжения энергопринимающих устройств заявителя по адресу: Московская обл, Воскресенский р-н, Воскресенск, ул. Советская, дом № 2л</t>
  </si>
  <si>
    <t>6569/20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</si>
  <si>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</si>
  <si>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>6283/19</t>
  </si>
  <si>
    <t>Реконструкция РУ-0,4 кВ ТП-414 для электроснабжения энергопринимающих устройств заявителя по адресу: 142000, Московская обл., г. Домодедово, Каширское ш., д. № 100А</t>
  </si>
  <si>
    <t>6462/20</t>
  </si>
  <si>
    <t>Реконструкция ВЛ-0,4 кВ от ТП-514 по адресу: Московская область, г. Домодедово</t>
  </si>
  <si>
    <t>4486/18</t>
  </si>
  <si>
    <t>6615/20</t>
  </si>
  <si>
    <t>Реконструкция ВЛ-0,4кВ по адресу: Московская обл., г. Ивантеевка, С/Т «Лесное</t>
  </si>
  <si>
    <t>6330/20</t>
  </si>
  <si>
    <t>Реконструкция ТП-1057 для электроснабжения энергопринимающих устройств заявителя по адресу: Московская обл., г. Ивантеевка, ул. Огорхоз, дом № 3</t>
  </si>
  <si>
    <t>6456/20</t>
  </si>
  <si>
    <t>Реконструкция ЛЭП-0,4 кВ от ТП-311, строительство ЛЭП-0,4 кВ от ТП-311 для электроснабжения энергопринимающих устройств заявителя по адресу: Московская обл, г. Химки, мкр. Сходня, ул. Кирова (1 этап)</t>
  </si>
  <si>
    <t>6551/20</t>
  </si>
  <si>
    <t xml:space="preserve">Реконструкция КЛ-6 кВ от ПС 188 «Одинцово» до РТП-56065  Московская область, Одинцовский р-н
</t>
  </si>
  <si>
    <t xml:space="preserve">Реконструкция ТП-260995, строительство ЛЭП-0,4 кВ по адресу: Московская обл, Одинцовский р-н, Голицыно г, Советская ул, участок № 1б (1 этап)
</t>
  </si>
  <si>
    <t>ОД-35/20</t>
  </si>
  <si>
    <t>Реконструкция ТП-360303 для электроснабжения энергопринимающих устройств заявителей по адресу: Московская обл., Одинцовский р-н, д. Митькино, д. Таганьково</t>
  </si>
  <si>
    <t>ОД-26/20</t>
  </si>
  <si>
    <t>Реконструкция ТП-260976 по адресу: Московская обл., Одинцовский р-н, рп Большие Вяземы, ул. Ямская</t>
  </si>
  <si>
    <t>ОД-61/20</t>
  </si>
  <si>
    <t>Реконструкция ТП-464090 для электроснабжения энергопринимающих устройств заявителей по адресу: 143006, Московская обл., Одинцовский р-н, г. Одинцово, ул. Железнодорожная, 27</t>
  </si>
  <si>
    <t>ОД-73/20</t>
  </si>
  <si>
    <t>ЦА-9/20</t>
  </si>
  <si>
    <t>5896/19</t>
  </si>
  <si>
    <t>6400/20</t>
  </si>
  <si>
    <t xml:space="preserve">Реконструкция ЛЭП-0,4кВ по адресу: 142820, Московская обл., Ступинский р-н., рп. Жилево, ул. Ленинская, д. № 3А
</t>
  </si>
  <si>
    <t>Реконструкция ЛЭП-0,4кВ по адресу: Московская обл., Ступинский р-н., д. Астафьево</t>
  </si>
  <si>
    <t>6272/19</t>
  </si>
  <si>
    <t>Реконструкция ЛЭП-0,4 кВ от КТП-20 для электроснабжения энергопринимающих устройств заявителя по адресу: Московская обл., Ступинский р-н, Ступино, д. Соколова Пустынь, ул. Горловская, д. № 50</t>
  </si>
  <si>
    <t>6321/20</t>
  </si>
  <si>
    <t>6376/20</t>
  </si>
  <si>
    <t>Реконструкция ВЛ-10 кВ от ТП-236 до МТП-119 по адресу: Московская область, Ступинский район, п. Жилево</t>
  </si>
  <si>
    <t>4009/17</t>
  </si>
  <si>
    <t>Реконструкция ТП-148, строительство ЛЭП-6 кВ для электроснабжения энергопринимающих устройств заявителя по адресу: Московская область, Егорьевский р-н, г. Егорьевск, ул. 50 лет ВЛКСМ, дом № 2А (1 этап)</t>
  </si>
  <si>
    <t>6423/20</t>
  </si>
  <si>
    <t>Реконструкция РУ-0,4 кВ РТП-40, строительство 2КЛ-0,4 кВ от РТП-40 для электроснабжения энергопринимающих устройств заявителя по адресу: Московская обл., Подольский р-н, Дубровицкое сп, п. Дубровицы (1 этап)</t>
  </si>
  <si>
    <t>6473/20</t>
  </si>
  <si>
    <t xml:space="preserve">Реконструкция ТП-539 (заявка №1810882). Строительство ЛЭП-0,4 кВ по адресу: Московская область, Сергиево-Посадский район, г. Сергиев Посад, пр-кт Красной Армии (1 этап)
</t>
  </si>
  <si>
    <t>6386/20</t>
  </si>
  <si>
    <t xml:space="preserve">Реконструкция ТП-6003 по адресу: Московская обл., Сергиево-Посадский р-н, г. Хотьково, 
ул. Ленина, дом № 4
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</si>
  <si>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</si>
  <si>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Реконструкция РТП-6000 по адресу:Московская область, Сергиево-Посадский район, г. Хотьково, ул. Михеенко</t>
  </si>
  <si>
    <t>6527/20</t>
  </si>
  <si>
    <t>Реконструкция ТП-188 для электроснабжения энергопринимающих устройств заявителя по адресу: 141300, Московская обл., Сергиево-Посадский р-н, г. Сергиев Посад, ул. Преображенская, д. № 31</t>
  </si>
  <si>
    <t>6495/20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</si>
  <si>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</si>
  <si>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5448/18</t>
  </si>
  <si>
    <t>Строительство ТП, ЛЭП-6 кВ по адресу: 142500, Московская область, Павлово-Посадский р-н</t>
  </si>
  <si>
    <t>6332/20</t>
  </si>
  <si>
    <t>Строительство КТП, ВЛ-10кВ по адресу: Московская область п. Осаново, ул. Школьная</t>
  </si>
  <si>
    <t>2146/15</t>
  </si>
  <si>
    <t>Строительство 2КЛ-10 кВ от ПС-447 фидера №1, 14 до РП-31 по адресу: г. Пущино</t>
  </si>
  <si>
    <t>23/13</t>
  </si>
  <si>
    <t>5683/19</t>
  </si>
  <si>
    <t xml:space="preserve">Строительство КТП в районе ТП-402 по адресу: Московская область, Клинский р-н,  г.Высоковск, ул.Лесная
</t>
  </si>
  <si>
    <t>Строительство ТП, КЛ-10 кВ по адресу: Московская обл, Клинский р-н, г. Клин, ул. Дзержинского</t>
  </si>
  <si>
    <t>6295/19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</si>
  <si>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</si>
  <si>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 xml:space="preserve">Строительство КТП в районе КТП-106 по адресу: Московская область, Истринский р-н, г. Дедовск, ДСК «Малиновка
</t>
  </si>
  <si>
    <t>6336/20</t>
  </si>
  <si>
    <t xml:space="preserve">Строительство КЛ-0,4 кВ от ТП-1016 до КНС по адресу: Мытищинский р-н, пос.Вешки, ул.Тенистая
</t>
  </si>
  <si>
    <t>Строительство ТП, ЛЭП-6 кВ по адресу: Московская обл., г.о. Мытищи</t>
  </si>
  <si>
    <t>6299/20</t>
  </si>
  <si>
    <t>Строительство МТП, ЛЭП-6 кВ по адресу: 141031, Московская область, г.о Мытищи, д. Сгонники</t>
  </si>
  <si>
    <t>6207/19</t>
  </si>
  <si>
    <t>Строительство КТП, ЛЭП-10 кВ от ТП-310342 по адресу: по адресу:Московская область, Одинцовский р-н, Назарьево д</t>
  </si>
  <si>
    <t>5967/19</t>
  </si>
  <si>
    <t>Строительство ТП взамен ТП-260955 по адресу: Московская обл., Одинцовский р-н, д. Захарово</t>
  </si>
  <si>
    <t>ОД-5/20</t>
  </si>
  <si>
    <t>Строительство ТП взамен ТП-310353, ЛЭП-10 кВ по адресу: 143081 Московская обл., Одинцовский р-н, с.о. Назарьевский, дер. Новодарьино РАН</t>
  </si>
  <si>
    <t>6206/19</t>
  </si>
  <si>
    <t>Строительство ТП, КЛ-10 кВ по адресу: Московская обл., Одинцовский р-н, д. Митькино</t>
  </si>
  <si>
    <t>6292/19</t>
  </si>
  <si>
    <t>ОД-29/20</t>
  </si>
  <si>
    <t>Строительство ТП, КЛ-10 кВ по адресу: 143302, Московская обл., Наро-Фоминский р-н, г. Наро-Фоминск, ул. Дзержинского</t>
  </si>
  <si>
    <t>6296/20</t>
  </si>
  <si>
    <t>Строительство ЛЭП-0,4 кВ по адресу: 143421, Московская обл, Красногорский р-н, Ильинское с/п, Архангельское п</t>
  </si>
  <si>
    <t>5302/18</t>
  </si>
  <si>
    <t>Строительство ТП, КЛ-6 кВ по адресу: Московская обл., Раменский р-н, с/п Сафоновское</t>
  </si>
  <si>
    <t>6289/19</t>
  </si>
  <si>
    <t>Строительство ТП, ЛЭП-10 кВ по адресу: Московская область, Раменский р-н, Славянская</t>
  </si>
  <si>
    <t>6291/19</t>
  </si>
  <si>
    <t>Строительство ТП, ЛЭП-10 кВ по адресу: Московская обл., Раменский р-н, сельское поселение Новохаритоновское</t>
  </si>
  <si>
    <t>6335/20</t>
  </si>
  <si>
    <t>Строительство ЛЭП-10 кВ, реклоузера и ПКУ по адресу: Московская обл, Раменский р-н, снт «Аксеново</t>
  </si>
  <si>
    <t>6174/19</t>
  </si>
  <si>
    <t>6290/19</t>
  </si>
  <si>
    <t>Строительство ТП, ЛЭП-6 кВ по адресу: Московская обл., Раменский р-н, с/п Новохаритоновское</t>
  </si>
  <si>
    <t>6298/20</t>
  </si>
  <si>
    <t>Строительство ТП, ЛЭП-10 кВ по адресу: Московская область, Раменский район, г. Раменское</t>
  </si>
  <si>
    <t>6450/20</t>
  </si>
  <si>
    <t>Строительство ТП, ЛЭП-6 кВ и ЛЭП-0,4 кВ по адресу: Московская область, Раменский район, пос. Комбината Стройматериалов-2</t>
  </si>
  <si>
    <t>6377/20</t>
  </si>
  <si>
    <t>6334/20</t>
  </si>
  <si>
    <t>Строительство ТП, ЛЭП-6 кВ, реклоузера и ПКУ по адресу: 141362, Московская обл., Сергиево-Посадский р-н, п. Заречный</t>
  </si>
  <si>
    <t>6293/19</t>
  </si>
  <si>
    <t>1802700
(4734/18)</t>
  </si>
  <si>
    <t>1713946
(4431/17)</t>
  </si>
  <si>
    <t xml:space="preserve"> 145545 (1611/15)</t>
  </si>
  <si>
    <t>150642-Р
150978-Р
(1638/15)</t>
  </si>
  <si>
    <t>1909924
(6125/19)</t>
  </si>
  <si>
    <t>1908262
(6124/19)</t>
  </si>
  <si>
    <t>1704109
(3929/17)</t>
  </si>
  <si>
    <t>1906267 (6098/19)</t>
  </si>
  <si>
    <t>142384-Р
142389-Р
(1181/14)</t>
  </si>
  <si>
    <t>1703471
(3938/17)</t>
  </si>
  <si>
    <t>145116/Р/1/ЦА (1493/14)</t>
  </si>
  <si>
    <t>152171, 1612107 (2952/16)</t>
  </si>
  <si>
    <t>143586
 (2951/15)</t>
  </si>
  <si>
    <t>1906306
(6058/19)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</si>
  <si>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</si>
  <si>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>1823492
(6254/19)</t>
  </si>
  <si>
    <t>1814201
(5621/18)</t>
  </si>
  <si>
    <t>1824406 (6153/19)</t>
  </si>
  <si>
    <t>1605081
ТУ-82
(ЦА-3/16)</t>
  </si>
  <si>
    <t>ТУ 05-13-252
ТЗ 05-13-103-3</t>
  </si>
  <si>
    <t>ТЗ-05-13-103,ТП-1070)Стр-воРТП,КЛ-10кВУправляющаякомпанияООО"АФИРУС"г.Одинцово1этап</t>
  </si>
  <si>
    <t>ТУ-05-13-103</t>
  </si>
  <si>
    <t>1908420
(ЦА-3/19)</t>
  </si>
  <si>
    <t>ТУ к ТЗ-05-14-23</t>
  </si>
  <si>
    <t>1823397
(5960/19)</t>
  </si>
  <si>
    <t>1901453
(5790/19)</t>
  </si>
  <si>
    <t>1902736 (5675/19)</t>
  </si>
  <si>
    <t>1901957
(5794/19)</t>
  </si>
  <si>
    <t>1908788
(6108/19)</t>
  </si>
  <si>
    <t>1805835
(5249/18)</t>
  </si>
  <si>
    <t>ТУ №12-2012/26-ПР
№10-2014/04-ПР
(3703/17)</t>
  </si>
  <si>
    <t>1600708
1904175
(3556/16)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</si>
  <si>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</si>
  <si>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1901591
(5667/19)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</si>
  <si>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</si>
  <si>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>1825232
(5659/19)</t>
  </si>
  <si>
    <t>133441
 (976/14)</t>
  </si>
  <si>
    <t>Строительство ТП и КЛ-6 кВ по адресу: Московская область, г. Коломна, ул. Калинина</t>
  </si>
  <si>
    <t>1903116
(6176/19)</t>
  </si>
  <si>
    <t>1904068
(5999/19)</t>
  </si>
  <si>
    <t>1903588
(6107/19)</t>
  </si>
  <si>
    <t>5/17/2 (1914248)
(6239/19)</t>
  </si>
  <si>
    <t>1900967 (5998/19)</t>
  </si>
  <si>
    <t>ТУ-1812113 ПТО-17-1057
(5503/18)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</si>
  <si>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(2 этап)</t>
  </si>
  <si>
    <t>1904870
 (5681/19)</t>
  </si>
  <si>
    <t>Строительство  КРУН-6 кВ, КЛ-6 кВ для электроснабжения заявителя по адресу: Московская обл, Сергиево-Посадский р-н, Сергиев Посад г, Вознесенская ул, дом № 25/10</t>
  </si>
  <si>
    <t>1915599
(6300/19)</t>
  </si>
  <si>
    <t>1819577
(5975/19)</t>
  </si>
  <si>
    <t>1819498
(5976/19)</t>
  </si>
  <si>
    <t>1806059 (5627/18)</t>
  </si>
  <si>
    <t>1905761
(6067/19)</t>
  </si>
  <si>
    <t xml:space="preserve"> Солнечногорский муниципальный район</t>
  </si>
  <si>
    <t>Реконструкция ТП-103. Строительство ТП и КЛ-10 кВ по адресу: Московская область, Озёрский г.о., г. Озёры, нп Микрорайон-1 (2 этап)</t>
  </si>
  <si>
    <t>2000221
(6394/20)</t>
  </si>
  <si>
    <t>Внедрение и модернизация АСУЭ</t>
  </si>
  <si>
    <t>Приложение  № 13                                                   к приказу Минэнерго России                           от «24» марта 2010 г. №114</t>
  </si>
  <si>
    <t>Отчет о техническом состоянии объекта
(представляется ежеквартально)</t>
  </si>
  <si>
    <t>Согласовано:</t>
  </si>
  <si>
    <t>Заместитель генерального директора 
по экономике и финансам АО "Мособлэнерго"</t>
  </si>
  <si>
    <t>_____________________  В.Н. Мельничук</t>
  </si>
  <si>
    <t>№ ТЗ/ТУ</t>
  </si>
  <si>
    <t>Технические характеристики</t>
  </si>
  <si>
    <t>Сроки реализации проекта</t>
  </si>
  <si>
    <t>Наличие исходно - разрешительной документации</t>
  </si>
  <si>
    <t>Мощность 
МВт, МВА</t>
  </si>
  <si>
    <t>Выработка, млн. кВт/ч</t>
  </si>
  <si>
    <t>Длина ВЛ, км</t>
  </si>
  <si>
    <t xml:space="preserve">год 
начала 
сроительства </t>
  </si>
  <si>
    <t xml:space="preserve">год 
окончания 
строительства </t>
  </si>
  <si>
    <t>утвержденная проектносметная документация 
(+;-)</t>
  </si>
  <si>
    <t>заключение Главгосэкспертизы России 
(+;-)</t>
  </si>
  <si>
    <t>оформленный
в соответствии с законодательством землеотвод
(+; -)</t>
  </si>
  <si>
    <t>разрешение
на строительство
(+; -)</t>
  </si>
  <si>
    <t>+</t>
  </si>
  <si>
    <t>не требуется</t>
  </si>
  <si>
    <t>2018</t>
  </si>
  <si>
    <t>2017</t>
  </si>
  <si>
    <t>Реконструкция РП-47 по адресу: Московская область, г.о. Электросталь, ул. Карла Маркса</t>
  </si>
  <si>
    <t>5408/19</t>
  </si>
  <si>
    <t>Реконструкция ТП-80 по адресу: Московская обл., г. Электросталь, ул. Красная</t>
  </si>
  <si>
    <t>6671/20</t>
  </si>
  <si>
    <t>Реконструкция РП-32 по адресу: Московская область, г.Электросталь, ул. Карла Маркса</t>
  </si>
  <si>
    <t>6398/20</t>
  </si>
  <si>
    <t>Реконструкция КЛ-6 кВ по адресу: Московская область, г.о. Электрогорск, ул. Советская, 23 А</t>
  </si>
  <si>
    <t>6110/19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</si>
  <si>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</si>
  <si>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>5083/18</t>
  </si>
  <si>
    <t xml:space="preserve">Реконструкция ВЛ-0,4кВ от ТП-17 по адресу: 142050, Московская обл., г. Павловский Посад, ул. Гоголя, д. № 29
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</si>
  <si>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ул. Пионерская, дом № 22/8
</t>
  </si>
  <si>
    <t>Реконструкция ТП-42, реконструкция КТП-202, строительство ЛЭП-0,4 кВ для электроснабжения энергопринимающих устройств по адресу: 142500, Московская обл., г. Павловский Посад, 1-й пер. М. Горького</t>
  </si>
  <si>
    <t>6624/20</t>
  </si>
  <si>
    <t xml:space="preserve">Реконструкция КТП-72, реконструкция ЛЭП-0,4кВ по адресу: Московская обл., Шатурский р-н, р.п. Черусти, ул. 3-го Интернационала, д. № 40
</t>
  </si>
  <si>
    <t xml:space="preserve">Реконструкция КТП-3 для электроснабжения энергопринимающих устройств заявителя по адресу: Московская обл., Шатурский р-н, п. Тархановка, дом № 41
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</si>
  <si>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</si>
  <si>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>4923/18</t>
  </si>
  <si>
    <t>Реконструкция ТП-117, строительство ЛЭП-0,4 кВ для электроснабжения энергопринимающих устройств заявителя по адресу: 142902, Московская обл., г. Кашира, ул. Клубная  (1 этап)</t>
  </si>
  <si>
    <t>6454/20</t>
  </si>
  <si>
    <t xml:space="preserve">Реконструкция ЛЭП-0,4кВ по адресу: 142900, Московская обл., г. Ожерелье, ул. Ожерельевская, д. № 36
</t>
  </si>
  <si>
    <t>6279/19</t>
  </si>
  <si>
    <t>Реконструкция ТП-82 по адресу: 142900, Московская обл., г. Кашира, МКР Центральный с северной стороны здания Администрации Каширского муниципального района</t>
  </si>
  <si>
    <t>6277/19</t>
  </si>
  <si>
    <t xml:space="preserve">Реконструкция ТП-103. Строительство ТП и КЛ-10 кВ по адресу: Московская область, Озёрский г.о., г. Озёры, нп Микрорайон-1 (1 этап)
</t>
  </si>
  <si>
    <t>Реконструкция КЛ-6 кВ от ПС-382 «Венюково» ПАО «МОЭСК». Реконструкция ТП-539 по адресу: Московская область, г. Чехов  (1,2,3,4 Этап)</t>
  </si>
  <si>
    <t xml:space="preserve">Реконструкция ВЛ-0,4кВ от КТП-302 по адресу: Московская обл., Чеховский р-н., п. Любучаны, ул. Октябрьская, д № 26
</t>
  </si>
  <si>
    <t xml:space="preserve">Реконструкция КЛ-6 кВ направлением РП-ЧЗЭМ – ТП-537 по адресу: Московская область, г. Чехов, ул. Гагарина
</t>
  </si>
  <si>
    <t xml:space="preserve">Реконструкция ВЛ-0,4кВ от РП-53 по адресу: Московская обл., Чеховский р-н., г. Чехов, ул. Береговая, д № 22
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</si>
  <si>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г. Чехов, ул. Пионерская, дом № 4
</t>
  </si>
  <si>
    <t>Реконструкция существующей ЛЭП-0,4 кВ от ТП-561 для электроснабжения энергопринимающих устройств заявителя по адресу: Московская обл., Чеховский район, г. Чехов, ул. Набережная, д. № 20</t>
  </si>
  <si>
    <t>Реконструкция ТП-223. Строительство ЛЭП-0,4 кВ от ТП-223 по адресу: Московская обл., Серпухов г, Химиков ул, рядом с д. 1 (1 этап)</t>
  </si>
  <si>
    <t xml:space="preserve">Реконструкция ТП-27, реконструкция КЛ-0,4кВ по адресу: 142200, Московская обл., Серпуховский р-н, д. Волохово
</t>
  </si>
  <si>
    <t xml:space="preserve">Реконструкция ЛЭП-0,4 кВ по адресу: Московская область, Люберецкий район, пгт. Малаховка, ул. Герцена
</t>
  </si>
  <si>
    <t xml:space="preserve">Реконструкция ТП-127 по адресу: 140007, Московская обл., Люберецкий р-н, г. Люберцы, ул. 8 Марта, вл. № 50
</t>
  </si>
  <si>
    <t xml:space="preserve">Реконструкция ТП-447 для электроснабжения энергопринимающих устройств заявителя по адресу: Московская обл., Люберецкий р-н, п. Малаховка, ул. Тургенева, дом № 62
</t>
  </si>
  <si>
    <t xml:space="preserve">Реконструкция РТП-47. Строительство ТП, ЛЭП-10 кВ по адресу: Московская область, г. Люберцы, д. Мотяково
</t>
  </si>
  <si>
    <t>Реконструкция ТП-438 для электроснабжения энергопринимающих устройств заявителя по адресу: Московская обл., г. Котельники, мкр. «Ковровый</t>
  </si>
  <si>
    <t>6493/20</t>
  </si>
  <si>
    <t>Реконструкция ТП-67. Строительство КЛ-0,4 кВ и установка системы учёта по адресу: Московская область, Люберецкий район, г. Люберцы, Октябрьский проспек (1 этап)</t>
  </si>
  <si>
    <t>6707/20</t>
  </si>
  <si>
    <t xml:space="preserve">Реконструкция РП-33, строительство КЛ-6 кВ направлением ТП-33 – ТП-23 и КЛ-6 кВ направлением ТП-33 – ТП-28 по адресу: 140090, Московская обл, г.Дзержинский, ул. Дзержинская
</t>
  </si>
  <si>
    <t xml:space="preserve">Реконструкция участка ВЛ-0,4 кВ от ТП-276 по адресу: Московская обл, Наро-Фоминский р-н, Апрелевка г, Карла Маркса 2-й пер, участок  № 12
</t>
  </si>
  <si>
    <t>ОД-35/19</t>
  </si>
  <si>
    <t xml:space="preserve">Реконструкция ТП-148, строительство ЛЭП-0,4 кВ от ТП-148 по адресу: Московская обл, Наро-Фоминский р-н, Наро-Фоминск г, Курзенкова ул 
</t>
  </si>
  <si>
    <t xml:space="preserve"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
</t>
  </si>
  <si>
    <t xml:space="preserve"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 рп Тучково, с/т «Ветерок
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</si>
  <si>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 (1 этап)</t>
  </si>
  <si>
    <t>Реконструкция участка ЛЭП-0,23 кВ от ТП-2046. Строительство ЛЭП-0,4 кВ от ТП-2046 для электроснабжения энергопринимающих устройств заявителя по адресу: Московская обл., Рузский р-н, поз.генплана №53, СНТ «Лесянка (1 этап)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</si>
  <si>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СНТ «Прожектор», уч. 113
</t>
  </si>
  <si>
    <t>Реконструкция участка ЛЭП-0,4 кВ от ТП-1555 для электроснабжения энергопринимающих устройств заявителей по адресу: 143640, Московская обл., Волоколамский р-н, д. Аксеново, СНТ «Прожектор</t>
  </si>
  <si>
    <t>ОД-49/20</t>
  </si>
  <si>
    <t xml:space="preserve">Реконструкция КЛ-6 кВ от ТП-37 до ТП-67 по адресу: Московская обл., г. Клин, пр. Талицкий, ул. Лесопарковая
</t>
  </si>
  <si>
    <t>Реконструкция ТП-47 по адресу: Московская обл., Клинский р-н, п. Майданово, стадион «Химик</t>
  </si>
  <si>
    <t>6373/20</t>
  </si>
  <si>
    <t xml:space="preserve">Реконструкция ТП-328212 для присоединения заявителя по адресу: Московская область, Красногорский р-н, Воронки д, участок № 60А
</t>
  </si>
  <si>
    <t xml:space="preserve">Реконструкция ТП-41060, строительство 2ЛЭП-0,4кВ по адресу: Московская обл., Красногорский р-н, г. Красногорск, ул. 50 лет Октября (1 этап)
</t>
  </si>
  <si>
    <t xml:space="preserve">Реконструкция КЛ-6 кВ направлением РП-198 – ТП-41 по адресу: Московская область, г.о. Красногорск, Нахабино, ул. Горем-28
</t>
  </si>
  <si>
    <t xml:space="preserve">Реконструкция ВЛ-0,4 кВ от ТП-211101 с переводом на РТП-12 для электроснабжения энергопринимающих устройств заявителя по адресу: Московская обл., Красногорский р-н, д. Гольево, ул.Центральная, д. № 76
</t>
  </si>
  <si>
    <t>6366/20</t>
  </si>
  <si>
    <t>Реконструкция ВЛ-0,4кВ по адресу: 143430, Московская обл., Красногорский р-н., рп. Нахабино, ул. Советская, д № 38</t>
  </si>
  <si>
    <t>6338/20</t>
  </si>
  <si>
    <t xml:space="preserve">Реконструкция КЛ-0,4кВ по адресу: Московская обл., Красногорский р-н., п. Архангельское, в/г 79/1а
</t>
  </si>
  <si>
    <t xml:space="preserve">Реконструкция ТП-139 по адресу: Московская обл., Красногорский р-н., с/п Отрадненское, д. Путилково
</t>
  </si>
  <si>
    <t xml:space="preserve">Реконструкция ВЛ-6 кВ направлением ТП-52 – ТП-183 по адресу: Московская область, Красногорский р-н, дер. Путилково
</t>
  </si>
  <si>
    <t>Реконструкция ТП-211195, строительство ЛЭП-0,4 кВ для электроснабжения энергопринимающих устройств заявителя по адресу: 143420, Московская обл., Красногорский р-н, северо-западнее д. Захарково (1 этап)</t>
  </si>
  <si>
    <t>6621/20</t>
  </si>
  <si>
    <t>Реконструкция ТП-41 для электроснабжения энергопринимающих устройств заявителя по адресу: Московская обл., Красногорский р-н, рп Нахабино, ул. Советская, дом № 20-А</t>
  </si>
  <si>
    <t>6561/20</t>
  </si>
  <si>
    <t>Реконструкция РУ-0,4 кВ ТП-28 для электроснабжения энергопринимающих устройств заявителя по адресу: Московская обл, Красногорский р-н, Красногорск, Светлая ул</t>
  </si>
  <si>
    <t>6558/20</t>
  </si>
  <si>
    <t>Реконструкция ЛЭП-0,4 кВ от ТП-80 для электроснабжения энергопринимающих устройств заявителя по адресу: Московская обл, Красногорский р-н, Нахабино рп, Железнодорожная ул.</t>
  </si>
  <si>
    <t>6556/20</t>
  </si>
  <si>
    <t>Реконструкция ЛЭП-0,4 кВ по адресу: Московская область, Красногорский район, пгт. Нахабино, ул. Советская (1 этап)</t>
  </si>
  <si>
    <t>6546/20</t>
  </si>
  <si>
    <t>Реконструкция ТП-135182, строительство ЛЭП-0,4 кВ для электроснабжения энергопринимающих устройств заявителя по адресу: Московская обл., Красногорский р-н, г. Красногорск, мкр. Опалиха, ул. Белинского, дом № 18 (1 этап)</t>
  </si>
  <si>
    <t>6457/20</t>
  </si>
  <si>
    <t>Реконструкция РТП-20 по адресу: Московская обл, г. Красногорск, ул. Кирова</t>
  </si>
  <si>
    <t>6238/19</t>
  </si>
  <si>
    <t>Реконструкция КТП-286 для присоединения заявителя по адресу: Московская область, городской округ Истра, деревня Ленино, здание  №54А, помещение  2</t>
  </si>
  <si>
    <t xml:space="preserve">Реконструкция ТП-2/302 по адресу: Московская область, Истринский район, поселок Глебовский, ул. Микрорайон
</t>
  </si>
  <si>
    <t xml:space="preserve">Реконструкция ТП-9 по адресу: Московская область, Истринский район, г. Дедовск, ул. 1-я Главная
</t>
  </si>
  <si>
    <t xml:space="preserve">Реконструкция ТП-344. Строительство ЛЭП-0,4 кВ от ТП-344 для электроснабжения энергопринимающих устройств заявителя по адресу: Московская обл., Истринский р-н, Истра г, Московская ул, дом № 9 (1 этап)
</t>
  </si>
  <si>
    <t xml:space="preserve">Реконструкция ТП-56. Строительство ЛЭП-0,4 кВ от ТП-56 для электроснабжения энергопринимающих устройств заявителя по адресу: Московская обл., Истринский р-н, г.п. Снегири, Снегири дп, Железнодорожная, дом № 7 (1 этап)
</t>
  </si>
  <si>
    <t xml:space="preserve">Реконструкция ЛЭП-6 кВ направлением РП-236 – ТП-225 по адресу: Московская область, г.о. Истра, Волоколамское шоссе
</t>
  </si>
  <si>
    <t>Реконструкция участка ЛЭП-0,4 кВ от ТП-330 для электроснабжения энергопринимающих устройств заявителя по адресу: Московская обл., Истринский р-н, Лучинский с.о., д. Ябедино, дом № 79</t>
  </si>
  <si>
    <t>6374/20</t>
  </si>
  <si>
    <t>Реконструкция ТП-163 для электроснабжения энергопринимающих устройств заявителя по адресу: Московская обл., Истринский р-н, г. Дедовск, ул. Железнодорожная, дом № 13</t>
  </si>
  <si>
    <t>Реконструкция ЛЭП-0,4 кВ от ТП-316 для электроснабжения энергопринимающих устройств заявителя по адресу: Московская обл, Истринский р-н, Истра г, Чеховский пер, дом № 10А</t>
  </si>
  <si>
    <t>6349/20</t>
  </si>
  <si>
    <t>Реконструкция ЛЭП-0,4 кВ от ТП-106 для электроснабжения энергопринимающих устройств заявителя по адресу: Московская обл, Истринский р-н, Дедовск г, Малиновка ул, дом № 11</t>
  </si>
  <si>
    <t>6347/20</t>
  </si>
  <si>
    <t xml:space="preserve">Реконструкция ВЛ-0,4кВ по адресу: Московская обл., Истринский р-н., дп. Снегири, Тургеневский </t>
  </si>
  <si>
    <t>6339/20</t>
  </si>
  <si>
    <t>Реконструкция РУ-0,4 кВ РТП-710, строительство ЛЭП-0,4 кВ для электроснабжения энергопринимающих устройств заявителя по адресу: 143500, Московская обл., Истринский р-н, г. Истра, ул. Почтовая, дом № 2 (1 этап)</t>
  </si>
  <si>
    <t>6614/20</t>
  </si>
  <si>
    <t>Реконструкция РТП-124/734, строительство ЛЭП-0,4 кВ от РТП-124/734 для электроснабжения энергопринимающих устройств заявителя по адресу: Московская обл, Истринский р-н, Глебовский п. (1 этап)</t>
  </si>
  <si>
    <t>6557/20</t>
  </si>
  <si>
    <t>Реконструкция ЛЭП-0,4 кВ от ТП-143 для электроснабжения энергопринимающих устройств заявителя по адресу: Московская обл, Истринский р-н, Дедовск г, Лесная ул.</t>
  </si>
  <si>
    <t>6555/20</t>
  </si>
  <si>
    <t>Реконструкция ЛЭП-0,4 кВ от ТП-295 для электроснабжения энергопринимающих устройств заявителя по адресу: Московская обл, Истринский р-н, Лучинское с/п, ДНТ «НИЛ», Нагорный тупик, участок № 5</t>
  </si>
  <si>
    <t>6552/20</t>
  </si>
  <si>
    <t>Реконструкция ВЛ-0,4 кВ от ТП-106 для электроснабжения энергопринимающих устройств заявителя по адресу: Московская обл, Истринский р-н, Дедовск г, Малиновка с/т, участок № 1А</t>
  </si>
  <si>
    <t>6422/20</t>
  </si>
  <si>
    <t>Реконструкция двух ЛЭП-0,4 кВ от ТП-111 для электроснабжения энергопринимающих устройств заявителя по адресу: Московская обл., Истринский р-н, г. Дедовск, ул. Энергетиков, д. № 1/1</t>
  </si>
  <si>
    <t>6468/20</t>
  </si>
  <si>
    <t>Реконструкция ЛЭП-0,4 кВ от ТП-147 для электроснабжения энергопринимающих устройств заявителя по адресу: Московская обл, Истринский р-н, Дедовск г, Жданова ул, дом № 4</t>
  </si>
  <si>
    <t>6412/20</t>
  </si>
  <si>
    <t xml:space="preserve">Реконструкция ВЛ-0,4кВ от ТП-561 по адресу: 141250, Московская обл., г. Красноармейск, ул. Чкалова, д. № 26
</t>
  </si>
  <si>
    <t xml:space="preserve">Реконструкция КТПН-1689, строительство ЛЭП-0,4кВ по адресу: Московская обл., Пушкинский р-н, г. Пушкино, Ярославское ш., д. № 7 (1 этап)
</t>
  </si>
  <si>
    <t>Реконструкция РУ-6 кВ БКТП-1086 для электроснабжения энергопринимающих устройств заявителяпо адресу: Московская обл., Пушкинский р-н, Правдинский рп, Охотничья ул, дом № 6</t>
  </si>
  <si>
    <t>6404/20</t>
  </si>
  <si>
    <t>Реконструкция ТП-565 для электроснабжения энергопринимающих устройств заявителя по адресу: Московская обл., г. Красноармейск, ул. Академика Янгеля, дом № 23, стр. 13</t>
  </si>
  <si>
    <t>6325/20</t>
  </si>
  <si>
    <t>Реконструкция ТП-1519, строительство ЛЭП-0,4кВ по адресу: Московская обл., Пушкинский р-н., г. Пушкино, ул. Боголюбская</t>
  </si>
  <si>
    <t>Реконструкция ВЛ-0,4 кВ от КТП-1248 для электроснабжения энергопринимающих устройств заявителя по адресу: Московская обл., Пушкинский р-н, г. Пушкино, мкр. Заветы Ильича, СНТ «Завилово», уч. 94-б, 94-а</t>
  </si>
  <si>
    <t>6278/19</t>
  </si>
  <si>
    <t>Реконструкция ВЛ-0,4 кВ от КТП-1106 для электроснабжения энергопринимающих устройств заявителя по адресу: 141230, Московская обл., Пушкинский р-н, г. Пушкино, мкр. Звягино, ул. Пионерская</t>
  </si>
  <si>
    <t>6619/20</t>
  </si>
  <si>
    <t>Реконструкция ТП-1187 для электроснабжения энергопринимающих устройств заявителя по адресу: Московская обл., Пушкинский р-н, г. Пушкино, мкр. Мамонтовка, ул. Кузнецкий Мост, дом № 2</t>
  </si>
  <si>
    <t>6620/20</t>
  </si>
  <si>
    <t>Реконструкция ВЛ-0,4 кВ от КТП-539 для электроснабжения энергопринимающих устройств заявителя по адресу: Московская обл, Пушкинский р-н, Царево</t>
  </si>
  <si>
    <t>6568/20</t>
  </si>
  <si>
    <t>Реконструкция ВЛ-0,4 кВ от КТП-1003 для электроснабжения энергопринимающих устройств заявителя по адресу: Московская обл, Пушкинский р-н, рп Правдинский, ул. Народная, дом № 25</t>
  </si>
  <si>
    <t>6565/20</t>
  </si>
  <si>
    <t>Реконструкция ЛЭП-0,4 кВ от ТП-565 для электроснабжения энергопринимающих устройств заявителя по адресу: 141292, Московская обл., г. Красноармейск, Гранитный проезд, строение 7</t>
  </si>
  <si>
    <t>6496/20</t>
  </si>
  <si>
    <t>Реконструкция КТП-1682, строительство ЛЭП-0,4 кВ по адресу: Московская обл, г. Пушкино, мкр. Новая деревня, ул. Центральная</t>
  </si>
  <si>
    <t>6550/20</t>
  </si>
  <si>
    <t>Реконструкция ТП-1223. Реконструкция ЛЭП-0,4 кВ по адресу:Московская область, Пушкинский район, г. Пушкино, Акуловский 1-й проезд</t>
  </si>
  <si>
    <t>6395/20</t>
  </si>
  <si>
    <t>Реконструкция МТП-1717 по адресу: 141205, Московская обл., Пушкинский р-н., г. Пушкино, мкр. Моспроекта</t>
  </si>
  <si>
    <t>Реконструкция ВЛ-0,4 кВ от КТП-1186 для электроснабжения энергопринимающих устройств заявителя по адресу: 141253, Московская обл., Пушкинский р-н, п. Зеленоградский, ул. Лермонтова, дом № 40а</t>
  </si>
  <si>
    <t>6613/20</t>
  </si>
  <si>
    <t>Реконструкция РТП-19 для электроснабжения энергопринимающих устройств заявителя по адресу: Московская обл., г.о. Мытищи</t>
  </si>
  <si>
    <t>6305/20</t>
  </si>
  <si>
    <t>Реконструкция ТП-205 для электроснабжения энергопринимающих устройств заявителя по адресу: Московская обл., Мытищи г, Парковая 4-я ул, дом № 7</t>
  </si>
  <si>
    <t>Реконструкция ТП-161 для электроснабжения энергопринимающих устройств заявителя по адресу: Московская обл., г.о. Мытищи, г. Мытищи, мкр.36, 36А, 37</t>
  </si>
  <si>
    <t>6324/20</t>
  </si>
  <si>
    <t>Реконструкция РП. Строительство КЛ-10 кВ по адресу: Московская область, г.о. Мытищи, ул. Транспортная</t>
  </si>
  <si>
    <t>6196/20</t>
  </si>
  <si>
    <t>Реконструкция РУ-0,4 кВ ТП-1ю для электроснабжения энергопринимающих устройств заявителя ВРУ котельной № 77 по адресу: Московская обл., г. Королев, мкр. Юбилейный, Гаражный тупик, дом № 4</t>
  </si>
  <si>
    <t>6486/20</t>
  </si>
  <si>
    <t>Реконструкция ТП-428. Строительство ЛЭП-0,4 кВ по адресу: Московская область, г.о. Мытищи, г. Мытищи, Школьный пер. (1 этап)</t>
  </si>
  <si>
    <t>6383/20</t>
  </si>
  <si>
    <t>Реконструкция ТП-65 по адресу: Московская обл., г.о. Мытищи, Шараповский проезд</t>
  </si>
  <si>
    <t>6463/20</t>
  </si>
  <si>
    <t>Реконструкция ВЛ-6 кВ направлением РП-30–КТП-821 по адресу: Московская область, г.о. Балашиха, мкр. Салтыковка</t>
  </si>
  <si>
    <t>Реконструкция ТП-82 для электроснабжения энергопринимающих устройств заявителя по адресу: Московская обл., г. Балашиха, ш. Энтузиастов, дом № 12</t>
  </si>
  <si>
    <t>6411/20</t>
  </si>
  <si>
    <t>Реконструкция 2КЛ-6 кВ направлением от ПС-26 «Монино» до РТП-2 (ф.2А, ф.4А) по адресу: Московская область, г.о.Лосино-Петровский, ул. 7-го Ноября</t>
  </si>
  <si>
    <t>Реконструкция РТП-5 по адресу: Московская область, г.о.Черноголовка, Школьный бульвар</t>
  </si>
  <si>
    <t>6393/20</t>
  </si>
  <si>
    <t>Реконструкция ТП-460 для электроснабжения энергопринимающих устройств заявителя по адресу: Московская обл., г. Фрязино, Окружной проезд, дом №2, строение 1</t>
  </si>
  <si>
    <t>6469/20</t>
  </si>
  <si>
    <t>Реконструкция ТП-449 по адресу: Московская область, г. Фрязино, пл. Введенского</t>
  </si>
  <si>
    <t>6525/20</t>
  </si>
  <si>
    <t xml:space="preserve">Реконструкция ЛЭП-0,4 кВ от РУ-0,4 кВ ТП-160129 по адресу: Московская обл, Звенигород г, Пролетарская ул
</t>
  </si>
  <si>
    <t xml:space="preserve">Реконструкция РТП-16021. Строительство КЛ-6 кВ и КЛ-10 кВ по адресу: Московская область, г. Звенигород, В. Посад, мкр. Ракитня
</t>
  </si>
  <si>
    <t>5799/19</t>
  </si>
  <si>
    <t xml:space="preserve">Реконструкция КЛ-0,4 кВ и перевод сетей 0,4 кВ с ТП-1 на ТП-1Н по адресу: Московская обл, г.Краснознаменск
</t>
  </si>
  <si>
    <t>5841/19</t>
  </si>
  <si>
    <t xml:space="preserve">Реконструкция ВЛ-10 кВ от опоры «0» до опоры «17» (ф.111 и ф.207 от ПС-25 «Встреча») по адресу: Московская обл, г.Краснознаменск
</t>
  </si>
  <si>
    <t>5840/19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</si>
  <si>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</si>
  <si>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>5187/18</t>
  </si>
  <si>
    <t>Реконструкция ТП-41 и ВЛ-0,23 кВ от ТП-41 по адресу: Московская область, Раменский р-н</t>
  </si>
  <si>
    <t>2599/15</t>
  </si>
  <si>
    <t>Реконструкция ТП-58 и ВЛ-0,23 кВ от ТП-58 по адресу: Московская область, Раменский р-н</t>
  </si>
  <si>
    <t>2610/15</t>
  </si>
  <si>
    <t>Реконструкция ТП-72 и ВЛ-0,23 кВ от ТП-72 по адресу: Московская область, Раменский р-н</t>
  </si>
  <si>
    <t>2611/15</t>
  </si>
  <si>
    <t xml:space="preserve">Реконструкция ВЛ-0,4 кВ от ТП-4, ТП-23, ТП-150, ТП-161, ТП-195 по адресу: Московская обл, г. Раменское, ул. 100-й Свирской Дивизии, ул. Полевая, ул. Московская, ул. Колхозная, ул. Революции, ул. Дунайская, ул. Краснознаменская
</t>
  </si>
  <si>
    <t xml:space="preserve">Реконструкция ТП-40. Строительство ЛЭП-0,4 кВ от ТП-40 по адресу: Московская обл., Раменский р-н, ВЭИ им Ленина п (1 этап)
</t>
  </si>
  <si>
    <t xml:space="preserve">Реконструкция участка ВЛ-0,4 кВ от ТП-308 по адресу: Московская обл, Раменский р-н, Раменское г, Ильинский п, Коммунистическая ул, дом №2а
</t>
  </si>
  <si>
    <t xml:space="preserve">Реконструкция КВЛ-10 кВ ТП-403 – ТП-473 по адресу: Московская обл, Раменский р-н, г.п. Кратово
</t>
  </si>
  <si>
    <t xml:space="preserve">Реконструкция ЛЭП-10 кВ от ПС-366 «Донино»по адресу: Московская область, Раменский м.р., г. Раменское, Донинское шоссе
</t>
  </si>
  <si>
    <t>6380/20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</si>
  <si>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ул. Первая</t>
  </si>
  <si>
    <t>Реконструкция ТП-235 по адресу: Московская обл., Раменский р-н, с. Константиново</t>
  </si>
  <si>
    <t>6247/19</t>
  </si>
  <si>
    <t>Реконструкция ТП-378 для электроснабжения энергопринимающих устройств заявителя по адресу: Московская обл., Раменский р-н, с. Быково, с\п Верейское, ул. Шоссейная</t>
  </si>
  <si>
    <t>6560/20</t>
  </si>
  <si>
    <t>Реконструкция ЛЭП-0,4 кВ от РП-33 для электроснабжения энергопринимающих устройств заявителя по адресу: Московская обл., Раменский р-н, г. Раменское</t>
  </si>
  <si>
    <t>6617/20</t>
  </si>
  <si>
    <t>Реконструкция ЛЭП-0,4 кВ от ТП-120 для электроснабжения энергопринимающих устройств заявителя по адресу: Московская обл., Раменский р-н, п. Удельная, ул. Кривоколенная, д. № 39, строение Г</t>
  </si>
  <si>
    <t>6563/20</t>
  </si>
  <si>
    <t>Реконструкция ЛЭП-0,4 кВ от ТП-336 для электроснабжения энергопринимающих устройств заявителя по адресу: Московская обл, Раменский р-н, Кратово п, д. Хрипань, ул. Школьная, дом № 24а</t>
  </si>
  <si>
    <t>Реконструкция РУ-10 кВ РП-21 для электроснабжения энергопринимающих устройств заявителя по адресу:Московская область, Воскресенский р-н, пл. Ленина, участок № 1Б</t>
  </si>
  <si>
    <t>6622/20</t>
  </si>
  <si>
    <t>Реконструкция РУ-6 кВ РП-13 для электроснабжения энергопринимающих устройств заявителя по адресу: Московская обл., Воскресенский р-н, г. Воскресенск, ул. Гиганта, дом № 13</t>
  </si>
  <si>
    <t>6618/20</t>
  </si>
  <si>
    <t xml:space="preserve">Реконструкция ТП-725, строительство РЩ-0,4 кВ, строительство ЛЭП-0,4кВ для электроснабжения энергопринимающих устройств заявителя по адресу: Московская обл., Воскресенский р-н, пгт Белоозерский, ул. Коммунальная, участок № 10 (1 этап)
</t>
  </si>
  <si>
    <t>6567/20</t>
  </si>
  <si>
    <t>Реконструкция ВЛ 10кВ РП-51 - ТП-501 (инв. № 6068) по адресу: Московская обл., г.Домодедово от СНТ Южное-2 до поворота на с. Колычево</t>
  </si>
  <si>
    <t>5058/18</t>
  </si>
  <si>
    <t xml:space="preserve">Реконструкция ВЛ-10кВ отп. от ф.2 ПС-708 – РП-19 до КТП-596 по адресу: Московская обл., г. Домодедово, мкр. Белые Столбы, ул. Правды, Осипенко
</t>
  </si>
  <si>
    <t>Реконструкция КЛ-0,4 кВ от ТП-783 для электроснабжения энергопринимающих устройств заявителя по адресу: Московская обл., городской округ Домодедово, г. Домодедово, с. Растуново, ул. Заря, стр. 33</t>
  </si>
  <si>
    <t>6675/20</t>
  </si>
  <si>
    <t>Реконструкция ТП-422 по адресу: Московская область, г. Домодедово, ул. Советская</t>
  </si>
  <si>
    <t>6521/20</t>
  </si>
  <si>
    <t xml:space="preserve">Реконструкция КТП-723, реконструкция ВЛ-0,4 кВ от КТП-723, строительство ЛЭП-0,4 кВ для электроснабжения энергопринимающих устройств заявителя по адресу: Московская обл., г. Домодедово, с. Битягово, ул. Сосновая (1 этап)
</t>
  </si>
  <si>
    <t>Реконструкция ТП-414 по адресу: 142000, Московская обл., г. Домодедово, Каширское ш., д № 100А</t>
  </si>
  <si>
    <t>Реконструкция РТП-88 по адресу: Московская область, г.Коломна</t>
  </si>
  <si>
    <t>5434/18</t>
  </si>
  <si>
    <t>Реконструкция КТП-288 по адресу: Московская область, г. Коломна, ул. Ясная</t>
  </si>
  <si>
    <t>5436/18</t>
  </si>
  <si>
    <t>Реконструкция КТП-287 по адресу: Московская область, г. Коломна, ул. Полянка</t>
  </si>
  <si>
    <t>5437/18</t>
  </si>
  <si>
    <t xml:space="preserve">Реконструкция ТП-73 по адресу: Московская обл., Коломенский р-н, Коломна г, Озерский проезд
</t>
  </si>
  <si>
    <t xml:space="preserve">Реконструкция здания с гаражными, складскими и офисными помещениями по адресу: Московская обл., г. Коломна, ул. Красногвардейская, 36
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</si>
  <si>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ул. Набережная реки Коломенки, д. №7
</t>
  </si>
  <si>
    <t>Реконструкция ВЛ-0,4 кВ от ТП-81 для электроснабжения энергопринимающих устройств заявителя по адресу: 142435, Московская обл., Коломенский р-н, п. Пески, ДНТ «Советский художник», дом № 43</t>
  </si>
  <si>
    <t>Реконструкция КЛ-10 кВ. Строительство двух РП и 8КЛ-10 кВ для электроснабжения энергопринимающих устройств заявителя по адресу: Московская обл, Коломенский р-н, г. Коломна, Колычевский проезд, владение № 5/1 (1 этап)</t>
  </si>
  <si>
    <t>6570/20</t>
  </si>
  <si>
    <t>Реконструкция участка ВЛИ-0,4 кВ от КТП-40, строительство ЛЭП-0,4 кВ для электроснабжения энергопринимающих устройств заявителя по адресу: 140414, Московская обл., г. Коломна, ул. Шоссейная, 47 (1 этап)</t>
  </si>
  <si>
    <t>6612/20</t>
  </si>
  <si>
    <t>Реконструкция Ф.1, Ф.2 от ПС-239 «Пушкино» по адресу: Московская область, г. Ивантеевка, Ярославское шоссе – ул. Первомайская</t>
  </si>
  <si>
    <t>Реконструкция ЛЭП-0,4 кВ от ТП-1047а для электроснабжения энергопринимающих устройств заявителя по адресу: 141282, Московская обл, Ивантеевка г, Толмачева ул, дом № 1</t>
  </si>
  <si>
    <t>6348/20</t>
  </si>
  <si>
    <t>Реконструкция ТП-1260. Реконструкция ЛЭП-0,4 кВ по адресу: Московская область, г. Ивантеевка, ул. Адмирала Жильцова</t>
  </si>
  <si>
    <t>6396/20</t>
  </si>
  <si>
    <t xml:space="preserve">6047/19 </t>
  </si>
  <si>
    <t xml:space="preserve">Реконструкция ЛЭП-0,4 кВ от ТП-1162 по адресу: Московская обл, Ивантеевка г, Первомайская ул, дом №39
</t>
  </si>
  <si>
    <t xml:space="preserve">Реконструкция ТП-195 по адресу: Московская обл, Химкинский р-н, Химки, Парковая ул., вблизи дома №5
</t>
  </si>
  <si>
    <t xml:space="preserve">Реконструкция ТП-186. Строительство ЛЭП-0,4 кВ от ТП-186 по адресу: Московская область, Химкинский район, г. Химки, мкр. Подрезково (1 этап)
</t>
  </si>
  <si>
    <t xml:space="preserve">Реконструкция ЛЭП-0,4кВ по адресу: Московская обл., г. Химки., мкр. Сходня, ул. Фрунзе, вл. № 26А
</t>
  </si>
  <si>
    <t xml:space="preserve">Реконструкция КТП-331 для электроснабжения энергопринимающих устройств заявителя по адресу: Московская обл., Химкинский р-н, г. Химки, мкр. Сходня </t>
  </si>
  <si>
    <t>6640/20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</si>
  <si>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 мкр. Сходня, Октябрьский туп., д. № 2
</t>
  </si>
  <si>
    <t xml:space="preserve">Реконструкция РУ-0,4 кВ ТП-510526 по адресу: Московская обл, Одинцовский р-н, Одинцово г, Можайское шоссе
</t>
  </si>
  <si>
    <t>Реконструкция КЛ-10 кВ направлением РТП-51071 - РП-16168 по адресу: Московская область, Одинцовский район, с. Немчиновка</t>
  </si>
  <si>
    <t>Реконструкция КЛ-10 кВ направлением ПС-783 «Отрадное» – РТП-41005 и КЛ-10 кВ направлением РТП-41040 – РТП-41041 по адресу: Московская область, г. Одинцово</t>
  </si>
  <si>
    <t>Реконструкция ТП-560624 по адресу: Московская обл, Одинцовский р-н, Одинцово г, Вокзальная ул</t>
  </si>
  <si>
    <t xml:space="preserve">Строительство ЛЭП-0,4 кВ. Реконструкция КТП по адресу: Московская обл., Одинцовский р-н, Голицыно г., Звенигородское ш.(1 этап)
</t>
  </si>
  <si>
    <t xml:space="preserve">Реконструкция ТП-313160 по адресу: Московская обл., Одинцовский р-н, Жаворонки с., Советская 5-я ул
</t>
  </si>
  <si>
    <t xml:space="preserve">Реконструкция ВЛ-0,4 кВ от ТП-560617 по адресу: Московская область, Одинцовский г.о., д. Немчиновка, СНТ «Мамоново
</t>
  </si>
  <si>
    <t>Реконструкция ТП-260959. Строительство ЛЭП-0,4 кВ по адресу: Московская область, Одинцовский район, с. Сидоровское, ул. Восточная (1 этап)</t>
  </si>
  <si>
    <t xml:space="preserve">Реконструкция ТП-260224 по адресу: Московская обл, Одинцовский р-н, Голицыно, Петровское шоссе
</t>
  </si>
  <si>
    <t xml:space="preserve">Реконструкция РТП-51085. Строительство ЛЭП-0,4 кВ по адресу: Московская область, Одинцовский район, г. Одинцово (1 этап)
</t>
  </si>
  <si>
    <t xml:space="preserve">Реконструкция ЛЭП-0,4 кВ от РУ-0,4 кВ ТП-310318 по адресу: Московская область, Одинцовский район, д. Щедрино
</t>
  </si>
  <si>
    <t>Реконструкция РУ-0,4 кВ ТП-260267 по адресу: Московская обл., Одинцовский р-н, п. Голицыно, с/т «Садовод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</si>
  <si>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СНТ «Дарьино», уч. № 1
</t>
  </si>
  <si>
    <t>Реконструкция ВЛ-0,4 кВ от ТП-310321 для электроснабжения энергопринимающих устройств заявителя по адресу: Московская обл., Одинцовский р-н, д. Митькино, д. № 20А</t>
  </si>
  <si>
    <t>ОД-27/20</t>
  </si>
  <si>
    <t>Реконструкция ТП-510571 по адресу: Московская обл., Одинцовский р-н, г. Одинцово, ул. Садовая</t>
  </si>
  <si>
    <t>ЦА-1/20</t>
  </si>
  <si>
    <t>Реконструкция РУ-0,4 кВ ТП-560653 для электроснабжения энергопринимающих устройств заявителя по адресу: 143006, Московская обл., Одинцовский р-н, г. Одинцово, ул. Верхне-Пролетарская, дом № 1Б</t>
  </si>
  <si>
    <t>ОД-131/19</t>
  </si>
  <si>
    <t xml:space="preserve">Реконструкция РТП-31045 по адресу: Московская обл., Одинцовский район, г.п. Большие Вяземы, д. Малые Вяземы
</t>
  </si>
  <si>
    <t xml:space="preserve">Реконструкция РТП-51057 по адресу: Московская область, Одинцовский район, г. Одинцово, б-р Любы Новосёловой
</t>
  </si>
  <si>
    <t>Реконструкция ТП-414163 по адресу: Московская обл., Одинцовский р-н, г. Одинцово, с. Акулово, ул. Центральная</t>
  </si>
  <si>
    <t>6553/20</t>
  </si>
  <si>
    <t>Реконструкция КРУН-1917386. Строительство КЛ-10 кВ по адресу:Московская область, Одинцовский район, г.Одинцово, ул. Маковского</t>
  </si>
  <si>
    <t>6528/20</t>
  </si>
  <si>
    <t>Реконструкция ТП-510716. Строительство ЛЭП-0,4 кВ по адресу: Московская область, Одинцовский район, рп. Новоивановское, ул. Вокзальная (1 этап)</t>
  </si>
  <si>
    <t>ОД-51/20</t>
  </si>
  <si>
    <t>Реконструкция ТП-313200, ЛЭП-10 кВ для электроснабжения энергопринимающих устройств заявителя по адресу: Московская обл., Одинцовский р-н, д. Лапино, ГП-2</t>
  </si>
  <si>
    <t>ЦА-8/19</t>
  </si>
  <si>
    <t>Реконструкция ТП-313238 по адресу: 143020, Московская обл., Одинцовский р-н, с. Жаворонки, ул. 30 лет октября</t>
  </si>
  <si>
    <t>Реконструкция КЛ-10 кВ направлением ТП-414122 - ТП-410440 и ТП-414122 - ТП-414076 по адресу: Московская область, Одинцовский г.о., с. Акулово</t>
  </si>
  <si>
    <t>6537/20</t>
  </si>
  <si>
    <t>Реконструкция ЦРП-10 по адресу: 141552, Московская обл., Солнечногорский р-н, р.п. Ржавки</t>
  </si>
  <si>
    <t>Реконструкция КЛ-10 кВ по адресу: Московская область, Солнечногорский район, Пятницкое шоссе, д. Марьино</t>
  </si>
  <si>
    <t>Реконструкция РТП-112. Строительство БКТП, ЛЭП-10 кВ по адресу: Московская область, г.о. Солнечногорск, г. Солнечногорск (1 этап)</t>
  </si>
  <si>
    <t>6529/20</t>
  </si>
  <si>
    <t xml:space="preserve">Реконструкция ТП-46 по адресу: Московская область, Щёлковский район, г.п. Монино, ул. Новинское шоссе
</t>
  </si>
  <si>
    <t>5761/19</t>
  </si>
  <si>
    <t xml:space="preserve">Реконструкция ТП-7 по адресу: Московская область, Щёлковский район, г.п. Монино, ул. Московская
</t>
  </si>
  <si>
    <t>5763/19</t>
  </si>
  <si>
    <t xml:space="preserve">Реконструкция ТП-9 по адресу: Московская область, Щёлковский район, г.п. Монино, ул. Московская
</t>
  </si>
  <si>
    <t>5764/19</t>
  </si>
  <si>
    <t xml:space="preserve">Перевод ТП-7, ТП-9, ТП-12, ТП-14, ТП-24 с напряжения 6 кВ на 10 кВ по адресу: Московская область, Щёлковский район, г.п. Монино
</t>
  </si>
  <si>
    <t>5768/19</t>
  </si>
  <si>
    <t xml:space="preserve">Реконструкция ТП-1821697 по адресу: Московская область, 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</si>
  <si>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с/т «Заозерный
</t>
  </si>
  <si>
    <t xml:space="preserve">Реконструкция ТП-188, строительство ЛЭП-0,4кВ по адресу: Московская обл., Щелковский р-н, г. Щелково, ул. Браварская, д.№ 2Б
</t>
  </si>
  <si>
    <t xml:space="preserve">Реконструкция ТП-267, строительство 2ЛЭП-0,4кВ по адресу: Московская обл., Щелковский р-н, г. Щелково, ул. Заречная (1 этап)
</t>
  </si>
  <si>
    <t xml:space="preserve">Реконструкция ТП-473, строительство ЛЭП-0,4 кВ по адресу: Московская обл, Щелковский р-н, Щелково г, Первомайская ул, участок № 20В (1 этап)
</t>
  </si>
  <si>
    <t>Реконструкция ТП-391. Строительство ЛЭП-0,4 кВ по адресу:Московская область, Щёлковский район, г. Щёлково, ул. Комарова (1 этап)</t>
  </si>
  <si>
    <t>6387/20</t>
  </si>
  <si>
    <t>Реконструкция ТП-281. Строительство КЛ-10 кВ по адресу: Московская область, г.о. Щёлково, п. Новый городок</t>
  </si>
  <si>
    <t>6392/20</t>
  </si>
  <si>
    <t>Реконструкция РУ-0,4 кВ ТП-12 для электроснабжения энергопринимающих устройств заявителя по адресу: 141171, Московская обл., Щелковский р-н, п. Монино, ул. Южная, дом № 5а</t>
  </si>
  <si>
    <t>6499/20</t>
  </si>
  <si>
    <t xml:space="preserve">Реконструкция ВЛ-0,4 кВ от ЗТП-201 по адресу: Московская область, г.о. Ступино, пос. Октябрьский
</t>
  </si>
  <si>
    <t>5751/18</t>
  </si>
  <si>
    <t xml:space="preserve">Реконструкция ВЛ-10кВ направлением Р-253 – КТП-999 по адресу: Московская обл., Ступинский р-н., с. Хатунь
</t>
  </si>
  <si>
    <t>Реконструкция ВЛ-0,4 кВ от КТП-11 по адресу: Московская область, г. Ступино, ул. Колхозная</t>
  </si>
  <si>
    <t xml:space="preserve">Реконструкция ЛЭП-0,4 кВ по адресу: Московская область, Ступинский район, г. Ступино, ул. Белопесоцкая
</t>
  </si>
  <si>
    <t>Реконструкция РУ-0,4 кВ РП-3 для электроснабжения энергопринимающих устройств заявителя по адресу: 142800, Московская обл., Ступинский р-н, г. Ступино, проспект Победы</t>
  </si>
  <si>
    <t>6322/20</t>
  </si>
  <si>
    <t xml:space="preserve">Реконструкция ЛЭП-0,22 кВ от МТП-113 для электроснабжения энергопринимающих устройств заявителя по адресу: Московская обл, Ступинский р-н, г. Ступино, ул. Колхозная, дом № 239
</t>
  </si>
  <si>
    <t>6564/20</t>
  </si>
  <si>
    <t xml:space="preserve">Реконструкция КТП-233 с установкой двух силовых трансформаторов по адресу: Московская обл, Егорьевск г, Комарова ул
</t>
  </si>
  <si>
    <t xml:space="preserve">Реконструкция ВЛ-0,4кВ от ТП-80 по адресу: Московская обл., г. Егорьевск, ул. Чернышевского, д. № 20
</t>
  </si>
  <si>
    <t>Реконструкция РП-6 по адресу: Московская область, г.о. Егорьевск, ул. Горького</t>
  </si>
  <si>
    <t>6039/19</t>
  </si>
  <si>
    <t>Реконструкция РП-5 по адресу: Московская область, г.о. Егорьевск, ул. Жукова Гора</t>
  </si>
  <si>
    <t>6038/19</t>
  </si>
  <si>
    <t xml:space="preserve">Реконструкция щита оперативного тока и щита собственных нужд на ПС 110 кВ «Ткач» №488 по адресу: Московская область, г. Егорьевск, ул. Тельмана, стр.1
</t>
  </si>
  <si>
    <t>6189/19</t>
  </si>
  <si>
    <t xml:space="preserve">Реконструкция ЛЭП-0,4 кВ по адресу: Московская обл, Подольский р-н, с/п Лаговское, вблизи д. Пузиково, СНТ «Полянка», уч.147 
</t>
  </si>
  <si>
    <t xml:space="preserve"> Реконструкция КЛ-0,4кВ от ЗТП-229 по адресу: Московская обл., г.о. Подольск, д. Матвеевское, ул. Оборонная, д № 6
</t>
  </si>
  <si>
    <t>Реконструкция ТП-287, строительство ЛЭП-0,4 кВ для электроснабжения энергопринимающих устройств заявителя по адресу: Московская обл., г. Подольск, ул. Дружбы, дом № 15</t>
  </si>
  <si>
    <t>6491/20</t>
  </si>
  <si>
    <t>Реконструкция ЛЭП-0,4 кВ от ТП-227 для электроснабжения энергопринимающих устройств заявителя по адресу: Московская обл, Подольск г, ПГСК«Высотный», помещение 35</t>
  </si>
  <si>
    <t>6406/20</t>
  </si>
  <si>
    <t>Реконструкция ВЛ-0,4 кВ от ЗТП-174 для электроснабжения энергопринимающих устройств заявителя по адресу: Московская обл., г. Подольск, Львовский, ул. Горького, дом № 21 стр. 1</t>
  </si>
  <si>
    <t>6021/19</t>
  </si>
  <si>
    <t>Реконструкция ТП-273 по адресу: Московская область, г. Подольск, ул. Парковая</t>
  </si>
  <si>
    <t>6182/20</t>
  </si>
  <si>
    <t>Реконструкция ТП-377. Строительство 2КЛ-0,4 кВ от ТП-377 до ВРУ заявителя по адресу: 141300, Московская обл, Сергиево-Посадский р-н, г. Сергиево Посад, на пересечении ул. Дружбы и Новоугличского шоссе, дом №60 (1 Этап)</t>
  </si>
  <si>
    <t>Реконструкция КЛ-6 кВ от РП-30 до ТП-338 по адресу: Московская обл, г.Сергиев Посад</t>
  </si>
  <si>
    <t>5940/19</t>
  </si>
  <si>
    <t>Реконструкция КЛ-6 кВ от РП-30 до РП-16 по адресу: Московская обл, г.Сергиев Посад</t>
  </si>
  <si>
    <t>5941/19</t>
  </si>
  <si>
    <t xml:space="preserve">Реконструкция РУ-0,4 кВ ТП-12 по адресу: Московская область, г. Сергиев Посад
</t>
  </si>
  <si>
    <t>5949/19</t>
  </si>
  <si>
    <t xml:space="preserve">Реконструкция ТП-198 по адресу: 141300, Московская обл, Сергиево-Посадский р-н, Сергиев Посад г, Красной Армии пр-кт, рядом с домом №210а
</t>
  </si>
  <si>
    <t xml:space="preserve">«Реконструкция ТП-554 по адресу: Московская обл., Сергиево-Посадский р-н, Сергиев Посад г, Солнечная ул, д. № 8
</t>
  </si>
  <si>
    <t xml:space="preserve">Реконструкция 2КЛ-0,4 кВ от ТП-6002 по адресу: Московская обл, Сергиево-Посадский р-н, г. Хотьково, ул. Калинина, д. 2
</t>
  </si>
  <si>
    <t xml:space="preserve">Реконструкция ТП-104. Строительство ЛЭП-0,4 кВ от ТП-104 по адресу: Московская обл., Сергиево-Посадский р-н, Сергиев Посад г, Лесхоз п (1 этап)
</t>
  </si>
  <si>
    <t xml:space="preserve">Реконструкция ТП-677 по адресу: Московская обл., Сергиево-Посадский р-н, Сергиев-Посад, Центральная ул, дом № 60б
</t>
  </si>
  <si>
    <t xml:space="preserve">Реконструкция ЛЭП-0,4 кВ от ТП-506  для электроснабжения энергопринимающих устройств заявителя по адресу: Московская обл, Сергиево-Посадский р-н, Сергиев Посад г, Пограничная ул, дом № 28Б
</t>
  </si>
  <si>
    <t>6351/20</t>
  </si>
  <si>
    <t>Реконструкция ТП-402 для электроснабжения энергопринимающих устройств заявителя по адресу: Московская обл., Сергиево-Посадский р-н, Сергиев Посад г, Вознесенская ул.</t>
  </si>
  <si>
    <t>Реконструкция ТП-13, строительство 2БКТП взамен ТП-195 по адресу: 141309, Московская обл, Сергиево-Посадский р-н, Сергиев Посад г, Громова ул, дом №1</t>
  </si>
  <si>
    <t>6344/20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</si>
  <si>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(1 этап)</t>
  </si>
  <si>
    <t>5681/19</t>
  </si>
  <si>
    <t xml:space="preserve">Реконструкция ТП-1810370 для электроснабжения энергопринимающих устройств заявителя по адресу: 141336, Московская обл, Сергиево-Посадский р-н, п. Реммаш, ул. Институтская, дом № 22 д
</t>
  </si>
  <si>
    <t xml:space="preserve">Реконструкция ЛЭП-0,4 кВ от ТП-503 до границы участка заявителя по адресу: Московская обл, Сергиево-Посадский р-н, Сергиев Посад г, Красной Армии пр-кт, дом № 216/11
</t>
  </si>
  <si>
    <t>Реконструкция ТП-265 по адресу: Московская обл., Сергиево-Посадский р-н, Сергиев Посад г, Новоугличское ш.</t>
  </si>
  <si>
    <t>Реконструкция ТП-273 для электроснабжения энергопринимающих устройств заявителя по адресу: Московская обл, Сергиево-Посадский р-н, ул. Василия Шукшина, дом №20а (1 этап)</t>
  </si>
  <si>
    <t>6677/20</t>
  </si>
  <si>
    <t>Реконструкция КЛ-6 кВ направлением ТП-150 – ТП-338 по адресу: Московская область, г. Сергиев Посад»</t>
  </si>
  <si>
    <t>6464/20</t>
  </si>
  <si>
    <t>Реконструкция КЛ-6 кВ направлением ТП-162 – оп. 1 ВЛ-6 кВ по адресу: Московская область, г. Сергиев Посад</t>
  </si>
  <si>
    <t>6465/20</t>
  </si>
  <si>
    <t>Реконструкция ТП-180 для электроснабжения энергопринимающих устройств заявителя по адресу: Московская обл., Сергиево-Посадский р-н, д. Наугольное</t>
  </si>
  <si>
    <t>Реконструкция РТП-22 по адресу: Московская область, Ленинский район, г. Видное, ул. Донбасская, пр-т. Ленинского Комсомола</t>
  </si>
  <si>
    <t>5423/18</t>
  </si>
  <si>
    <t>Реконструкция РУ-10 кВ РТП-24 для электроснабжения энергопринимающих устройств заявителя по адресу: Московская обл., Ленинский р-н, с/о Горкинский, в районе д. Ближние Прудищи</t>
  </si>
  <si>
    <t>6610/20</t>
  </si>
  <si>
    <t>РеконструкцияТП-118по адресу: Московская область, Ленинский район, г. Видное, ул. Гаевского, вблизи д. 12а</t>
  </si>
  <si>
    <t>Ногинский муниципальный район</t>
  </si>
  <si>
    <t>Реконструкция ВЛ-0,4 кВ от ТП-162, строительство ЛЭП-0,4 кВ от ТП-162 для электроснабжения энергопринимающих устройств заявителя по адресу: Московская обл, Ногинский р-н, г. Электроугли, Городское поселение Электроугли, ул. Сергеевская, дом 54 (1 этап)</t>
  </si>
  <si>
    <t>6421/20</t>
  </si>
  <si>
    <t>Реконструкция ЛЭП-0,4 кВ от ТП-206 для электроснабжения энергопринимающих устройств заявителя по адресу: Московская обл., Ногинский р-н, с. Кудиново, ул. Центральная, дом №1А (1 этап)</t>
  </si>
  <si>
    <t>6626/20</t>
  </si>
  <si>
    <t xml:space="preserve">Строительство ТП взамен ТП-72 по адресу: Московская область, г.о. Электросталь, ул. Пушкина д. 4А
</t>
  </si>
  <si>
    <t>Строительство КЛ-0,4кВ от ТП-256 до ВРУ МДОУ д/сад №29 по адресу: Московская область, г.Электросталь, ул. Трудовая, 14</t>
  </si>
  <si>
    <t>6361/20</t>
  </si>
  <si>
    <t>Строительство ТП, ЛЭП-6 кВ по адресу: Московская обл., г.о. Электросталь, г. Электросталь, Фрязевское ш</t>
  </si>
  <si>
    <t>6584/20</t>
  </si>
  <si>
    <t>Строительство ТП, ЛЭП-6 кВ по адресу: 144001, Московская обл., г. Электросталь, ул. Северная</t>
  </si>
  <si>
    <t>6582/20</t>
  </si>
  <si>
    <t>Установка реклоузера по адресу: Московская область, городской округ Ликино-Дулёво, д. Минино</t>
  </si>
  <si>
    <t>4688/18</t>
  </si>
  <si>
    <t xml:space="preserve">Строительство КЛ-10 кВ. Реконструкция ТП-338 по адресу: Московская область, Орехово-Зуевский район, г. Куровское
</t>
  </si>
  <si>
    <t>Строительство КТП, ЛЭП-6 кВ по адресу: Московская обл., Орехово-Зуевский р-н, Куровское г, Очистные сооружения ул</t>
  </si>
  <si>
    <t>6478/20</t>
  </si>
  <si>
    <t>Строительство ТП взамен ТП-23 по адресу: Московская обл, Павловский Посад г, Орджоникидзе ул, дом №13</t>
  </si>
  <si>
    <t>4559/18</t>
  </si>
  <si>
    <t xml:space="preserve">Строительство ТП, ЛЭП-6 кВ и ЛЭП-0,4 кВ по адресу: Московская область, г.о. Павловский Посад, мкр. Филимоново
</t>
  </si>
  <si>
    <t>Строительство ТП, ЛЭП-6 кВ по адресу: Московская область, Павлово-Посадский г.о., д. Гаврино</t>
  </si>
  <si>
    <t>6539/20</t>
  </si>
  <si>
    <t>Строительство ТП, ЛЭП-6 кВ по адресу: 142500, Московская область, Павлово-Посадский р-н.</t>
  </si>
  <si>
    <t>6294/20</t>
  </si>
  <si>
    <t>Строительство ТП, ЛЭП-6 кВ по адресу: Московская область, г. Павловский Посад</t>
  </si>
  <si>
    <t>6297/20</t>
  </si>
  <si>
    <t>Установка реклоузеров по адресу: Московская обл., Шатурский  р-н, г.о. Рошаль</t>
  </si>
  <si>
    <t>4906/18</t>
  </si>
  <si>
    <t xml:space="preserve">Строительство МТП-1823337, ЛЭП-3 кВ по адресу: Московская обл,, Шатурский р-н, пос. Туголесский Бор, строение МО 3995
</t>
  </si>
  <si>
    <t>Строительство МТП, ЛЭП-6 кВ по адресу: Московская обл, Рошаль г, в районе ул. Калинина</t>
  </si>
  <si>
    <t>6452/20</t>
  </si>
  <si>
    <t xml:space="preserve">Строительство МТП, ЛЭП-10 кВ по адресу: 140500, Московская обл, Луховицкий р-н, сдт «Южный
</t>
  </si>
  <si>
    <t xml:space="preserve">Строительство ТП, ЛЭП-10 кВ по адресу: Московская область, Луховицкий район, г. Луховицы, Куйбышевский проезд
</t>
  </si>
  <si>
    <t>Перевод сетей напряжением 3 кВ на 6 кВ по адресу: Московская область, г. Кашира</t>
  </si>
  <si>
    <t>6385/20</t>
  </si>
  <si>
    <t xml:space="preserve">Строительство КТП, КЛ-10 кВ и ЛЭП-0,4 кВ по адресу: Московская область, Зарайский район, НСТ «Офсетчик»
</t>
  </si>
  <si>
    <t>Строительство реклоузера и ПКУ по адресу: Московская обл., Зарайский р-н, НСТ "Офсетчик"</t>
  </si>
  <si>
    <t>6625/20</t>
  </si>
  <si>
    <t xml:space="preserve">Строительство КТП, ЛЭП-10 кВ, ЛЭП-0,4 кВ по адресу: 142300, Московская обл, г.о. Чехов, Офицерский переулок
</t>
  </si>
  <si>
    <t>6235/19</t>
  </si>
  <si>
    <t xml:space="preserve">Строительство КТП, ЛЭП-6 кВ, ЛЭП-0,4 кВ по адресу: 142300, Московская обл, г.о. Чехов, д. Крюково
</t>
  </si>
  <si>
    <t>6234/19</t>
  </si>
  <si>
    <t xml:space="preserve">Строительство ЛЭП-6 кВ, строительство КТП взамен ТП-79 по адресу: Московская обл, г.о. Серпухов, д. Фенино
</t>
  </si>
  <si>
    <t>Строительство 2ЛЭП-10 кВ по адресу: Московская область, Люберецкий район, д. Марусино (1, 2 Этапы)</t>
  </si>
  <si>
    <t>5450/18</t>
  </si>
  <si>
    <t>Установка реклоузера по адресу: Московская область, Люберецкий р-н, п. Жилино-1</t>
  </si>
  <si>
    <t>4681/18</t>
  </si>
  <si>
    <t>Установка реклоузера по адресу: Московская область, Люберецкий р-н, д. Марусино, ул. Заречная</t>
  </si>
  <si>
    <t>4682/18</t>
  </si>
  <si>
    <t>Установка реклоузера по адресу: Московская область, Люберецкий р-н, д. Марусино</t>
  </si>
  <si>
    <t>4683/18</t>
  </si>
  <si>
    <t xml:space="preserve">Строительство ТП и ЛЭП-6 кВ по адресу: Московская обл, Люберецкий р-н, Люберцы г, пос. ЛЭМЗ
</t>
  </si>
  <si>
    <t>Строительство КТП, КЛ-6 кВ по адресу: Московская обл, Люберецкий р-н, д. Ново-Марусино,                     пр. Кореневского балластного карьера, д. № 1</t>
  </si>
  <si>
    <t>Строительство ТП, ЛЭП-6 кВ по адресу: Московская обл., Люберецкий р-н, п. Чкалово, ул. Первомайская</t>
  </si>
  <si>
    <t>6585/20</t>
  </si>
  <si>
    <t>Строительство ТП взамен ТП-620 по адресу: Московская обл., Люберецкий р-н, г. Люберцы-2, Проектируемый проезд</t>
  </si>
  <si>
    <t>6467/20</t>
  </si>
  <si>
    <t xml:space="preserve">Строительство КТП в районе КТП-256 по адресу:  Московская обл., Люберецкий р-н, п. Томилино, ул. Плеханова
</t>
  </si>
  <si>
    <t xml:space="preserve">Строительство ТП и КЛ-10 кВ по адресу: Московская область, г. Дзержинский, ул. Академика Жукова
</t>
  </si>
  <si>
    <t>Строительство КЛ-0,4 кВ от ТП-213 до ВРУ ЦТП-4 по адресу: 140090, Московская обл., г. Дзержинский, ул. Спортивная</t>
  </si>
  <si>
    <t>Установка реклоузеров по адресу: Московская область, Нао-Фоминский р-н</t>
  </si>
  <si>
    <t>4975/18</t>
  </si>
  <si>
    <t xml:space="preserve">Установка реклоузеров на ВЛ-10 кВ П/СТ-158 «Мишуково» ф. 25 по адресу: Московская обл, Наро-Фоминский р-н, д. Плесенское
</t>
  </si>
  <si>
    <t xml:space="preserve">Строительство ТП, реклоузера и ЛЭП-6 кВ по адресу: Московская область, Наро-Фоминский район, рп. Калининец
</t>
  </si>
  <si>
    <t>Строительство ТП взамен ТП-22 по адресу: 143300, Московская обл, Наро-Фоминский р-н, г. Наро-Фоминск, ул. Маршала Г.К. Жукова</t>
  </si>
  <si>
    <t>6259/20</t>
  </si>
  <si>
    <t>Строительство КРН-6 кВ по адресу: Московская область, Наро-Фоминский район, д. Юматово</t>
  </si>
  <si>
    <t>6193/19</t>
  </si>
  <si>
    <t>Строительство ТП взамен ТП-145, строительство ЛЭП-0,4 кВ по адресу: Московская обл., Наро-Фоминский р-н, Наро-Фоминск г, Московская ул (1 этап)</t>
  </si>
  <si>
    <t>ОД-36/20</t>
  </si>
  <si>
    <t>Строительство ЛЭП-0,4кВ для электроснабжения энергопринимающих устройств заявителя по адресу: Московская обл., Наро-Фоминский р-н, г.Апрелевка, ул.Февральская, д.№59</t>
  </si>
  <si>
    <t>ЦА-6/19</t>
  </si>
  <si>
    <t>Строительство КТП, ЛЭП-6 кВ по адресу: Московская обл, Дмитровский р-н, г. Дмитров, ул.Одинцово</t>
  </si>
  <si>
    <t xml:space="preserve">Строительство реклоузера по адресу: 141801, Московская обл., Дмитровский р-н, Дмитров г, Орево п, дом № 34
</t>
  </si>
  <si>
    <t>6346/20</t>
  </si>
  <si>
    <t>Установка реклоузера по адресу: Московская область, Рузский р-н</t>
  </si>
  <si>
    <t>4976/18</t>
  </si>
  <si>
    <t>Благоустройство базы Наро-Фоминского филиала АО «Мособлэнерго» по адресу: Московская область, Волоколамский район, г. Волоколамск, ул. Колхозная, д. 43</t>
  </si>
  <si>
    <t xml:space="preserve">Строительство ТП, ВЛ-6 кВ по адресу: 141601, Московская область, Клинский р-н, рп. Решетниково
</t>
  </si>
  <si>
    <t>6333/20</t>
  </si>
  <si>
    <t xml:space="preserve">Строительство ТП, реклоузера, ЛЭП-6 кВ и ЛЭП-0,4 кВ по адресу: Московская область, Талдомский район, г. Талдом, ул. Советская
</t>
  </si>
  <si>
    <t>Строительство ТП, ЛЭП-10 кВ, реклоузера и ПКУ по адресу: 141900, Московская обл., Талдомский р-н, Юркинское шоссе</t>
  </si>
  <si>
    <t>6576/20</t>
  </si>
  <si>
    <t>Строительство ТП, реклоузера, ЛЭП-6 кВ и ЛЭП-0,4 кВ по адресу: Московская область, Талдомский район, д. Павловичи</t>
  </si>
  <si>
    <t>6459/20</t>
  </si>
  <si>
    <t xml:space="preserve">Строительство здания с гаражными, складскими и офисными помещениями по адресу: Московская область, Истринский район, г. Дедовск, ул. Клубная, д. 1
</t>
  </si>
  <si>
    <t xml:space="preserve">Строительство ТП, КЛ-10 кВ по адресу: Московская область, Истринский район, Истра г, микрорайон Полево
</t>
  </si>
  <si>
    <t xml:space="preserve">Строительство ТП, ЛЭП-6 кВ по адресу: Московская область, Истринский район, дп. Снегири
</t>
  </si>
  <si>
    <t>6451/20</t>
  </si>
  <si>
    <t>Строительство ангара для хранения техники, ангара для ремонта 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</si>
  <si>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ул.Шоссейная</t>
  </si>
  <si>
    <t xml:space="preserve">Строительство ТП и КЛ-6 кВ по адресу: Московская область, Пушкинский район, п. Лесной, ул. Пушкина
</t>
  </si>
  <si>
    <t xml:space="preserve">Строительство КРУН-1, КРУН-2, ЛЭП-6 кВ по адресу: Московская обл, Пушкинский р-н, Кощейково д.
</t>
  </si>
  <si>
    <t xml:space="preserve">Строительство ТП и КЛ-6 кВ по адресу: Московская область, Пушкинский район, п. Лесной, 43 км а/д «Холмогоры
</t>
  </si>
  <si>
    <t xml:space="preserve">Строительство ТП и ЛЭП-6 кВ по адресу: Московская область, Пушкинский район, рп. Лесной, ул. Садовая
</t>
  </si>
  <si>
    <t xml:space="preserve">Строительство 2КТП взамен КТП-1230 по адресу: 141206, Московская обл, Пушкинский р-н, Пушкино г., Лесная ул (1 этап)
</t>
  </si>
  <si>
    <t xml:space="preserve">Строительство ТП и ЛЭП-6 кВ по адресу: Московская область, Пушкинский район, п. Заветы Ильича, ул. Седова
</t>
  </si>
  <si>
    <t xml:space="preserve">Строительство ТП и ЛЭП-6 кВ по адресу: Московская область, Пушкинский район, рп. Правдинский, ул. Ленина
</t>
  </si>
  <si>
    <t>Строительство ТП, 2ЛЭП-6 кВ для электроснабжения энергопринимающих устройств заявителя по адресу: 141231, Московская обл., Пушкинский р-н, п. Лесной, ул. Центральная, д. № 11</t>
  </si>
  <si>
    <t>6350/20</t>
  </si>
  <si>
    <t>Строительство БКТП взамен ТП-1366, реконструкция ЛЭП-0,4 кВ от ТП-1366, строительство ЛЭП-6 кВ, ЛЭП-0,4 кВ по адресу: 141202, Московская обл., Пушкинский р-н, г. Пушкино, мкр. Серебрянка (1 этап)</t>
  </si>
  <si>
    <t>6328/20</t>
  </si>
  <si>
    <t>Строительство ТП взамен КТП-534, реконструкция ЛЭП-0,4 кВ от КТП-534, строительство ЛЭП-0,4 кВ для электроснабжения энергопринимающих устройств заявителя по адресу: Московская обл., Пушкинский р-н, д. Лепешки (1 этап)</t>
  </si>
  <si>
    <t>6492/20</t>
  </si>
  <si>
    <t xml:space="preserve">Строительство КТП, реконструкция ВЛ-0,4кВ по адресу: Московская обл., Пушкинский р-н, п. Зеленоградский
</t>
  </si>
  <si>
    <t xml:space="preserve">Строительство КТП, ЛЭП-6 кВ, ЛЭП-0,4 кВ по адресу: Московская область, г.о. Мытищи, д. Свиноедово
</t>
  </si>
  <si>
    <t>5248/18</t>
  </si>
  <si>
    <t xml:space="preserve">Строительство КЛ-10 кВ, КТП по адресу: Московская обл, Мытищинский р-н, вблизи Пироговского шоссе
</t>
  </si>
  <si>
    <t xml:space="preserve">Строительство КЛ-6 кВ, КТП по адресу: Московская обл, Мытищинский р-н, г.п. Мытищи, д. Челобитьево
</t>
  </si>
  <si>
    <t xml:space="preserve">Строительство КТП, 2КЛ-10 кВ до КТП по адресу: 141031, Московская обл, Мытищи г.о., Вешки п.
</t>
  </si>
  <si>
    <t xml:space="preserve">Строительство ТП, ЛЭП-6 кВ по адресу: Московская область, г.о. Мытищи, д. Свиноедово
</t>
  </si>
  <si>
    <t>6461/20</t>
  </si>
  <si>
    <t>6455/20</t>
  </si>
  <si>
    <t>Строительство ТП, ЛЭП-10 кВ по адресу: Московская обл., г. Мытищи, Олимпийски пр-кт</t>
  </si>
  <si>
    <t>6590/20</t>
  </si>
  <si>
    <t xml:space="preserve">Строительство ТП и ЛЭП-6 кВ по адресу: Московская область, г. Балашиха, шоссе Энтузиастов
</t>
  </si>
  <si>
    <t xml:space="preserve">Строительство ТП, КЛ-10 кВ по адресу: Московская область, г.о. Балашиха, Косинское ш.
</t>
  </si>
  <si>
    <t>6579/20</t>
  </si>
  <si>
    <t xml:space="preserve">Строительство двух КЛ-10 кВ от РТП-8090 до РТП-730 по адресу: Московская область, г.о. Балашиха, г. Железнодорожный, мкр. Кучино
</t>
  </si>
  <si>
    <t>Строительство КТП, ЛЭП-10 кВ по адресу: Московская обл, Щелковский р-н, Жегаловский с/о, Оболдино д.</t>
  </si>
  <si>
    <t>Строительство КЛ-10 кВ от ТП-7 до ТП-24«М» по адресу: Московская область, Щёлковский район, г.п. Монино, ул. Московская – ул. Депутатская</t>
  </si>
  <si>
    <t>5760/19</t>
  </si>
  <si>
    <t>Строительство КЛ-10 кВ направлением ТП-46 – ТП-7 по адресу: Московская область, Щёлковский район, г.п. Монино, ул. Новинское шоссе - Московская</t>
  </si>
  <si>
    <t>5762/19</t>
  </si>
  <si>
    <t>Строительство КЛ-10 кВ от ТП-7 до места врезки в КЛ-10 кВ направлением ТП-24«М» – КТП-127 по адресу: Московская область, Щёлковский район, г.п. Монино, ул. Московская – ул. Депутатская</t>
  </si>
  <si>
    <t>5765/19</t>
  </si>
  <si>
    <t>Строительство КЛ-10 кВ направлением ТП-12 – ТП-9 по адресу: Московская область, Щёлковский район, г.п. Монино, ул. Южная - Московская</t>
  </si>
  <si>
    <t>5766/19</t>
  </si>
  <si>
    <t>Строительство КЛ-6 кВ от места врезки в КЛ-6 кВ направлением ТП-11 – ТП-12 до места врезки в КЛ-6 кВ направлением ТП-14 – ТП-21 по адресу: Московская область,  Щёлковский район, г.п. Монино, ул. Южная – ул. Комсомольская</t>
  </si>
  <si>
    <t>5767/19</t>
  </si>
  <si>
    <t>Строительство МТП, ЛЭП-10 кВ (от ВЛ-10 кВ направлением КТП-183–КТП-189) по адресу: Московская обл, Щелковский р-н, Байбаки д., д. № 57</t>
  </si>
  <si>
    <t>Строительство ТП взамен ТП-459 по адресу: Московская область, г.о. Щёлково, 1-й Советский пер</t>
  </si>
  <si>
    <t>Строительство ТП, ЛЭП-10 кВ и ЛЭП-0,4 кВ по адресу: Московская область, г.о. Щёлково, СНТ «Флора-2</t>
  </si>
  <si>
    <t>Строительство КТП, КЛ-6 кВ, КЛ-0,4 кВ по адресу: Московская обл., Щелковский р-н, Корпуса д., Калинина ул.</t>
  </si>
  <si>
    <t>Строительство МТП, ЛЭП-10 кВ (от ВЛ-10 кВ направлением МТП-340–ТП-166) по адресу: Московская обл, Щелковский р-н, Щелково г</t>
  </si>
  <si>
    <t>Строительство КТП, КЛ-6 кВ по адресу: Московская обл, Щелковский р-н, г. Щелково,  1-й Советский переулок</t>
  </si>
  <si>
    <t>Строительство КТП, КЛ-6 кВ по адресу: Московская обл, Щелковский р-н, г. Щелково, ул. Новая Фабрика, д. № 10</t>
  </si>
  <si>
    <t>Строительство ТП, реклоузера, ЛЭП-6 кВ и ЛЭП-0,4 кВ по адресу: Московская область, Ногинский район, г. Старая Купавна (1 этап)</t>
  </si>
  <si>
    <t>6460/20</t>
  </si>
  <si>
    <t>Строительство КТП, КЛ-10 кВ и ЛЭП-0,4 кВ по адресу: Московская обл., Одинцовский р-н, Рожновка х.</t>
  </si>
  <si>
    <t xml:space="preserve">Строительство подземного проходного коллектора по адресу: Московская область, г. Одинцово, вдоль улиц Садовая и Северная </t>
  </si>
  <si>
    <t>Строительство 2БКТП взамен ТП-560617 по адресу: Московская обл, Одинцово г.о., д. Немчиновка</t>
  </si>
  <si>
    <t>Строительство ТП и КЛ-10 кВ по адресу: Московская область, Одинцовский район, гп. Большие Вяземы</t>
  </si>
  <si>
    <t>Строительство ТП, КЛ-10 кВ по адресу: Московская область, Одинцовский район, Переделки д</t>
  </si>
  <si>
    <t>Строительство 12КЛ-10 кВ для перезаводки питающих фидеров нового ЗРУ-10 кВ ПС-308 «Наро-Фоминск (1 этап)</t>
  </si>
  <si>
    <t>Усиление существующей сети 10 кВ ф. №36 ПС-178 «Вяземы» по адресу: Московская обл, Одинцовский р-н, г.п. Большие Вяземы, д. Малые Вяземы (1,2,3 этапы)</t>
  </si>
  <si>
    <t>Строительство ТП, ЛЭП-10 кВ по адресу: Московская область, Одинцовский г.о., территория «Северное</t>
  </si>
  <si>
    <t>6453/20</t>
  </si>
  <si>
    <t xml:space="preserve">Строительство ТП взамен ТП-560730 по адресу: Московская обл., Одинцовский р-н, с. Немчиновка, Советский пр-кт
</t>
  </si>
  <si>
    <t>Усиление существующей сети 10 кВ ПС-178 «Вяземы» по адресу: Московская обл, Одинцовский р-н, г.п. Большие Вяземы, д. Малые Вяземы</t>
  </si>
  <si>
    <t>6341/20</t>
  </si>
  <si>
    <t>Строительство 2БКТП взамен ТП-310365, КЛ-10 кВ, строительство КЛ-0,4 кВ для электроснабжения энергопринимающих устройств заявителей по адресу: 143020, Московская обл., Одинцовский р-н, с/о Юдинский, д. Жаворонки, ДСК «имени 1905 года ( 1 этап)</t>
  </si>
  <si>
    <t>ОД-69/20</t>
  </si>
  <si>
    <t>Строительство 8КЛ-10 кВ для электроснабжения энергопринимающих устройств заявителя по адресу: Московская обл., Одинцовский р-н, г. Одинцово, пересечение Красногорского шоссе и ул. Маршала Бирюзова (1 этап)</t>
  </si>
  <si>
    <t>ЦА-6/20</t>
  </si>
  <si>
    <t>Строительство КТП, КЛ-10 кВ по адресу: Московская обл., Одинцовский р-н, с/п Жаворонковское, д. Щедрино</t>
  </si>
  <si>
    <t>6476/20</t>
  </si>
  <si>
    <t>Строительство 2КЛ-10 кВ от ПС-188 «Одинцово» до РТП-51060 по адресу: Московская обл., Одинцовский р-н, г. Одинцово</t>
  </si>
  <si>
    <t>6472/20</t>
  </si>
  <si>
    <t>Строительство ТП,ЛЭП-10кВ и ЛЭП-0,4кВ по адресу: Московская область, Одинцовский район,д.Солослово,Назарьевский с.о.(1 этап)</t>
  </si>
  <si>
    <t>ОД-38/20</t>
  </si>
  <si>
    <t>Строительство ЛЭП-6 кВ для электроснабжения энергопринимающих устройств заявителя по адресу: 143035, Московская обл., Одинцовский р-н, горбольницы № 45 п, владение № 1, уч. №1</t>
  </si>
  <si>
    <t>ЦА-5/20</t>
  </si>
  <si>
    <t>Строительство 4х2КЛ-10 кВ направлением РП-41040 – РП-2 по адресу: Московская обл, г. Одинцово</t>
  </si>
  <si>
    <t>5692/19</t>
  </si>
  <si>
    <t>Строительство ТП, ЛЭП-6 кВ, ЛЭП-0,4 кВ по адресу: Московская обл., Одинцовский р-н, д. Чапаевка</t>
  </si>
  <si>
    <t>6630/20</t>
  </si>
  <si>
    <t>Строительство ТП, КЛ-10 кВ по адресу: 143007, Московская обл., Одинцовский р-н, городское поселение Одинцово, кооператив "Орион"</t>
  </si>
  <si>
    <t>6594/20</t>
  </si>
  <si>
    <t>Строительство 4хКЛ-10 кВ от врезки в 2хКЛ-10 кВ РТП-51092 – ТП-515016 (муфтное поле №2 19 км Можайского шоссе) до 4хКЛ-10 кВ направлением на РТП-51011 (муфтное поле №1 21 км Минского шоссе) по адресу: Московская обл., Одинцовский городской округ</t>
  </si>
  <si>
    <t>6616/20</t>
  </si>
  <si>
    <t>Строительство ТП, КЛ-10 кВ для электроснабжения энергопринимающих устройств заявителя по адресу: 143081, Московская обл., Одинцовским муниципальный район, Звенигородское лесничество, Пионерское участковое лесничество, квартал 35, выделы 1,4,5,6.</t>
  </si>
  <si>
    <t>6577/20</t>
  </si>
  <si>
    <t>Строительство КЛ-6 кВ от ТП-160151А до ТП-160243 по адресу: Московская обл., г. Звенигород, Ратехинское шоссе - Лапинский переулок</t>
  </si>
  <si>
    <t>Строительство ВОЛС на участке РТП 16019 – оптическая муфта магистральной ВОЛС №ГРЭС-ЗРЭС</t>
  </si>
  <si>
    <t>Строительство КЛ-6 кВ от ТП-160150 до ТП-160248 по адресу: Московская обл., г. Звенигород, Ратехинское шоссе - Заречинский переулок</t>
  </si>
  <si>
    <t>Строительство КТП, КЛ-6 кВ по адресу: Московская обл., Одинцовский городской округ, г. Звенигород, ул. Пролетарская</t>
  </si>
  <si>
    <t>6485/20</t>
  </si>
  <si>
    <t>Строительство ТП, КЛ-6 кВ по адресу: 143180, Московская область, г. Звенигород, Верхний Посад, Проектируемый проезд</t>
  </si>
  <si>
    <t>6482/20</t>
  </si>
  <si>
    <t>Строительство КТП и КЛ-6 кВ по адресу: Московская область, г. Звенигород, п/о Введенское, пос. МК КПСС</t>
  </si>
  <si>
    <t>6477/20</t>
  </si>
  <si>
    <t>Строительство 2КЛ-6 кВ от КРУН-160004 до ТП-160103 по адресу: Московская обл., Одинцовский р-н, г. Звенигород</t>
  </si>
  <si>
    <t>6471/20</t>
  </si>
  <si>
    <t>Строительство КТП, КЛ-6 кВ по адресу: 143035, Московская обл, Звенигород г., Поречье п</t>
  </si>
  <si>
    <t>Строительство 2КЛ-10 кВ от ЦРП-8 до ТП-39 по адресу: Московская область, г. Краснознаменск</t>
  </si>
  <si>
    <t>Строительство КЛ-0,4 кВ от ТП-53 до ВРУ МКД  по адресу: Московская обл, г. Красногорск, ул. Октябрьская, дом №5</t>
  </si>
  <si>
    <t>Строительство КЛ-6 кВ, КТП по адресу: Московская обл, Красногорский р-н, г.п. Нахабино, ул. Панфилова</t>
  </si>
  <si>
    <t>Строительство МТП, ЛЭП-6 кВ по адресу: Московская обл, Красногорский район, Нахабино рп, ул. Совпартшкола</t>
  </si>
  <si>
    <t>Строительство КТП, ЛЭП-0,4 кВ по адресу: Московская обл, Красногорский район, г.о. Красногорск, Опалиха мкр, Ново-Никольская ул. (1 этап)</t>
  </si>
  <si>
    <t>Строительство КТП, 2КЛ-6 кВ по адресу: 143430, Московская обл, Красногорский р-н, Нахабино рп, Советская ул</t>
  </si>
  <si>
    <t>Строительство РП, ТП, ЛЭП-6 кВ и ЛЭП-0,4 кВ по адресу: Московская область, г.о. Красногорск, вблизи р.п. Нахабино</t>
  </si>
  <si>
    <t>Строительство КТП взамен ТП-195 по адресу: Московская обл, Раменский г, ул. 100-й Свирской дивизии</t>
  </si>
  <si>
    <t>5622/18</t>
  </si>
  <si>
    <t>Строительство ЛЭП-6 кВ, КТП-проект., ЛЭП-0,4 кВ для  электроснабжения энергопринимающих устройств потребителей по адресу: Московская обл, Раменский р-н, Речицы с., ул Новая Слобода, ул. Центральная</t>
  </si>
  <si>
    <t>Установка реклоузера по адресу: Московская область, Раменский район, п. Удельная,  ул. Горького</t>
  </si>
  <si>
    <t>Строительство БКТП взамен ТП-405 по адресу: Московская обл., Раменский район, г.п. Кратово, д. Донино</t>
  </si>
  <si>
    <t>Строительство МТП, ЛЭП-6 кВ по адресу: Московская обл, Раменский район, Новохаритоновское сп</t>
  </si>
  <si>
    <t>Строительство КТП, 2КЛ-10 кВ по адресу: Московская обл, Раменский район, Удельная дп, Островского ул., вблизи Быковского шоссе</t>
  </si>
  <si>
    <t>Строительство КТП взамен ТП-8, ЛЭП-0,4 кВ для электроснабжения заявителя по адресу: Московская обл., Раменский р-н, Кратово п., участок № 9Б ( 1 этап)</t>
  </si>
  <si>
    <t>Строительство ТП, ЛЭП-10 кВ по адресу: Московская область, Раменский район, г. Раменское, ул. Берёзовая просека</t>
  </si>
  <si>
    <t>Строительство КТП, ЛЭП-10 кВ по адресу: Московская обл, Раменский р-н, Ильинский п.,  ул. Чкалова</t>
  </si>
  <si>
    <t>Строительство КТП, ЛЭП-6 кВ, реконструкция участков ВЛ-0,4 кВ от ТП-445 и от ТП-446 по адресу: Московская обл, Раменский район, г.о. Раменское, д. Антоново,</t>
  </si>
  <si>
    <t>5888/19</t>
  </si>
  <si>
    <t>Строительство ТП, ЛЭП-10 кВ по адресу: Московская обл., Раменский р-н, д. Шмеленки, ул. Лесная</t>
  </si>
  <si>
    <t xml:space="preserve">Строительство ТП, КЛ-10 кВ по адресу: Московская обл., Раменский р-н, дп. Кратово, ул. Железнодорожная
</t>
  </si>
  <si>
    <t>Строительство ТП, ЛЭП-10 кВ по адресу: Московская обл., Раменский р-н, г. Раменское</t>
  </si>
  <si>
    <t>Строительство ТП, КЛ-10 кВ по адресу: Московская обл., Раменский р-н, г. Раменское</t>
  </si>
  <si>
    <t>6580/20</t>
  </si>
  <si>
    <t>Строительство ТП взамен ТП-740 "А", строительство ЛЭП-0,4 кВ по адресу: Московская область, Раменский р-н, с/п Гжельское, с. Речицы (1 этап)</t>
  </si>
  <si>
    <t>6494/20</t>
  </si>
  <si>
    <t>Строительство ТП, ЛЭП-10 кВ по адресу: Московская область, Раменский район, дп. Удельная</t>
  </si>
  <si>
    <t>6575/20</t>
  </si>
  <si>
    <t>Строительство ТП взамен ТП-740, строительство ЛЭП-0,4 кВ по адресу: Московская обл., Раменский р-н, с\п Гжельское, с. Речицы (1 этап)</t>
  </si>
  <si>
    <t>6417/20</t>
  </si>
  <si>
    <t>Строительство ТП, ЛЭП-6 кВ по адресу: Московская область, Раменский район, с.п. Гжельское, д. Фенино</t>
  </si>
  <si>
    <t>6474/20</t>
  </si>
  <si>
    <t>Строительство ТП, ЛЭП-10 кВ по адресу: Московская область, Раменский район, дп Кратово</t>
  </si>
  <si>
    <t>6475/20</t>
  </si>
  <si>
    <t>Строительство ТП, ЛЭП-6 кВ по адресу: Московская область, Раменский район, д. Пласкинино</t>
  </si>
  <si>
    <t>6591/20</t>
  </si>
  <si>
    <t>Строительство ТП, ЛЭП-10 кВ по адресу: Московская область, Раменский район, дп. Кратово</t>
  </si>
  <si>
    <t>6587/20</t>
  </si>
  <si>
    <t>Строительство ТП, ЛЭП-6 кВ по адресу: Московская область, Раменский район, с.п. Новохаритоновское, д. Кузяево</t>
  </si>
  <si>
    <t>6583/20</t>
  </si>
  <si>
    <t>Строительство ТП, ЛЭП-6 кВ по адресу: Московская область, Раменский район, д. Заболотье</t>
  </si>
  <si>
    <t>6588/20</t>
  </si>
  <si>
    <t>Строительство КРУН-10 кВ, ЛЭП-10 кВ для электроснабжения энергопринимающих устройств заявителя по адресу: Московская область, Раменский р-н, г. Раменское</t>
  </si>
  <si>
    <t>6578/20</t>
  </si>
  <si>
    <t>Строительство КТП, КЛ-10 кВ по адресу: Московская обл., Раменский р-н, г. Раменское</t>
  </si>
  <si>
    <t>6204/19</t>
  </si>
  <si>
    <t>Строительство КТП, ЛЭП-10 кВ по адресу: Московская обл., Воскресенский р-н, п. Пески, ул. Железнодорожная</t>
  </si>
  <si>
    <t>6479/20</t>
  </si>
  <si>
    <t>Строительство КЛ-6 кВ от ТП-67 до ТП-281 по адресу: Московская область, г. Коломна, ул. Советская</t>
  </si>
  <si>
    <t>5435/18</t>
  </si>
  <si>
    <t>Строительство ТП, КЛ-6 кВ по адресу: 141446, Московская обл, г. Химки, мкр. Подрезково, кв-л Кирилловка</t>
  </si>
  <si>
    <t>6265/19</t>
  </si>
  <si>
    <t>Строительство МТП, ВЛ-6кВ по адресу: Московская обл., Ленинский район, г.Видное, вблизи Федеральной автомобильной дороги М4 "Дон"</t>
  </si>
  <si>
    <t>5964/19</t>
  </si>
  <si>
    <t>Строительство 2КЛ-6кВ от РП-6 кВ №23 до РТП-17 по адресу: 142712, Московская область, Ленинский район, Володарского п., Елохова Роща ул.</t>
  </si>
  <si>
    <t>Строительство ТП и КЛ-10 кВ по адресу: 142718, Московская область, Ленинский район, п. Битца, ул. Нагорная</t>
  </si>
  <si>
    <t>Строительство КТП, КЛ-6кВ по адресу: 142717, Московская обл., Ленинский р-н, Развилковское с/п, п. Развилка, Проектируемый N5541 пр-д, владение № 2</t>
  </si>
  <si>
    <t>Строительство ТП и ЛЭП-6 кВ по адресу: Московская область, Ленинский район, г. Видное</t>
  </si>
  <si>
    <t>Строительство ТП и ЛЭП-6 кВ по адресу: Московская область, Ленинский район, с.п. Развилковское, п. Развилка</t>
  </si>
  <si>
    <t>Строительство КТП, ЛЭП-6кВ, реконструкция ЛЭП-6кВ по адресу: Московская обл., Ленинский р-н, д. Большая Володарка</t>
  </si>
  <si>
    <t>Строительство КТП вблизи КТПН-259 по адресу: Московская область, д.Козлаки</t>
  </si>
  <si>
    <t>3907/17</t>
  </si>
  <si>
    <t>Строительство ТП, ЛЭП-6 кВ и ЛЭП-0,4 кВ по адресу: Московская область, г. Дубна</t>
  </si>
  <si>
    <t>6532/20</t>
  </si>
  <si>
    <t>Строительство РТП по адресу: Московская область, г. Ивантеевка, Станционный проезд</t>
  </si>
  <si>
    <t>3030/16</t>
  </si>
  <si>
    <t>Строительство ТП и ЛЭП-6 кВ по адресу: Московская область, г.Ивантеевка, ОНТ "Солнечный"</t>
  </si>
  <si>
    <t>6480/20</t>
  </si>
  <si>
    <t>Строительство ТП, КЛ-6 кВ по адресу: Московская обл., г.Ивантеевка, ул. Кирова</t>
  </si>
  <si>
    <t>6458/20</t>
  </si>
  <si>
    <t xml:space="preserve">Строительство РТП взамен КТП-1537 по адресу: Московская обл, г.о. Ивантеевка, Станционный пр-д
</t>
  </si>
  <si>
    <t>5687/19</t>
  </si>
  <si>
    <t xml:space="preserve">Строительство КТП, КЛ-6 кВ по адресу: 141364, Московская обл, Сергиево-Посадский район, Скоропусковский рп
</t>
  </si>
  <si>
    <t xml:space="preserve">Строительство 2БКТП в районе ТП-4Р по адресу: Московская область, Сергиево-Посадский Муниципальный район, п. Реммаш
</t>
  </si>
  <si>
    <t>5948/19</t>
  </si>
  <si>
    <t>Строительство КТП взамен ТП-253 по адресу: Московская обл., г. Сергиев Посад, ул. Кирова</t>
  </si>
  <si>
    <t>5953/19</t>
  </si>
  <si>
    <t>Строительство КТП взамен ТП-281 по адресу: Московская обл., г. Сергиев Посад</t>
  </si>
  <si>
    <t>5954/19</t>
  </si>
  <si>
    <t>Строительство КТП взамен ТП-199 по адресу: Московская обл., г. Сергиев Посад</t>
  </si>
  <si>
    <t>5955/19</t>
  </si>
  <si>
    <t>Строительство КЛ-6 кВ от ТП-429 до ТП-41 по адресу: Московская обл, г.Сергиев Посад</t>
  </si>
  <si>
    <t>5956/19</t>
  </si>
  <si>
    <t xml:space="preserve">Строительство 2КТП взамен ТП-39 по адресу: 141300, Московская обл, Сергиево-Посадский р-н, Московское ш.
</t>
  </si>
  <si>
    <t>Строительство МТП, ЛЭП-6 кВ (от ВЛ-6 кВ ТП-70-ТП-166–ТП-155) по адресу: Московская обл, Сергиево-Посадский р-н, Сергиев Посад г., Семашко ул</t>
  </si>
  <si>
    <t>Строительство ТП, КЛ-6 кВ по адресу: Московская область, Сергиево-Посадский район, Сергиев Посад г, Строительная ул</t>
  </si>
  <si>
    <t>Строительство 2БКТП взамен ТП-162 по адресу: Московская обл., Сергиево-Посадский р-н, Сергиев Посад г., Фрунзе ул</t>
  </si>
  <si>
    <t>6311/20</t>
  </si>
  <si>
    <t>Строительство БКТП взамен ТП-14 по адресу: Московская обл., Сергиево-Посадский р-н, Сергиев Посад г., ул. Кирова, дом 8</t>
  </si>
  <si>
    <t>6307/20</t>
  </si>
  <si>
    <t>Строительство ТП, ЛЭП-6 кВ по адресу: Московская обл., Сергиево-Посадский р-н, д. Гольково</t>
  </si>
  <si>
    <t>6589/20</t>
  </si>
  <si>
    <t>Строительство ТП, ЛЭП-6 кВ по адресу: 141364, Московская обл., Сергиево-Посадский р-н, Скоропусковский пгт</t>
  </si>
  <si>
    <t>6581/20</t>
  </si>
  <si>
    <t>Строительство КТП, ЛЭП-6 кВ, ЛЭП-0,4 кВ  по адресу: Московская область, г.о. Подольск, Гаражный проезд</t>
  </si>
  <si>
    <t>6375/20</t>
  </si>
  <si>
    <t>Строительство МТП, ЛЭП-10 кВ и ЛЭП-0,4 кВ по адресу:Московская область, г. Ступино, ул. Колхозная</t>
  </si>
  <si>
    <t>Строительство ТП и КЛ-10 кВ по адресу: Московская область, г. Лыткарино, Лыткаринское шоссе</t>
  </si>
  <si>
    <t>Реконструкция РП-4, строительство ЛЭП-10 кВ, реконструкция ВЛ-0,4 кВ по адресу: 141540, Московская обл, г.о. Солнечногорск, г.п. Поварово, дачный поселок Поварово</t>
  </si>
  <si>
    <t>5696/20</t>
  </si>
  <si>
    <t>132407-Р
(863/14)</t>
  </si>
  <si>
    <t>Реконструкция РП-216. Строительство ТП и КЛ-6 кВ по адресу: 144000, Московская область, г. Электросталь (2 Этап)</t>
  </si>
  <si>
    <t>Строительство КРУН и КЛ-6 кВ для электроснабжения энергопринимающих устройств заявителя по адресу: Московская область, г. Электросталь, ул. Горького, дом № 38А</t>
  </si>
  <si>
    <t>1917174 (6302/19)</t>
  </si>
  <si>
    <t>Строительство ТП и КЛ-6 кВ по адресу: Московская область, г. Электросталь, ул. Горького</t>
  </si>
  <si>
    <t>1908916
(6180/19)</t>
  </si>
  <si>
    <t>Строительство ЛЭП-6 кВ по адресу: 142633, Московская область, Орехово-Зуевский район, п. Верея (с/п Верейское), ул. Центральная (2 Этап)</t>
  </si>
  <si>
    <t>Строительство ТП и ЛЭП-10 кВ по адресу: Московская область, Шатурский район, г. Шатура, 5 микрорайон</t>
  </si>
  <si>
    <t>1900930
(5779/19)</t>
  </si>
  <si>
    <t>Строительство КВЛ-10 кВ от ПС-567 «Полиграф» ПАО «МОЭСК» до проектируемой ТП по адресу: 142306, Московская область, Чеховский район, г. Чехов, Симферопольское ш., д. №2</t>
  </si>
  <si>
    <t>Внешняя схема электроснабжения объекта Заявителя по адресу: 142300, Московская область, Чеховский р-н, г.Чехов, ул.Полиграфистов, строение 17/1</t>
  </si>
  <si>
    <t>Строительство КРУН, ЛЭП-6 кВ от ПС №187 «Лопасня» для электроснабжения заявителя по адресу: Московская область, Чеховский р-н, г. Чехов, Сенная ул.</t>
  </si>
  <si>
    <t>Внешнее электроснабжение энергопринимающих устройств Заявителей по адресу: 140051, Московская обл., Люберецкий р-н, Красково гп.</t>
  </si>
  <si>
    <t>Строительство КРУН-10 кВ для электроснабжения заявителя по адресу: Московская обл, Люберцы-3, 42</t>
  </si>
  <si>
    <t>Строительство двух КЛ-0,4 кВ по адресу: Московская обл., Люберецкий р-н, Люберцы г, п/о 3, дом № 50</t>
  </si>
  <si>
    <t>Строительство двух КРУН-6 кВ по адресу: Московская область, Люберецкий р-н, дп Красково, д. Машково</t>
  </si>
  <si>
    <t>2007305
(6611/20)</t>
  </si>
  <si>
    <t>Строительство ТП и КЛ-10 кВ по адресу: Московская область, Наро-Фоминский район, г. Наро-Фоминск, ул. Калинина</t>
  </si>
  <si>
    <t>1821985 
(5793/19)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</si>
  <si>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ул.Лесная, ул. Серебрянская</t>
  </si>
  <si>
    <t>Строительство БКТП взамен ТП-1366, реконструкция ЛЭП-0,4 кВ от ТП-1366, строительство ЛЭП-6 кВ, ЛЭП-0,4 кВ по адресу: 141202, Московская обл., Пушкинский р-н, г. Пушкино, мкр. Серебрянка (2 этап)</t>
  </si>
  <si>
    <t>1915582 (6328/20)</t>
  </si>
  <si>
    <t>Строительство ТП и ЛЭП-10 кВ по адресу: Московская область, г. Балашиха, шоссе Энтузиастов, дом № 38</t>
  </si>
  <si>
    <t>Строительство ТП, КЛ-6 кВ для электроснабжения энергопринимающих устройств заявителя по адресу: 143983, Московская обл., г. Балашиха, мкр. Керамик, ул. Свободы. Дом № 2</t>
  </si>
  <si>
    <t>1917990 
(6358/20)</t>
  </si>
  <si>
    <t>Строительсво ЛЭП-0,4 кВ от ТП-293 для электроснабжения энергопринимающих устройств заявителя по адресу: Московская обл, Балашиха г, мкр. 27А</t>
  </si>
  <si>
    <t>2002350
(6416/20)</t>
  </si>
  <si>
    <t>Строительство ТП, КЛ-10 кВ по адресу: Московская обл, г. Балашиха, ул. Юннатов</t>
  </si>
  <si>
    <t>1906746
(6245/19)</t>
  </si>
  <si>
    <t>1612254
(ЦА-4/16)</t>
  </si>
  <si>
    <t>Строительство КЛ-20 кВ по адресу: Московская область, Красногорский район, г. Красногорск, мкр. Опалиха</t>
  </si>
  <si>
    <t>Реконструкция ТП-41060, строительство 2ЛЭП-0,4кВ по адресу: Московская обл., Красногорский р-н, г. Красногорск, ул. 50 лет Октября (2 этап)</t>
  </si>
  <si>
    <t>Установка системы учёта в ТП-346223 по адресу:
Московская область, Красногорский район, г. КрасногорскУстановка системы учёта в ТП-346223 по адресу:
Московская область, Красногорский район, г. Красногорск</t>
  </si>
  <si>
    <t>2011422
(6701/20)</t>
  </si>
  <si>
    <t>Строительство ЛЭП-10 кВ по адресу: Московская обл., Красногорский р-н, г. Красногорск, о.п. Пойма</t>
  </si>
  <si>
    <t>Реконструкция ТП-211195, строительство ЛЭП-0,4 кВ для электроснабжения энергопринимающих устройств заявителя по адресу: 143420, Московская обл., Красногорский р-н, северо-западнее д. Захарково (2 этап)</t>
  </si>
  <si>
    <t>2001695
(6621/20)</t>
  </si>
  <si>
    <t>Строительство  ЛЭП-10 кВ для электроснабжения энергопринимающих устройств заявителя по адресу: Московская обл, Раменский р-н, Родники д, Трудовая ул</t>
  </si>
  <si>
    <t>1919338 1919341 (6304/19 )</t>
  </si>
  <si>
    <t>Реконструкция ТП-313238 по адресу: 143020, Московская обл., 
Одинцовский р-н, с. Жаворонки, ул. 30 лет октября (2 этап)</t>
  </si>
  <si>
    <t>2010391
ЦА-9/20</t>
  </si>
  <si>
    <t>Реконструкция ТП-515024 и строительство ЛЭП-0,4 кВ по адресу: Московская обл, Одинцовский р-н, Одинцово г, Садовая ул (2 Этап)</t>
  </si>
  <si>
    <t>ТУ 05-13-252
ТЗ 05-13-103-2</t>
  </si>
  <si>
    <t>Строительство ЛЭП-0,4 кВ от РУ-0,4 кВ ТП-414131 по адресу: Московская область, Одинцовский район, с/о Юдинский, в районе с. Перхушково</t>
  </si>
  <si>
    <t>Строительство ТП, ЛЭП-10 кВ по адресу: 143005, Московская область, Одинцовский район, г. Одинцово, ул. Вокзальная, 7 микрорайон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</si>
  <si>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р-н,Одинцово г., Северная ул (1,2,3 этапы)</t>
  </si>
  <si>
    <t>Реконструкция РТП-51085. Строительство ЛЭП-0,4 кВ по адресу: Московская область, Одинцовский район, г. Одинцово</t>
  </si>
  <si>
    <t>Строительство РП-проект. и ЛЭП-10 кВ для электроснабжения энергопринимающих устройств заявителя по адресу: Московская обл, Одинцовский р-н, г. Одинцово, пл. Баковка – ст. Одинцово</t>
  </si>
  <si>
    <t>1910859
 (ЦА-2/20)</t>
  </si>
  <si>
    <t>Строительство 2КРУН, 2КЛ-10 кВ по адресу: Московская обл., Одинцовский р-н, ст. Лесной городок, ст. Толстопальцево, ст. Аэропорт</t>
  </si>
  <si>
    <t>1911297 
(ЦА-9/19)</t>
  </si>
  <si>
    <t>Строительство ТП, КЛ-10 кВ для электроснабжения энергопринимающих устройств заявителя по адресу: Московская область, Одинцовский р-н, с.п. Жаворонское, с. Жаворонки, Крекшинское шоссе ис.п. Жаворонковское, ул. Лесная</t>
  </si>
  <si>
    <t>2003002
(ЦА-7/20)</t>
  </si>
  <si>
    <t>Строительство КРУН-10 кВ по адресу:Московская область, Одинцовский район, с. Лайково</t>
  </si>
  <si>
    <t>1920999
(6399/20)</t>
  </si>
  <si>
    <t>Строительство КРУН-10 кВ по адресу:Московская область, Одинцовский район, г. Одинцово, ул. Маковского</t>
  </si>
  <si>
    <t>1917386
(6198/20)</t>
  </si>
  <si>
    <t>Строительство 8КЛ-10 кВ для электроснабжения энергопринимающих устройств заявителя по адресу: Московская обл., Одинцовский р-н, г. Одинцово, пересечение Красногорского шоссе и ул. Маршала Бирюзова (2 этап)</t>
  </si>
  <si>
    <t>2004616
(ЦА-6/20)</t>
  </si>
  <si>
    <t>Реконструкция РТП-16. Строительство ЛЭП-6 кВ от РТП-16 до ТП (заявителя) по адресу: 141431, Московская обл, Химки г, Подрезково мкр., Колхозная ул (2 Этап)</t>
  </si>
  <si>
    <t>Строительство РП-10 кВ (1608336), ЛЭП-10 кВ по адресу: Московская область, Химки г, Кирова ул., владение 22</t>
  </si>
  <si>
    <t>Строительство КВЛ-0,4 кВ от ТП-258 до ВРУ объекта Заявителя по адресу: Московская область, г. Химки, на пересечении ул. Гоголя и проспекта Мира, вблизи домов №1 и №3, 50:10:010315:10</t>
  </si>
  <si>
    <t xml:space="preserve">Строительство  2БКТП, КЛ-10 кВ для электроснабжения заявителя по адресу: Московская обл, Химкинский р-н, Химки г., Лихачевское шоссе, вблизи полигона ТБО
</t>
  </si>
  <si>
    <t>Строительство 2ЛЭП-0,4кВ для электроснабжения энергопринимающих устройств заявителя по адресу: Московская обл., г. Химки, 8 Микрорайон, ул. Марии Рубцовой</t>
  </si>
  <si>
    <t>1914063
(6240/19)</t>
  </si>
  <si>
    <t>Строительство ЛЭП-0,4 кВ от ТП-262 по адресу: Московская область, Химкинский район, г. Химки, Юбилейный пр-т</t>
  </si>
  <si>
    <t>Реконструкция ТП-186. Строительство ЛЭП-0,4 кВ от ТП-186 по адресу: Московская область, Химкинский район, г. Химки, мкр. Подрезково (2 этап)</t>
  </si>
  <si>
    <t>Строительство БКТП для электроснабжения заявителя по адресу: Московская обл., Химкинский район, Химки г, Сходня мкр, 2-й Чапаевский пер, дом №3а</t>
  </si>
  <si>
    <t>1901959 
(5882/19)</t>
  </si>
  <si>
    <t>Строительство 2ЛЭП-0,4кВ по адресу:141410, Московская обл., г. Химки, ул. Парковая</t>
  </si>
  <si>
    <t>1904789
(6087/19)</t>
  </si>
  <si>
    <t>Строительство ТП и КЛ-10 кВ по адресу: Московская область, г. Мытищи, пересечение ул. Воровского и Олимпийского пр-та (мкр.25)</t>
  </si>
  <si>
    <t>Строительство РП-10 кВ, КЛ-10 кВ, 2БКТП, ЛЭП-0,4 кВ по адресу: Московская обл., Мытищинский р-н, г.п. Пироговский, п. Мебельной Фабрики</t>
  </si>
  <si>
    <t>Строительство ТП-1613091, 4КЛ-10 кВ от ТП-1613091 до места врезки в 2КЛ-10 кВ 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</si>
  <si>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Строительство РП-1600708, ТП-1600708, КЛ-10 кВ и КЛ-0,4 кВ от ТП-1600708 до ВРУ объекта Заявителя по адресу: Московская область, г. Мытищи, мкр-н №29, ул. Стрелковая (1, 2 Этапы)</t>
  </si>
  <si>
    <t>Строительство ТП и ВЛ-10 кВ от ВЛ-10 кВ направлением РТП-200 – ТП-208 по адресу: Московская область, Мытищинский район, д. Болтино, ул. 8-я Линия</t>
  </si>
  <si>
    <t>Реконструкция ТП-428. Строительство ЛЭП-0,4 кВ по адресу: Московская область, г.о. Мытищи, г. Мытищи, Школьный пер. (2 этап)</t>
  </si>
  <si>
    <t>1918841
(6383/20)</t>
  </si>
  <si>
    <t>Строительство ЛЭП-10 кВ для электроснабжения энергопринимающих устройств заявителя по адресу: Московская обл., Мытищинский р-н, г.п. Пироговский, п. Мебельной Фабрики</t>
  </si>
  <si>
    <t>1611027  (6306/20 )</t>
  </si>
  <si>
    <t>Строительство КЛ-10кВ по адресу: Московская обл., Щелковский р-н, г. Щелково, ул. Комарова, д. № 2</t>
  </si>
  <si>
    <t>Строительство 4КЛ-6 кВ для электроснабжения энергопринимающих устройств заявителя по адресу: Московская обл, Щелковский р-н, с.п. Анискинское, пос. Биокомбината</t>
  </si>
  <si>
    <t>ТУ №30 ГТП (1921052) 
(5695/20)</t>
  </si>
  <si>
    <t>Строительство КТП, ЛЭП-10 кВ и ЛЭП-0,4 кВ по адресу: Московская область, Щёлковский район, г. Щёлково, микрорайон «Жегалово</t>
  </si>
  <si>
    <t>2000145 (6397/20)</t>
  </si>
  <si>
    <t>Строительство ТП, КЛ-10 кВ по адресу: 141100, Московская обл., Щелковский р-н, г. Щелково</t>
  </si>
  <si>
    <t>1916369
(6329/20)</t>
  </si>
  <si>
    <t>Строительство КЛ-10 кВ по адресу: Московская область, Щёлковский район, г. Щёлково, ул. Талсинская</t>
  </si>
  <si>
    <t>Строительство ЛЭП-0,4 кВ по адресу: Московская обл., Коломенский р-н, с/о Никульский, Радужный п</t>
  </si>
  <si>
    <t>Строительство ТП и КЛ-10 кВ по адресу: Московская область, г. Коломна, ул. Леваневского</t>
  </si>
  <si>
    <t>Реконструкция КЛ-10 кВ. Строительство двух РП и 8КЛ-10 кВ для электроснабжения энергопринимающих устройств заявителя по адресу: Московская обл, Коломенский р-н, г. Коломна, Колычевский проезд, владение № 5/1 (2 этап)</t>
  </si>
  <si>
    <t>2001322
(6570/20)</t>
  </si>
  <si>
    <t>Строительство ЛЭП-0,4кВ для электроснабжения энергопринимающих устройств заявителя по адресу: Московская обл., г. Коломна, ул. Кутузова</t>
  </si>
  <si>
    <t>Строительство ЛЭП-0,4кВ для электроснабжения энергопринимающих устройств заявителя по адресу: 142117, Московская обл., г. Подольск, Октябрьский проспект, дом № 7</t>
  </si>
  <si>
    <t>Реконструкция РУ-0,4 кВ РТП-40, строительство 2КЛ-0,4 кВ от РТП-40 для электроснабжения энергопринимающих устройств заявителя по адресу: Московская обл., Подольский р-н, Дубровицкое сп, п. Дубровицы (2  этап)</t>
  </si>
  <si>
    <t>2000311
(6473/20)</t>
  </si>
  <si>
    <t>Строительство КЛ-6 кВ, КЛ-0,4 кВ для электроснабжения энергопринимающих устройств заявителя по адресу: Московская обл, г. Подольск, Домодедовское ш., д. 12</t>
  </si>
  <si>
    <t>Строительство ЛЭП-10 кВ по адресу: Московская область, Серпуховский район, рп. Пролетарский, ул. Центральная</t>
  </si>
  <si>
    <t>Строительство КРУН-10кВ, ЛЭП-10кВ, по адресу: 142211, Московская область, г. Серпухов, ул. Сольца</t>
  </si>
  <si>
    <t>1908809 (6323/20)</t>
  </si>
  <si>
    <t>Строительство ТП и КЛ-6 кВ по адресу: Московская область, Сергиево-Посадский район, г. Сергиев Посад</t>
  </si>
  <si>
    <t>2002227
(6384/20)</t>
  </si>
  <si>
    <t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вблизи дома №30</t>
  </si>
  <si>
    <t xml:space="preserve">Строительство КРУН-10кВ, КЛ-10кВ, по адресу: Московская область, г. Домодедово, ул. Краснодарская, д. № 2 </t>
  </si>
  <si>
    <t>Внешняя схема электроснабжения энергопринимающих устройств заявителя по адресу: 142701, Московская обл., Ленинский район, г.Видное, Ленинского Комсомола пр-кт</t>
  </si>
  <si>
    <t>Строительство РП-проект. и ЛЭП-10 кВ для электроснабжения энергопринимающих устройств заявителя по адресу: Московская обл, Солнечногорский р-н, гп Поварово, в районе д. Марьино</t>
  </si>
  <si>
    <t>Реконструкция РТП-112. Строительство БКТП, ЛЭП-10 кВ по адресу: Московская область, г.о. Солнечногорск, г. Солнечногорск (2 этап)</t>
  </si>
  <si>
    <t>2005168
(6529/20)</t>
  </si>
  <si>
    <t>Реконструкция КТП-331, строительство ЛЭП-0,4кВ по адресу: 142500, Московская обл., Павлово-Посадский р-н., г. Павловский Посад, ул. Интернациональная, д. № 13 (2 этап)</t>
  </si>
  <si>
    <t>1914087 
 (6319/19)</t>
  </si>
  <si>
    <t>1. Приобретение, установка, замена приборов учета электрической энергии и (или) иного оборудования, при отсутствии, выходе из строя, утрате, истечении срока эксплуатации или истечении интервала между поверками приборов учета электрической энергии и (или) иного оборудования                                (однофазные, трехфазные прямого включения,трехфазные полукосвенного включения, трехфазные косвенного включения), будет закуплено  за период 2020-2024 гг. 64 641 шт.: 2020 год-7 697 шт., 2021 год-14 236 шт.,2022 год-14 236 шт., 2023 год-14 236 шт., 2024 год- 14 236 шт.</t>
  </si>
  <si>
    <t>АСУЭ-1</t>
  </si>
  <si>
    <t>2. Приобретение, установка, приборов учета электрической энергии и (или) иного оборудования в процессе технологического присоединения энергопринимающих устройств (объектов электросетевого хозяйства, объектов по производству электрической энергии (мощности) ( однофазные, трехфазные прямого включения, трехфазные косвенного включения 1-20 кВ), будет закуплено  за период 2020-2024 гг.  9 618 шт.:2020 год-614 шт., 2021 год-2 251  шт.,2022 год-2 251 шт., 2023 год-2 251  шт., 2024 год- 2 251 шт.</t>
  </si>
  <si>
    <t>АСУЭ-2</t>
  </si>
  <si>
    <t>3. Создание и модернизация (в том числе интеллектуальных)  систем учета электрической энергии (мощности) (трехфазные полукосвенного включения, оборудование АСУЭ),будет закуплено  за период 2020-2024 гг. 330 шт.: 2020 год-30 шт., 2021 год-75 шт.,2022 год-75 шт., 2023 год-75 шт., 2024 год- 75 шт.</t>
  </si>
  <si>
    <t>АСУЭ-3</t>
  </si>
  <si>
    <t>Выполнение работ по созданию комплекса автоматизированной системы диспетчерского управления (АСДУ)  в Красногорском филиале АО "Мособлэнерго"  (1 диспетчерский пункт Красногорского филиала)</t>
  </si>
  <si>
    <t xml:space="preserve">КИС    1907117 </t>
  </si>
  <si>
    <t>Выполнение работ по созданию комплекса автоматизированной системы диспетчерского управления (АСДУ)   в Щелковском филиале АО "Мособлэнерго" (1 диспетчерский пункт Щелковского филиала)</t>
  </si>
  <si>
    <t xml:space="preserve">КИС    1910144/1 </t>
  </si>
  <si>
    <t>Выполнение работ по оптимизации программного комплекса ДИС Модус в ЦУС и филиалах АО "Мособлэнерго" (6 АРМ ЦУС, 63 АРМ филиалы)</t>
  </si>
  <si>
    <t xml:space="preserve">КИС    М-8-2019 </t>
  </si>
  <si>
    <t>Выполнение работ по созданию комплекса автоматизированной системы диспетчерского управления (АСДУ)  в Электростальском филиале АО"Мособлэнерго" (ПИР ДП Электростальское ПО)</t>
  </si>
  <si>
    <t xml:space="preserve">КИС    Д-2018/12/07/СИЭ </t>
  </si>
  <si>
    <t>Выполнение работ по оснащению диспетчерских пунктов Щелковского филиала АО "Мособлэнерго" системами гарантированного электропитания (ДГУ в Щелковское ПО и Фрязинское ПО)</t>
  </si>
  <si>
    <t xml:space="preserve">КИС    2005274/1 </t>
  </si>
  <si>
    <t xml:space="preserve">Выполнение работ по созданию комплекса автоматизированной системы диспетчерского управления (АСДУ)  в Сергиево-Посадском филиале АО"Мособлэнерго" (1 комплекс и 1 ДГУ Сергиево-Посадский филиал)     </t>
  </si>
  <si>
    <t xml:space="preserve">КИС    2003264/1 </t>
  </si>
  <si>
    <t>Выполнение работ по созданию комплекса автоматизированной системы диспетчерского управления (АСДУ)  в Одинцовском филиале АО"Мособлэнерго" (1 комплекс Одинцовский филиал)</t>
  </si>
  <si>
    <t xml:space="preserve">КИС    2003264 </t>
  </si>
  <si>
    <t>Поставка диспетчерского щита в Лосино-Петровский сетевой участок Фрязинского производственного отделения Щёлковского филиала АО «Мособлэнерго» (один диспетчерский щит Лосино-Петровский СУ)</t>
  </si>
  <si>
    <t xml:space="preserve">КИС    Поставка диспетчерского щита в Лосино-Петровский сетевой участок Фрязинского производственного отделения Щёлковского филиала АО «Мособлэнерго» </t>
  </si>
  <si>
    <t>Поставка средств радиосвязи для филиалов АО "Мособлэнерго" (Одинцовский филиал 13 шт.)</t>
  </si>
  <si>
    <t>КИС    Поставка средств радиосвязи для Одинцовский филиала</t>
  </si>
  <si>
    <t>Поставка программного обеспечения "ОИК Диспетчер НТ" (1 комплект САЦ)</t>
  </si>
  <si>
    <t>КИС    Поставка программного обеспечения "ОИК Диспетчер НТ"</t>
  </si>
  <si>
    <t xml:space="preserve">Модернизация геоинформационной системы АО "Мособлэнерго"-разработка приложения администратора. </t>
  </si>
  <si>
    <t xml:space="preserve">КИС    2019-01 </t>
  </si>
  <si>
    <t>Поставка сертификата технической поддержки  InfoWatch Traffic Monitor Enterprise Edition и лицензий расширения InfoWatch Traffic Monitor                                                                      Сертификат 1шт                                                                                              Лицензия на расширение1шт                                                                                    Лицензия на компонент 1шт</t>
  </si>
  <si>
    <t xml:space="preserve">КИС  сертификата технической поддержки  InfoWatch  </t>
  </si>
  <si>
    <t>Оказание услуг на аудит антивирусной системы АО "Мособлэнерго"                                                                                                                           Услуга 1шт</t>
  </si>
  <si>
    <t xml:space="preserve">КИС  аудит антивирусной системы АО "Мособлэнерго"  </t>
  </si>
  <si>
    <t>Оказания услуг на аудит уязвимости сети АО "Мособлэнерго" (Пентест)                                                                                                                               Услуга 1шт</t>
  </si>
  <si>
    <t xml:space="preserve">КИС   аудит уязвимости сети </t>
  </si>
  <si>
    <t xml:space="preserve"> Закупка ПО Infowatch                                      Лицензия на расширение 1шт</t>
  </si>
  <si>
    <t xml:space="preserve">КИС  ПО Infowath   </t>
  </si>
  <si>
    <t>Закупка АПКШ "Континент"                                                                                            1 шт.</t>
  </si>
  <si>
    <t xml:space="preserve">КИС  АПКШ "Континент"  </t>
  </si>
  <si>
    <t xml:space="preserve">Оказание услуг по созданию аналитической информационной  системы </t>
  </si>
  <si>
    <t xml:space="preserve">КИС    ПП-5/12/19 </t>
  </si>
  <si>
    <t xml:space="preserve">Оказание услуг по разработке корпоративной системы управления нормативно-справочной информации АО "Мособлэнерго" </t>
  </si>
  <si>
    <t xml:space="preserve">КИС    ФА-27/11/19 </t>
  </si>
  <si>
    <t>Оказание услуг по  автоматизации  складской системы учета на объектах АО "Мособлэнерго" , 1 услуга</t>
  </si>
  <si>
    <t xml:space="preserve">КИС     ЛМТ019-0137 </t>
  </si>
  <si>
    <t xml:space="preserve">Оказание услуг по модернизации и редизайнеру  Портала Потребителя АО "Мособлэнерго"  </t>
  </si>
  <si>
    <t xml:space="preserve">КИС    КИС-ПП/20/20 </t>
  </si>
  <si>
    <t xml:space="preserve"> Закупка 15 клиентских лицензий Турбо Х для использования корпоративной системы программное обеспечение KPI монитор</t>
  </si>
  <si>
    <t>КИС     Закупка 15 клиентских лицензий Турбо Х для использования корпоративной системы программное обеспечение KPI монитор</t>
  </si>
  <si>
    <t>Поставка сертификатов технической поддержки «Cisco» и лицензий на программное обеспечение «Cisco» 2 штуки, FPR2130Threat Defense, Аппарат управления</t>
  </si>
  <si>
    <t>КИС    ST16268-000</t>
  </si>
  <si>
    <t>Поставка серверного оборудования и программного обеспечения (приобретение серверного оборудования DELL и специализированного ПО VSPHERE для создания виртуальной среды с целью переноса серверов в виртуальную среду) Аппарат управления, 5 серверов DELL PowerEDGE</t>
  </si>
  <si>
    <t xml:space="preserve">КИС     Д19_02144-К </t>
  </si>
  <si>
    <t>Покупка активного сетевого оборудования (приобретение сетевого оборудования DELL, необходимого для виртуализации серверов) Аппарат управления (коммутатор DELL - 4 шт, Сетевой концентратор - 2 шт, Сетевые карты - 2 шт.</t>
  </si>
  <si>
    <t xml:space="preserve">КИС    Д19-02266-К </t>
  </si>
  <si>
    <t xml:space="preserve">Закупка МФУ для филиалов и аппарата управления,  7 штук                  </t>
  </si>
  <si>
    <t xml:space="preserve">КИС    159-КП/2019 </t>
  </si>
  <si>
    <t>Закупка ноутбук для организации удаленной работы сотрудников Домодедовского филиала (COVID-19), 1 штука, LENOVO , филиал</t>
  </si>
  <si>
    <t xml:space="preserve">КИС    2662/2020 </t>
  </si>
  <si>
    <t>Выполнение работ по настройке и монтажу штрих-сканеров и принтеров для всех складов (приобретение штрихкод сканнеров на склады Компании для внедрения системы складского учета) 147 штук, Модель EDA50K, филиалы</t>
  </si>
  <si>
    <t xml:space="preserve">КИС    0154-2019 </t>
  </si>
  <si>
    <t>Закупка  моноблоков  для организации рабочего места сотрудников аппарата управления 5 штук, LENOVO , АУ</t>
  </si>
  <si>
    <t xml:space="preserve">КИС     Счет № 1658/2020 </t>
  </si>
  <si>
    <t>Закупка источника бесперебойного питания и моноблоков  для организации рабочего места сотрудников Щелковского филиала , 1 ИБП и 10 моноблоков, филиал</t>
  </si>
  <si>
    <t xml:space="preserve">КИС    счет МИ00-397926-397938 </t>
  </si>
  <si>
    <t>Закупка моноблоков для организации удаленной работы сотрудников Раменского  филиала (COVID-19), 8 штук, LENOVO , филиал</t>
  </si>
  <si>
    <t xml:space="preserve">КИС    счет МИ00-336666 </t>
  </si>
  <si>
    <t>Замена устаревшего парка ПК в филиалах и аппарате управления</t>
  </si>
  <si>
    <t xml:space="preserve">КИС    131-КП/2019 </t>
  </si>
  <si>
    <t>Покупка оргтехники и офисной техники (мониторы,  персональные компьютеры, моноблоки) (Покупка моноблоков для аппарата управления и филиалов для замены устаревшего парка ПК), 139 штук, Lenovo V530-24ICB, Lenovo V540-24IWL, ACER VeritonZ486G, филиалы и аппарат управления</t>
  </si>
  <si>
    <t xml:space="preserve">КИС    36-КП/2020 </t>
  </si>
  <si>
    <t>Создание резервной географически распределенной  IT-инфраструктуры (Создание резервной серверной в Одинцовском филиале. В виртуальной среде будут дублироваться критичные для Компании сервисы ), 27 лицензий на ПО, 9 сертификатов на техподдержку, 2 сервера DELL, 1 коммутатор DELL, Одинцовский филиал</t>
  </si>
  <si>
    <t xml:space="preserve">КИС    Д20_01196-К </t>
  </si>
  <si>
    <t>Покупка и внедрение программного обеспечения (видеоконференция) (Покупка лицензии для сервера видеоконференций. Удаленное расположение филиалов и удаленная работа), лицензия на 150 одновременный подключений, Аппарат управления</t>
  </si>
  <si>
    <t xml:space="preserve">КИС    13072020/1 </t>
  </si>
  <si>
    <t>Сетевое оборудование, необходимое для организации защищенного канала связи (программно-аппаратный комплекс АПКШ "Континент 3.7) , 1 шт.</t>
  </si>
  <si>
    <t xml:space="preserve">КИС    сч.84 </t>
  </si>
  <si>
    <t xml:space="preserve">Приобретение сетевого хранилища NAS для хранения документов филиала (Сетевое хранилище QNAP) Красногорского филиала </t>
  </si>
  <si>
    <t xml:space="preserve">КИС    № МИ00-270021 </t>
  </si>
  <si>
    <t>Работы по восстановлению работы аудиотехники (микшерный пульт) в конференц зале Одинцовского филиала</t>
  </si>
  <si>
    <t>КИС    счет №24 (112000,00)П11/25/20</t>
  </si>
  <si>
    <t>Закупка оборудования для удаленной работы руководства, ноутбук, планшет, телефон</t>
  </si>
  <si>
    <t xml:space="preserve">КИС    Счет N IRS 8-234-34424 </t>
  </si>
  <si>
    <t>Закупка комплекта переносного термопечатающего принтера (Закуплены термопринтеры для службы редейной защиты . Для маркировки оборудования), 10 термопринтеров, 1037743 THERMOFOX SET RU, филиалы</t>
  </si>
  <si>
    <t xml:space="preserve">КИС    № 1908 </t>
  </si>
  <si>
    <t>Закупка моноблока  для организации рабочего места сотрудника Одинцовского филиала ,1 штука, LENOVO , филиал</t>
  </si>
  <si>
    <t xml:space="preserve">КИС    № 0EP-1923379/13071877 </t>
  </si>
  <si>
    <t xml:space="preserve">Закупка моноблоков для организации удаленной работы сотрудников (COVID-19), 4 ноутбука НР 15 Е , 14 ноутбуков НР 250 G </t>
  </si>
  <si>
    <t>КИС    ДОГОВОР-СЧЕТ № МИ00-306715 , 307610</t>
  </si>
  <si>
    <t>Закупка флеш накопителей для организации удаленной работы сотрудников (COVID-19), 150 накопителей USB</t>
  </si>
  <si>
    <t xml:space="preserve">КИС    ДОГОВОР-СЧЕТ № МИ00-307610 </t>
  </si>
  <si>
    <t>Оборудование для выездной работы аппарата управления (два ноутбука), 2 штуки, Lenovo V15-IKB, аппарат управления</t>
  </si>
  <si>
    <t>КИС    № МИ00-306958 от 30.09.2020</t>
  </si>
  <si>
    <t>Система усиления GSM сигнала, в Одинцовском филиале, 1 система</t>
  </si>
  <si>
    <t xml:space="preserve">КИС    №154 </t>
  </si>
  <si>
    <t xml:space="preserve">Закупка ноутбуков для организации удаленной работы сотрудников Павлово-Посадского филиала (COVID-19), 10 штук, DELL VOSTRO, филиал </t>
  </si>
  <si>
    <t xml:space="preserve">КИС    № 3. </t>
  </si>
  <si>
    <t>Закупка ноутбуков для организации удаленной работы сотрудников   Сергиево-Посадского филиала (COVID-19),10 штук, ACER, филиал</t>
  </si>
  <si>
    <t>КИС    0EP/2482170/13915123</t>
  </si>
  <si>
    <t>Закупка ноутбуков для организации удаленной работы сотрудников Мытищенского филиала (COVID-19), 10 штук,НР 255 , филиал</t>
  </si>
  <si>
    <t xml:space="preserve">КИС    Счет № СчТ-091670 </t>
  </si>
  <si>
    <t>Закупка ноутбуков для организации удаленной работы сотрудников Красногорского филиала (COVID-19) 10 штук,НР 255 , филиал</t>
  </si>
  <si>
    <t xml:space="preserve">КИС    №МИ00-312665 </t>
  </si>
  <si>
    <t>Закупка ноутбуков для организации удаленной работы сотрудников Щелковского филиала (COVID-19), 10 штук, ACER, филиал</t>
  </si>
  <si>
    <t>КИС    МИ00-312628</t>
  </si>
  <si>
    <t>Закупка моноблока и право на использование (электронный ключ) Microsoft Office Home and Business 2019 All Languages (Windows и MAC)для организации удаленной работы сотрудников Щелковского филиала (COVID-19) 1 штука, филиал</t>
  </si>
  <si>
    <t xml:space="preserve">КИС    МИ00-317108 </t>
  </si>
  <si>
    <t>Закупка ноутбуков для организации удаленной работы сотрудников Раменского филиала (COVID-19), 9 штук, Lenovo, филиал</t>
  </si>
  <si>
    <t xml:space="preserve">КИС    МИ00-312550 </t>
  </si>
  <si>
    <t>Создание структурированной кабельной сети (СКС) в Ногинском ПО Щелковского филиала (1 этаж)</t>
  </si>
  <si>
    <t xml:space="preserve">КИС    № 144-ЭИ/2020 </t>
  </si>
  <si>
    <t>Создание структурированной кабельной сети (СКС) в Ногинском ПО Щелковского филиала (2 этаж)</t>
  </si>
  <si>
    <t xml:space="preserve">КИС    № 145-ЭИ/2020 </t>
  </si>
  <si>
    <t xml:space="preserve">Приобретение источника бесперебойного питания ИБП АРС Easy UPS для Балашихинского ПО </t>
  </si>
  <si>
    <t xml:space="preserve">КИС    0LW/2724500/4645859 </t>
  </si>
  <si>
    <t>Закупка ноутбуков для организации удаленной работы сотрудников Коломенского филиала (COVID-19), 9 штук, НР 250, филиал</t>
  </si>
  <si>
    <t xml:space="preserve">КИС    договор J0754096 </t>
  </si>
  <si>
    <t>Закупка моноблоков для организации удаленной работы сотрудников Павлово-Посадского филиала (COVID-19), 8 штук, ACER , филиал</t>
  </si>
  <si>
    <t xml:space="preserve">КИС    № 4. </t>
  </si>
  <si>
    <t>Закупка моноблоков для организации удаленной работы сотрудников Коломенского филиала (COVID-19), 8 штук, ACER , филиал</t>
  </si>
  <si>
    <t xml:space="preserve">КИС    J0859674 </t>
  </si>
  <si>
    <t>Закупка моноблока для организации удаленной работы сотрудника ПЭС Раменского филиала (COVID-19), 1 штука, LENOVO , филиал</t>
  </si>
  <si>
    <t xml:space="preserve">КИС    МИ00-316500 </t>
  </si>
  <si>
    <t>Закупка моноблока для организации удаленной работы сотрудника бухгалтерии  Краснознаменского филиала (COVID-19), 1 штука, LENOVO , филиал</t>
  </si>
  <si>
    <t xml:space="preserve">КИС    №547 </t>
  </si>
  <si>
    <t xml:space="preserve">Закупка моноблок для организации удаленной работы сотрудника Павлово-Посадского филиала (COVID-19) ( завсклад) 1 штука, LENOVO , филиал </t>
  </si>
  <si>
    <t xml:space="preserve">КИС    № 6 </t>
  </si>
  <si>
    <t>Закупка моноблока для организации  работы сотрудника Павлово-Посадского филиала (воинский учет) 1 штука, LENOVO , филиал</t>
  </si>
  <si>
    <t xml:space="preserve">КИС    № 7 </t>
  </si>
  <si>
    <t>Закупка ноутбуков для организации удаленной работы сотрудников Краснознаменского филиала (COVID-19) 8 штуки, LENOVO , филиал</t>
  </si>
  <si>
    <t xml:space="preserve">КИС    513 </t>
  </si>
  <si>
    <t>Закупка ноутбуки для организации удаленной работы сотрудников филиалов (COVID-19) 10 штук, LENOVO , филиал</t>
  </si>
  <si>
    <t xml:space="preserve">КИС    № 0VT/1923379/31230146 </t>
  </si>
  <si>
    <t>Редизайн и перенос портала потребителя для соответствия 152-ФЗ</t>
  </si>
  <si>
    <t xml:space="preserve">КИС    Редизайн и перенос портала потребителя </t>
  </si>
  <si>
    <t>Внедрение внутреннего корпоративного портала для размещения и информации, постановки и контроля распоряжений.</t>
  </si>
  <si>
    <t>КИС    Внедрение внутреннего корпоративного портала для размещения и информации, постановки и контроля распоряжений.</t>
  </si>
  <si>
    <t>Закупка моноблоков 
для аппарата управления  и филиалов АО "Мособлэнерго" , 155 штук, V50a-24IMB, V30a-24IML, филиалы</t>
  </si>
  <si>
    <t xml:space="preserve">КИС    Закупка моноблоков 
для аппарата управления  и филиалов АО "Мособлэнерго" </t>
  </si>
  <si>
    <t xml:space="preserve">Закупка общесистемного лицензионного ПО для филиалов АО Мособлэнерго </t>
  </si>
  <si>
    <t>КИС    Закупка общесистемного лицензионного ПО для филиалов АО Мособлэнерго</t>
  </si>
  <si>
    <t xml:space="preserve">КИС    № 5 </t>
  </si>
  <si>
    <t>Закупка моноблоков для организации удаленной работы сотрудников Щелковского филиала (COVID-19),  6 штук, LENOVO , филиал</t>
  </si>
  <si>
    <t xml:space="preserve">КИС    МИ00-348997 </t>
  </si>
  <si>
    <t>Закупка моноблоков для организации удаленной работы сотрудников Раменского филиала (COVID-19) , 8 штук,ACER , филиал</t>
  </si>
  <si>
    <t xml:space="preserve">КИС    МИ00-357787 </t>
  </si>
  <si>
    <t>Закупка моноблоков для организации удаленной работы сотрудников Красногорского филиала (COVID-19), 7 штук, ASUS</t>
  </si>
  <si>
    <t>КИС    Договор-счет№МИ00-340144 от 26.10.2020</t>
  </si>
  <si>
    <t>ПО для антивирусного сервера, 1 лицензия WinSvrSTDCore 2019 Singl, 1 лицензия  SQL Server Standard 2019</t>
  </si>
  <si>
    <t xml:space="preserve">КИС    № Tr000554046 </t>
  </si>
  <si>
    <t>Выполнение работ по модернизации комплекса телемеханики  Сергиево-Посадского филиала АО "Мособлэнерго"</t>
  </si>
  <si>
    <t xml:space="preserve">АСУ ТП 1907157/1 </t>
  </si>
  <si>
    <t>Выполнение работ по модернизации комплекса телемеханики в Серпуховском ПО Коломенского филиала АО "Мособлэнерго</t>
  </si>
  <si>
    <t xml:space="preserve">АСУ ТП 1910144/3 </t>
  </si>
  <si>
    <t>Выполнение работ по созданию комплекса телемеханики в Воскресенском ПО Коломенского филиала АО "Мособлэнерго</t>
  </si>
  <si>
    <t xml:space="preserve">АСУ ТП 1910144/2 </t>
  </si>
  <si>
    <t xml:space="preserve">Выполнение проектных работ  по модернизации комплексов телемеханики в Сергиево-Посадском филиале, Подольском ПО Домодедовского филиала, Серпуховском городском ПО Коломенского филиала, проектные работы по созданию телематических комплексов контроля доступа и состояния АВР на энергообъектах филиалов АО «Мособлэнерго» </t>
  </si>
  <si>
    <t xml:space="preserve">АСУ ТП 2003054 </t>
  </si>
  <si>
    <t xml:space="preserve">Выполнение проектных работ  по модернизации комплексов телемеханики в Краснознаменском филиале, Щёлковском филиале, Фрязинском ПО Щёлковского филиала АО "Мособлэнерго" </t>
  </si>
  <si>
    <t xml:space="preserve">АСУ ТП СДТУ 01/20 </t>
  </si>
  <si>
    <t>Выполнение работ по созданию телематических комплексов контроля доступа и состояния АВР на энергообъектах филиалов АО "Мособлэнерго"</t>
  </si>
  <si>
    <t xml:space="preserve">АСУ ТП 2006094 </t>
  </si>
  <si>
    <t>Выполнение монтажных и пуско-наладочных работ в РП-1522, РП-1527, РП-1548 Пушкинского ПО Мытищинского филиала АО "Мособлэнерго"</t>
  </si>
  <si>
    <t xml:space="preserve">АСУ ТП 2008264  </t>
  </si>
  <si>
    <t xml:space="preserve">Выполнение работ по модернизации комплекса телемеханики в Щёлковском филиале АО "Мособлэнерго" </t>
  </si>
  <si>
    <t>АСУ ТП  200622/3-СДТУ</t>
  </si>
  <si>
    <t>Выполнение работ по модернизации комплекса телемеханики в Серпуховском ПО Коломенского филиала АО "Мособлэнерго"</t>
  </si>
  <si>
    <t xml:space="preserve">АСУ ТП 2006224 </t>
  </si>
  <si>
    <t>Выполнение работ по модернизации комплекса телемеханики в Фрязинском ПО Щёлковского филиала АО "Мособлэнерго"</t>
  </si>
  <si>
    <t xml:space="preserve">АСУ ТП  200622/2-СДТУ </t>
  </si>
  <si>
    <t>Выполнение работ по модернизации комплекса телемеханики в Сергиево-Посадском филиале АО "Мособлэнерго"</t>
  </si>
  <si>
    <t xml:space="preserve">АСУ ТП 2005274/2 </t>
  </si>
  <si>
    <t>Поставка аккумуляторных блоков для организации резервного питания  контрольных пунктов энергообъектов Щёлковского филиала АО "Мособлэнерго"</t>
  </si>
  <si>
    <t xml:space="preserve">АСУ ТП № 325/П </t>
  </si>
  <si>
    <t xml:space="preserve">Выполнение работ по модернизации комплекса телемеханики в Подольском ПО Домодедовского филиала АО "Мособлэнерго" </t>
  </si>
  <si>
    <t>АСУ ТП модернизация комплекса телемеханики в Подольском ПО Домодедовского филиала АО "Мособлэнерго</t>
  </si>
  <si>
    <t xml:space="preserve">Выполнение работ по модернизации комплекса телемеханики в Электростальском ПО Павлово-Посадского филиала АО "Мособлэнерго" </t>
  </si>
  <si>
    <t>АСУ ТП 2007224 от 22.07.2020</t>
  </si>
  <si>
    <t xml:space="preserve">Выполнение работ по модернизации комплекса телемеханики в Краснознаменском филиале АО "Мособлэнерго" </t>
  </si>
  <si>
    <t>АСУ ТП 200622/1-СДТУ от 22.06.2020</t>
  </si>
  <si>
    <t>Выполнение пуско-наладочных работ и работ по обновлению программного обеспечения  комплексов АСУТП на энергообъектах Одинцовского филиала АО "Мособлэнерго</t>
  </si>
  <si>
    <t>АСУ ТП Д-09-2020-1/СДТУ от 02.09.2020</t>
  </si>
  <si>
    <t>РГ ЛИЗИНГ
финансовая аренда (лизинг) автомобилей и спецтехники                          ( переходящие)</t>
  </si>
  <si>
    <t xml:space="preserve">Закупка спецтехники-4522/28126-МКБ </t>
  </si>
  <si>
    <t>РГ ЛИЗИНГ  финансовая аренда (лизинг) автомобильного транспорта и спецтехники ( переходящие)</t>
  </si>
  <si>
    <t>Закупка спецтехники- 4955/071217-МКБ</t>
  </si>
  <si>
    <t>ООО ЛИКОНС,
финансовая аренда (лизинг) автомобильного транспорта и спецтехники ( переходящие)</t>
  </si>
  <si>
    <t xml:space="preserve">Закупка спецтехники- М/СМ/18000000174 </t>
  </si>
  <si>
    <t>ООО "ПР-ЛИЗИНГ" ,
финансовая аренда (лизинг) автомобильного транспорта и спецтехники ( переходящие)</t>
  </si>
  <si>
    <t>Закупка спецтехники-М/СМ/19000000282</t>
  </si>
  <si>
    <t>ООО ЛИКОНС , финансовая аренда (лизинг) электромобилей и грузо-пассажирских фургонов                                                                      ( переходящие)</t>
  </si>
  <si>
    <t>Закупка  спецтехники-М/ОИАЭиЭИ/19000000337</t>
  </si>
  <si>
    <t>АО "МАШПРОМЛИЗИНГ"
финансовая аренда (лизинг) автомобильного транспорта и спецтехники</t>
  </si>
  <si>
    <t xml:space="preserve">Закупка спецтехники-М/СМиТ/20000000385 </t>
  </si>
  <si>
    <t>Покупка автотранспортных средств (LADA GRANTA)  в Павлово-Посадский филиал (1 шт.)</t>
  </si>
  <si>
    <t xml:space="preserve">Закупка спецтехники-АМТС№Я0000000178 </t>
  </si>
  <si>
    <t>«СТОУН ХХI»  Оказание услуг по финансовой аренде (лизингу) специальной техники ( для филиалов)</t>
  </si>
  <si>
    <t>Закупка спецтехники-СТОУН</t>
  </si>
  <si>
    <t>Поставка дополнительных опциональных комплектующий для оборудования СКАТ-70, АИД-70 (36 штук)</t>
  </si>
  <si>
    <t xml:space="preserve">Оборудование ЛМТ019-0159 </t>
  </si>
  <si>
    <t>Поставка комплектов видеорегистрации для профилактики снижения несчастных случаев (348 штук)</t>
  </si>
  <si>
    <t xml:space="preserve">Оборудование ЛМТ019-0145 </t>
  </si>
  <si>
    <t>Поставка дополнительных комплектов видеорегистрации для профилактики снижения несчастных случаев для Домодедовского филиала (8 штук)</t>
  </si>
  <si>
    <t xml:space="preserve">Оборудование ЛМТ020-0023  </t>
  </si>
  <si>
    <t>Поставка энергомониторов, СКАТ-70 и др. (95 штук)</t>
  </si>
  <si>
    <t xml:space="preserve">Оборудование ЛМТ019-0120 </t>
  </si>
  <si>
    <t>Поставка системы видеонаблюдения для Красноармейкого ПО</t>
  </si>
  <si>
    <t xml:space="preserve">Оборудование 63-19-М </t>
  </si>
  <si>
    <t>Поставка приборов поиска поверждений и диагностики кабельных и воздушных линий электропередач для нужд АО "Мособлэнерго", (855 штук)</t>
  </si>
  <si>
    <t xml:space="preserve">Оборудование ЛМТ020-0052 </t>
  </si>
  <si>
    <t>Поставка приборов анализа качества и контроля параметров электроэнергии  для нужд АО "Мособлэнерго" (168 штук)</t>
  </si>
  <si>
    <t xml:space="preserve">Оборудование ЛМТ020-0089 </t>
  </si>
  <si>
    <t>Поставка электрического  поводкового штабелера, (1 штука)</t>
  </si>
  <si>
    <t xml:space="preserve">Оборудование 3711016428 </t>
  </si>
  <si>
    <t>Разработка проекта автоматической установки газового пожаротушения В Бизнес-Центре Рига-Лэнд</t>
  </si>
  <si>
    <t xml:space="preserve">Оборудование №39-2019 </t>
  </si>
  <si>
    <t>Монтаж автоматической системы пожаротушения в серверной в Бизнес-Центре Рига-Лэнд, 1 система</t>
  </si>
  <si>
    <t xml:space="preserve">Оборудование №40-2019 </t>
  </si>
  <si>
    <t>Поставка токовых клещей ( 3 штуки)</t>
  </si>
  <si>
    <t xml:space="preserve">Оборудование ЛМТ019-0184 </t>
  </si>
  <si>
    <t>Поставка трассоискателей для нужд Щелковского филиала (2 шт)</t>
  </si>
  <si>
    <t xml:space="preserve">Оборудование ЛМТ019-0191 </t>
  </si>
  <si>
    <t>Поставка тепловизора для нужд Щелковского филиала (2 шт)</t>
  </si>
  <si>
    <t xml:space="preserve">Оборудование ЛМТ019-0196 </t>
  </si>
  <si>
    <t>Поставка трассоискателей для нужд Одинцовского филиала (2 шт)</t>
  </si>
  <si>
    <t xml:space="preserve">Оборудование ЛМТ019-0207 </t>
  </si>
  <si>
    <t>Поставка тепловизоров для нужд Раменского филиала (2 шт)</t>
  </si>
  <si>
    <t xml:space="preserve">Оборудование ЛМТ019-0208 </t>
  </si>
  <si>
    <t>Поставка трассоискателей приборы для Раменского филиала (2 шт)</t>
  </si>
  <si>
    <t xml:space="preserve">Оборудование ЛМТ020-0005 </t>
  </si>
  <si>
    <t>Поставка тепловизоров для нужд Сергиево-Посадского филиала (2 шт)</t>
  </si>
  <si>
    <t xml:space="preserve">Оборудование ЛМТ020-0004 </t>
  </si>
  <si>
    <t>Закупка гидравлических ножниц для резки кабелей крупного сечения (50 штук)</t>
  </si>
  <si>
    <t>Оборудование СЭ-ГН/2020/001</t>
  </si>
  <si>
    <t>Закупка гидравлической тележки для Павло-Посадского филиала (1 шт)</t>
  </si>
  <si>
    <t xml:space="preserve">Оборудование Счет № 20312 </t>
  </si>
  <si>
    <t>Поставка Швонарезчика и комплектующих для Мытищинского филиала (3 шт)</t>
  </si>
  <si>
    <t>Оборудование S020065052</t>
  </si>
  <si>
    <t>Поставка шкафа источника бесперебойного питания для Павлово-Посадского филиала (1шт)</t>
  </si>
  <si>
    <t>Оборудование 51</t>
  </si>
  <si>
    <t>Проектирование АУПС г.Ивантеевка, ул.Железнодорожная, д.9</t>
  </si>
  <si>
    <t>Оборудование 85-19-П</t>
  </si>
  <si>
    <t>Монтаж АУПС г.Ивантеевка, ул.Железнодорожная, д.9</t>
  </si>
  <si>
    <t>Оборудование 119-19-М</t>
  </si>
  <si>
    <t>Монтаж АУПС, пристройка к зданию гаража г.Мытищи, ул.Угольная,д.1</t>
  </si>
  <si>
    <t>Оборудование 70-19-М</t>
  </si>
  <si>
    <t>Монтаж и наладка уличной системы оповещения ГО и ЧС г.Мытищи, ул.Угольная д.1</t>
  </si>
  <si>
    <t>Оборудование 103-19</t>
  </si>
  <si>
    <t>Монтажные и пусконаладочные работы АУПС и СОУЭ в помещении гаража(Литера Б), г.Мытищи, ул.Угольная д.1</t>
  </si>
  <si>
    <t>Оборудование 91-19-М</t>
  </si>
  <si>
    <t>Модернизация АУПС литера 3Б г.Мытищи, ул.Угольная, д.1</t>
  </si>
  <si>
    <t>Оборудование 10-20-М</t>
  </si>
  <si>
    <t>Монтаж АПС Литера В г.Мытищи,ул.Угольная, .д.1(гараж с навесом)</t>
  </si>
  <si>
    <t>Оборудование 12-20-М</t>
  </si>
  <si>
    <t>Монтаж АПС Литера Б1 г.Мытищи,ул.Угольная, .д.1</t>
  </si>
  <si>
    <t>Оборудование 11-20-М</t>
  </si>
  <si>
    <t>Установка кнопок запуска противопожарного водопровода (МПО) г.Мытищи, ул.Угольная д.1</t>
  </si>
  <si>
    <t>Оборудование 13-20-М</t>
  </si>
  <si>
    <t>Монтажные и пусконаладочные работысистемы видеонаблюдения в ЦОК, г.Мытищи, ул.Угольная д.1, г.Ивантеевка,ул.Железнодорожная, д.9</t>
  </si>
  <si>
    <t>Оборудование 112-19-ВН</t>
  </si>
  <si>
    <t>Материалы для монтажа структурированной сети интернет (Дедовск, ул.Клубная, д.1) (часть 1)</t>
  </si>
  <si>
    <t xml:space="preserve">Оборудование 24/2020 </t>
  </si>
  <si>
    <t>Материалы для монтажа структурированной сети интернет (Дедовск, ул.Клубная, д.1) (часть 2)</t>
  </si>
  <si>
    <t>Оборудование 25/2020</t>
  </si>
  <si>
    <t>Материалы для монтажа структурированной сети интернет (Дедовск, ул.Клубная, д.1) (часть 3)</t>
  </si>
  <si>
    <t xml:space="preserve">Оборудование 26/2020 </t>
  </si>
  <si>
    <t>Монтаж системы электроснабжения (Дедовск, ул.Клубная, д.1) (часть 1)</t>
  </si>
  <si>
    <t xml:space="preserve">Оборудование Договор № 22/2020  </t>
  </si>
  <si>
    <t>Монтаж системы электроснабжения (Дедовск, ул.Клубная, д.1) (часть 2)</t>
  </si>
  <si>
    <t xml:space="preserve">Оборудование Договор № 23/2020  </t>
  </si>
  <si>
    <t>Поставка материалов для монтажа сети интернет (Дедовск, ул.Клубная, д.1) (часть 1)</t>
  </si>
  <si>
    <t>Оборудование 135-ЭИ/2020</t>
  </si>
  <si>
    <t>Поставка материалов для монтажа сети интернет(Дедовск, ул.Клубная, д.1) (часть 2)</t>
  </si>
  <si>
    <t xml:space="preserve">Оборудование 136-ЭИ/2020 </t>
  </si>
  <si>
    <t>Поставка материалов для монтажа сети интернет (Дедовск, ул.Клубная, д.1) (часть 3)</t>
  </si>
  <si>
    <t>Оборудование 137-ЭИ/2020</t>
  </si>
  <si>
    <t>Поставка материалов для монтажа сети интернет (Дедовск, ул.Клубная, д.1) (часть 4)</t>
  </si>
  <si>
    <t>Оборудование 138-ЭИ/2020</t>
  </si>
  <si>
    <t>Поставка материалов для монтажа сети интернет (Дедовск, ул.Клубная, д.1) (часть 5)</t>
  </si>
  <si>
    <t xml:space="preserve">Оборудование 139-ЭИ/2020 </t>
  </si>
  <si>
    <t>Металл. Мебель К-Рейнджер 5, шкаф сушильный 1404*620*1881 (1 штука)</t>
  </si>
  <si>
    <t xml:space="preserve">Оборудование 0РМ/2551221/166064 </t>
  </si>
  <si>
    <t>Закупка тепловизионного оборудования для филиалов (23 штуки)</t>
  </si>
  <si>
    <t>Оборудование ЛМТ020-0054</t>
  </si>
  <si>
    <t>Закупка трассопоискового оборудования для филиалов (30 шт)</t>
  </si>
  <si>
    <t xml:space="preserve">Оборудование ЛМТ020-0063 </t>
  </si>
  <si>
    <t>Монтаж и наладка систем АПС в здание РСУ и в складе лако-краски Щелковского филиала по адресу: г.Щелково, ул.Советская, д.23</t>
  </si>
  <si>
    <t xml:space="preserve">Оборудование №222 </t>
  </si>
  <si>
    <t>Закупка системы видеонадблюдения для Звенигородского ПО</t>
  </si>
  <si>
    <t xml:space="preserve">Оборудование 1607 </t>
  </si>
  <si>
    <t>Монтаж модульного здания (бытовка №1) на Апрелевском сетевом участке Наро-Фоминского ПО</t>
  </si>
  <si>
    <t>Оборудование Договор № 44 (499349,00)П10/6/20</t>
  </si>
  <si>
    <t>Монтаж модульного здания (бытовка №2) на Апрелевском сетевом участке Наро-Фоминского ПО</t>
  </si>
  <si>
    <t>Оборудование Договор № 45 (485624,00)П10/7/20</t>
  </si>
  <si>
    <t>Монтаж дверей в модульных зданиях (бытовка №1 и бытовка №2) на Апрелевском сетевом участке Наро-Фоминского ПО</t>
  </si>
  <si>
    <t>Оборудование Договор № 46 от 16.06.2020(95200,00)П10/8/20</t>
  </si>
  <si>
    <t>Монтаж газоиспотльзующего оборудования в котельной (топочной) по адресу: МО, г.Красноармейск, ул.Дачная,д.18</t>
  </si>
  <si>
    <t>Оборудование 241219-ТМ/1</t>
  </si>
  <si>
    <t>Монтаж дымохода, систем вентиляции и автоматического контроля загазованности в котельной (топочной) по адресу: МО, г.Красноармейск, ул.Дачная,д.18</t>
  </si>
  <si>
    <t>Оборудование 241219-ТМ/2</t>
  </si>
  <si>
    <t>Закупка генератора поискового для Мытищинского филиала (1 шт)</t>
  </si>
  <si>
    <t xml:space="preserve">Оборудование Договор №4531 </t>
  </si>
  <si>
    <t>Закупка подъемника для Мытищинского филиала (1 шт)</t>
  </si>
  <si>
    <t xml:space="preserve">Оборудование 20/05 </t>
  </si>
  <si>
    <t>Закупка компрессора для Мытищинского филиала (1шт)</t>
  </si>
  <si>
    <t xml:space="preserve">Оборудование Счет-договор №9158 </t>
  </si>
  <si>
    <t>Устройство антенны радиосвязи ПО г. Фрязино, 1 шт.</t>
  </si>
  <si>
    <t xml:space="preserve">Оборудование 11/19-ФПО </t>
  </si>
  <si>
    <t>Устройство антенны радиосвязи ПО г. Лосино-Петровский</t>
  </si>
  <si>
    <t xml:space="preserve">Оборудование 12/19-ФПО </t>
  </si>
  <si>
    <t>Закупка указателя повреждения кабеля (1 шт)</t>
  </si>
  <si>
    <t>Оборудование  № 2</t>
  </si>
  <si>
    <t>Закупка измерителя сопротивления для Одинцовского филиала (1 шт)</t>
  </si>
  <si>
    <t xml:space="preserve">Оборудование 192-ОМТС19 </t>
  </si>
  <si>
    <t>Монтаж и наладка охранно- пожарной сигнализации АПС в г.о. Лосино-Петровский, ул.Набережная, д.1А (административно бытовой корпус)</t>
  </si>
  <si>
    <t xml:space="preserve">Оборудование Договор № 102 </t>
  </si>
  <si>
    <t>Монтаж охранно- пожарной сигнализации АПС в г.о. Лосино-Петровский, ул.Набережная, д.1А (административно бытовой корпус, 2 гаража и проходная)</t>
  </si>
  <si>
    <t xml:space="preserve">Оборудование Договор №75 </t>
  </si>
  <si>
    <t>Разработка проектной документации системы автоматической пожарной сигнализации, оповещения и управления эвакуацией людей при пожаре в г.о. Лосино-Петровский, ул.Набережная, д.1А</t>
  </si>
  <si>
    <t xml:space="preserve">Оборудование Договор № 9 </t>
  </si>
  <si>
    <t>Устройство навеса над бетонной плащадкой для ТБО Ильинское ПОЭС, ул.Советская, д.53</t>
  </si>
  <si>
    <t>Оборудование Договор № 2/19</t>
  </si>
  <si>
    <t>Устройство навеса над бетонной плащадкой для ТБО Ильинское ПОЭС, ул.Ленинская, 49</t>
  </si>
  <si>
    <t xml:space="preserve">Оборудование Договор № 1/19 </t>
  </si>
  <si>
    <t>Закупка вакуумного выключателя ВБММ-10-2,5/800-У2 для Мытищинского филиала (1 шт)</t>
  </si>
  <si>
    <t>Оборудование ТТ-1808/20-RU</t>
  </si>
  <si>
    <t>Устройство площадок для отработанных масел, лома и отходов черных металлов для Раменского филиала</t>
  </si>
  <si>
    <t>Оборудование 2/19</t>
  </si>
  <si>
    <t>Монтаж и наладка систем автоматической пожарной сигнализации в г.Щелково, ул.Советская, д.23 (гаражный бокс №1)</t>
  </si>
  <si>
    <t>Оборудование  №109 от 20.07.2020</t>
  </si>
  <si>
    <t>Монтаж и наладка систем автоматической пожарной сигнализации в г.Щелково, ул.Советская, д.23 (гаражный бокс №2)</t>
  </si>
  <si>
    <t xml:space="preserve">Оборудование Договор №111 </t>
  </si>
  <si>
    <t xml:space="preserve">Работы по установке ворот во Фрязенском ПО </t>
  </si>
  <si>
    <t xml:space="preserve">Оборудование Договор № 96/20-РСУ-ФП-ЩЛ </t>
  </si>
  <si>
    <t>Закупка швонарезчика для Одинцовского филиала (1 шт)</t>
  </si>
  <si>
    <t>Оборудование №2010-100100-62965 (88354,00)П16/48/20</t>
  </si>
  <si>
    <t>Разработка проектной документации системы автоматической пожарной сигнализации, оповещения и управления эвакуацией людей при пожаре Фрязинского ПО</t>
  </si>
  <si>
    <t>Оборудование № 15</t>
  </si>
  <si>
    <t>Поставка и монтаж секционных ворот в Электроуглинском СУ Ногинского ПО</t>
  </si>
  <si>
    <t xml:space="preserve">Оборудование  № 32 </t>
  </si>
  <si>
    <t>Приобретение электрозарядных станций: 2020 год-50 единиц, 2021 год-50 единиц, 2022 год-50 единиц, 2023 год-50 единиц, 2024 год -50 единиц</t>
  </si>
  <si>
    <t>электрозарядные станции</t>
  </si>
  <si>
    <t>Внедрение новых информационных технологий:</t>
  </si>
  <si>
    <t>АСУ ТП:</t>
  </si>
  <si>
    <t>Закупка спецтехники:</t>
  </si>
  <si>
    <t>"______"_____________________  2021г.</t>
  </si>
  <si>
    <t>ВСЕГО</t>
  </si>
  <si>
    <t xml:space="preserve">Реконструкция ТП-6003 по адресу: Московская обл., Сергиево-Посадский р-н, г. Хотьково, ул. Ленина, дом № 4
</t>
  </si>
  <si>
    <t>2021, 2022</t>
  </si>
  <si>
    <t>2020, 2022</t>
  </si>
  <si>
    <t>Прочие  мероприятия</t>
  </si>
  <si>
    <t>Внедрение и модернизация АСУЭ:</t>
  </si>
  <si>
    <t>1105.1</t>
  </si>
  <si>
    <t>1105.2</t>
  </si>
  <si>
    <t>1105.3</t>
  </si>
  <si>
    <t>1106.1</t>
  </si>
  <si>
    <t>1106.2</t>
  </si>
  <si>
    <t>1106.3</t>
  </si>
  <si>
    <t>1106.4</t>
  </si>
  <si>
    <t>1106.5</t>
  </si>
  <si>
    <t>1106.6</t>
  </si>
  <si>
    <t>1106.7</t>
  </si>
  <si>
    <t>1106.8</t>
  </si>
  <si>
    <t>1106.9</t>
  </si>
  <si>
    <t>1106.10</t>
  </si>
  <si>
    <t>1106.11</t>
  </si>
  <si>
    <t>1106.12</t>
  </si>
  <si>
    <t>1106.13</t>
  </si>
  <si>
    <t>1106.14</t>
  </si>
  <si>
    <t>1106.15</t>
  </si>
  <si>
    <t>1106.16</t>
  </si>
  <si>
    <t>1106.17</t>
  </si>
  <si>
    <t>1106.18</t>
  </si>
  <si>
    <t>1106.19</t>
  </si>
  <si>
    <t>1106.20</t>
  </si>
  <si>
    <t>1106.21</t>
  </si>
  <si>
    <t>1106.22</t>
  </si>
  <si>
    <t>1106.23</t>
  </si>
  <si>
    <t>1106.24</t>
  </si>
  <si>
    <t>1106.25</t>
  </si>
  <si>
    <t>1106.26</t>
  </si>
  <si>
    <t>1106.27</t>
  </si>
  <si>
    <t>1106.28</t>
  </si>
  <si>
    <t>1106.29</t>
  </si>
  <si>
    <t>1106.30</t>
  </si>
  <si>
    <t>1106.31</t>
  </si>
  <si>
    <t>1106.32</t>
  </si>
  <si>
    <t>1106.33</t>
  </si>
  <si>
    <t>1106.34</t>
  </si>
  <si>
    <t>1106.35</t>
  </si>
  <si>
    <t>1106.36</t>
  </si>
  <si>
    <t>1106.37</t>
  </si>
  <si>
    <t>1106.38</t>
  </si>
  <si>
    <t>1106.39</t>
  </si>
  <si>
    <t>1106.40</t>
  </si>
  <si>
    <t>1106.41</t>
  </si>
  <si>
    <t>1106.42</t>
  </si>
  <si>
    <t>1106.43</t>
  </si>
  <si>
    <t>1106.44</t>
  </si>
  <si>
    <t>1106.45</t>
  </si>
  <si>
    <t>1106.46</t>
  </si>
  <si>
    <t>1106.47</t>
  </si>
  <si>
    <t>1106.48</t>
  </si>
  <si>
    <t>1106.49</t>
  </si>
  <si>
    <t>1106.50</t>
  </si>
  <si>
    <t>1106.51</t>
  </si>
  <si>
    <t>1106.52</t>
  </si>
  <si>
    <t>1106.53</t>
  </si>
  <si>
    <t>1106.54</t>
  </si>
  <si>
    <t>1106.55</t>
  </si>
  <si>
    <t>1106.56</t>
  </si>
  <si>
    <t>1106.57</t>
  </si>
  <si>
    <t>1106.58</t>
  </si>
  <si>
    <t>1106.59</t>
  </si>
  <si>
    <t>1106.60</t>
  </si>
  <si>
    <t>1106.61</t>
  </si>
  <si>
    <t>1106.62</t>
  </si>
  <si>
    <t>1106.63</t>
  </si>
  <si>
    <t>1106.64</t>
  </si>
  <si>
    <t>1106.65</t>
  </si>
  <si>
    <t>1106.66</t>
  </si>
  <si>
    <t>1106.67</t>
  </si>
  <si>
    <t>1106.68</t>
  </si>
  <si>
    <t>1106.69</t>
  </si>
  <si>
    <t>1106.70</t>
  </si>
  <si>
    <t>1106.71</t>
  </si>
  <si>
    <t>1106.72</t>
  </si>
  <si>
    <t>1107.1</t>
  </si>
  <si>
    <t>1107.2</t>
  </si>
  <si>
    <t>1107.3</t>
  </si>
  <si>
    <t>1107.4</t>
  </si>
  <si>
    <t>1107.5</t>
  </si>
  <si>
    <t>1107.6</t>
  </si>
  <si>
    <t>1107.7</t>
  </si>
  <si>
    <t>1107.8</t>
  </si>
  <si>
    <t>1107.9</t>
  </si>
  <si>
    <t>1107.10</t>
  </si>
  <si>
    <t>1107.11</t>
  </si>
  <si>
    <t>1107.12</t>
  </si>
  <si>
    <t>1107.13</t>
  </si>
  <si>
    <t>1107.14</t>
  </si>
  <si>
    <t>1107.15</t>
  </si>
  <si>
    <t>1107.16</t>
  </si>
  <si>
    <t>1108.1</t>
  </si>
  <si>
    <t>1108.2</t>
  </si>
  <si>
    <t>1108.3</t>
  </si>
  <si>
    <t>1108.4</t>
  </si>
  <si>
    <t>1108.5</t>
  </si>
  <si>
    <t>1108.6</t>
  </si>
  <si>
    <t>1108.7</t>
  </si>
  <si>
    <t>1108.8</t>
  </si>
  <si>
    <t>1109.1</t>
  </si>
  <si>
    <t>1109.2</t>
  </si>
  <si>
    <t>1109.3</t>
  </si>
  <si>
    <t>1109.4</t>
  </si>
  <si>
    <t>1109.5</t>
  </si>
  <si>
    <t>1109.6</t>
  </si>
  <si>
    <t>1109.7</t>
  </si>
  <si>
    <t>1109.8</t>
  </si>
  <si>
    <t>1109.9</t>
  </si>
  <si>
    <t>1109.10</t>
  </si>
  <si>
    <t>1109.11</t>
  </si>
  <si>
    <t>1109.12</t>
  </si>
  <si>
    <t>1109.13</t>
  </si>
  <si>
    <t>1109.14</t>
  </si>
  <si>
    <t>1109.15</t>
  </si>
  <si>
    <t>1109.16</t>
  </si>
  <si>
    <t>1109.17</t>
  </si>
  <si>
    <t>1109.18</t>
  </si>
  <si>
    <t>1109.19</t>
  </si>
  <si>
    <t>1109.20</t>
  </si>
  <si>
    <t>1109.21</t>
  </si>
  <si>
    <t>1109.22</t>
  </si>
  <si>
    <t>1109.23</t>
  </si>
  <si>
    <t>1109.24</t>
  </si>
  <si>
    <t>1109.25</t>
  </si>
  <si>
    <t>1109.26</t>
  </si>
  <si>
    <t>1109.27</t>
  </si>
  <si>
    <t>1109.28</t>
  </si>
  <si>
    <t>1109.29</t>
  </si>
  <si>
    <t>1109.30</t>
  </si>
  <si>
    <t>1109.31</t>
  </si>
  <si>
    <t>1109.32</t>
  </si>
  <si>
    <t>1109.33</t>
  </si>
  <si>
    <t>1109.34</t>
  </si>
  <si>
    <t>1109.35</t>
  </si>
  <si>
    <t>1109.36</t>
  </si>
  <si>
    <t>1109.37</t>
  </si>
  <si>
    <t>1109.38</t>
  </si>
  <si>
    <t>1109.39</t>
  </si>
  <si>
    <t>1109.40</t>
  </si>
  <si>
    <t>1109.41</t>
  </si>
  <si>
    <t>1109.42</t>
  </si>
  <si>
    <t>1109.43</t>
  </si>
  <si>
    <t>1109.44</t>
  </si>
  <si>
    <t>1109.45</t>
  </si>
  <si>
    <t>1109.46</t>
  </si>
  <si>
    <t>1109.47</t>
  </si>
  <si>
    <t>1109.48</t>
  </si>
  <si>
    <t>1109.49</t>
  </si>
  <si>
    <t>1109.50</t>
  </si>
  <si>
    <t>1109.51</t>
  </si>
  <si>
    <t>1109.52</t>
  </si>
  <si>
    <t>1109.53</t>
  </si>
  <si>
    <t>1109.54</t>
  </si>
  <si>
    <t>1109.55</t>
  </si>
  <si>
    <t>1109.56</t>
  </si>
  <si>
    <t>1109.57</t>
  </si>
  <si>
    <t>1109.58</t>
  </si>
  <si>
    <t>1109.59</t>
  </si>
  <si>
    <t>1109.60</t>
  </si>
  <si>
    <t>1109.61</t>
  </si>
  <si>
    <t>1109.62</t>
  </si>
  <si>
    <t>1109.63</t>
  </si>
  <si>
    <t>1109.64</t>
  </si>
  <si>
    <t>1109.65</t>
  </si>
  <si>
    <t>1109.66</t>
  </si>
  <si>
    <t>1109.67</t>
  </si>
  <si>
    <t>1109.68</t>
  </si>
  <si>
    <t>1109.69</t>
  </si>
  <si>
    <t>1109.70</t>
  </si>
  <si>
    <t>1109.71</t>
  </si>
  <si>
    <t>J_5408/19</t>
  </si>
  <si>
    <t>K_6671/20</t>
  </si>
  <si>
    <t>K_6398/20</t>
  </si>
  <si>
    <t>J_6191/19</t>
  </si>
  <si>
    <t>I_4216/17</t>
  </si>
  <si>
    <t>I_4140/17</t>
  </si>
  <si>
    <t>J_6051/19</t>
  </si>
  <si>
    <t xml:space="preserve">J_5893/19 </t>
  </si>
  <si>
    <t>G_2473/15</t>
  </si>
  <si>
    <t>I_2476/15</t>
  </si>
  <si>
    <t>K_6388/20</t>
  </si>
  <si>
    <t>K_6484/20</t>
  </si>
  <si>
    <t>J_6110/19</t>
  </si>
  <si>
    <t>J_5591/18</t>
  </si>
  <si>
    <t>J_5773/19</t>
  </si>
  <si>
    <t>I_5083/18</t>
  </si>
  <si>
    <t>J_6032/19</t>
  </si>
  <si>
    <t>J_6122/19</t>
  </si>
  <si>
    <t xml:space="preserve">J_6121/19 </t>
  </si>
  <si>
    <t>K_6624/20</t>
  </si>
  <si>
    <t>I_5576/18</t>
  </si>
  <si>
    <t>I_4505/18</t>
  </si>
  <si>
    <t>I_5554/18</t>
  </si>
  <si>
    <t xml:space="preserve">J_6101/19 </t>
  </si>
  <si>
    <t xml:space="preserve">J_6126/19 </t>
  </si>
  <si>
    <t>K_6401/20</t>
  </si>
  <si>
    <t>J_6186/19</t>
  </si>
  <si>
    <t>G_492/12</t>
  </si>
  <si>
    <t>J_5619/18</t>
  </si>
  <si>
    <t>G_224/11</t>
  </si>
  <si>
    <t>J_6028/19</t>
  </si>
  <si>
    <t>J_6168/19</t>
  </si>
  <si>
    <t xml:space="preserve">J_6256/19 </t>
  </si>
  <si>
    <t xml:space="preserve">I_4923/18 </t>
  </si>
  <si>
    <t>G_136/08</t>
  </si>
  <si>
    <t>G_46/10</t>
  </si>
  <si>
    <t>J_6080/19</t>
  </si>
  <si>
    <t>K_6454/20</t>
  </si>
  <si>
    <t>J_6279/19</t>
  </si>
  <si>
    <t>K_6566/20</t>
  </si>
  <si>
    <t>K_6488/20</t>
  </si>
  <si>
    <t>J_6277/19</t>
  </si>
  <si>
    <t>G_235/11</t>
  </si>
  <si>
    <t>K_6394/20</t>
  </si>
  <si>
    <t xml:space="preserve">J_6264/19 </t>
  </si>
  <si>
    <t>J_5623/18</t>
  </si>
  <si>
    <t>G_1874/15</t>
  </si>
  <si>
    <t>J_5834/19</t>
  </si>
  <si>
    <t>G_4029/17</t>
  </si>
  <si>
    <t>I_5532/18</t>
  </si>
  <si>
    <t>G_1882/15</t>
  </si>
  <si>
    <t>J_6026/19</t>
  </si>
  <si>
    <t xml:space="preserve">J_6027/19 </t>
  </si>
  <si>
    <t xml:space="preserve">J_5796/19 </t>
  </si>
  <si>
    <t>J_6069/19</t>
  </si>
  <si>
    <t xml:space="preserve">J_6165/19 </t>
  </si>
  <si>
    <t>J_6241/19</t>
  </si>
  <si>
    <t>G_2541/15</t>
  </si>
  <si>
    <t>G_2550/15</t>
  </si>
  <si>
    <t xml:space="preserve">J_5863/19  </t>
  </si>
  <si>
    <t>I_2223/15</t>
  </si>
  <si>
    <t>I_4315/18</t>
  </si>
  <si>
    <t>I_4302/17</t>
  </si>
  <si>
    <t>I_4303/17</t>
  </si>
  <si>
    <t>I_4614/18</t>
  </si>
  <si>
    <t>I_4613/18</t>
  </si>
  <si>
    <t>K_6362/20</t>
  </si>
  <si>
    <t>K_6208/19</t>
  </si>
  <si>
    <t>K_6355/20</t>
  </si>
  <si>
    <t>K_6490/20</t>
  </si>
  <si>
    <t>J_6275/19</t>
  </si>
  <si>
    <t>G_1306/14</t>
  </si>
  <si>
    <t>G_125/10</t>
  </si>
  <si>
    <t>I_5433/18</t>
  </si>
  <si>
    <t>G_95/08</t>
  </si>
  <si>
    <t>G_148/10</t>
  </si>
  <si>
    <t>I_4299/17</t>
  </si>
  <si>
    <t>I_5204/18</t>
  </si>
  <si>
    <t>G_2403/15</t>
  </si>
  <si>
    <t>J_5837/19</t>
  </si>
  <si>
    <t>J_5797/19</t>
  </si>
  <si>
    <t xml:space="preserve">J_6097/19 </t>
  </si>
  <si>
    <t xml:space="preserve">J_5889/19  </t>
  </si>
  <si>
    <t>J_6209/19</t>
  </si>
  <si>
    <t>J_6190/19</t>
  </si>
  <si>
    <t>K_6493/20</t>
  </si>
  <si>
    <t>K_6554/20</t>
  </si>
  <si>
    <t>K_6707/20</t>
  </si>
  <si>
    <t>I_4746/18</t>
  </si>
  <si>
    <t>J_5906/19</t>
  </si>
  <si>
    <t>J_5907/19</t>
  </si>
  <si>
    <t>I_2283/15</t>
  </si>
  <si>
    <t>J_5853/19</t>
  </si>
  <si>
    <t>I_5211/18</t>
  </si>
  <si>
    <t>J_ОД-44/19</t>
  </si>
  <si>
    <t>J_5679/19</t>
  </si>
  <si>
    <t>J_ОД-92/19</t>
  </si>
  <si>
    <t>K_ОД-8/20</t>
  </si>
  <si>
    <t>G_1563/15</t>
  </si>
  <si>
    <t>J_ОД-121/19</t>
  </si>
  <si>
    <t xml:space="preserve">J_ОД-112/19  </t>
  </si>
  <si>
    <t>J_ОД-93/19</t>
  </si>
  <si>
    <t>K_ОД-6/20</t>
  </si>
  <si>
    <t>J_ОД-130/19</t>
  </si>
  <si>
    <t>K_ОД-49/20</t>
  </si>
  <si>
    <t>K_ОД-60/20</t>
  </si>
  <si>
    <t>G_2289/15</t>
  </si>
  <si>
    <t>J_5593/18</t>
  </si>
  <si>
    <t>J_5856/19</t>
  </si>
  <si>
    <t>K_6373/20</t>
  </si>
  <si>
    <t>G_2353/15</t>
  </si>
  <si>
    <t>J_5629/18</t>
  </si>
  <si>
    <t>J_5904/19</t>
  </si>
  <si>
    <t>J_5908/19</t>
  </si>
  <si>
    <t>I_5453/18</t>
  </si>
  <si>
    <t>I_5213/18</t>
  </si>
  <si>
    <t>G_3915/17</t>
  </si>
  <si>
    <t>I_4089/17</t>
  </si>
  <si>
    <t>J_5806/19</t>
  </si>
  <si>
    <t>J_5784/19</t>
  </si>
  <si>
    <t>J_5868/19</t>
  </si>
  <si>
    <t>J_5671/19</t>
  </si>
  <si>
    <t>J_6058/19</t>
  </si>
  <si>
    <t>J_6151/19</t>
  </si>
  <si>
    <t xml:space="preserve">J_6181/19 </t>
  </si>
  <si>
    <t>K_6366/20</t>
  </si>
  <si>
    <t>K_6338/20</t>
  </si>
  <si>
    <t>J_6064/19</t>
  </si>
  <si>
    <t>J_6315/19</t>
  </si>
  <si>
    <t>J_6276/19</t>
  </si>
  <si>
    <t>J_6301/19</t>
  </si>
  <si>
    <t xml:space="preserve">J_6254/19 </t>
  </si>
  <si>
    <t>K_6621/20</t>
  </si>
  <si>
    <t xml:space="preserve">K_6561/20 </t>
  </si>
  <si>
    <t>K_6558/20</t>
  </si>
  <si>
    <t>K_6556/20</t>
  </si>
  <si>
    <t>K_6533/20</t>
  </si>
  <si>
    <t>K_6546/20</t>
  </si>
  <si>
    <t>K_6457/20</t>
  </si>
  <si>
    <t xml:space="preserve">J_6238/19 </t>
  </si>
  <si>
    <t>J_5852/19</t>
  </si>
  <si>
    <t>J_5759/19</t>
  </si>
  <si>
    <t>G_2150/15</t>
  </si>
  <si>
    <t>J_5808/19</t>
  </si>
  <si>
    <t>G_2117/15</t>
  </si>
  <si>
    <t>G_2118/15</t>
  </si>
  <si>
    <t>I_2152/15</t>
  </si>
  <si>
    <t>I_2168/15</t>
  </si>
  <si>
    <t>I_2169/15</t>
  </si>
  <si>
    <t>I_2170/15</t>
  </si>
  <si>
    <t>I_2171/15</t>
  </si>
  <si>
    <t>I_2172/15</t>
  </si>
  <si>
    <t xml:space="preserve">J_5788/19 </t>
  </si>
  <si>
    <t xml:space="preserve">J_5887/19  </t>
  </si>
  <si>
    <t>J_6179/19</t>
  </si>
  <si>
    <t>K_6374/20</t>
  </si>
  <si>
    <t>K_6359/20</t>
  </si>
  <si>
    <t>K_6349/20</t>
  </si>
  <si>
    <t>K_6347/20</t>
  </si>
  <si>
    <t>K_6339/20</t>
  </si>
  <si>
    <t>K_6326/20</t>
  </si>
  <si>
    <t>K_6614/20</t>
  </si>
  <si>
    <t>K_6557/20</t>
  </si>
  <si>
    <t>K_6555/20</t>
  </si>
  <si>
    <t>K_6552/20</t>
  </si>
  <si>
    <t>K_6422/20</t>
  </si>
  <si>
    <t>K_6468/20</t>
  </si>
  <si>
    <t>K_6412/20</t>
  </si>
  <si>
    <t>G_461/12</t>
  </si>
  <si>
    <t>I_5313/18</t>
  </si>
  <si>
    <t>G_2208/15</t>
  </si>
  <si>
    <t>G_2259/15</t>
  </si>
  <si>
    <t>G_1804/15</t>
  </si>
  <si>
    <t>I_3653/17</t>
  </si>
  <si>
    <t>G_1801/15</t>
  </si>
  <si>
    <t>J_6052/19</t>
  </si>
  <si>
    <t>J_6086/19</t>
  </si>
  <si>
    <t>J_6166/19</t>
  </si>
  <si>
    <t>J_6134/19</t>
  </si>
  <si>
    <t>K_6404/20</t>
  </si>
  <si>
    <t>K_6370/20</t>
  </si>
  <si>
    <t>K_6369/20</t>
  </si>
  <si>
    <t>K_6365/20</t>
  </si>
  <si>
    <t>K_6337/20</t>
  </si>
  <si>
    <t>K_6331/20</t>
  </si>
  <si>
    <t>K_6325/20</t>
  </si>
  <si>
    <t>K_6327/20</t>
  </si>
  <si>
    <t>J_6317/19</t>
  </si>
  <si>
    <t xml:space="preserve">J_6278/19 </t>
  </si>
  <si>
    <t>K_6619/20</t>
  </si>
  <si>
    <t>K_6620/20</t>
  </si>
  <si>
    <t>K_6568/20</t>
  </si>
  <si>
    <t>K_6565/20</t>
  </si>
  <si>
    <t>K_6496/20</t>
  </si>
  <si>
    <t>K_6550/20</t>
  </si>
  <si>
    <t>K_6395/20</t>
  </si>
  <si>
    <t>K_6407/20</t>
  </si>
  <si>
    <t xml:space="preserve">J_6262/19 </t>
  </si>
  <si>
    <t>K_6613/20</t>
  </si>
  <si>
    <t>G_2346/15</t>
  </si>
  <si>
    <t>I_5312/18</t>
  </si>
  <si>
    <t>J_6100/19</t>
  </si>
  <si>
    <t>J_6305/20</t>
  </si>
  <si>
    <t>K_6310/20</t>
  </si>
  <si>
    <t>K_6324/20</t>
  </si>
  <si>
    <t>K_6196/20</t>
  </si>
  <si>
    <t>K_6486/20</t>
  </si>
  <si>
    <t>K_6383/20</t>
  </si>
  <si>
    <t>K_6463/20</t>
  </si>
  <si>
    <t>К_6382/20</t>
  </si>
  <si>
    <t>J_6269/19</t>
  </si>
  <si>
    <t>J_5703/18</t>
  </si>
  <si>
    <t>J_5549/18</t>
  </si>
  <si>
    <t>J_5810/19</t>
  </si>
  <si>
    <t>I_5257/18</t>
  </si>
  <si>
    <t>I_5315/18</t>
  </si>
  <si>
    <t>I_5338/18</t>
  </si>
  <si>
    <t>J_6066/19</t>
  </si>
  <si>
    <t>I_4276/17</t>
  </si>
  <si>
    <t>I_4277/17</t>
  </si>
  <si>
    <t>J_5884/19</t>
  </si>
  <si>
    <t>K_6313/20</t>
  </si>
  <si>
    <t>K_6411/20</t>
  </si>
  <si>
    <t>I_3941/17</t>
  </si>
  <si>
    <t>I_2418/15</t>
  </si>
  <si>
    <t>J_5905/19</t>
  </si>
  <si>
    <t>I_5425/18</t>
  </si>
  <si>
    <t>K_6393/20</t>
  </si>
  <si>
    <t>I_5363/18</t>
  </si>
  <si>
    <t>I_5308/18</t>
  </si>
  <si>
    <t>K_6469/20</t>
  </si>
  <si>
    <t>K_6525/20</t>
  </si>
  <si>
    <t>I_4455/17</t>
  </si>
  <si>
    <t>J_5237/18</t>
  </si>
  <si>
    <t>J_ОД-45/19</t>
  </si>
  <si>
    <t>K_ЦА-3/20</t>
  </si>
  <si>
    <t xml:space="preserve">J_5799/19 </t>
  </si>
  <si>
    <t>K_ЦА-10/19</t>
  </si>
  <si>
    <t>I_4588/18</t>
  </si>
  <si>
    <t>J_5841/19</t>
  </si>
  <si>
    <t>J_5840/19</t>
  </si>
  <si>
    <t>K_6345/20</t>
  </si>
  <si>
    <t>I_5181/18</t>
  </si>
  <si>
    <t>I_5182/18</t>
  </si>
  <si>
    <t>I_5183/18</t>
  </si>
  <si>
    <t>I_5186/18</t>
  </si>
  <si>
    <t>I_5187/18</t>
  </si>
  <si>
    <t>G_2583/15</t>
  </si>
  <si>
    <t>G_2599/15</t>
  </si>
  <si>
    <t>G_2610/15</t>
  </si>
  <si>
    <t>G_2611/15</t>
  </si>
  <si>
    <t>I_4598/18</t>
  </si>
  <si>
    <t>J_5870/19</t>
  </si>
  <si>
    <t xml:space="preserve">J_5873/19 </t>
  </si>
  <si>
    <t>J_5682/19</t>
  </si>
  <si>
    <t>J_6158/19</t>
  </si>
  <si>
    <t>K_6380/20</t>
  </si>
  <si>
    <t>K_6360/20</t>
  </si>
  <si>
    <t>K_6357/20</t>
  </si>
  <si>
    <t xml:space="preserve">J_6247/19 </t>
  </si>
  <si>
    <t>K_6560/20</t>
  </si>
  <si>
    <t>K_6617/20</t>
  </si>
  <si>
    <t>K_6563/20</t>
  </si>
  <si>
    <t>K_6424/20</t>
  </si>
  <si>
    <t>K_6408/20</t>
  </si>
  <si>
    <t>I_5327/18</t>
  </si>
  <si>
    <t>J_6089/19</t>
  </si>
  <si>
    <t>K_6622/20</t>
  </si>
  <si>
    <t>K_6569/20</t>
  </si>
  <si>
    <t>K_6618/20</t>
  </si>
  <si>
    <t>J_6283/19</t>
  </si>
  <si>
    <t>J_6242/19</t>
  </si>
  <si>
    <t>K_6567/20</t>
  </si>
  <si>
    <t>I_4486/18</t>
  </si>
  <si>
    <t>J_5585/18</t>
  </si>
  <si>
    <t>I_5058/18</t>
  </si>
  <si>
    <t>I_5059/18</t>
  </si>
  <si>
    <t>I_5060/18</t>
  </si>
  <si>
    <t>I_5061/18</t>
  </si>
  <si>
    <t>I_5309/18</t>
  </si>
  <si>
    <t>K_6462/20</t>
  </si>
  <si>
    <t>K_6675/20</t>
  </si>
  <si>
    <t>K_6521/20</t>
  </si>
  <si>
    <t>K_6615/20</t>
  </si>
  <si>
    <t xml:space="preserve">J_6261/19 </t>
  </si>
  <si>
    <t>I_5434/18</t>
  </si>
  <si>
    <t>I_5436/18</t>
  </si>
  <si>
    <t>I_5437/18</t>
  </si>
  <si>
    <t>J_5874/19</t>
  </si>
  <si>
    <t>J_5772/19</t>
  </si>
  <si>
    <t>J_5685/19</t>
  </si>
  <si>
    <t>J_6154/19</t>
  </si>
  <si>
    <t>J_6232/19</t>
  </si>
  <si>
    <t>K_6340/20</t>
  </si>
  <si>
    <t>J_6255/19</t>
  </si>
  <si>
    <t>K_6413/20</t>
  </si>
  <si>
    <t>K_6570/20</t>
  </si>
  <si>
    <t>K_6526/20</t>
  </si>
  <si>
    <t>J_6185/19</t>
  </si>
  <si>
    <t>K_6612/20</t>
  </si>
  <si>
    <t>H_51П/12-02</t>
  </si>
  <si>
    <t>I_5314/18</t>
  </si>
  <si>
    <t>H_3029/16</t>
  </si>
  <si>
    <t>J_5800/18</t>
  </si>
  <si>
    <t>K_6456/20</t>
  </si>
  <si>
    <t>K_6348/20</t>
  </si>
  <si>
    <t>K_6330/20</t>
  </si>
  <si>
    <t>K_6396/20</t>
  </si>
  <si>
    <t>J_6047/19</t>
  </si>
  <si>
    <t>J_5897/19</t>
  </si>
  <si>
    <t>J_5851/19</t>
  </si>
  <si>
    <t>G_3187/16</t>
  </si>
  <si>
    <t>G_3189/16</t>
  </si>
  <si>
    <t>J_5794/19</t>
  </si>
  <si>
    <t>J_4240/17</t>
  </si>
  <si>
    <t>J_6274/19</t>
  </si>
  <si>
    <t>K_6551/20</t>
  </si>
  <si>
    <t>K_6640/20</t>
  </si>
  <si>
    <t>J_6243/19</t>
  </si>
  <si>
    <t>J_ОД-9/19</t>
  </si>
  <si>
    <t>J_ОД-6/19</t>
  </si>
  <si>
    <t>I_4476/18</t>
  </si>
  <si>
    <t>J_5545/18</t>
  </si>
  <si>
    <t>J_5238/18</t>
  </si>
  <si>
    <t>J_5246/18</t>
  </si>
  <si>
    <t>J_ОД-131/18</t>
  </si>
  <si>
    <t>J_5774/19</t>
  </si>
  <si>
    <t>J_5776/19</t>
  </si>
  <si>
    <t>I_05-14-138</t>
  </si>
  <si>
    <t>I_ОД-56/18</t>
  </si>
  <si>
    <t>I_5207/18</t>
  </si>
  <si>
    <t>I_5212/18</t>
  </si>
  <si>
    <t>I_ОД-21/18</t>
  </si>
  <si>
    <t>J_ОД-134/18</t>
  </si>
  <si>
    <t>J_ОД-136/18</t>
  </si>
  <si>
    <t>J_5991/19</t>
  </si>
  <si>
    <t>J_ОД-43/19</t>
  </si>
  <si>
    <t>J_ЦА-1/19</t>
  </si>
  <si>
    <t>J_ЦА-4/18</t>
  </si>
  <si>
    <t>J_ОД-56/19</t>
  </si>
  <si>
    <t>J_ОД-60/19</t>
  </si>
  <si>
    <t>J_5680/19</t>
  </si>
  <si>
    <t>J_ОД-75/19</t>
  </si>
  <si>
    <t>J_ОД-79/19</t>
  </si>
  <si>
    <t>J_6109/19</t>
  </si>
  <si>
    <t>J_ОД-94/19</t>
  </si>
  <si>
    <t>J_ОД-102/19</t>
  </si>
  <si>
    <t>K_ОД-35/20</t>
  </si>
  <si>
    <t>K_ОД-26/20</t>
  </si>
  <si>
    <t>K_ОД-27/20</t>
  </si>
  <si>
    <t>K_ОД-18/20</t>
  </si>
  <si>
    <t>K_ЦА-1/20</t>
  </si>
  <si>
    <t>K_ОД-4/20</t>
  </si>
  <si>
    <t>J_ОД-104/19</t>
  </si>
  <si>
    <t>J_ОД-131/19</t>
  </si>
  <si>
    <t>J_5896/19</t>
  </si>
  <si>
    <t xml:space="preserve">J_ЦА-7/19 </t>
  </si>
  <si>
    <t>K_ОД-61/20</t>
  </si>
  <si>
    <t>K_ОД-59/20</t>
  </si>
  <si>
    <t>K_6553/20</t>
  </si>
  <si>
    <t>K_6528/20</t>
  </si>
  <si>
    <t>K_ОД-51/20</t>
  </si>
  <si>
    <t>J_ЦА-8/19</t>
  </si>
  <si>
    <t>K_ОД-73/20</t>
  </si>
  <si>
    <t>K_ЦА-9/20</t>
  </si>
  <si>
    <t>K_6537/20</t>
  </si>
  <si>
    <t>J_6025/19</t>
  </si>
  <si>
    <t>G_4001/17</t>
  </si>
  <si>
    <t>I_5324/18</t>
  </si>
  <si>
    <t>I_4464/17</t>
  </si>
  <si>
    <t>K_6529/20</t>
  </si>
  <si>
    <t>G_3856/17</t>
  </si>
  <si>
    <t>J_5594/18</t>
  </si>
  <si>
    <t>J_5761/19</t>
  </si>
  <si>
    <t>J_5763/19</t>
  </si>
  <si>
    <t>J_5764/19</t>
  </si>
  <si>
    <t>J_5768/19</t>
  </si>
  <si>
    <t>G_3857/17</t>
  </si>
  <si>
    <t>J_5781/19</t>
  </si>
  <si>
    <t>J_5984/19</t>
  </si>
  <si>
    <t>J_6081/19</t>
  </si>
  <si>
    <t>J_6085/19</t>
  </si>
  <si>
    <t>K_6400/20</t>
  </si>
  <si>
    <t>K_6356/20</t>
  </si>
  <si>
    <t>K_6387/20</t>
  </si>
  <si>
    <t>J_6267/19</t>
  </si>
  <si>
    <t>K_6392/20</t>
  </si>
  <si>
    <t>K_6499/20</t>
  </si>
  <si>
    <t>G_3903/17</t>
  </si>
  <si>
    <t>J_6092/19</t>
  </si>
  <si>
    <t>G_4005/17</t>
  </si>
  <si>
    <t>J_5751/18</t>
  </si>
  <si>
    <t>I_5008/18</t>
  </si>
  <si>
    <t>I_4008/17</t>
  </si>
  <si>
    <t>I_4009/17</t>
  </si>
  <si>
    <t>K_6376/20</t>
  </si>
  <si>
    <t>K_6321/20</t>
  </si>
  <si>
    <t>K_6322/20</t>
  </si>
  <si>
    <t xml:space="preserve">J_6272/19 </t>
  </si>
  <si>
    <t>J_6273/19</t>
  </si>
  <si>
    <t>K_6564/20</t>
  </si>
  <si>
    <t>I_5310/18</t>
  </si>
  <si>
    <t>I_5311/18</t>
  </si>
  <si>
    <t>J_5655/18</t>
  </si>
  <si>
    <t>J_6091/19</t>
  </si>
  <si>
    <t>J_6157/19</t>
  </si>
  <si>
    <t>J_6039/19</t>
  </si>
  <si>
    <t>J_6038/19</t>
  </si>
  <si>
    <t>K_6487/20</t>
  </si>
  <si>
    <t>K_6423/20</t>
  </si>
  <si>
    <t>K_6409/20</t>
  </si>
  <si>
    <t>J_6189/19</t>
  </si>
  <si>
    <t>J_5563/18</t>
  </si>
  <si>
    <t>J_5738/19</t>
  </si>
  <si>
    <t>I_4477/18</t>
  </si>
  <si>
    <t>I_5540/18</t>
  </si>
  <si>
    <t>I_4478/18</t>
  </si>
  <si>
    <t>I_4481/18</t>
  </si>
  <si>
    <t>I_4482/18</t>
  </si>
  <si>
    <t>I_4483/18</t>
  </si>
  <si>
    <t>J_6041/19</t>
  </si>
  <si>
    <t>J_6050/19</t>
  </si>
  <si>
    <t>J_6068/19</t>
  </si>
  <si>
    <t>K_6320/20</t>
  </si>
  <si>
    <t>J_6187/19</t>
  </si>
  <si>
    <t>K_6491/20</t>
  </si>
  <si>
    <t>K_6406/20</t>
  </si>
  <si>
    <t>K_6021/19</t>
  </si>
  <si>
    <t>K_6182/20</t>
  </si>
  <si>
    <t>K_6473/20</t>
  </si>
  <si>
    <t>J_6237/19</t>
  </si>
  <si>
    <t xml:space="preserve">I_5448/18  </t>
  </si>
  <si>
    <t xml:space="preserve">I_5332/18 </t>
  </si>
  <si>
    <t>I_5193/18</t>
  </si>
  <si>
    <t>J_5647/18</t>
  </si>
  <si>
    <t>J_5643/18</t>
  </si>
  <si>
    <t>J_5543/18</t>
  </si>
  <si>
    <t>J_5940/19</t>
  </si>
  <si>
    <t>J_5941/19</t>
  </si>
  <si>
    <t>J_5945/19</t>
  </si>
  <si>
    <t>J_5947/19</t>
  </si>
  <si>
    <t>J_5949/19</t>
  </si>
  <si>
    <t>I_5382/18</t>
  </si>
  <si>
    <t>I_5291/18</t>
  </si>
  <si>
    <t>I_5290/18</t>
  </si>
  <si>
    <t>I_5092/18</t>
  </si>
  <si>
    <t>I_5117/18</t>
  </si>
  <si>
    <t>I_5430/18</t>
  </si>
  <si>
    <t>I_С-П-491/18</t>
  </si>
  <si>
    <t>J_5961/19</t>
  </si>
  <si>
    <t>J_5663/19</t>
  </si>
  <si>
    <t>J_5871/19</t>
  </si>
  <si>
    <t>J_5876/19</t>
  </si>
  <si>
    <t>J_5875/19</t>
  </si>
  <si>
    <t>J_5872/19</t>
  </si>
  <si>
    <t>J_5792/19</t>
  </si>
  <si>
    <t>J_5878/19</t>
  </si>
  <si>
    <t>J_5879/19</t>
  </si>
  <si>
    <t>J_6104/19</t>
  </si>
  <si>
    <t>J_6105/19</t>
  </si>
  <si>
    <t>K_6386/20</t>
  </si>
  <si>
    <t>K_6351/20</t>
  </si>
  <si>
    <t>K_6402/20</t>
  </si>
  <si>
    <t>K_6344/20</t>
  </si>
  <si>
    <t>J_5681/19</t>
  </si>
  <si>
    <t>K_6354/20</t>
  </si>
  <si>
    <t>J_5677/19</t>
  </si>
  <si>
    <t>J_6318/19</t>
  </si>
  <si>
    <t>J_6316/19</t>
  </si>
  <si>
    <t>J_5895/19</t>
  </si>
  <si>
    <t>J_5898/19</t>
  </si>
  <si>
    <t xml:space="preserve">J_6258/19 </t>
  </si>
  <si>
    <t>K_6677/20</t>
  </si>
  <si>
    <t>K_6495/20</t>
  </si>
  <si>
    <t>K_6527/20</t>
  </si>
  <si>
    <t>K_6464/20</t>
  </si>
  <si>
    <t>K_6465/20</t>
  </si>
  <si>
    <t>J_6236/19</t>
  </si>
  <si>
    <t>I_5438/18</t>
  </si>
  <si>
    <t>I_4747/18</t>
  </si>
  <si>
    <t>I_5423/18</t>
  </si>
  <si>
    <t>K_6610/20</t>
  </si>
  <si>
    <t>I_4745/18</t>
  </si>
  <si>
    <t>J_6183/19</t>
  </si>
  <si>
    <t>J_6230/19</t>
  </si>
  <si>
    <t>J_5669/19</t>
  </si>
  <si>
    <t>K_6367/20</t>
  </si>
  <si>
    <t>K_6421/20</t>
  </si>
  <si>
    <t>K_6626/20</t>
  </si>
  <si>
    <t>G_1771/15</t>
  </si>
  <si>
    <t>G_1774/15</t>
  </si>
  <si>
    <t>G_1775/15</t>
  </si>
  <si>
    <t>G_1776/15</t>
  </si>
  <si>
    <t>J_5405/19</t>
  </si>
  <si>
    <t>K_6361/20</t>
  </si>
  <si>
    <t>K_6584/20</t>
  </si>
  <si>
    <t>K_6582/20</t>
  </si>
  <si>
    <t>I_4688/18</t>
  </si>
  <si>
    <t>G_2433/15</t>
  </si>
  <si>
    <t>G_331/12</t>
  </si>
  <si>
    <t>G_522/12</t>
  </si>
  <si>
    <t>G_1753/15</t>
  </si>
  <si>
    <t>G_1751/15</t>
  </si>
  <si>
    <t>G_1752/15</t>
  </si>
  <si>
    <t>G_1755/15</t>
  </si>
  <si>
    <t>G_1757/15</t>
  </si>
  <si>
    <t>G_1758/15</t>
  </si>
  <si>
    <t>I_4556/18</t>
  </si>
  <si>
    <t>J_6031/19</t>
  </si>
  <si>
    <t>K_6478/20</t>
  </si>
  <si>
    <t>J_6286/19</t>
  </si>
  <si>
    <t>I_2474/15</t>
  </si>
  <si>
    <t>G_538/12</t>
  </si>
  <si>
    <t>G_533/12</t>
  </si>
  <si>
    <t>J_5962/19</t>
  </si>
  <si>
    <t>G_1777/15</t>
  </si>
  <si>
    <t>G_2316/15</t>
  </si>
  <si>
    <t>G_2317/15</t>
  </si>
  <si>
    <t>G_2318/15</t>
  </si>
  <si>
    <t>G_2319/15</t>
  </si>
  <si>
    <t>I_2320/15</t>
  </si>
  <si>
    <t>I_2321/15</t>
  </si>
  <si>
    <t>G_2339/15</t>
  </si>
  <si>
    <t>G_2341/15</t>
  </si>
  <si>
    <t>G_2342/15</t>
  </si>
  <si>
    <t>I_5084/18</t>
  </si>
  <si>
    <t>I_4559/18</t>
  </si>
  <si>
    <t>I_4560/18</t>
  </si>
  <si>
    <t>J_6175/19</t>
  </si>
  <si>
    <t>K_6332/20</t>
  </si>
  <si>
    <t>K_6539/20</t>
  </si>
  <si>
    <t>K_6294/20</t>
  </si>
  <si>
    <t>K_6297/20</t>
  </si>
  <si>
    <t>G_2142/15</t>
  </si>
  <si>
    <t>G_2143/15</t>
  </si>
  <si>
    <t>I_2144/15</t>
  </si>
  <si>
    <t>G_2146/15</t>
  </si>
  <si>
    <t>I_4980/18</t>
  </si>
  <si>
    <t>I_4906/18</t>
  </si>
  <si>
    <t>J_5410/19</t>
  </si>
  <si>
    <t>G_1326/15</t>
  </si>
  <si>
    <t>I_4255/17</t>
  </si>
  <si>
    <t>G_1338/15</t>
  </si>
  <si>
    <t>G_423/12</t>
  </si>
  <si>
    <t>G_215/11</t>
  </si>
  <si>
    <t>G_212/11</t>
  </si>
  <si>
    <t>G_174/13</t>
  </si>
  <si>
    <t>G_175/13</t>
  </si>
  <si>
    <t>G_216/11</t>
  </si>
  <si>
    <t>K_6452/20</t>
  </si>
  <si>
    <t>G_2521/15</t>
  </si>
  <si>
    <t>G_2813/15</t>
  </si>
  <si>
    <t>J_5994/19</t>
  </si>
  <si>
    <t>J_6155/19</t>
  </si>
  <si>
    <t>G_1329/15</t>
  </si>
  <si>
    <t>G_3972/17</t>
  </si>
  <si>
    <t>I_5307/18</t>
  </si>
  <si>
    <t>K_6385/20</t>
  </si>
  <si>
    <t>J_6205/19</t>
  </si>
  <si>
    <t>G_1993/15</t>
  </si>
  <si>
    <t>G_1994/15</t>
  </si>
  <si>
    <t>I_1995/15</t>
  </si>
  <si>
    <t>G_98/13</t>
  </si>
  <si>
    <t>G_2091/15</t>
  </si>
  <si>
    <t>I_2093/15</t>
  </si>
  <si>
    <t>K_6625/20</t>
  </si>
  <si>
    <t>J_5689/19</t>
  </si>
  <si>
    <t>J_5777/19</t>
  </si>
  <si>
    <t>J_5785/19</t>
  </si>
  <si>
    <t xml:space="preserve">J_6235/19 </t>
  </si>
  <si>
    <t xml:space="preserve">J_6234/19 </t>
  </si>
  <si>
    <t>G_2542/15</t>
  </si>
  <si>
    <t>G_2543/15</t>
  </si>
  <si>
    <t>G_2544/15</t>
  </si>
  <si>
    <t>G_2545/15</t>
  </si>
  <si>
    <t>G_2546/15</t>
  </si>
  <si>
    <t>G_2547/15</t>
  </si>
  <si>
    <t>G_2548/15</t>
  </si>
  <si>
    <t>G_2549/15</t>
  </si>
  <si>
    <t>G_2551/15</t>
  </si>
  <si>
    <t>G_2552/15</t>
  </si>
  <si>
    <t>G_2553/15</t>
  </si>
  <si>
    <t>G_2554/15</t>
  </si>
  <si>
    <t>G_2555/15</t>
  </si>
  <si>
    <t>G_2556/15</t>
  </si>
  <si>
    <t>I_2558/15</t>
  </si>
  <si>
    <t>I_2559/15</t>
  </si>
  <si>
    <t>I_2560/15</t>
  </si>
  <si>
    <t>I_2561/15</t>
  </si>
  <si>
    <t>I_2562/15</t>
  </si>
  <si>
    <t>I_2563/15</t>
  </si>
  <si>
    <t>I_2564/15</t>
  </si>
  <si>
    <t>I_2565/15</t>
  </si>
  <si>
    <t>G_23/13</t>
  </si>
  <si>
    <t>J_5544/18</t>
  </si>
  <si>
    <t>J_5758/19</t>
  </si>
  <si>
    <t>I_4714/18</t>
  </si>
  <si>
    <t>I_4608/18</t>
  </si>
  <si>
    <t>I_4612/18</t>
  </si>
  <si>
    <t>J_5665/19</t>
  </si>
  <si>
    <t>J_5683/19</t>
  </si>
  <si>
    <t>I_5524/18</t>
  </si>
  <si>
    <t>I_5450/18</t>
  </si>
  <si>
    <t>G_2360/15</t>
  </si>
  <si>
    <t>I_4681/18</t>
  </si>
  <si>
    <t>I_4682/18</t>
  </si>
  <si>
    <t>I_4683/18</t>
  </si>
  <si>
    <t>J_6053/19</t>
  </si>
  <si>
    <t>J_6202/19</t>
  </si>
  <si>
    <t>K_6585/20</t>
  </si>
  <si>
    <t>K_6467/20</t>
  </si>
  <si>
    <t>G_2271/15</t>
  </si>
  <si>
    <t>G_2286/15</t>
  </si>
  <si>
    <t>G_2291/15</t>
  </si>
  <si>
    <t>K_6403/20</t>
  </si>
  <si>
    <t>G_2274/15</t>
  </si>
  <si>
    <t>G_2278/15</t>
  </si>
  <si>
    <t>I_2281/15</t>
  </si>
  <si>
    <t>I_2282/15</t>
  </si>
  <si>
    <t>G_510/12</t>
  </si>
  <si>
    <t>J_5757/18</t>
  </si>
  <si>
    <t>G_2277/15</t>
  </si>
  <si>
    <t>G_1729/15</t>
  </si>
  <si>
    <t>I_4013/17</t>
  </si>
  <si>
    <t>G_1984/15</t>
  </si>
  <si>
    <t>G_4016/17</t>
  </si>
  <si>
    <t>G_1985/15</t>
  </si>
  <si>
    <t>I_1986/15</t>
  </si>
  <si>
    <t>G_1988/15</t>
  </si>
  <si>
    <t>I_4975/18</t>
  </si>
  <si>
    <t>J_5657/19</t>
  </si>
  <si>
    <t>J_6045/19</t>
  </si>
  <si>
    <t>J_5987/19</t>
  </si>
  <si>
    <t>K_6259/20</t>
  </si>
  <si>
    <t xml:space="preserve">J_6193/19 </t>
  </si>
  <si>
    <t>K_ОД-36/20</t>
  </si>
  <si>
    <t>J_ЦА-6/19</t>
  </si>
  <si>
    <t>I_4047/17</t>
  </si>
  <si>
    <t>J_5826/19</t>
  </si>
  <si>
    <t>K_6346/20</t>
  </si>
  <si>
    <t>G_2233/15</t>
  </si>
  <si>
    <t>G_136/12</t>
  </si>
  <si>
    <t>I_4976/18</t>
  </si>
  <si>
    <t>J_6287/19</t>
  </si>
  <si>
    <t>I_2096/15</t>
  </si>
  <si>
    <t>I_4078/17</t>
  </si>
  <si>
    <t>I_2098/15</t>
  </si>
  <si>
    <t>I_4974/18</t>
  </si>
  <si>
    <t>G_1761/15</t>
  </si>
  <si>
    <t>G_2215/15</t>
  </si>
  <si>
    <t>G_1766/15</t>
  </si>
  <si>
    <t>G_1765/15</t>
  </si>
  <si>
    <t>G_1764/15</t>
  </si>
  <si>
    <t>G_1763/15</t>
  </si>
  <si>
    <t>G_1762/15</t>
  </si>
  <si>
    <t>G_1760/15</t>
  </si>
  <si>
    <t>G_1759/15</t>
  </si>
  <si>
    <t>I_4903/18</t>
  </si>
  <si>
    <t>J_6167/19</t>
  </si>
  <si>
    <t>K_6333/20</t>
  </si>
  <si>
    <t>J_6295/19</t>
  </si>
  <si>
    <t>I_4902/18</t>
  </si>
  <si>
    <t>J_6055/19</t>
  </si>
  <si>
    <t>K_6576/20</t>
  </si>
  <si>
    <t>K_6459/20</t>
  </si>
  <si>
    <t>J_6102/19</t>
  </si>
  <si>
    <t>I_2158/15</t>
  </si>
  <si>
    <t>G_2163/15</t>
  </si>
  <si>
    <t>I_2165/15</t>
  </si>
  <si>
    <t>G_2174/15</t>
  </si>
  <si>
    <t>J_5771/19</t>
  </si>
  <si>
    <t>J_6044/19</t>
  </si>
  <si>
    <t>J_5678/19</t>
  </si>
  <si>
    <t>J_6093/19</t>
  </si>
  <si>
    <t>K_6451/20</t>
  </si>
  <si>
    <t>I_2251/15</t>
  </si>
  <si>
    <t>I_4723/18</t>
  </si>
  <si>
    <t>H_3365/16</t>
  </si>
  <si>
    <t>G_2253/15</t>
  </si>
  <si>
    <t>G_2254/15</t>
  </si>
  <si>
    <t>G_2261/15</t>
  </si>
  <si>
    <t>G_2262/15</t>
  </si>
  <si>
    <t>G_526/12</t>
  </si>
  <si>
    <t>J_5754/18</t>
  </si>
  <si>
    <t>G_2260/15</t>
  </si>
  <si>
    <t>I_4640/18</t>
  </si>
  <si>
    <t>J_5847/19</t>
  </si>
  <si>
    <t>J_5978/19</t>
  </si>
  <si>
    <t>J_5985/19</t>
  </si>
  <si>
    <t>J_5986/19</t>
  </si>
  <si>
    <t>J_5982/19</t>
  </si>
  <si>
    <t>J_5672/19</t>
  </si>
  <si>
    <t>J_6083/19</t>
  </si>
  <si>
    <t>J_6106/19</t>
  </si>
  <si>
    <t>J_6160/19</t>
  </si>
  <si>
    <t>K_6350/20</t>
  </si>
  <si>
    <t>K_6328/20</t>
  </si>
  <si>
    <t>K_6492/20</t>
  </si>
  <si>
    <t>K_6336/20</t>
  </si>
  <si>
    <t>G_1726/15</t>
  </si>
  <si>
    <t>G_3190/16</t>
  </si>
  <si>
    <t>I_4641/18</t>
  </si>
  <si>
    <t>I_4465/17</t>
  </si>
  <si>
    <t>J_5248/18</t>
  </si>
  <si>
    <t>J_5832/19</t>
  </si>
  <si>
    <t>G_1727/15</t>
  </si>
  <si>
    <t>J_5855/19</t>
  </si>
  <si>
    <t>J_5963/19</t>
  </si>
  <si>
    <t>J_6103/19</t>
  </si>
  <si>
    <t>J_6173/19</t>
  </si>
  <si>
    <t>J_6169/19</t>
  </si>
  <si>
    <t>K_6299/20</t>
  </si>
  <si>
    <t>K_6461/20</t>
  </si>
  <si>
    <t>K_6455/20</t>
  </si>
  <si>
    <t>K_6590/20</t>
  </si>
  <si>
    <t xml:space="preserve">J_6207/19 </t>
  </si>
  <si>
    <t>J_5997/19</t>
  </si>
  <si>
    <t>K_6579/20</t>
  </si>
  <si>
    <t>J_5789/19</t>
  </si>
  <si>
    <t>G_2410/15</t>
  </si>
  <si>
    <t>G_2417/15</t>
  </si>
  <si>
    <t>I_2420/15</t>
  </si>
  <si>
    <t>I_2421/15</t>
  </si>
  <si>
    <t>G_513/12</t>
  </si>
  <si>
    <t>G_410/12</t>
  </si>
  <si>
    <t>G_758/15</t>
  </si>
  <si>
    <t>G_2125/15</t>
  </si>
  <si>
    <t>G_2126/15</t>
  </si>
  <si>
    <t>G_2127/15</t>
  </si>
  <si>
    <t>J_5823/18</t>
  </si>
  <si>
    <t>J_5760/19</t>
  </si>
  <si>
    <t>J_5762/19</t>
  </si>
  <si>
    <t>J_5765/19</t>
  </si>
  <si>
    <t>J_5766/19</t>
  </si>
  <si>
    <t>J_5767/19</t>
  </si>
  <si>
    <t>J_5980/19</t>
  </si>
  <si>
    <t>J_5787/19</t>
  </si>
  <si>
    <t>J_6057/19</t>
  </si>
  <si>
    <t>J_5676/19</t>
  </si>
  <si>
    <t>J_6129/19</t>
  </si>
  <si>
    <t>J_6161/19</t>
  </si>
  <si>
    <t>J_6171/19</t>
  </si>
  <si>
    <t>J_6200/19</t>
  </si>
  <si>
    <t>K_6460/20</t>
  </si>
  <si>
    <t xml:space="preserve">J_5967/19 </t>
  </si>
  <si>
    <t>G_4076/17</t>
  </si>
  <si>
    <t>J_5972/19</t>
  </si>
  <si>
    <t>I_ОД-86/18</t>
  </si>
  <si>
    <t>I_5208/18(быв.ТЗ-05-09-81)</t>
  </si>
  <si>
    <t>I_4718/18</t>
  </si>
  <si>
    <t>I_4719/18</t>
  </si>
  <si>
    <t>G_3717/16</t>
  </si>
  <si>
    <t>J_5992/19</t>
  </si>
  <si>
    <t>J_5996/19</t>
  </si>
  <si>
    <t>J_6023/19</t>
  </si>
  <si>
    <t>J_6024/19</t>
  </si>
  <si>
    <t>J_5664/19</t>
  </si>
  <si>
    <t>J_6043/19</t>
  </si>
  <si>
    <t>J_5670/19</t>
  </si>
  <si>
    <t>J_6046/19</t>
  </si>
  <si>
    <t>J_5684/19</t>
  </si>
  <si>
    <t>J_5688/19</t>
  </si>
  <si>
    <t>J_6201/19</t>
  </si>
  <si>
    <t>K_6453/20</t>
  </si>
  <si>
    <t>K_ОД-29/20</t>
  </si>
  <si>
    <t>J_6341/20</t>
  </si>
  <si>
    <t xml:space="preserve">K_ОД-5/20 </t>
  </si>
  <si>
    <t>K_6296/20</t>
  </si>
  <si>
    <t>J_6206/19</t>
  </si>
  <si>
    <t>J_6292/19</t>
  </si>
  <si>
    <t xml:space="preserve">K_ОД-69/20 </t>
  </si>
  <si>
    <t>K_ЦА-6/20</t>
  </si>
  <si>
    <t>K_6476/20</t>
  </si>
  <si>
    <t>K_6472/20</t>
  </si>
  <si>
    <t>K_ОД-38/20</t>
  </si>
  <si>
    <t>K_ЦА-5/20</t>
  </si>
  <si>
    <t>J_5692/19</t>
  </si>
  <si>
    <t>K_6630/20</t>
  </si>
  <si>
    <t>K_6594/20</t>
  </si>
  <si>
    <t>K_6616/20</t>
  </si>
  <si>
    <t>K_6577/20</t>
  </si>
  <si>
    <t>G_2300/15</t>
  </si>
  <si>
    <t>J_5239/18</t>
  </si>
  <si>
    <t>I_5476/18</t>
  </si>
  <si>
    <t>I_2301/15</t>
  </si>
  <si>
    <t>I_2303/15</t>
  </si>
  <si>
    <t>K_6485/20</t>
  </si>
  <si>
    <t>K_6482/20</t>
  </si>
  <si>
    <t>K_6477/20</t>
  </si>
  <si>
    <t>K_6471/20</t>
  </si>
  <si>
    <t>J_5988/19</t>
  </si>
  <si>
    <t>I_4587/18</t>
  </si>
  <si>
    <t xml:space="preserve">I_5302/18 </t>
  </si>
  <si>
    <t>I_4729/18</t>
  </si>
  <si>
    <t>I_4585/18</t>
  </si>
  <si>
    <t>J_5825/19</t>
  </si>
  <si>
    <t>J_5983/19</t>
  </si>
  <si>
    <t>I_5848/19</t>
  </si>
  <si>
    <t>J_5668/19</t>
  </si>
  <si>
    <t>J_6084/19</t>
  </si>
  <si>
    <t>I_5216/18</t>
  </si>
  <si>
    <t>J_6090/19</t>
  </si>
  <si>
    <t>G_1718/15</t>
  </si>
  <si>
    <t>J_5622/18</t>
  </si>
  <si>
    <t>J_5833/19</t>
  </si>
  <si>
    <t>J_5836/19</t>
  </si>
  <si>
    <t>J_5838/19</t>
  </si>
  <si>
    <t>G_2592/15</t>
  </si>
  <si>
    <t>G_2618/15</t>
  </si>
  <si>
    <t>G_2814/15</t>
  </si>
  <si>
    <t>I_4684/18</t>
  </si>
  <si>
    <t>I_4685/18</t>
  </si>
  <si>
    <t>I_4686/18</t>
  </si>
  <si>
    <t>I_4687/18</t>
  </si>
  <si>
    <t>I_4689/18</t>
  </si>
  <si>
    <t>I_4690/18</t>
  </si>
  <si>
    <t>I_4691/18</t>
  </si>
  <si>
    <t>I_4692/18</t>
  </si>
  <si>
    <t>I_4693/18</t>
  </si>
  <si>
    <t>I_4694/18</t>
  </si>
  <si>
    <t>I_4695/18</t>
  </si>
  <si>
    <t>I_4696/18</t>
  </si>
  <si>
    <t>I_4697/18</t>
  </si>
  <si>
    <t>I_4698/18</t>
  </si>
  <si>
    <t>J_5849/19</t>
  </si>
  <si>
    <t>J_5880/19</t>
  </si>
  <si>
    <t>J_5958/19</t>
  </si>
  <si>
    <t>J_5981/19</t>
  </si>
  <si>
    <t>J_5860/19</t>
  </si>
  <si>
    <t>J_6059/19</t>
  </si>
  <si>
    <t>J_6088/19</t>
  </si>
  <si>
    <t>J_5888/19</t>
  </si>
  <si>
    <t>J_6174/19</t>
  </si>
  <si>
    <t>J_6172/19</t>
  </si>
  <si>
    <t>K_6450/20</t>
  </si>
  <si>
    <t>K_6377/20</t>
  </si>
  <si>
    <t>K_6334/20</t>
  </si>
  <si>
    <t>K_6335/20</t>
  </si>
  <si>
    <t>K_6298/20</t>
  </si>
  <si>
    <t>J_6290/19</t>
  </si>
  <si>
    <t>J_6291/19</t>
  </si>
  <si>
    <t xml:space="preserve">J_6288/19 </t>
  </si>
  <si>
    <t>J_6289/19</t>
  </si>
  <si>
    <t>J_6270/19</t>
  </si>
  <si>
    <t>K_6580/20</t>
  </si>
  <si>
    <t>K_6494/20</t>
  </si>
  <si>
    <t>K_6575/20</t>
  </si>
  <si>
    <t>K_6417/20</t>
  </si>
  <si>
    <t>K_6474/20</t>
  </si>
  <si>
    <t>K_6475/20</t>
  </si>
  <si>
    <t>K_6591/20</t>
  </si>
  <si>
    <t>K_6587/20</t>
  </si>
  <si>
    <t>K_6583/20</t>
  </si>
  <si>
    <t>K_6588/20</t>
  </si>
  <si>
    <t>K_6578/20</t>
  </si>
  <si>
    <t>J_6204/19</t>
  </si>
  <si>
    <t>G_2012/15</t>
  </si>
  <si>
    <t>G_2013/15</t>
  </si>
  <si>
    <t>G_2061/15</t>
  </si>
  <si>
    <t>I_2069/15</t>
  </si>
  <si>
    <t>I_2071/15</t>
  </si>
  <si>
    <t>G_117/11</t>
  </si>
  <si>
    <t>G_210/12</t>
  </si>
  <si>
    <t>K_6479/20</t>
  </si>
  <si>
    <t>I_5435/18</t>
  </si>
  <si>
    <t>I_3928/17</t>
  </si>
  <si>
    <t>I_4808/18</t>
  </si>
  <si>
    <t>J_5995/19</t>
  </si>
  <si>
    <t>K_5339/18</t>
  </si>
  <si>
    <t xml:space="preserve">J_6265/19 </t>
  </si>
  <si>
    <t>J_5964/19</t>
  </si>
  <si>
    <t>G_3462/16</t>
  </si>
  <si>
    <t>J_5752/18</t>
  </si>
  <si>
    <t>H_3830/16</t>
  </si>
  <si>
    <t>J_6049/19</t>
  </si>
  <si>
    <t>J_6056/19</t>
  </si>
  <si>
    <t>J_5965/19</t>
  </si>
  <si>
    <t>J_5966/19</t>
  </si>
  <si>
    <t>J_5795/19</t>
  </si>
  <si>
    <t>J_5615/18</t>
  </si>
  <si>
    <t>J_6246/19</t>
  </si>
  <si>
    <t>G_3907/17</t>
  </si>
  <si>
    <t>K_6532/20</t>
  </si>
  <si>
    <t>G_3030/16</t>
  </si>
  <si>
    <t>K_6480/20</t>
  </si>
  <si>
    <t>K_6458/20</t>
  </si>
  <si>
    <t>J_5687/19</t>
  </si>
  <si>
    <t>I_4743/18</t>
  </si>
  <si>
    <t>J_5835/19</t>
  </si>
  <si>
    <t>J_5948/19</t>
  </si>
  <si>
    <t>J_5953/19</t>
  </si>
  <si>
    <t>J_5954/19</t>
  </si>
  <si>
    <t>J_5955/19</t>
  </si>
  <si>
    <t>J_5956/19</t>
  </si>
  <si>
    <t>J_5957/19</t>
  </si>
  <si>
    <t>J_5968/19</t>
  </si>
  <si>
    <t>J_5666/19</t>
  </si>
  <si>
    <t>J_6054/19</t>
  </si>
  <si>
    <t>J_6311/20</t>
  </si>
  <si>
    <t>K_6307/20</t>
  </si>
  <si>
    <t>J_6293/19</t>
  </si>
  <si>
    <t>K_6589/20</t>
  </si>
  <si>
    <t>K_6581/20</t>
  </si>
  <si>
    <t>I_5523/18</t>
  </si>
  <si>
    <t>K_6375/20</t>
  </si>
  <si>
    <t>J_6285/19</t>
  </si>
  <si>
    <t>J_5769/19</t>
  </si>
  <si>
    <t>J_6170/19</t>
  </si>
  <si>
    <t>K_5696/20</t>
  </si>
  <si>
    <t>E_132407-Р(863/14)</t>
  </si>
  <si>
    <t>I_1802700(4734/18)</t>
  </si>
  <si>
    <t>J_1823828(5809/19)</t>
  </si>
  <si>
    <t>E_140053-Р
(1028/14)</t>
  </si>
  <si>
    <t>J_1917174 (6302/19)</t>
  </si>
  <si>
    <t>J_1908916
(6180/19)</t>
  </si>
  <si>
    <t>H_1701461
4027/17</t>
  </si>
  <si>
    <t>I_1803764
(5426/18)</t>
  </si>
  <si>
    <t>I_1802738
(5206/18)</t>
  </si>
  <si>
    <t>F_143498(1420/14)</t>
  </si>
  <si>
    <t>F_141866-Р
(1362/14)</t>
  </si>
  <si>
    <t>I_1805881
(5254/18)</t>
  </si>
  <si>
    <t>E_143078-Р(1155/14)</t>
  </si>
  <si>
    <t>J_1900930
(5779/19)</t>
  </si>
  <si>
    <t>J_1816704(5575/18)</t>
  </si>
  <si>
    <t>J_1814327(5548/18)</t>
  </si>
  <si>
    <t>G_1510475-Р
(3522/16)</t>
  </si>
  <si>
    <t>I_1713946
1714724
(4431/17)</t>
  </si>
  <si>
    <t>G_145545 (1611/15)</t>
  </si>
  <si>
    <t>I_1616348(4260/17)</t>
  </si>
  <si>
    <t>H_1700492-Р
(3919/17)</t>
  </si>
  <si>
    <t>I_1717308
(5384/18)</t>
  </si>
  <si>
    <t>I_1801949
(4733/18)</t>
  </si>
  <si>
    <t>F_150642-Р
(1638/15)</t>
  </si>
  <si>
    <t>F_151210-Р
(1981/15)</t>
  </si>
  <si>
    <t>G_131425(2972/15)</t>
  </si>
  <si>
    <t>J_1905144(5969/19)</t>
  </si>
  <si>
    <t>J_1824792(5869/19)</t>
  </si>
  <si>
    <t>K_2007305
(6611/20)</t>
  </si>
  <si>
    <t>J_1909924
(6125/19)</t>
  </si>
  <si>
    <t>I_1704897
(4251/17)</t>
  </si>
  <si>
    <t>I_1712379(4454/17)</t>
  </si>
  <si>
    <t>J_1908262
(6124/19)</t>
  </si>
  <si>
    <t>I_1704109
(3929/17)</t>
  </si>
  <si>
    <t>K_1821985 
(5793/19)</t>
  </si>
  <si>
    <t>F_141657-Р
(1257/14)</t>
  </si>
  <si>
    <t>J_1821266(5802/18)</t>
  </si>
  <si>
    <t>F_141180-Р
(1466/14)</t>
  </si>
  <si>
    <t>J_1824242 (5903/19)</t>
  </si>
  <si>
    <t>I_1700656(4225/17)</t>
  </si>
  <si>
    <t>E_143907-Р(1427/14)</t>
  </si>
  <si>
    <t>F_145837-Р(1645/15)</t>
  </si>
  <si>
    <t>E_130245-Р(603/13)</t>
  </si>
  <si>
    <t>E_142384-Р142389-Р
(1181/14)</t>
  </si>
  <si>
    <t>E_131279-Р
(1144/14)</t>
  </si>
  <si>
    <t>F_146274-Р
(1623/15)</t>
  </si>
  <si>
    <t>E_122455(1447/14)</t>
  </si>
  <si>
    <t>K_1915582 (6328/20)</t>
  </si>
  <si>
    <t>I_1704475
(3934/17)</t>
  </si>
  <si>
    <t>J_1703471/Р/1/ЦА(3938/17)</t>
  </si>
  <si>
    <t>F_144258/Р/1/ЦА(1492/14)</t>
  </si>
  <si>
    <t>F_145116/Р/1/ЦА(1493/14)</t>
  </si>
  <si>
    <t>J_1900605
(5778/19)</t>
  </si>
  <si>
    <t>K_1917990 
(6358/20)</t>
  </si>
  <si>
    <t>K_2005060
6481/20</t>
  </si>
  <si>
    <t>K_2002350
(6416/20)</t>
  </si>
  <si>
    <t>J_1906746
(6245/19)</t>
  </si>
  <si>
    <t>G_1612254
ЦА-4/16</t>
  </si>
  <si>
    <t>G_152171,1612107(2952/16)</t>
  </si>
  <si>
    <t>G_143586(2951/15)</t>
  </si>
  <si>
    <t>H_1714772
(4086/17)</t>
  </si>
  <si>
    <t>I_1804735
(4728/18)</t>
  </si>
  <si>
    <t>I_1710860
(4731/18)</t>
  </si>
  <si>
    <t>J_1906306
(6058/19)</t>
  </si>
  <si>
    <t>K_2011422
(6701/20)</t>
  </si>
  <si>
    <t>J_1917609
(6284/19)</t>
  </si>
  <si>
    <t>K_2001695
(6621/20)</t>
  </si>
  <si>
    <t>J_1823492
(6254/19)</t>
  </si>
  <si>
    <t>J_1814201
(5621/18)</t>
  </si>
  <si>
    <t>K_1919338 1919341 (6304/19 )</t>
  </si>
  <si>
    <t>F_150145-Р(1784/15)</t>
  </si>
  <si>
    <t>J_1824406 (6153/19)</t>
  </si>
  <si>
    <t>G_1605081
ТУ-82
ЦА-3/16</t>
  </si>
  <si>
    <t>H_ТУ-1601816
ТЗ-05-15-152-1</t>
  </si>
  <si>
    <t>K_2010391
ЦА-9/20</t>
  </si>
  <si>
    <t>H_ТУ-05-14-484
1616654
(ТЗ-05-15-4)</t>
  </si>
  <si>
    <t>I_1717853
(ЦА-3/18)</t>
  </si>
  <si>
    <t>I_1716959
(ЦА-5/18)</t>
  </si>
  <si>
    <t>I_ТУ05-13-252
ТЗ05-13-103-2</t>
  </si>
  <si>
    <t>I_ТУ05-13-252
ТЗ05-13-103-3</t>
  </si>
  <si>
    <t>H_1601851
(ЦА-17/17)</t>
  </si>
  <si>
    <t>I_1701962
(ЦА-21/17)</t>
  </si>
  <si>
    <t>I_1601878
(ЦА-22/17)</t>
  </si>
  <si>
    <t>I_ТУ-05-13-103</t>
  </si>
  <si>
    <t>J_1601862(ЦА-9/18)</t>
  </si>
  <si>
    <t>F_ТУкТЗ-02-15-147</t>
  </si>
  <si>
    <t>G_ТУкТЗ-05-13-171</t>
  </si>
  <si>
    <t>G_ТУкТЗ-04-14-276</t>
  </si>
  <si>
    <t>G_ТУкТЗ-04-15-35</t>
  </si>
  <si>
    <t>J_1804310
(ЦА-4/18)</t>
  </si>
  <si>
    <t>F_ТУкТЗ-05-14-23</t>
  </si>
  <si>
    <t>K_1910859
 ( ЦА-2/20)</t>
  </si>
  <si>
    <t>K_1911297 
(ЦА-9/19)</t>
  </si>
  <si>
    <t>K_2003002
(ЦА-7/20)</t>
  </si>
  <si>
    <t>K_1920999
(6399/20)</t>
  </si>
  <si>
    <t>K_1917386
(6198/20)</t>
  </si>
  <si>
    <t>K_2004616
(ЦА-6/20)</t>
  </si>
  <si>
    <t>J_1908420
(ЦА-3/19)</t>
  </si>
  <si>
    <t>I_1615214
(4280/17)</t>
  </si>
  <si>
    <t>H_1708806
(3948/17)</t>
  </si>
  <si>
    <t>H_1701597-Р
(4022/17)</t>
  </si>
  <si>
    <t>H_1608336
(3921/17)</t>
  </si>
  <si>
    <t>H_1605935
(3560/16)</t>
  </si>
  <si>
    <t>G_1605960
(3637/16)</t>
  </si>
  <si>
    <t>J_1823397 (5960/19 )</t>
  </si>
  <si>
    <t>J_1914063  (6240/19 )</t>
  </si>
  <si>
    <t>J_1901453
(5790/19)</t>
  </si>
  <si>
    <t>J_1902736(5675/19)</t>
  </si>
  <si>
    <t>J_1901957
(5794/19)</t>
  </si>
  <si>
    <t>J_1908788
(6108/19)</t>
  </si>
  <si>
    <t>K_1901959 
(5882/19)</t>
  </si>
  <si>
    <t>J_1904789
(6087/19)</t>
  </si>
  <si>
    <t>H_1710734
1710730
(4266/17)</t>
  </si>
  <si>
    <t>J_1805835(5249/18)</t>
  </si>
  <si>
    <t>I_1613952
1613957
(4525/18)</t>
  </si>
  <si>
    <t>I_1800253
(4732/18)</t>
  </si>
  <si>
    <t>H_ТУ№12-2012/26-ПР
№10-2014/04-ПР
(3703/17)</t>
  </si>
  <si>
    <t>G_1613091-Р
(3701/16)</t>
  </si>
  <si>
    <t>G_1600708-Р
(3556/16)</t>
  </si>
  <si>
    <t>H_1605106-Р
(3639/16)</t>
  </si>
  <si>
    <t>H_1610766-Р
(3700/16)</t>
  </si>
  <si>
    <t>G_ТУ-72</t>
  </si>
  <si>
    <t>F_ТУ-79</t>
  </si>
  <si>
    <t>H_ТУ-10
(3940/17)</t>
  </si>
  <si>
    <t>J_1901591
(5667/19)</t>
  </si>
  <si>
    <t>J_1903531
(6042/19)</t>
  </si>
  <si>
    <t>K_1918841
(6383/20)</t>
  </si>
  <si>
    <t>K_1611027  (6306/20 )</t>
  </si>
  <si>
    <t>I_1704590
(4204/17)</t>
  </si>
  <si>
    <t>J_1825232
(5659/19)</t>
  </si>
  <si>
    <t>J_1902742
(6022/19)</t>
  </si>
  <si>
    <t>I_1711905
(5192/18)</t>
  </si>
  <si>
    <t>K_ТУ №30 ГТП (1921052) 
(5695/20)</t>
  </si>
  <si>
    <t>K_2000145 (6397/20)</t>
  </si>
  <si>
    <t>K_1916369
(6329/20)</t>
  </si>
  <si>
    <t>J_ТУ-307
1907865
(5798/19)</t>
  </si>
  <si>
    <t>E_133441(976/14)</t>
  </si>
  <si>
    <t>I_1613377-Р
(3792/16)</t>
  </si>
  <si>
    <t>H_1702506
(3946/17)</t>
  </si>
  <si>
    <t>J_1903729
(5864/19)</t>
  </si>
  <si>
    <t>J_1903116
(6176/19)</t>
  </si>
  <si>
    <t>J_1903312
(6177/19)</t>
  </si>
  <si>
    <t>K_2001322
(6570/20)</t>
  </si>
  <si>
    <t>J_1903158
(6152/19)</t>
  </si>
  <si>
    <t>J_1904068
(5999/19)</t>
  </si>
  <si>
    <t>I_1804200
(5383/18)</t>
  </si>
  <si>
    <t>I_1817121
1817143
1817341
(5540/18)</t>
  </si>
  <si>
    <t>I_1814737
(5342/18)</t>
  </si>
  <si>
    <t>I_ТУ№31/17
(5215/18)</t>
  </si>
  <si>
    <t>J_1801870-Р
5230/18</t>
  </si>
  <si>
    <t>I_ТУ№681/17
(5224/18)</t>
  </si>
  <si>
    <t>J_1903588
(6107/19)</t>
  </si>
  <si>
    <t>K_2000311
(6473/20)</t>
  </si>
  <si>
    <t>J_5/17/2 (1914248)
(6239/19)</t>
  </si>
  <si>
    <t>I_1803119
(5025/18)</t>
  </si>
  <si>
    <t>J_1900967 (5998/19)</t>
  </si>
  <si>
    <t>I_1707635
(4039/17)</t>
  </si>
  <si>
    <t>J_1822763(5863/19)</t>
  </si>
  <si>
    <t>K_1908809 (6323/20)</t>
  </si>
  <si>
    <t>J_1811061
(5542/18)</t>
  </si>
  <si>
    <t>F_144545/Р/1/ЦА
(1344/14)</t>
  </si>
  <si>
    <t>I_1805372
(5382/18)</t>
  </si>
  <si>
    <t>J_ТУ-1812113ПТО-17-1057(5503/18)</t>
  </si>
  <si>
    <t>K_2002227
(6384/20)</t>
  </si>
  <si>
    <t>K_1904870
 (5681/19)</t>
  </si>
  <si>
    <t>J_1915599
6300/19</t>
  </si>
  <si>
    <t>I_1705219
(4212/17)</t>
  </si>
  <si>
    <t>I_1712551
(4067/17)</t>
  </si>
  <si>
    <t>J_1901438(5658/19)</t>
  </si>
  <si>
    <t>J_1819577
(5975/19)</t>
  </si>
  <si>
    <t>J_1819498
(5976/19)</t>
  </si>
  <si>
    <t>D_131485-Р(43/13)</t>
  </si>
  <si>
    <t>I_1802933
1803128
1905933
(4749/18)</t>
  </si>
  <si>
    <t>I_1717395
(4727/18)</t>
  </si>
  <si>
    <t>J_1806059(5627/18)</t>
  </si>
  <si>
    <t>J_1905761
(6067/19)</t>
  </si>
  <si>
    <t>I_1617629
(3908/17)</t>
  </si>
  <si>
    <t>J_1906267 (6098/19)</t>
  </si>
  <si>
    <t>J_1909479
(5881/19)</t>
  </si>
  <si>
    <t>K_2005168
(6529/20)</t>
  </si>
  <si>
    <t>K_1914087  6319/19</t>
  </si>
  <si>
    <t>K_2000221
(6394/20)</t>
  </si>
  <si>
    <t>K_АСУЭ-1</t>
  </si>
  <si>
    <t>K_АСУЭ-2</t>
  </si>
  <si>
    <t>K_АСУЭ-3</t>
  </si>
  <si>
    <t xml:space="preserve">К_КИС    1907117 </t>
  </si>
  <si>
    <t xml:space="preserve">К_КИС    1910144/1 </t>
  </si>
  <si>
    <t xml:space="preserve">К_КИС    М-8-2019 </t>
  </si>
  <si>
    <t xml:space="preserve">К_КИС    Д-2018/12/07/СИЭ </t>
  </si>
  <si>
    <t xml:space="preserve">К_КИС    2005274/1 </t>
  </si>
  <si>
    <t xml:space="preserve">К_КИС    2003264/1 </t>
  </si>
  <si>
    <t xml:space="preserve">К_КИС    2003264 </t>
  </si>
  <si>
    <t xml:space="preserve">К_КИС    Поставка диспетчерского щита в Лосино-Петровский сетевой участок Фрязинского производственного отделения Щёлковского филиала АО «Мособлэнерго» </t>
  </si>
  <si>
    <t>К_КИС    Поставка средств радиосвязи для Одинцовский филиала</t>
  </si>
  <si>
    <t>К_КИС    Поставка программного обеспечения "ОИК Диспетчер НТ"</t>
  </si>
  <si>
    <t xml:space="preserve">К_КИС    2019-01 </t>
  </si>
  <si>
    <t xml:space="preserve">К_КИС  сертификата технической поддержки  InfoWatch  </t>
  </si>
  <si>
    <t xml:space="preserve">К_КИС  аудит антивирусной системы АО "Мособлэнерго"  </t>
  </si>
  <si>
    <t xml:space="preserve">К_КИС   аудит уязвимости сети </t>
  </si>
  <si>
    <t xml:space="preserve">К_КИС  ПО Infowath   </t>
  </si>
  <si>
    <t xml:space="preserve">К_КИС  АПКШ "Континент"  </t>
  </si>
  <si>
    <t xml:space="preserve">К_КИС    ПП-5/12/19 </t>
  </si>
  <si>
    <t xml:space="preserve">К_КИС    ФА-27/11/19 </t>
  </si>
  <si>
    <t xml:space="preserve">К_КИС     ЛМТ019-0137 </t>
  </si>
  <si>
    <t xml:space="preserve">К_КИС    КИС-ПП/20/20 </t>
  </si>
  <si>
    <t>К_КИС     Закупка 15 клиентских лицензий Турбо Х для использования корпоративной системы программное обеспечение KPI монитор</t>
  </si>
  <si>
    <t>К_КИС    ST16268-000</t>
  </si>
  <si>
    <t xml:space="preserve">К_КИС     Д19_02144-К </t>
  </si>
  <si>
    <t xml:space="preserve">К_КИС    Д19-02266-К </t>
  </si>
  <si>
    <t xml:space="preserve">К_КИС    159-КП/2019 </t>
  </si>
  <si>
    <t xml:space="preserve">К_КИС    2662/2020 </t>
  </si>
  <si>
    <t xml:space="preserve">К_КИС    0154-2019 </t>
  </si>
  <si>
    <t xml:space="preserve">К_КИС     Счет № 1658/2020 </t>
  </si>
  <si>
    <t xml:space="preserve">К_КИС    счет МИ00-397926-397938 </t>
  </si>
  <si>
    <t xml:space="preserve">К_КИС    счет МИ00-336666 </t>
  </si>
  <si>
    <t xml:space="preserve">К_КИС    131-КП/2019 </t>
  </si>
  <si>
    <t xml:space="preserve">К_КИС    36-КП/2020 </t>
  </si>
  <si>
    <t xml:space="preserve">К_КИС    Д20_01196-К </t>
  </si>
  <si>
    <t xml:space="preserve">К_КИС    13072020/1 </t>
  </si>
  <si>
    <t xml:space="preserve">К_КИС    сч.84 </t>
  </si>
  <si>
    <t xml:space="preserve">К_КИС    № МИ00-270021 </t>
  </si>
  <si>
    <t>К_КИС    счет №24 (112000,00)П11/25/20</t>
  </si>
  <si>
    <t xml:space="preserve">К_КИС    Счет N IRS 8-234-34424 </t>
  </si>
  <si>
    <t xml:space="preserve">К_КИС    № 1908 </t>
  </si>
  <si>
    <t xml:space="preserve">К_КИС    № 0EP-1923379/13071877 </t>
  </si>
  <si>
    <t>К_КИС    ДОГОВОР-СЧЕТ № МИ00-306715 , 307610</t>
  </si>
  <si>
    <t xml:space="preserve">К_КИС    ДОГОВОР-СЧЕТ № МИ00-307610 </t>
  </si>
  <si>
    <t>К_КИС    № МИ00-306958 от 30.09.2020</t>
  </si>
  <si>
    <t xml:space="preserve">К_КИС    №154 </t>
  </si>
  <si>
    <t xml:space="preserve">К_КИС    № 3. </t>
  </si>
  <si>
    <t>К_КИС    0EP/2482170/13915123</t>
  </si>
  <si>
    <t xml:space="preserve">К_КИС    Счет № СчТ-091670 </t>
  </si>
  <si>
    <t xml:space="preserve">К_КИС    №МИ00-312665 </t>
  </si>
  <si>
    <t>К_КИС    МИ00-312628</t>
  </si>
  <si>
    <t xml:space="preserve">К_КИС    МИ00-317108 </t>
  </si>
  <si>
    <t xml:space="preserve">К_КИС    МИ00-312550 </t>
  </si>
  <si>
    <t xml:space="preserve">К_КИС    № 144-ЭИ/2020 </t>
  </si>
  <si>
    <t xml:space="preserve">К_КИС    № 145-ЭИ/2020 </t>
  </si>
  <si>
    <t xml:space="preserve">К_КИС    0LW/2724500/4645859 </t>
  </si>
  <si>
    <t xml:space="preserve">К_КИС    договор J0754096 </t>
  </si>
  <si>
    <t xml:space="preserve">К_КИС    № 4. </t>
  </si>
  <si>
    <t xml:space="preserve">К_КИС    J0859674 </t>
  </si>
  <si>
    <t xml:space="preserve">К_КИС    МИ00-316500 </t>
  </si>
  <si>
    <t xml:space="preserve">К_КИС    №547 </t>
  </si>
  <si>
    <t xml:space="preserve">К_КИС    № 6 </t>
  </si>
  <si>
    <t xml:space="preserve">К_КИС    № 7 </t>
  </si>
  <si>
    <t xml:space="preserve">К_КИС    513 </t>
  </si>
  <si>
    <t xml:space="preserve">К_КИС    № 0VT/1923379/31230146 </t>
  </si>
  <si>
    <t xml:space="preserve">К_КИС    Редизайн и перенос портала потребителя </t>
  </si>
  <si>
    <t>К_КИС    Внедрение внутреннего корпоративного портала для размещения и информации, постановки и контроля распоряжений.</t>
  </si>
  <si>
    <t xml:space="preserve">К_КИС    Закупка моноблоков 
для аппарата управления  и филиалов АО "Мособлэнерго" </t>
  </si>
  <si>
    <t>К_КИС    Закупка общесистемного лицензионного ПО для филиалов АО Мособлэнерго</t>
  </si>
  <si>
    <t xml:space="preserve">К_КИС    № 5 </t>
  </si>
  <si>
    <t xml:space="preserve">К_КИС    МИ00-348997 </t>
  </si>
  <si>
    <t xml:space="preserve">К_КИС    МИ00-357787 </t>
  </si>
  <si>
    <t>К_КИС    Договор-счет№МИ00-340144 от 26.10.2020</t>
  </si>
  <si>
    <t xml:space="preserve">К_КИС    № Tr000554046 </t>
  </si>
  <si>
    <t xml:space="preserve">К_АСУ ТП 1907157/1 </t>
  </si>
  <si>
    <t xml:space="preserve">К_АСУ ТП 1910144/3 </t>
  </si>
  <si>
    <t xml:space="preserve">К_АСУ ТП 1910144/2 </t>
  </si>
  <si>
    <t xml:space="preserve">К_АСУ ТП 2003054 </t>
  </si>
  <si>
    <t xml:space="preserve">К_АСУ ТП СДТУ 01/20 </t>
  </si>
  <si>
    <t xml:space="preserve">К_АСУ ТП 2006094 </t>
  </si>
  <si>
    <t xml:space="preserve">К_АСУ ТП 2008264  </t>
  </si>
  <si>
    <t>К_АСУ ТП  200622/3-СДТУ</t>
  </si>
  <si>
    <t xml:space="preserve">К_АСУ ТП 2006224 </t>
  </si>
  <si>
    <t xml:space="preserve">К_АСУ ТП  200622/2-СДТУ </t>
  </si>
  <si>
    <t xml:space="preserve">К_АСУ ТП 2005274/2 </t>
  </si>
  <si>
    <t xml:space="preserve">К_АСУ ТП № 325/П </t>
  </si>
  <si>
    <t>К_АСУ ТП модернизация комплекса телемеханики в Подольском ПО Домодедовского филиала АО "Мособлэнерго</t>
  </si>
  <si>
    <t>К_АСУ ТП 2007224 от 22.07.2020</t>
  </si>
  <si>
    <t>К_АСУ ТП 200622/1-СДТУ от 22.06.2020</t>
  </si>
  <si>
    <t>К_АСУ ТП Д-09-2020-1/СДТУ от 02.09.2020</t>
  </si>
  <si>
    <t xml:space="preserve">I_Закупка спецтехники-4522/28126-МКБ </t>
  </si>
  <si>
    <t>I_Закупка спецтехники- 4955/071217-МКБ</t>
  </si>
  <si>
    <t xml:space="preserve">I_Закупка спецтехники- М/СМ/18000000174 </t>
  </si>
  <si>
    <t>I_Закупка спецтехники-М/СМ/19000000282</t>
  </si>
  <si>
    <t>I_Закупка  спецтехники-М/ОИАЭиЭИ/19000000337</t>
  </si>
  <si>
    <t xml:space="preserve">K_Закупка спецтехники-М/СМиТ/20000000385 </t>
  </si>
  <si>
    <t xml:space="preserve">K_Закупка спецтехники-АМТС№Я0000000178 </t>
  </si>
  <si>
    <t>K_Закупка спецтехники-СТОУН</t>
  </si>
  <si>
    <t xml:space="preserve">K_Оборудование ЛМТ019-0159 </t>
  </si>
  <si>
    <t xml:space="preserve">K_Оборудование ЛМТ019-0145 </t>
  </si>
  <si>
    <t xml:space="preserve">K_Оборудование ЛМТ020-0023  </t>
  </si>
  <si>
    <t xml:space="preserve">K_Оборудование ЛМТ019-0120 </t>
  </si>
  <si>
    <t xml:space="preserve">K_Оборудование 63-19-М </t>
  </si>
  <si>
    <t xml:space="preserve">K_Оборудование ЛМТ020-0052 </t>
  </si>
  <si>
    <t xml:space="preserve">K_Оборудование ЛМТ020-0089 </t>
  </si>
  <si>
    <t xml:space="preserve">K_Оборудование 3711016428 </t>
  </si>
  <si>
    <t xml:space="preserve">K_Оборудование №39-2019 </t>
  </si>
  <si>
    <t xml:space="preserve">K_Оборудование №40-2019 </t>
  </si>
  <si>
    <t xml:space="preserve">K_Оборудование ЛМТ019-0184 </t>
  </si>
  <si>
    <t xml:space="preserve">K_Оборудование ЛМТ019-0191 </t>
  </si>
  <si>
    <t xml:space="preserve">K_Оборудование ЛМТ019-0196 </t>
  </si>
  <si>
    <t xml:space="preserve">K_Оборудование ЛМТ019-0207 </t>
  </si>
  <si>
    <t xml:space="preserve">K_Оборудование ЛМТ019-0208 </t>
  </si>
  <si>
    <t xml:space="preserve">K_Оборудование ЛМТ020-0005 </t>
  </si>
  <si>
    <t xml:space="preserve">K_Оборудование ЛМТ020-0004 </t>
  </si>
  <si>
    <t>K_Оборудование СЭ-ГН/2020/001</t>
  </si>
  <si>
    <t xml:space="preserve">K_Оборудование Счет № 20312 </t>
  </si>
  <si>
    <t>K_Оборудование S020065052</t>
  </si>
  <si>
    <t>K_Оборудование 51</t>
  </si>
  <si>
    <t>K_Оборудование 85-19-П</t>
  </si>
  <si>
    <t>K_Оборудование 119-19-М</t>
  </si>
  <si>
    <t>K_Оборудование 70-19-М</t>
  </si>
  <si>
    <t>K_Оборудование 103-19</t>
  </si>
  <si>
    <t>K_Оборудование 91-19-М</t>
  </si>
  <si>
    <t>K_Оборудование 10-20-М</t>
  </si>
  <si>
    <t>K_Оборудование 12-20-М</t>
  </si>
  <si>
    <t>K_Оборудование 11-20-М</t>
  </si>
  <si>
    <t>K_Оборудование 13-20-М</t>
  </si>
  <si>
    <t>K_Оборудование 112-19-ВН</t>
  </si>
  <si>
    <t xml:space="preserve">K_Оборудование 24/2020 </t>
  </si>
  <si>
    <t>K_Оборудование 25/2020</t>
  </si>
  <si>
    <t xml:space="preserve">K_Оборудование 26/2020 </t>
  </si>
  <si>
    <t xml:space="preserve">K_Оборудование Договор № 22/2020  </t>
  </si>
  <si>
    <t xml:space="preserve">K_Оборудование Договор № 23/2020  </t>
  </si>
  <si>
    <t>K_Оборудование 135-ЭИ/2020</t>
  </si>
  <si>
    <t xml:space="preserve">K_Оборудование 136-ЭИ/2020 </t>
  </si>
  <si>
    <t>K_Оборудование 137-ЭИ/2020</t>
  </si>
  <si>
    <t>K_Оборудование 138-ЭИ/2020</t>
  </si>
  <si>
    <t xml:space="preserve">K_Оборудование 139-ЭИ/2020 </t>
  </si>
  <si>
    <t xml:space="preserve">K_Оборудование 0РМ/2551221/166064 </t>
  </si>
  <si>
    <t>K_Оборудование ЛМТ020-0054</t>
  </si>
  <si>
    <t xml:space="preserve">K_Оборудование ЛМТ020-0063 </t>
  </si>
  <si>
    <t xml:space="preserve">K_Оборудование №222 </t>
  </si>
  <si>
    <t xml:space="preserve">K_Оборудование 1607 </t>
  </si>
  <si>
    <t>K_Оборудование Договор № 44 (499349,00)П10/6/20</t>
  </si>
  <si>
    <t>K_Оборудование Договор № 45 (485624,00)П10/7/20</t>
  </si>
  <si>
    <t>K_Оборудование Договор № 46 от 16.06.2020(95200,00)П10/8/20</t>
  </si>
  <si>
    <t>K_Оборудование 241219-ТМ/1</t>
  </si>
  <si>
    <t>K_Оборудование 241219-ТМ/2</t>
  </si>
  <si>
    <t xml:space="preserve">K_Оборудование Договор №4531 </t>
  </si>
  <si>
    <t xml:space="preserve">K_Оборудование 20/05 </t>
  </si>
  <si>
    <t xml:space="preserve">K_Оборудование Счет-договор №9158 </t>
  </si>
  <si>
    <t xml:space="preserve">K_Оборудование 11/19-ФПО </t>
  </si>
  <si>
    <t xml:space="preserve">K_Оборудование 12/19-ФПО </t>
  </si>
  <si>
    <t>K_Оборудование  № 2</t>
  </si>
  <si>
    <t xml:space="preserve">K_Оборудование 192-ОМТС19 </t>
  </si>
  <si>
    <t xml:space="preserve">K_Оборудование Договор № 102 </t>
  </si>
  <si>
    <t xml:space="preserve">K_Оборудование Договор №75 </t>
  </si>
  <si>
    <t xml:space="preserve">K_Оборудование Договор № 9 </t>
  </si>
  <si>
    <t>K_Оборудование Договор № 2/19</t>
  </si>
  <si>
    <t xml:space="preserve">K_Оборудование Договор № 1/19 </t>
  </si>
  <si>
    <t>K_Оборудование ТТ-1808/20-RU</t>
  </si>
  <si>
    <t>K_Оборудование 2/19</t>
  </si>
  <si>
    <t>K_Оборудование  №109 от 20.07.2020</t>
  </si>
  <si>
    <t xml:space="preserve">K_Оборудование Договор №111 </t>
  </si>
  <si>
    <t xml:space="preserve">K_Оборудование Договор № 96/20-РСУ-ФП-ЩЛ </t>
  </si>
  <si>
    <t>K_Оборудование №2010-100100-62965 (88354,00)П16/48/20</t>
  </si>
  <si>
    <t>K_Оборудование № 15</t>
  </si>
  <si>
    <t xml:space="preserve">K_Оборудование  № 32 </t>
  </si>
  <si>
    <t>K_электрозарядные станции</t>
  </si>
  <si>
    <t>прочие</t>
  </si>
  <si>
    <t>Приложение  № 7.2 
к приказу Минэнерго России
от «24» марта 2010 г. №114</t>
  </si>
  <si>
    <t xml:space="preserve">Заместитель генерального директора по экономике и финансам АО "Мособлэнерго" 
</t>
  </si>
  <si>
    <t>"_____"______________2020 г.</t>
  </si>
  <si>
    <t>___________________   В.Н. Мельничук</t>
  </si>
  <si>
    <t>№/№</t>
  </si>
  <si>
    <t>Наименование объекта *</t>
  </si>
  <si>
    <t>ТЗ / ТУ исх</t>
  </si>
  <si>
    <t>Плановой объем финансирования,
млн. руб. *</t>
  </si>
  <si>
    <t>Фактически профинансировано, млн. руб.</t>
  </si>
  <si>
    <t>Отклонение фактической стоимости работ от плановой стоимости, млн. руб.</t>
  </si>
  <si>
    <t>Фактически освоено (закрыто актами выполненных работ), млн. руб.</t>
  </si>
  <si>
    <t>Технические характеристики созданных объектов</t>
  </si>
  <si>
    <t>генерирующие объекты</t>
  </si>
  <si>
    <t>подстанции</t>
  </si>
  <si>
    <t>линии электропередачи</t>
  </si>
  <si>
    <t>иные объекты</t>
  </si>
  <si>
    <t>ПИР</t>
  </si>
  <si>
    <t>СМР</t>
  </si>
  <si>
    <t>оборудо-
вание и мате-
риалы</t>
  </si>
  <si>
    <t>год ввода
в эксплуа-
тацию</t>
  </si>
  <si>
    <t>норма-
тивный срок службы, лет</t>
  </si>
  <si>
    <t>мощ-
ность, МВт</t>
  </si>
  <si>
    <t>тепловая энергия, Гкал/час</t>
  </si>
  <si>
    <t>коли-
чество
и марка силовых транс-
формато-
ров, шт.</t>
  </si>
  <si>
    <t>мощ-
ность, МВА</t>
  </si>
  <si>
    <t>тип опор</t>
  </si>
  <si>
    <t>марка кабеля</t>
  </si>
  <si>
    <t>протя-
жен-
ность, км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</si>
  <si>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</si>
  <si>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</si>
  <si>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</si>
  <si>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</si>
  <si>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</si>
  <si>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</si>
  <si>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</si>
  <si>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</si>
  <si>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</si>
  <si>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</si>
  <si>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</si>
  <si>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</si>
  <si>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</si>
  <si>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J_6257/19</t>
  </si>
  <si>
    <t>20-25</t>
  </si>
  <si>
    <t>ТМГ</t>
  </si>
  <si>
    <t>10-15               15-20</t>
  </si>
  <si>
    <t>ж/б-св                -</t>
  </si>
  <si>
    <t>СИП                АСБл</t>
  </si>
  <si>
    <t>J_6164/19</t>
  </si>
  <si>
    <t>I_5304/18</t>
  </si>
  <si>
    <t>J_ОД-35/19</t>
  </si>
  <si>
    <t>J_ОД-86/19</t>
  </si>
  <si>
    <t>J_ОД-78/19</t>
  </si>
  <si>
    <t>J_ОД-117/19</t>
  </si>
  <si>
    <t>J_5886/19</t>
  </si>
  <si>
    <t>J_6184/19</t>
  </si>
  <si>
    <t>J_ОД-48/19</t>
  </si>
  <si>
    <t>I_5284/18</t>
  </si>
  <si>
    <t>J_6233/19</t>
  </si>
  <si>
    <t>I_4459/17</t>
  </si>
  <si>
    <t>Отчет об источниках финансирования инвестиционной программы АО "Мособлэнерго" за 4 квартал  2020 года</t>
  </si>
  <si>
    <t>Отчет об исполнении основных этапов работ по реализации инвестиционной программы компании за 4 квартал 2020 год (представляется ежеквартально)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</si>
</sst>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_р_._-;\-* #,##0.00_р_._-;_-* &quot;-&quot;??_р_._-;_-@_-"/>
    <numFmt numFmtId="167" formatCode="#,##0.00000000"/>
    <numFmt numFmtId="168" formatCode="0.00000"/>
    <numFmt numFmtId="169" formatCode="#,##0.00000"/>
    <numFmt numFmtId="170" formatCode="#,##0.000000"/>
    <numFmt numFmtId="171" formatCode="#,##0.000"/>
    <numFmt numFmtId="172" formatCode="_-* #,##0.00[$€-1]_-;\-* #,##0.00[$€-1]_-;_-* &quot;-&quot;??[$€-1]_-"/>
    <numFmt numFmtId="173" formatCode="#,##0&quot;р.&quot;"/>
    <numFmt numFmtId="174" formatCode="0.0000"/>
    <numFmt numFmtId="175" formatCode="0.0000000000"/>
    <numFmt numFmtId="176" formatCode="#,##0.0000000"/>
  </numFmts>
  <fonts count="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5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sz val="12"/>
      <color rgb="FF00FFFF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2"/>
      <color rgb="FF3333FF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86">
    <xf numFmtId="0" fontId="0" fillId="0" borderId="0"/>
    <xf numFmtId="4" fontId="7" fillId="0" borderId="0">
      <alignment vertical="center"/>
    </xf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7" borderId="0" applyNumberFormat="0" applyBorder="0" applyAlignment="0" applyProtection="0"/>
    <xf numFmtId="0" fontId="10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3" borderId="0" applyNumberFormat="0" applyBorder="0" applyAlignment="0" applyProtection="0"/>
    <xf numFmtId="0" fontId="9" fillId="25" borderId="0" applyNumberFormat="0" applyBorder="0" applyAlignment="0" applyProtection="0"/>
    <xf numFmtId="0" fontId="9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1" fillId="36" borderId="0" applyNumberFormat="0" applyBorder="0" applyAlignment="0" applyProtection="0"/>
    <xf numFmtId="0" fontId="12" fillId="3" borderId="0" applyNumberFormat="0" applyBorder="0" applyAlignment="0" applyProtection="0"/>
    <xf numFmtId="0" fontId="13" fillId="37" borderId="4" applyNumberFormat="0" applyAlignment="0" applyProtection="0"/>
    <xf numFmtId="0" fontId="14" fillId="38" borderId="4" applyNumberFormat="0" applyAlignment="0" applyProtection="0"/>
    <xf numFmtId="0" fontId="15" fillId="27" borderId="5" applyNumberFormat="0" applyAlignment="0" applyProtection="0"/>
    <xf numFmtId="0" fontId="15" fillId="39" borderId="5" applyNumberFormat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2" borderId="0" applyNumberFormat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4" borderId="4" applyNumberFormat="0" applyAlignment="0" applyProtection="0"/>
    <xf numFmtId="0" fontId="25" fillId="7" borderId="4" applyNumberFormat="0" applyAlignment="0" applyProtection="0"/>
    <xf numFmtId="0" fontId="26" fillId="0" borderId="11" applyNumberFormat="0" applyFill="0" applyAlignment="0" applyProtection="0"/>
    <xf numFmtId="0" fontId="27" fillId="0" borderId="11" applyNumberFormat="0" applyFill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9" fillId="0" borderId="0"/>
    <xf numFmtId="0" fontId="6" fillId="25" borderId="12" applyNumberFormat="0" applyFont="0" applyAlignment="0" applyProtection="0"/>
    <xf numFmtId="0" fontId="9" fillId="1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6" fillId="25" borderId="12" applyNumberFormat="0" applyFont="0" applyAlignment="0" applyProtection="0"/>
    <xf numFmtId="0" fontId="30" fillId="37" borderId="13" applyNumberFormat="0" applyAlignment="0" applyProtection="0"/>
    <xf numFmtId="0" fontId="30" fillId="38" borderId="13" applyNumberFormat="0" applyAlignment="0" applyProtection="0"/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2" fillId="0" borderId="0">
      <alignment horizontal="left" vertical="center"/>
    </xf>
    <xf numFmtId="0" fontId="32" fillId="0" borderId="0">
      <alignment horizontal="left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horizontal="center" vertical="center"/>
    </xf>
    <xf numFmtId="0" fontId="33" fillId="0" borderId="0">
      <alignment horizontal="left" vertical="center"/>
    </xf>
    <xf numFmtId="0" fontId="34" fillId="0" borderId="0">
      <alignment horizontal="center" vertical="center"/>
    </xf>
    <xf numFmtId="0" fontId="33" fillId="0" borderId="0">
      <alignment horizontal="lef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top"/>
    </xf>
    <xf numFmtId="0" fontId="33" fillId="0" borderId="0">
      <alignment horizontal="left" vertical="top"/>
    </xf>
    <xf numFmtId="0" fontId="33" fillId="0" borderId="0">
      <alignment horizontal="right" vertical="top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3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left" vertical="top"/>
    </xf>
    <xf numFmtId="0" fontId="35" fillId="0" borderId="0">
      <alignment horizontal="center" vertical="center"/>
    </xf>
    <xf numFmtId="0" fontId="33" fillId="0" borderId="0">
      <alignment horizontal="center" vertical="top"/>
    </xf>
    <xf numFmtId="0" fontId="34" fillId="0" borderId="0">
      <alignment horizontal="left" vertical="top"/>
    </xf>
    <xf numFmtId="0" fontId="33" fillId="45" borderId="0">
      <alignment horizontal="center" vertical="center"/>
    </xf>
    <xf numFmtId="0" fontId="34" fillId="0" borderId="0">
      <alignment horizontal="left" vertical="top"/>
    </xf>
    <xf numFmtId="0" fontId="33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3" fillId="0" borderId="0">
      <alignment horizontal="left" vertical="top"/>
    </xf>
    <xf numFmtId="0" fontId="33" fillId="45" borderId="0">
      <alignment horizontal="left" vertical="center"/>
    </xf>
    <xf numFmtId="0" fontId="33" fillId="0" borderId="0">
      <alignment horizontal="left" vertical="top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6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4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4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4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46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13" borderId="0" applyNumberFormat="0" applyBorder="0" applyAlignment="0" applyProtection="0"/>
    <xf numFmtId="0" fontId="25" fillId="7" borderId="4" applyNumberFormat="0" applyAlignment="0" applyProtection="0"/>
    <xf numFmtId="0" fontId="25" fillId="7" borderId="4" applyNumberFormat="0" applyAlignment="0" applyProtection="0"/>
    <xf numFmtId="0" fontId="39" fillId="10" borderId="12" applyNumberFormat="0" applyAlignment="0" applyProtection="0"/>
    <xf numFmtId="0" fontId="30" fillId="38" borderId="13" applyNumberFormat="0" applyAlignment="0" applyProtection="0"/>
    <xf numFmtId="0" fontId="30" fillId="38" borderId="13" applyNumberFormat="0" applyAlignment="0" applyProtection="0"/>
    <xf numFmtId="0" fontId="16" fillId="48" borderId="16" applyNumberFormat="0" applyAlignment="0" applyProtection="0"/>
    <xf numFmtId="0" fontId="14" fillId="38" borderId="4" applyNumberFormat="0" applyAlignment="0" applyProtection="0"/>
    <xf numFmtId="0" fontId="14" fillId="38" borderId="4" applyNumberFormat="0" applyAlignment="0" applyProtection="0"/>
    <xf numFmtId="0" fontId="40" fillId="48" borderId="12" applyNumberForma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41" fillId="0" borderId="17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42" fillId="0" borderId="18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4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20" applyNumberFormat="0" applyFill="0" applyAlignment="0" applyProtection="0"/>
    <xf numFmtId="0" fontId="15" fillId="39" borderId="5" applyNumberFormat="0" applyAlignment="0" applyProtection="0"/>
    <xf numFmtId="0" fontId="15" fillId="39" borderId="5" applyNumberFormat="0" applyAlignment="0" applyProtection="0"/>
    <xf numFmtId="0" fontId="15" fillId="49" borderId="2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45" fillId="15" borderId="0" applyNumberFormat="0" applyBorder="0" applyAlignment="0" applyProtection="0"/>
    <xf numFmtId="0" fontId="4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48" fillId="0" borderId="0"/>
    <xf numFmtId="0" fontId="49" fillId="0" borderId="0"/>
    <xf numFmtId="0" fontId="1" fillId="0" borderId="0"/>
    <xf numFmtId="0" fontId="6" fillId="0" borderId="0"/>
    <xf numFmtId="0" fontId="46" fillId="0" borderId="0"/>
    <xf numFmtId="0" fontId="6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6" fillId="0" borderId="0"/>
    <xf numFmtId="0" fontId="1" fillId="0" borderId="0"/>
    <xf numFmtId="0" fontId="46" fillId="0" borderId="0"/>
    <xf numFmtId="0" fontId="6" fillId="0" borderId="0"/>
    <xf numFmtId="0" fontId="1" fillId="0" borderId="0"/>
    <xf numFmtId="0" fontId="46" fillId="0" borderId="0"/>
    <xf numFmtId="0" fontId="6" fillId="0" borderId="0"/>
    <xf numFmtId="0" fontId="1" fillId="0" borderId="0"/>
    <xf numFmtId="0" fontId="46" fillId="0" borderId="0"/>
    <xf numFmtId="0" fontId="6" fillId="0" borderId="0"/>
    <xf numFmtId="0" fontId="1" fillId="0" borderId="0"/>
    <xf numFmtId="0" fontId="46" fillId="0" borderId="0"/>
    <xf numFmtId="0" fontId="6" fillId="0" borderId="0"/>
    <xf numFmtId="0" fontId="1" fillId="0" borderId="0"/>
    <xf numFmtId="0" fontId="46" fillId="0" borderId="0"/>
    <xf numFmtId="0" fontId="6" fillId="0" borderId="0"/>
    <xf numFmtId="0" fontId="6" fillId="0" borderId="0"/>
    <xf numFmtId="0" fontId="1" fillId="0" borderId="0"/>
    <xf numFmtId="0" fontId="50" fillId="0" borderId="0"/>
    <xf numFmtId="0" fontId="50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6" fillId="0" borderId="0"/>
    <xf numFmtId="0" fontId="46" fillId="0" borderId="0"/>
    <xf numFmtId="0" fontId="46" fillId="0" borderId="0"/>
    <xf numFmtId="0" fontId="6" fillId="0" borderId="0"/>
    <xf numFmtId="0" fontId="9" fillId="0" borderId="0"/>
    <xf numFmtId="0" fontId="6" fillId="0" borderId="0"/>
    <xf numFmtId="0" fontId="4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4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50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" fillId="15" borderId="12" applyNumberFormat="0" applyFont="0" applyAlignment="0" applyProtection="0"/>
    <xf numFmtId="0" fontId="6" fillId="15" borderId="12" applyNumberFormat="0" applyFont="0" applyAlignment="0" applyProtection="0"/>
    <xf numFmtId="0" fontId="6" fillId="15" borderId="12" applyNumberFormat="0" applyFont="0" applyAlignment="0" applyProtection="0"/>
    <xf numFmtId="0" fontId="6" fillId="15" borderId="12" applyNumberFormat="0" applyFont="0" applyAlignment="0" applyProtection="0"/>
    <xf numFmtId="0" fontId="46" fillId="15" borderId="4" applyNumberFormat="0" applyFont="0" applyAlignment="0" applyProtection="0"/>
    <xf numFmtId="0" fontId="6" fillId="15" borderId="12" applyNumberFormat="0" applyFont="0" applyAlignment="0" applyProtection="0"/>
    <xf numFmtId="0" fontId="6" fillId="15" borderId="12" applyNumberFormat="0" applyFont="0" applyAlignment="0" applyProtection="0"/>
    <xf numFmtId="0" fontId="6" fillId="15" borderId="12" applyNumberFormat="0" applyFont="0" applyAlignment="0" applyProtection="0"/>
    <xf numFmtId="0" fontId="6" fillId="15" borderId="12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38" fillId="0" borderId="22" applyNumberFormat="0" applyFill="0" applyAlignment="0" applyProtection="0"/>
    <xf numFmtId="0" fontId="52" fillId="0" borderId="0"/>
    <xf numFmtId="0" fontId="53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6" fillId="0" borderId="0" applyFont="0" applyFill="0" applyBorder="0" applyAlignment="0" applyProtection="0"/>
    <xf numFmtId="17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55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9" fontId="1" fillId="0" borderId="0" applyFont="0" applyFill="0" applyBorder="0" applyAlignment="0" applyProtection="0"/>
    <xf numFmtId="0" fontId="46" fillId="0" borderId="0"/>
    <xf numFmtId="0" fontId="30" fillId="38" borderId="13" applyNumberFormat="0" applyAlignment="0" applyProtection="0"/>
    <xf numFmtId="0" fontId="30" fillId="37" borderId="13" applyNumberFormat="0" applyAlignment="0" applyProtection="0"/>
    <xf numFmtId="0" fontId="16" fillId="0" borderId="15" applyNumberFormat="0" applyFill="0" applyAlignment="0" applyProtection="0"/>
    <xf numFmtId="0" fontId="16" fillId="0" borderId="14" applyNumberFormat="0" applyFill="0" applyAlignment="0" applyProtection="0"/>
    <xf numFmtId="0" fontId="30" fillId="38" borderId="13" applyNumberFormat="0" applyAlignment="0" applyProtection="0"/>
    <xf numFmtId="0" fontId="30" fillId="38" borderId="13" applyNumberFormat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6">
    <xf numFmtId="0" fontId="0" fillId="0" borderId="0" xfId="0"/>
    <xf numFmtId="0" fontId="2" fillId="0" borderId="0" xfId="0" applyFont="1" applyFill="1"/>
    <xf numFmtId="4" fontId="2" fillId="0" borderId="0" xfId="0" applyNumberFormat="1" applyFont="1" applyFill="1"/>
    <xf numFmtId="0" fontId="5" fillId="0" borderId="0" xfId="0" applyFont="1" applyFill="1" applyAlignment="1">
      <alignment vertical="center" wrapText="1"/>
    </xf>
    <xf numFmtId="0" fontId="2" fillId="0" borderId="0" xfId="0" applyFont="1" applyFill="1" applyBorder="1"/>
    <xf numFmtId="169" fontId="0" fillId="0" borderId="0" xfId="0" applyNumberFormat="1" applyFont="1" applyFill="1" applyBorder="1"/>
    <xf numFmtId="4" fontId="56" fillId="0" borderId="0" xfId="0" applyNumberFormat="1" applyFont="1" applyFill="1" applyBorder="1"/>
    <xf numFmtId="0" fontId="58" fillId="0" borderId="0" xfId="0" applyFont="1" applyFill="1"/>
    <xf numFmtId="0" fontId="4" fillId="0" borderId="36" xfId="338" applyFont="1" applyFill="1" applyBorder="1" applyAlignment="1">
      <alignment horizontal="center" vertical="center" wrapText="1"/>
    </xf>
    <xf numFmtId="0" fontId="4" fillId="0" borderId="37" xfId="338" applyFont="1" applyFill="1" applyBorder="1" applyAlignment="1">
      <alignment horizontal="left" vertical="center" wrapText="1"/>
    </xf>
    <xf numFmtId="0" fontId="4" fillId="0" borderId="37" xfId="338" applyFont="1" applyFill="1" applyBorder="1" applyAlignment="1">
      <alignment horizontal="center" vertical="center" wrapText="1"/>
    </xf>
    <xf numFmtId="0" fontId="4" fillId="0" borderId="29" xfId="338" applyFont="1" applyFill="1" applyBorder="1" applyAlignment="1">
      <alignment horizontal="center" vertical="center"/>
    </xf>
    <xf numFmtId="0" fontId="4" fillId="0" borderId="39" xfId="338" applyFont="1" applyFill="1" applyBorder="1" applyAlignment="1">
      <alignment horizontal="left" vertical="center" wrapText="1"/>
    </xf>
    <xf numFmtId="4" fontId="4" fillId="0" borderId="3" xfId="338" applyNumberFormat="1" applyFont="1" applyFill="1" applyBorder="1" applyAlignment="1">
      <alignment horizontal="center" vertical="center" wrapText="1"/>
    </xf>
    <xf numFmtId="0" fontId="4" fillId="0" borderId="39" xfId="338" applyFont="1" applyFill="1" applyBorder="1"/>
    <xf numFmtId="4" fontId="4" fillId="0" borderId="45" xfId="248" applyNumberFormat="1" applyFont="1" applyFill="1" applyBorder="1" applyAlignment="1">
      <alignment horizontal="center" vertical="center" wrapText="1"/>
    </xf>
    <xf numFmtId="4" fontId="4" fillId="0" borderId="40" xfId="338" applyNumberFormat="1" applyFont="1" applyFill="1" applyBorder="1" applyAlignment="1">
      <alignment horizontal="center" vertical="center" wrapText="1"/>
    </xf>
    <xf numFmtId="4" fontId="4" fillId="0" borderId="1" xfId="338" applyNumberFormat="1" applyFont="1" applyFill="1" applyBorder="1" applyAlignment="1">
      <alignment horizontal="center" vertical="center" wrapText="1"/>
    </xf>
    <xf numFmtId="169" fontId="4" fillId="0" borderId="3" xfId="338" applyNumberFormat="1" applyFont="1" applyFill="1" applyBorder="1" applyAlignment="1">
      <alignment horizontal="center" vertical="center" wrapText="1"/>
    </xf>
    <xf numFmtId="169" fontId="4" fillId="0" borderId="1" xfId="338" applyNumberFormat="1" applyFont="1" applyFill="1" applyBorder="1" applyAlignment="1">
      <alignment horizontal="center" vertical="center" wrapText="1"/>
    </xf>
    <xf numFmtId="169" fontId="4" fillId="0" borderId="40" xfId="338" applyNumberFormat="1" applyFont="1" applyFill="1" applyBorder="1" applyAlignment="1">
      <alignment horizontal="center" vertical="center" wrapText="1"/>
    </xf>
    <xf numFmtId="0" fontId="4" fillId="0" borderId="31" xfId="338" applyFont="1" applyFill="1" applyBorder="1" applyAlignment="1">
      <alignment horizontal="center" vertical="center"/>
    </xf>
    <xf numFmtId="0" fontId="4" fillId="0" borderId="41" xfId="338" applyFont="1" applyFill="1" applyBorder="1" applyAlignment="1">
      <alignment horizontal="left" vertical="center" wrapText="1"/>
    </xf>
    <xf numFmtId="169" fontId="4" fillId="0" borderId="42" xfId="338" applyNumberFormat="1" applyFont="1" applyFill="1" applyBorder="1" applyAlignment="1">
      <alignment horizontal="center" vertical="center" wrapText="1"/>
    </xf>
    <xf numFmtId="169" fontId="4" fillId="0" borderId="23" xfId="338" applyNumberFormat="1" applyFont="1" applyFill="1" applyBorder="1" applyAlignment="1">
      <alignment horizontal="center" vertical="center" wrapText="1"/>
    </xf>
    <xf numFmtId="0" fontId="4" fillId="0" borderId="41" xfId="338" applyFont="1" applyFill="1" applyBorder="1"/>
    <xf numFmtId="0" fontId="4" fillId="0" borderId="43" xfId="338" applyFont="1" applyFill="1" applyBorder="1" applyAlignment="1">
      <alignment horizontal="left" vertical="center" wrapText="1"/>
    </xf>
    <xf numFmtId="0" fontId="4" fillId="0" borderId="43" xfId="338" applyFont="1" applyFill="1" applyBorder="1"/>
    <xf numFmtId="2" fontId="4" fillId="0" borderId="3" xfId="338" applyNumberFormat="1" applyFont="1" applyFill="1" applyBorder="1" applyAlignment="1">
      <alignment horizontal="center" vertical="center" wrapText="1"/>
    </xf>
    <xf numFmtId="0" fontId="4" fillId="0" borderId="29" xfId="338" applyNumberFormat="1" applyFont="1" applyFill="1" applyBorder="1" applyAlignment="1">
      <alignment horizontal="center" vertical="center"/>
    </xf>
    <xf numFmtId="0" fontId="4" fillId="0" borderId="3" xfId="338" applyFont="1" applyFill="1" applyBorder="1"/>
    <xf numFmtId="0" fontId="4" fillId="0" borderId="1" xfId="338" applyFont="1" applyFill="1" applyBorder="1"/>
    <xf numFmtId="0" fontId="4" fillId="0" borderId="23" xfId="338" applyFont="1" applyFill="1" applyBorder="1"/>
    <xf numFmtId="2" fontId="4" fillId="0" borderId="42" xfId="338" applyNumberFormat="1" applyFont="1" applyFill="1" applyBorder="1" applyAlignment="1">
      <alignment horizontal="center" vertical="center" wrapText="1"/>
    </xf>
    <xf numFmtId="0" fontId="4" fillId="0" borderId="29" xfId="338" applyFont="1" applyFill="1" applyBorder="1" applyAlignment="1">
      <alignment horizontal="left" vertical="center"/>
    </xf>
    <xf numFmtId="0" fontId="4" fillId="0" borderId="39" xfId="338" applyFont="1" applyFill="1" applyBorder="1" applyAlignment="1">
      <alignment horizontal="right" vertical="center" wrapText="1"/>
    </xf>
    <xf numFmtId="0" fontId="4" fillId="0" borderId="31" xfId="338" applyFont="1" applyFill="1" applyBorder="1" applyAlignment="1">
      <alignment horizontal="left" vertical="center"/>
    </xf>
    <xf numFmtId="0" fontId="4" fillId="0" borderId="41" xfId="338" applyFont="1" applyFill="1" applyBorder="1" applyAlignment="1">
      <alignment horizontal="right" vertical="center" wrapText="1"/>
    </xf>
    <xf numFmtId="0" fontId="4" fillId="0" borderId="42" xfId="338" applyFont="1" applyFill="1" applyBorder="1"/>
    <xf numFmtId="0" fontId="4" fillId="0" borderId="0" xfId="338" applyFont="1" applyFill="1" applyBorder="1" applyAlignment="1">
      <alignment horizontal="left" vertical="center"/>
    </xf>
    <xf numFmtId="0" fontId="4" fillId="0" borderId="0" xfId="338" applyFont="1" applyFill="1" applyBorder="1"/>
    <xf numFmtId="0" fontId="4" fillId="0" borderId="0" xfId="338" applyFont="1" applyFill="1" applyBorder="1" applyAlignment="1">
      <alignment horizontal="left" vertical="center" wrapText="1" indent="4"/>
    </xf>
    <xf numFmtId="175" fontId="4" fillId="0" borderId="0" xfId="338" applyNumberFormat="1" applyFont="1" applyFill="1" applyBorder="1"/>
    <xf numFmtId="0" fontId="59" fillId="0" borderId="0" xfId="0" applyFont="1" applyFill="1"/>
    <xf numFmtId="168" fontId="61" fillId="0" borderId="0" xfId="0" applyNumberFormat="1" applyFont="1" applyFill="1" applyBorder="1"/>
    <xf numFmtId="0" fontId="61" fillId="0" borderId="0" xfId="0" applyFont="1" applyFill="1" applyBorder="1"/>
    <xf numFmtId="4" fontId="61" fillId="0" borderId="0" xfId="0" applyNumberFormat="1" applyFont="1" applyFill="1" applyBorder="1"/>
    <xf numFmtId="169" fontId="61" fillId="0" borderId="0" xfId="0" applyNumberFormat="1" applyFont="1" applyFill="1" applyBorder="1"/>
    <xf numFmtId="4" fontId="62" fillId="0" borderId="0" xfId="0" applyNumberFormat="1" applyFont="1" applyFill="1" applyBorder="1" applyAlignment="1">
      <alignment horizontal="center" vertical="center"/>
    </xf>
    <xf numFmtId="171" fontId="61" fillId="0" borderId="0" xfId="0" applyNumberFormat="1" applyFont="1" applyFill="1" applyBorder="1"/>
    <xf numFmtId="4" fontId="2" fillId="0" borderId="0" xfId="0" applyNumberFormat="1" applyFont="1" applyFill="1" applyBorder="1"/>
    <xf numFmtId="49" fontId="4" fillId="0" borderId="47" xfId="0" applyNumberFormat="1" applyFont="1" applyFill="1" applyBorder="1" applyAlignment="1">
      <alignment horizontal="center" vertical="center" wrapText="1"/>
    </xf>
    <xf numFmtId="0" fontId="4" fillId="0" borderId="47" xfId="0" applyFont="1" applyFill="1" applyBorder="1" applyAlignment="1" applyProtection="1">
      <alignment horizontal="center" vertical="center" wrapText="1"/>
      <protection locked="0"/>
    </xf>
    <xf numFmtId="0" fontId="4" fillId="0" borderId="47" xfId="0" applyNumberFormat="1" applyFont="1" applyFill="1" applyBorder="1" applyAlignment="1" applyProtection="1">
      <alignment horizontal="left" vertical="top" wrapText="1"/>
      <protection locked="0"/>
    </xf>
    <xf numFmtId="4" fontId="4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47" xfId="0" applyFont="1" applyFill="1" applyBorder="1" applyAlignment="1" applyProtection="1">
      <alignment horizontal="left" vertical="top" wrapText="1"/>
      <protection locked="0"/>
    </xf>
    <xf numFmtId="0" fontId="59" fillId="0" borderId="47" xfId="0" applyFont="1" applyFill="1" applyBorder="1" applyAlignment="1" applyProtection="1">
      <alignment horizontal="center" vertical="center" wrapText="1"/>
      <protection locked="0"/>
    </xf>
    <xf numFmtId="0" fontId="64" fillId="0" borderId="0" xfId="0" applyFont="1" applyFill="1" applyBorder="1"/>
    <xf numFmtId="49" fontId="4" fillId="0" borderId="47" xfId="0" applyNumberFormat="1" applyFont="1" applyFill="1" applyBorder="1" applyAlignment="1" applyProtection="1">
      <alignment horizontal="center" vertical="center" wrapText="1"/>
    </xf>
    <xf numFmtId="0" fontId="4" fillId="0" borderId="47" xfId="0" applyNumberFormat="1" applyFont="1" applyFill="1" applyBorder="1" applyAlignment="1" applyProtection="1">
      <alignment horizontal="center" vertical="center" wrapText="1"/>
    </xf>
    <xf numFmtId="0" fontId="4" fillId="0" borderId="47" xfId="0" applyFont="1" applyFill="1" applyBorder="1" applyAlignment="1" applyProtection="1">
      <alignment horizontal="left" vertical="top" wrapText="1"/>
      <protection locked="0"/>
    </xf>
    <xf numFmtId="0" fontId="4" fillId="0" borderId="47" xfId="0" applyFont="1" applyFill="1" applyBorder="1" applyAlignment="1" applyProtection="1">
      <alignment horizontal="center" vertical="center"/>
      <protection locked="0"/>
    </xf>
    <xf numFmtId="4" fontId="4" fillId="0" borderId="47" xfId="484" applyNumberFormat="1" applyFont="1" applyFill="1" applyBorder="1" applyAlignment="1" applyProtection="1">
      <alignment horizontal="center" vertical="center" wrapText="1"/>
      <protection locked="0"/>
    </xf>
    <xf numFmtId="0" fontId="59" fillId="0" borderId="47" xfId="0" applyFont="1" applyFill="1" applyBorder="1" applyAlignment="1" applyProtection="1">
      <alignment horizontal="center" vertical="center"/>
      <protection locked="0"/>
    </xf>
    <xf numFmtId="0" fontId="59" fillId="0" borderId="47" xfId="0" applyFont="1" applyFill="1" applyBorder="1" applyAlignment="1" applyProtection="1">
      <alignment horizontal="center" vertical="center"/>
    </xf>
    <xf numFmtId="49" fontId="4" fillId="0" borderId="47" xfId="0" applyNumberFormat="1" applyFont="1" applyFill="1" applyBorder="1" applyAlignment="1" applyProtection="1">
      <alignment horizontal="left" vertical="top" wrapText="1"/>
      <protection locked="0"/>
    </xf>
    <xf numFmtId="0" fontId="59" fillId="0" borderId="47" xfId="0" applyFont="1" applyFill="1" applyBorder="1" applyAlignment="1" applyProtection="1">
      <alignment horizontal="center"/>
    </xf>
    <xf numFmtId="0" fontId="59" fillId="0" borderId="47" xfId="0" applyFont="1" applyFill="1" applyBorder="1" applyAlignment="1" applyProtection="1">
      <alignment wrapText="1"/>
      <protection locked="0"/>
    </xf>
    <xf numFmtId="0" fontId="0" fillId="0" borderId="0" xfId="0" applyFont="1" applyFill="1"/>
    <xf numFmtId="1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2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1" fontId="5" fillId="0" borderId="0" xfId="0" applyNumberFormat="1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left" vertical="center" wrapText="1"/>
    </xf>
    <xf numFmtId="4" fontId="4" fillId="0" borderId="47" xfId="485" applyNumberFormat="1" applyFont="1" applyFill="1" applyBorder="1" applyAlignment="1" applyProtection="1">
      <alignment horizontal="center" vertical="center" wrapText="1"/>
      <protection locked="0"/>
    </xf>
    <xf numFmtId="0" fontId="4" fillId="0" borderId="47" xfId="0" applyNumberFormat="1" applyFont="1" applyFill="1" applyBorder="1" applyAlignment="1" applyProtection="1">
      <alignment horizontal="center" vertical="center" wrapText="1"/>
      <protection locked="0"/>
    </xf>
    <xf numFmtId="4" fontId="57" fillId="0" borderId="47" xfId="485" applyNumberFormat="1" applyFont="1" applyFill="1" applyBorder="1" applyAlignment="1" applyProtection="1">
      <alignment horizontal="center" vertical="center" wrapText="1"/>
      <protection locked="0"/>
    </xf>
    <xf numFmtId="0" fontId="57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66" fillId="0" borderId="0" xfId="0" applyFont="1" applyFill="1" applyAlignment="1">
      <alignment horizontal="center" vertical="center" wrapText="1"/>
    </xf>
    <xf numFmtId="0" fontId="67" fillId="0" borderId="47" xfId="0" applyFont="1" applyFill="1" applyBorder="1" applyAlignment="1">
      <alignment horizontal="center" vertical="center" wrapText="1"/>
    </xf>
    <xf numFmtId="1" fontId="4" fillId="0" borderId="47" xfId="0" applyNumberFormat="1" applyFont="1" applyFill="1" applyBorder="1" applyAlignment="1" applyProtection="1">
      <alignment horizontal="center" vertical="center" wrapText="1"/>
      <protection locked="0"/>
    </xf>
    <xf numFmtId="1" fontId="57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0" xfId="0" applyNumberFormat="1" applyFont="1" applyFill="1" applyBorder="1" applyAlignment="1" applyProtection="1">
      <alignment horizontal="center" vertical="center" wrapText="1"/>
    </xf>
    <xf numFmtId="0" fontId="57" fillId="0" borderId="47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Alignment="1">
      <alignment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48" xfId="0" applyNumberFormat="1" applyFont="1" applyFill="1" applyBorder="1" applyAlignment="1" applyProtection="1">
      <alignment horizontal="left" vertical="top" wrapText="1"/>
      <protection locked="0"/>
    </xf>
    <xf numFmtId="49" fontId="4" fillId="0" borderId="48" xfId="0" applyNumberFormat="1" applyFont="1" applyFill="1" applyBorder="1" applyAlignment="1" applyProtection="1">
      <alignment horizontal="center" vertical="center" wrapText="1"/>
    </xf>
    <xf numFmtId="0" fontId="4" fillId="0" borderId="48" xfId="0" applyNumberFormat="1" applyFont="1" applyFill="1" applyBorder="1" applyAlignment="1" applyProtection="1">
      <alignment horizontal="center" vertical="center" wrapText="1"/>
      <protection locked="0"/>
    </xf>
    <xf numFmtId="4" fontId="57" fillId="0" borderId="48" xfId="485" applyNumberFormat="1" applyFont="1" applyFill="1" applyBorder="1" applyAlignment="1" applyProtection="1">
      <alignment horizontal="center" vertical="center" wrapText="1"/>
      <protection locked="0"/>
    </xf>
    <xf numFmtId="0" fontId="57" fillId="0" borderId="4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8" xfId="0" applyFont="1" applyFill="1" applyBorder="1" applyAlignment="1" applyProtection="1">
      <alignment horizontal="center" vertical="center"/>
      <protection locked="0"/>
    </xf>
    <xf numFmtId="0" fontId="4" fillId="0" borderId="48" xfId="0" applyFont="1" applyFill="1" applyBorder="1" applyAlignment="1" applyProtection="1">
      <alignment horizontal="left" vertical="top" wrapText="1"/>
      <protection locked="0"/>
    </xf>
    <xf numFmtId="0" fontId="4" fillId="0" borderId="48" xfId="0" applyFont="1" applyFill="1" applyBorder="1" applyAlignment="1" applyProtection="1">
      <alignment horizontal="center" vertical="center" wrapText="1"/>
      <protection locked="0"/>
    </xf>
    <xf numFmtId="0" fontId="57" fillId="0" borderId="48" xfId="0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Fill="1" applyAlignment="1">
      <alignment vertical="center" wrapText="1"/>
    </xf>
    <xf numFmtId="0" fontId="69" fillId="0" borderId="47" xfId="0" applyFont="1" applyFill="1" applyBorder="1" applyAlignment="1" applyProtection="1">
      <alignment horizontal="center" vertical="center"/>
      <protection locked="0"/>
    </xf>
    <xf numFmtId="4" fontId="4" fillId="0" borderId="47" xfId="484" applyNumberFormat="1" applyFont="1" applyFill="1" applyBorder="1" applyAlignment="1" applyProtection="1">
      <alignment horizontal="center" vertical="center"/>
      <protection locked="0"/>
    </xf>
    <xf numFmtId="4" fontId="4" fillId="0" borderId="47" xfId="0" applyNumberFormat="1" applyFont="1" applyFill="1" applyBorder="1" applyAlignment="1" applyProtection="1">
      <alignment horizontal="center" vertical="center" wrapText="1"/>
    </xf>
    <xf numFmtId="4" fontId="4" fillId="0" borderId="47" xfId="0" applyNumberFormat="1" applyFont="1" applyFill="1" applyBorder="1" applyAlignment="1">
      <alignment horizontal="center" vertical="center" wrapText="1"/>
    </xf>
    <xf numFmtId="2" fontId="68" fillId="0" borderId="0" xfId="0" applyNumberFormat="1" applyFont="1" applyFill="1" applyAlignment="1">
      <alignment vertical="center" wrapText="1"/>
    </xf>
    <xf numFmtId="2" fontId="68" fillId="0" borderId="0" xfId="0" applyNumberFormat="1" applyFont="1" applyFill="1" applyAlignment="1">
      <alignment horizontal="center" vertical="center" wrapText="1"/>
    </xf>
    <xf numFmtId="4" fontId="65" fillId="0" borderId="47" xfId="485" applyNumberFormat="1" applyFont="1" applyFill="1" applyBorder="1" applyAlignment="1" applyProtection="1">
      <alignment horizontal="center" vertical="center" wrapText="1"/>
      <protection locked="0"/>
    </xf>
    <xf numFmtId="49" fontId="57" fillId="0" borderId="47" xfId="0" applyNumberFormat="1" applyFont="1" applyFill="1" applyBorder="1" applyAlignment="1" applyProtection="1">
      <alignment horizontal="center" vertical="center" wrapText="1"/>
    </xf>
    <xf numFmtId="4" fontId="65" fillId="0" borderId="47" xfId="0" applyNumberFormat="1" applyFont="1" applyFill="1" applyBorder="1" applyAlignment="1" applyProtection="1">
      <alignment horizontal="center" vertical="center" wrapText="1"/>
      <protection locked="0"/>
    </xf>
    <xf numFmtId="4" fontId="57" fillId="0" borderId="47" xfId="0" applyNumberFormat="1" applyFont="1" applyFill="1" applyBorder="1" applyAlignment="1" applyProtection="1">
      <alignment horizontal="center" vertical="center" wrapText="1"/>
      <protection locked="0"/>
    </xf>
    <xf numFmtId="4" fontId="65" fillId="0" borderId="48" xfId="485" applyNumberFormat="1" applyFont="1" applyFill="1" applyBorder="1" applyAlignment="1" applyProtection="1">
      <alignment horizontal="center" vertical="center" wrapText="1"/>
      <protection locked="0"/>
    </xf>
    <xf numFmtId="4" fontId="71" fillId="0" borderId="47" xfId="485" applyNumberFormat="1" applyFont="1" applyFill="1" applyBorder="1" applyAlignment="1" applyProtection="1">
      <alignment horizontal="center" vertical="center"/>
      <protection locked="0"/>
    </xf>
    <xf numFmtId="4" fontId="69" fillId="0" borderId="47" xfId="485" applyNumberFormat="1" applyFont="1" applyFill="1" applyBorder="1" applyAlignment="1" applyProtection="1">
      <alignment horizontal="center" vertical="center"/>
      <protection locked="0"/>
    </xf>
    <xf numFmtId="0" fontId="59" fillId="0" borderId="47" xfId="0" applyFont="1" applyFill="1" applyBorder="1" applyAlignment="1" applyProtection="1">
      <alignment horizontal="left" vertical="top"/>
      <protection locked="0"/>
    </xf>
    <xf numFmtId="0" fontId="59" fillId="0" borderId="47" xfId="0" applyFont="1" applyFill="1" applyBorder="1" applyAlignment="1" applyProtection="1">
      <alignment horizontal="center"/>
      <protection locked="0"/>
    </xf>
    <xf numFmtId="0" fontId="69" fillId="0" borderId="47" xfId="0" applyFont="1" applyFill="1" applyBorder="1" applyAlignment="1" applyProtection="1">
      <alignment horizontal="center"/>
      <protection locked="0"/>
    </xf>
    <xf numFmtId="0" fontId="60" fillId="0" borderId="0" xfId="0" applyFont="1" applyFill="1"/>
    <xf numFmtId="0" fontId="60" fillId="0" borderId="0" xfId="0" applyFont="1" applyFill="1" applyBorder="1"/>
    <xf numFmtId="0" fontId="4" fillId="0" borderId="47" xfId="0" applyNumberFormat="1" applyFont="1" applyFill="1" applyBorder="1" applyAlignment="1" applyProtection="1">
      <alignment horizontal="left" vertical="center" wrapText="1"/>
      <protection locked="0"/>
    </xf>
    <xf numFmtId="0" fontId="4" fillId="0" borderId="47" xfId="0" applyFont="1" applyFill="1" applyBorder="1" applyAlignment="1" applyProtection="1">
      <alignment horizontal="left" vertical="center" wrapText="1"/>
      <protection locked="0"/>
    </xf>
    <xf numFmtId="2" fontId="4" fillId="0" borderId="47" xfId="0" applyNumberFormat="1" applyFont="1" applyFill="1" applyBorder="1" applyAlignment="1" applyProtection="1">
      <alignment horizontal="left" vertical="center" wrapText="1"/>
    </xf>
    <xf numFmtId="0" fontId="4" fillId="0" borderId="4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Alignment="1">
      <alignment vertical="center" wrapText="1"/>
    </xf>
    <xf numFmtId="4" fontId="4" fillId="0" borderId="47" xfId="0" applyNumberFormat="1" applyFont="1" applyFill="1" applyBorder="1" applyAlignment="1" applyProtection="1">
      <alignment horizontal="center" vertical="center"/>
    </xf>
    <xf numFmtId="171" fontId="4" fillId="0" borderId="45" xfId="248" applyNumberFormat="1" applyFont="1" applyFill="1" applyBorder="1" applyAlignment="1">
      <alignment horizontal="center" vertical="center" wrapText="1"/>
    </xf>
    <xf numFmtId="0" fontId="4" fillId="0" borderId="32" xfId="338" applyFont="1" applyFill="1" applyBorder="1" applyAlignment="1">
      <alignment horizontal="center" vertical="center" wrapText="1"/>
    </xf>
    <xf numFmtId="0" fontId="4" fillId="0" borderId="33" xfId="338" applyFont="1" applyFill="1" applyBorder="1" applyAlignment="1">
      <alignment horizontal="center" vertical="center" wrapText="1"/>
    </xf>
    <xf numFmtId="0" fontId="4" fillId="0" borderId="34" xfId="338" applyFont="1" applyFill="1" applyBorder="1" applyAlignment="1">
      <alignment horizontal="center" vertical="center" wrapText="1"/>
    </xf>
    <xf numFmtId="4" fontId="4" fillId="0" borderId="38" xfId="338" applyNumberFormat="1" applyFont="1" applyFill="1" applyBorder="1" applyAlignment="1">
      <alignment horizontal="center" vertical="center" wrapText="1"/>
    </xf>
    <xf numFmtId="169" fontId="4" fillId="0" borderId="38" xfId="338" applyNumberFormat="1" applyFont="1" applyFill="1" applyBorder="1" applyAlignment="1">
      <alignment horizontal="center" vertical="center" wrapText="1"/>
    </xf>
    <xf numFmtId="0" fontId="4" fillId="0" borderId="36" xfId="338" applyFont="1" applyFill="1" applyBorder="1" applyAlignment="1">
      <alignment horizontal="left" vertical="center"/>
    </xf>
    <xf numFmtId="49" fontId="4" fillId="0" borderId="38" xfId="338" applyNumberFormat="1" applyFont="1" applyFill="1" applyBorder="1" applyAlignment="1">
      <alignment horizontal="center" vertical="center" wrapText="1"/>
    </xf>
    <xf numFmtId="0" fontId="4" fillId="0" borderId="43" xfId="338" applyFont="1" applyFill="1" applyBorder="1" applyAlignment="1">
      <alignment horizontal="center" vertical="center" wrapText="1"/>
    </xf>
    <xf numFmtId="0" fontId="4" fillId="0" borderId="0" xfId="338" applyFont="1" applyFill="1"/>
    <xf numFmtId="0" fontId="4" fillId="0" borderId="0" xfId="338" applyFont="1" applyFill="1" applyAlignment="1">
      <alignment horizontal="right"/>
    </xf>
    <xf numFmtId="0" fontId="4" fillId="0" borderId="0" xfId="338" applyFont="1" applyFill="1" applyAlignment="1">
      <alignment horizontal="right" wrapText="1"/>
    </xf>
    <xf numFmtId="0" fontId="4" fillId="0" borderId="0" xfId="338" applyFont="1" applyFill="1" applyAlignment="1">
      <alignment horizontal="left" vertical="top" wrapText="1"/>
    </xf>
    <xf numFmtId="2" fontId="4" fillId="0" borderId="0" xfId="338" applyNumberFormat="1" applyFont="1" applyFill="1"/>
    <xf numFmtId="4" fontId="4" fillId="0" borderId="0" xfId="338" applyNumberFormat="1" applyFont="1" applyFill="1"/>
    <xf numFmtId="166" fontId="4" fillId="0" borderId="0" xfId="338" applyNumberFormat="1" applyFont="1" applyFill="1" applyBorder="1" applyAlignment="1">
      <alignment horizontal="left" wrapText="1"/>
    </xf>
    <xf numFmtId="168" fontId="4" fillId="0" borderId="0" xfId="338" applyNumberFormat="1" applyFont="1" applyFill="1"/>
    <xf numFmtId="169" fontId="4" fillId="0" borderId="0" xfId="338" applyNumberFormat="1" applyFont="1" applyFill="1"/>
    <xf numFmtId="0" fontId="4" fillId="0" borderId="0" xfId="338" applyFont="1" applyFill="1" applyBorder="1" applyAlignment="1">
      <alignment horizontal="left" wrapText="1"/>
    </xf>
    <xf numFmtId="0" fontId="4" fillId="0" borderId="0" xfId="338" applyFont="1" applyFill="1" applyBorder="1" applyAlignment="1">
      <alignment wrapText="1"/>
    </xf>
    <xf numFmtId="2" fontId="60" fillId="0" borderId="0" xfId="0" applyNumberFormat="1" applyFont="1" applyFill="1"/>
    <xf numFmtId="2" fontId="4" fillId="0" borderId="0" xfId="338" applyNumberFormat="1" applyFont="1" applyFill="1" applyBorder="1" applyAlignment="1">
      <alignment horizontal="center" vertical="center" wrapText="1"/>
    </xf>
    <xf numFmtId="174" fontId="60" fillId="0" borderId="0" xfId="0" applyNumberFormat="1" applyFont="1" applyFill="1"/>
    <xf numFmtId="4" fontId="60" fillId="0" borderId="0" xfId="0" applyNumberFormat="1" applyFont="1" applyFill="1"/>
    <xf numFmtId="170" fontId="60" fillId="0" borderId="0" xfId="0" applyNumberFormat="1" applyFont="1" applyFill="1"/>
    <xf numFmtId="167" fontId="60" fillId="0" borderId="0" xfId="0" applyNumberFormat="1" applyFont="1" applyFill="1"/>
    <xf numFmtId="0" fontId="4" fillId="0" borderId="2" xfId="338" applyFont="1" applyFill="1" applyBorder="1"/>
    <xf numFmtId="0" fontId="4" fillId="0" borderId="44" xfId="338" applyFont="1" applyFill="1" applyBorder="1"/>
    <xf numFmtId="0" fontId="4" fillId="0" borderId="30" xfId="338" applyFont="1" applyFill="1" applyBorder="1"/>
    <xf numFmtId="4" fontId="4" fillId="0" borderId="30" xfId="338" applyNumberFormat="1" applyFont="1" applyFill="1" applyBorder="1"/>
    <xf numFmtId="4" fontId="4" fillId="0" borderId="47" xfId="338" applyNumberFormat="1" applyFont="1" applyFill="1" applyBorder="1" applyAlignment="1">
      <alignment horizontal="center" vertical="center" wrapText="1"/>
    </xf>
    <xf numFmtId="4" fontId="4" fillId="0" borderId="47" xfId="248" applyNumberFormat="1" applyFont="1" applyFill="1" applyBorder="1" applyAlignment="1">
      <alignment horizontal="center" vertical="center" wrapText="1"/>
    </xf>
    <xf numFmtId="0" fontId="57" fillId="0" borderId="0" xfId="0" applyFont="1" applyFill="1"/>
    <xf numFmtId="0" fontId="57" fillId="0" borderId="0" xfId="0" applyNumberFormat="1" applyFont="1" applyFill="1" applyAlignment="1">
      <alignment wrapText="1"/>
    </xf>
    <xf numFmtId="0" fontId="57" fillId="0" borderId="0" xfId="0" applyFont="1" applyFill="1" applyAlignment="1">
      <alignment wrapText="1"/>
    </xf>
    <xf numFmtId="0" fontId="57" fillId="0" borderId="0" xfId="0" applyNumberFormat="1" applyFont="1" applyFill="1"/>
    <xf numFmtId="4" fontId="57" fillId="0" borderId="0" xfId="0" applyNumberFormat="1" applyFont="1" applyFill="1" applyAlignment="1">
      <alignment wrapText="1"/>
    </xf>
    <xf numFmtId="0" fontId="57" fillId="0" borderId="0" xfId="0" applyFont="1" applyFill="1" applyAlignment="1">
      <alignment horizontal="right" wrapText="1"/>
    </xf>
    <xf numFmtId="4" fontId="57" fillId="0" borderId="0" xfId="0" applyNumberFormat="1" applyFont="1" applyFill="1"/>
    <xf numFmtId="176" fontId="57" fillId="0" borderId="0" xfId="0" applyNumberFormat="1" applyFont="1" applyFill="1"/>
    <xf numFmtId="9" fontId="57" fillId="0" borderId="0" xfId="0" applyNumberFormat="1" applyFont="1" applyFill="1"/>
    <xf numFmtId="170" fontId="57" fillId="0" borderId="0" xfId="0" applyNumberFormat="1" applyFont="1" applyFill="1"/>
    <xf numFmtId="0" fontId="60" fillId="0" borderId="47" xfId="0" applyFont="1" applyFill="1" applyBorder="1" applyAlignment="1">
      <alignment horizontal="center" vertical="center"/>
    </xf>
    <xf numFmtId="0" fontId="4" fillId="0" borderId="47" xfId="484" applyNumberFormat="1" applyFont="1" applyFill="1" applyBorder="1" applyAlignment="1" applyProtection="1">
      <alignment horizontal="center" vertical="center" wrapText="1"/>
      <protection locked="0"/>
    </xf>
    <xf numFmtId="169" fontId="4" fillId="0" borderId="47" xfId="484" applyNumberFormat="1" applyFont="1" applyFill="1" applyBorder="1" applyAlignment="1" applyProtection="1">
      <alignment horizontal="center" vertical="center" wrapText="1"/>
      <protection locked="0"/>
    </xf>
    <xf numFmtId="0" fontId="0" fillId="0" borderId="47" xfId="0" applyFont="1" applyFill="1" applyBorder="1"/>
    <xf numFmtId="0" fontId="4" fillId="0" borderId="47" xfId="0" applyNumberFormat="1" applyFont="1" applyFill="1" applyBorder="1" applyAlignment="1">
      <alignment horizontal="left"/>
    </xf>
    <xf numFmtId="0" fontId="4" fillId="0" borderId="47" xfId="0" applyNumberFormat="1" applyFont="1" applyFill="1" applyBorder="1" applyAlignment="1">
      <alignment horizontal="left" wrapText="1"/>
    </xf>
    <xf numFmtId="0" fontId="4" fillId="0" borderId="47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 wrapText="1"/>
    </xf>
    <xf numFmtId="0" fontId="4" fillId="0" borderId="47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/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vertical="center" wrapText="1"/>
    </xf>
    <xf numFmtId="0" fontId="4" fillId="0" borderId="24" xfId="338" applyFont="1" applyFill="1" applyBorder="1" applyAlignment="1">
      <alignment horizontal="center" vertical="center"/>
    </xf>
    <xf numFmtId="4" fontId="4" fillId="0" borderId="51" xfId="338" applyNumberFormat="1" applyFont="1" applyFill="1" applyBorder="1" applyAlignment="1">
      <alignment horizontal="center" vertical="center" wrapText="1"/>
    </xf>
    <xf numFmtId="4" fontId="4" fillId="0" borderId="28" xfId="338" applyNumberFormat="1" applyFont="1" applyFill="1" applyBorder="1" applyAlignment="1">
      <alignment horizontal="center" vertical="center" wrapText="1"/>
    </xf>
    <xf numFmtId="4" fontId="4" fillId="0" borderId="30" xfId="338" applyNumberFormat="1" applyFont="1" applyFill="1" applyBorder="1" applyAlignment="1">
      <alignment horizontal="center" vertical="center" wrapText="1"/>
    </xf>
    <xf numFmtId="0" fontId="4" fillId="0" borderId="52" xfId="338" applyFont="1" applyFill="1" applyBorder="1" applyAlignment="1">
      <alignment horizontal="center" vertical="center" wrapText="1"/>
    </xf>
    <xf numFmtId="4" fontId="4" fillId="0" borderId="23" xfId="248" applyNumberFormat="1" applyFont="1" applyFill="1" applyBorder="1" applyAlignment="1">
      <alignment horizontal="center" vertical="center" wrapText="1"/>
    </xf>
    <xf numFmtId="2" fontId="4" fillId="0" borderId="35" xfId="338" applyNumberFormat="1" applyFont="1" applyFill="1" applyBorder="1" applyAlignment="1">
      <alignment horizontal="center" vertical="center" wrapText="1"/>
    </xf>
    <xf numFmtId="4" fontId="59" fillId="0" borderId="47" xfId="485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4" fontId="7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7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7" xfId="0" applyNumberFormat="1" applyFont="1" applyFill="1" applyBorder="1" applyAlignment="1" applyProtection="1">
      <alignment horizontal="left" vertical="center" wrapText="1"/>
      <protection locked="0"/>
    </xf>
    <xf numFmtId="0" fontId="73" fillId="0" borderId="47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NumberFormat="1" applyFont="1" applyFill="1"/>
    <xf numFmtId="166" fontId="4" fillId="0" borderId="0" xfId="338" applyNumberFormat="1" applyFont="1" applyFill="1" applyAlignment="1">
      <alignment horizontal="right"/>
    </xf>
    <xf numFmtId="0" fontId="4" fillId="0" borderId="0" xfId="338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" fontId="74" fillId="0" borderId="0" xfId="0" applyNumberFormat="1" applyFont="1" applyFill="1" applyBorder="1" applyAlignment="1">
      <alignment horizontal="center" vertical="center" wrapText="1"/>
    </xf>
    <xf numFmtId="4" fontId="74" fillId="0" borderId="0" xfId="0" applyNumberFormat="1" applyFont="1" applyFill="1" applyBorder="1" applyAlignment="1">
      <alignment horizontal="center" vertical="center" wrapText="1"/>
    </xf>
    <xf numFmtId="1" fontId="4" fillId="0" borderId="47" xfId="0" applyNumberFormat="1" applyFont="1" applyFill="1" applyBorder="1" applyAlignment="1">
      <alignment horizontal="center" vertical="center" wrapText="1"/>
    </xf>
    <xf numFmtId="2" fontId="4" fillId="0" borderId="47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vertical="center" wrapText="1"/>
    </xf>
    <xf numFmtId="4" fontId="59" fillId="0" borderId="47" xfId="0" applyNumberFormat="1" applyFont="1" applyFill="1" applyBorder="1" applyAlignment="1">
      <alignment wrapText="1"/>
    </xf>
    <xf numFmtId="4" fontId="5" fillId="0" borderId="47" xfId="0" applyNumberFormat="1" applyFont="1" applyFill="1" applyBorder="1" applyAlignment="1">
      <alignment horizontal="center" vertical="center" wrapText="1"/>
    </xf>
    <xf numFmtId="0" fontId="4" fillId="0" borderId="3" xfId="338" applyFont="1" applyFill="1" applyBorder="1" applyAlignment="1">
      <alignment horizontal="center" vertical="center" wrapText="1"/>
    </xf>
    <xf numFmtId="0" fontId="4" fillId="0" borderId="47" xfId="338" applyFont="1" applyFill="1" applyBorder="1" applyAlignment="1">
      <alignment horizontal="center" vertical="center" wrapText="1"/>
    </xf>
    <xf numFmtId="0" fontId="4" fillId="0" borderId="47" xfId="338" applyFont="1" applyFill="1" applyBorder="1" applyAlignment="1">
      <alignment horizontal="center" vertical="center"/>
    </xf>
    <xf numFmtId="4" fontId="4" fillId="0" borderId="52" xfId="338" applyNumberFormat="1" applyFont="1" applyFill="1" applyBorder="1" applyAlignment="1">
      <alignment horizontal="center" vertical="center"/>
    </xf>
    <xf numFmtId="0" fontId="4" fillId="0" borderId="3" xfId="338" applyFont="1" applyFill="1" applyBorder="1" applyAlignment="1">
      <alignment horizontal="center" vertical="center"/>
    </xf>
    <xf numFmtId="0" fontId="4" fillId="0" borderId="52" xfId="338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5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center"/>
    </xf>
    <xf numFmtId="0" fontId="4" fillId="0" borderId="47" xfId="0" applyNumberFormat="1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 vertical="center"/>
    </xf>
    <xf numFmtId="0" fontId="4" fillId="0" borderId="4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top" wrapText="1"/>
    </xf>
    <xf numFmtId="0" fontId="57" fillId="0" borderId="0" xfId="0" applyFont="1" applyFill="1" applyAlignment="1">
      <alignment horizontal="center" vertical="center" wrapText="1"/>
    </xf>
    <xf numFmtId="0" fontId="57" fillId="0" borderId="0" xfId="0" applyNumberFormat="1" applyFont="1" applyFill="1" applyAlignment="1">
      <alignment horizontal="center" vertical="center" wrapText="1"/>
    </xf>
    <xf numFmtId="0" fontId="57" fillId="0" borderId="0" xfId="0" applyFont="1" applyFill="1" applyAlignment="1">
      <alignment horizontal="left" vertical="center"/>
    </xf>
    <xf numFmtId="0" fontId="57" fillId="0" borderId="0" xfId="0" applyFont="1" applyFill="1" applyAlignment="1">
      <alignment horizontal="left" vertical="top" wrapText="1"/>
    </xf>
    <xf numFmtId="0" fontId="4" fillId="0" borderId="25" xfId="338" applyFont="1" applyFill="1" applyBorder="1" applyAlignment="1">
      <alignment horizontal="center" vertical="center" wrapText="1"/>
    </xf>
    <xf numFmtId="0" fontId="4" fillId="0" borderId="27" xfId="338" applyFont="1" applyFill="1" applyBorder="1" applyAlignment="1">
      <alignment horizontal="center" vertical="center" wrapText="1"/>
    </xf>
    <xf numFmtId="0" fontId="4" fillId="0" borderId="46" xfId="338" applyFont="1" applyFill="1" applyBorder="1" applyAlignment="1">
      <alignment horizontal="center" vertical="center" wrapText="1"/>
    </xf>
    <xf numFmtId="0" fontId="4" fillId="0" borderId="0" xfId="338" applyFont="1" applyFill="1" applyAlignment="1">
      <alignment horizontal="center" vertical="center" wrapText="1"/>
    </xf>
    <xf numFmtId="0" fontId="4" fillId="0" borderId="0" xfId="338" applyFont="1" applyFill="1" applyAlignment="1">
      <alignment horizontal="center" vertical="center"/>
    </xf>
    <xf numFmtId="0" fontId="4" fillId="0" borderId="0" xfId="338" applyFont="1" applyFill="1" applyAlignment="1">
      <alignment horizontal="right"/>
    </xf>
    <xf numFmtId="0" fontId="4" fillId="0" borderId="0" xfId="338" applyFont="1" applyFill="1" applyAlignment="1">
      <alignment wrapText="1"/>
    </xf>
    <xf numFmtId="0" fontId="4" fillId="0" borderId="24" xfId="338" applyFont="1" applyFill="1" applyBorder="1" applyAlignment="1">
      <alignment horizontal="center" vertical="center" wrapText="1"/>
    </xf>
    <xf numFmtId="0" fontId="4" fillId="0" borderId="29" xfId="338" applyFont="1" applyFill="1" applyBorder="1" applyAlignment="1">
      <alignment horizontal="center" vertical="center" wrapText="1"/>
    </xf>
    <xf numFmtId="0" fontId="4" fillId="0" borderId="31" xfId="338" applyFont="1" applyFill="1" applyBorder="1" applyAlignment="1">
      <alignment horizontal="center" vertical="center" wrapText="1"/>
    </xf>
    <xf numFmtId="0" fontId="4" fillId="0" borderId="26" xfId="338" applyFont="1" applyFill="1" applyBorder="1" applyAlignment="1">
      <alignment horizontal="center" vertical="center" wrapText="1"/>
    </xf>
    <xf numFmtId="0" fontId="4" fillId="0" borderId="28" xfId="338" applyFont="1" applyFill="1" applyBorder="1" applyAlignment="1">
      <alignment horizontal="center" vertical="center" wrapText="1"/>
    </xf>
    <xf numFmtId="0" fontId="4" fillId="0" borderId="30" xfId="338" applyFont="1" applyFill="1" applyBorder="1" applyAlignment="1">
      <alignment horizontal="center" vertical="center" wrapText="1"/>
    </xf>
    <xf numFmtId="0" fontId="4" fillId="0" borderId="35" xfId="338" applyFont="1" applyFill="1" applyBorder="1" applyAlignment="1">
      <alignment horizontal="center" vertical="center" wrapText="1"/>
    </xf>
    <xf numFmtId="0" fontId="4" fillId="0" borderId="0" xfId="338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4" fillId="0" borderId="47" xfId="337" applyFont="1" applyFill="1" applyBorder="1" applyAlignment="1">
      <alignment horizontal="center" vertical="center" wrapText="1"/>
    </xf>
    <xf numFmtId="0" fontId="4" fillId="0" borderId="47" xfId="285" applyFont="1" applyFill="1" applyBorder="1" applyAlignment="1">
      <alignment horizontal="center" vertical="center" wrapText="1"/>
    </xf>
    <xf numFmtId="4" fontId="57" fillId="0" borderId="0" xfId="0" applyNumberFormat="1" applyFont="1" applyFill="1" applyBorder="1" applyAlignment="1">
      <alignment horizontal="left" vertical="center" wrapText="1"/>
    </xf>
    <xf numFmtId="0" fontId="68" fillId="0" borderId="0" xfId="0" applyFont="1" applyFill="1" applyBorder="1" applyAlignment="1">
      <alignment horizontal="center" vertical="center" wrapText="1"/>
    </xf>
    <xf numFmtId="4" fontId="57" fillId="0" borderId="0" xfId="0" applyNumberFormat="1" applyFont="1" applyFill="1" applyAlignment="1">
      <alignment horizontal="left" vertical="center" wrapText="1"/>
    </xf>
    <xf numFmtId="0" fontId="57" fillId="0" borderId="0" xfId="0" applyFont="1" applyFill="1" applyBorder="1" applyAlignment="1">
      <alignment horizontal="left" vertical="center" wrapText="1"/>
    </xf>
    <xf numFmtId="49" fontId="4" fillId="0" borderId="2" xfId="309" applyNumberFormat="1" applyFont="1" applyFill="1" applyBorder="1" applyAlignment="1">
      <alignment horizontal="center" vertical="center" wrapText="1"/>
    </xf>
    <xf numFmtId="49" fontId="4" fillId="0" borderId="49" xfId="309" applyNumberFormat="1" applyFont="1" applyFill="1" applyBorder="1" applyAlignment="1">
      <alignment horizontal="center" vertical="center" wrapText="1"/>
    </xf>
    <xf numFmtId="49" fontId="4" fillId="0" borderId="3" xfId="309" applyNumberFormat="1" applyFont="1" applyFill="1" applyBorder="1" applyAlignment="1">
      <alignment horizontal="center" vertical="center" wrapText="1"/>
    </xf>
    <xf numFmtId="2" fontId="4" fillId="0" borderId="48" xfId="0" applyNumberFormat="1" applyFont="1" applyFill="1" applyBorder="1" applyAlignment="1">
      <alignment horizontal="center" vertical="center" wrapText="1"/>
    </xf>
    <xf numFmtId="2" fontId="4" fillId="0" borderId="40" xfId="0" applyNumberFormat="1" applyFont="1" applyFill="1" applyBorder="1" applyAlignment="1">
      <alignment horizontal="center" vertical="center" wrapText="1"/>
    </xf>
    <xf numFmtId="1" fontId="4" fillId="0" borderId="50" xfId="0" applyNumberFormat="1" applyFont="1" applyFill="1" applyBorder="1" applyAlignment="1">
      <alignment horizontal="center" vertical="center" wrapText="1"/>
    </xf>
    <xf numFmtId="1" fontId="4" fillId="0" borderId="40" xfId="0" applyNumberFormat="1" applyFont="1" applyFill="1" applyBorder="1" applyAlignment="1">
      <alignment horizontal="center" vertical="center" wrapText="1"/>
    </xf>
    <xf numFmtId="1" fontId="4" fillId="0" borderId="48" xfId="310" applyNumberFormat="1" applyFont="1" applyFill="1" applyBorder="1" applyAlignment="1">
      <alignment horizontal="center" vertical="center" wrapText="1"/>
    </xf>
    <xf numFmtId="1" fontId="4" fillId="0" borderId="40" xfId="310" applyNumberFormat="1" applyFont="1" applyFill="1" applyBorder="1" applyAlignment="1">
      <alignment horizontal="center" vertical="center" wrapText="1"/>
    </xf>
    <xf numFmtId="49" fontId="4" fillId="0" borderId="48" xfId="310" applyNumberFormat="1" applyFont="1" applyFill="1" applyBorder="1" applyAlignment="1">
      <alignment horizontal="center" vertical="center" wrapText="1"/>
    </xf>
    <xf numFmtId="49" fontId="4" fillId="0" borderId="40" xfId="310" applyNumberFormat="1" applyFont="1" applyFill="1" applyBorder="1" applyAlignment="1">
      <alignment horizontal="center" vertical="center" wrapText="1"/>
    </xf>
    <xf numFmtId="1" fontId="4" fillId="0" borderId="47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49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</cellXfs>
  <cellStyles count="486">
    <cellStyle name="_Сметы ВНИИСТ" xfId="1"/>
    <cellStyle name="_Японское море_РД - ВНИИСТ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20% - Акцент6 2 3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Акцент1 2" xfId="28"/>
    <cellStyle name="40% - Акцент1 2 2" xfId="29"/>
    <cellStyle name="40% - Акцент1 2 3" xfId="30"/>
    <cellStyle name="40% - Акцент2 2" xfId="31"/>
    <cellStyle name="40% - Акцент2 2 2" xfId="32"/>
    <cellStyle name="40% - Акцент2 2 3" xfId="33"/>
    <cellStyle name="40% - Акцент3 2" xfId="34"/>
    <cellStyle name="40% - Акцент3 2 2" xfId="35"/>
    <cellStyle name="40% - Акцент4 2" xfId="36"/>
    <cellStyle name="40% - Акцент4 2 2" xfId="37"/>
    <cellStyle name="40% - Акцент4 2 3" xfId="38"/>
    <cellStyle name="40% - Акцент5 2" xfId="39"/>
    <cellStyle name="40% - Акцент5 2 2" xfId="40"/>
    <cellStyle name="40% - Акцент5 2 3" xfId="41"/>
    <cellStyle name="40% - Акцент6 2" xfId="42"/>
    <cellStyle name="40% - Акцент6 2 2" xfId="43"/>
    <cellStyle name="40% - Акцент6 2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2 2" xfId="52"/>
    <cellStyle name="60% - Акцент1 2 3" xfId="53"/>
    <cellStyle name="60% - Акцент2 2" xfId="54"/>
    <cellStyle name="60% - Акцент2 2 2" xfId="55"/>
    <cellStyle name="60% - Акцент2 2 3" xfId="56"/>
    <cellStyle name="60% - Акцент3 2" xfId="57"/>
    <cellStyle name="60% - Акцент3 2 2" xfId="58"/>
    <cellStyle name="60% - Акцент4 2" xfId="59"/>
    <cellStyle name="60% - Акцент4 2 2" xfId="60"/>
    <cellStyle name="60% - Акцент5 2" xfId="61"/>
    <cellStyle name="60% - Акцент5 2 2" xfId="62"/>
    <cellStyle name="60% - Акцент5 2 3" xfId="63"/>
    <cellStyle name="60% - Акцент6 2" xfId="64"/>
    <cellStyle name="60% - Акцент6 2 2" xfId="65"/>
    <cellStyle name="Accent1" xfId="66"/>
    <cellStyle name="Accent1 - 20%" xfId="67"/>
    <cellStyle name="Accent1 - 40%" xfId="68"/>
    <cellStyle name="Accent1 - 60%" xfId="69"/>
    <cellStyle name="Accent1 2" xfId="70"/>
    <cellStyle name="Accent2" xfId="71"/>
    <cellStyle name="Accent2 - 20%" xfId="72"/>
    <cellStyle name="Accent2 - 40%" xfId="73"/>
    <cellStyle name="Accent2 - 60%" xfId="74"/>
    <cellStyle name="Accent2 2" xfId="75"/>
    <cellStyle name="Accent3" xfId="76"/>
    <cellStyle name="Accent3 - 20%" xfId="77"/>
    <cellStyle name="Accent3 - 40%" xfId="78"/>
    <cellStyle name="Accent3 - 60%" xfId="79"/>
    <cellStyle name="Accent3 2" xfId="80"/>
    <cellStyle name="Accent4" xfId="81"/>
    <cellStyle name="Accent4 - 20%" xfId="82"/>
    <cellStyle name="Accent4 - 40%" xfId="83"/>
    <cellStyle name="Accent4 - 60%" xfId="84"/>
    <cellStyle name="Accent4 2" xfId="85"/>
    <cellStyle name="Accent5" xfId="86"/>
    <cellStyle name="Accent5 - 20%" xfId="87"/>
    <cellStyle name="Accent5 - 40%" xfId="88"/>
    <cellStyle name="Accent5 - 60%" xfId="89"/>
    <cellStyle name="Accent5 2" xfId="90"/>
    <cellStyle name="Accent6" xfId="91"/>
    <cellStyle name="Accent6 - 20%" xfId="92"/>
    <cellStyle name="Accent6 - 40%" xfId="93"/>
    <cellStyle name="Accent6 - 60%" xfId="94"/>
    <cellStyle name="Accent6 2" xfId="95"/>
    <cellStyle name="Bad" xfId="96"/>
    <cellStyle name="Bad 2" xfId="97"/>
    <cellStyle name="Calculation" xfId="98"/>
    <cellStyle name="Calculation 2" xfId="99"/>
    <cellStyle name="Check Cell" xfId="100"/>
    <cellStyle name="Check Cell 2" xfId="101"/>
    <cellStyle name="Emphasis 1" xfId="102"/>
    <cellStyle name="Emphasis 2" xfId="103"/>
    <cellStyle name="Emphasis 3" xfId="104"/>
    <cellStyle name="Euro" xfId="105"/>
    <cellStyle name="Euro 2" xfId="106"/>
    <cellStyle name="Euro 3" xfId="107"/>
    <cellStyle name="Euro 4" xfId="108"/>
    <cellStyle name="Euro 5" xfId="109"/>
    <cellStyle name="Euro 6" xfId="110"/>
    <cellStyle name="Euro 7" xfId="111"/>
    <cellStyle name="Euro 8" xfId="112"/>
    <cellStyle name="Euro 9" xfId="113"/>
    <cellStyle name="Explanatory Text" xfId="114"/>
    <cellStyle name="Good" xfId="115"/>
    <cellStyle name="Good 2" xfId="116"/>
    <cellStyle name="Heading 1" xfId="117"/>
    <cellStyle name="Heading 1 2" xfId="118"/>
    <cellStyle name="Heading 2" xfId="119"/>
    <cellStyle name="Heading 2 2" xfId="120"/>
    <cellStyle name="Heading 3" xfId="121"/>
    <cellStyle name="Heading 3 2" xfId="122"/>
    <cellStyle name="Heading 4" xfId="123"/>
    <cellStyle name="Heading 4 2" xfId="124"/>
    <cellStyle name="Input" xfId="125"/>
    <cellStyle name="Input 2" xfId="126"/>
    <cellStyle name="Linked Cell" xfId="127"/>
    <cellStyle name="Linked Cell 2" xfId="128"/>
    <cellStyle name="Neutral" xfId="129"/>
    <cellStyle name="Neutral 2" xfId="130"/>
    <cellStyle name="Normalny_R98-010all_rozdz" xfId="131"/>
    <cellStyle name="Note" xfId="132"/>
    <cellStyle name="Note 10" xfId="133"/>
    <cellStyle name="Note 2" xfId="134"/>
    <cellStyle name="Note 3" xfId="135"/>
    <cellStyle name="Note 4" xfId="136"/>
    <cellStyle name="Note 5" xfId="137"/>
    <cellStyle name="Note 6" xfId="138"/>
    <cellStyle name="Note 7" xfId="139"/>
    <cellStyle name="Note 8" xfId="140"/>
    <cellStyle name="Note 9" xfId="141"/>
    <cellStyle name="Output" xfId="142"/>
    <cellStyle name="Output 2" xfId="143"/>
    <cellStyle name="Output 2 2" xfId="475"/>
    <cellStyle name="Output 3" xfId="476"/>
    <cellStyle name="S0" xfId="144"/>
    <cellStyle name="S0 2" xfId="145"/>
    <cellStyle name="S1" xfId="146"/>
    <cellStyle name="S1 2" xfId="147"/>
    <cellStyle name="S10" xfId="148"/>
    <cellStyle name="S10 2" xfId="149"/>
    <cellStyle name="S11" xfId="150"/>
    <cellStyle name="S11 2" xfId="151"/>
    <cellStyle name="S12" xfId="152"/>
    <cellStyle name="S12 2" xfId="153"/>
    <cellStyle name="S13" xfId="154"/>
    <cellStyle name="S13 2" xfId="155"/>
    <cellStyle name="S13 3" xfId="156"/>
    <cellStyle name="S14" xfId="157"/>
    <cellStyle name="S14 2" xfId="158"/>
    <cellStyle name="S14 3" xfId="159"/>
    <cellStyle name="S15" xfId="160"/>
    <cellStyle name="S15 2" xfId="161"/>
    <cellStyle name="S15 3" xfId="162"/>
    <cellStyle name="S15 4" xfId="163"/>
    <cellStyle name="S16" xfId="164"/>
    <cellStyle name="S16 2" xfId="165"/>
    <cellStyle name="S16 3" xfId="166"/>
    <cellStyle name="S17" xfId="167"/>
    <cellStyle name="S17 2" xfId="168"/>
    <cellStyle name="S17 3" xfId="169"/>
    <cellStyle name="S18" xfId="170"/>
    <cellStyle name="S18 2" xfId="171"/>
    <cellStyle name="S18 3" xfId="172"/>
    <cellStyle name="S19" xfId="173"/>
    <cellStyle name="S19 2" xfId="174"/>
    <cellStyle name="S19 3" xfId="175"/>
    <cellStyle name="S2" xfId="176"/>
    <cellStyle name="S2 2" xfId="177"/>
    <cellStyle name="S20" xfId="178"/>
    <cellStyle name="S3" xfId="179"/>
    <cellStyle name="S3 2" xfId="180"/>
    <cellStyle name="S4" xfId="181"/>
    <cellStyle name="S5" xfId="182"/>
    <cellStyle name="S6" xfId="183"/>
    <cellStyle name="S6 2" xfId="184"/>
    <cellStyle name="S6 3" xfId="185"/>
    <cellStyle name="S7" xfId="186"/>
    <cellStyle name="S8" xfId="187"/>
    <cellStyle name="S8 2" xfId="188"/>
    <cellStyle name="S9" xfId="189"/>
    <cellStyle name="S9 2" xfId="190"/>
    <cellStyle name="S9 3" xfId="191"/>
    <cellStyle name="Sheet Title" xfId="192"/>
    <cellStyle name="Title" xfId="193"/>
    <cellStyle name="Total" xfId="194"/>
    <cellStyle name="Total 2" xfId="195"/>
    <cellStyle name="Total 2 2" xfId="477"/>
    <cellStyle name="Total 3" xfId="478"/>
    <cellStyle name="Warning Text" xfId="196"/>
    <cellStyle name="Акцент1 2" xfId="197"/>
    <cellStyle name="Акцент1 2 2" xfId="198"/>
    <cellStyle name="Акцент1 2 3" xfId="199"/>
    <cellStyle name="Акцент2 2" xfId="200"/>
    <cellStyle name="Акцент2 2 2" xfId="201"/>
    <cellStyle name="Акцент2 2 3" xfId="202"/>
    <cellStyle name="Акцент3 2" xfId="203"/>
    <cellStyle name="Акцент3 2 2" xfId="204"/>
    <cellStyle name="Акцент3 2 3" xfId="205"/>
    <cellStyle name="Акцент4 2" xfId="206"/>
    <cellStyle name="Акцент4 2 2" xfId="207"/>
    <cellStyle name="Акцент4 2 3" xfId="208"/>
    <cellStyle name="Акцент5 2" xfId="209"/>
    <cellStyle name="Акцент5 2 2" xfId="210"/>
    <cellStyle name="Акцент5 2 3" xfId="211"/>
    <cellStyle name="Акцент6 2" xfId="212"/>
    <cellStyle name="Акцент6 2 2" xfId="213"/>
    <cellStyle name="Акцент6 2 3" xfId="214"/>
    <cellStyle name="Ввод  2" xfId="215"/>
    <cellStyle name="Ввод  2 2" xfId="216"/>
    <cellStyle name="Ввод  2 3" xfId="217"/>
    <cellStyle name="Вывод 2" xfId="218"/>
    <cellStyle name="Вывод 2 2" xfId="219"/>
    <cellStyle name="Вывод 2 2 2" xfId="479"/>
    <cellStyle name="Вывод 2 3" xfId="220"/>
    <cellStyle name="Вывод 2 4" xfId="480"/>
    <cellStyle name="Вычисление 2" xfId="221"/>
    <cellStyle name="Вычисление 2 2" xfId="222"/>
    <cellStyle name="Вычисление 2 3" xfId="223"/>
    <cellStyle name="Заголовок 1 2" xfId="224"/>
    <cellStyle name="Заголовок 1 2 2" xfId="225"/>
    <cellStyle name="Заголовок 1 2 3" xfId="226"/>
    <cellStyle name="Заголовок 2 2" xfId="227"/>
    <cellStyle name="Заголовок 2 2 2" xfId="228"/>
    <cellStyle name="Заголовок 2 2 3" xfId="229"/>
    <cellStyle name="Заголовок 3 2" xfId="230"/>
    <cellStyle name="Заголовок 3 2 2" xfId="231"/>
    <cellStyle name="Заголовок 3 2 3" xfId="232"/>
    <cellStyle name="Заголовок 4 2" xfId="233"/>
    <cellStyle name="Заголовок 4 2 2" xfId="234"/>
    <cellStyle name="Заголовок 4 2 3" xfId="235"/>
    <cellStyle name="Итог 2" xfId="236"/>
    <cellStyle name="Итог 2 2" xfId="237"/>
    <cellStyle name="Итог 2 2 2" xfId="481"/>
    <cellStyle name="Итог 2 3" xfId="238"/>
    <cellStyle name="Итог 2 4" xfId="482"/>
    <cellStyle name="Контрольная ячейка 2" xfId="239"/>
    <cellStyle name="Контрольная ячейка 2 2" xfId="240"/>
    <cellStyle name="Контрольная ячейка 2 3" xfId="241"/>
    <cellStyle name="Название 2" xfId="242"/>
    <cellStyle name="Название 2 2" xfId="243"/>
    <cellStyle name="Название 2 3" xfId="244"/>
    <cellStyle name="Нейтральный 2" xfId="245"/>
    <cellStyle name="Нейтральный 2 2" xfId="246"/>
    <cellStyle name="Нейтральный 2 3" xfId="247"/>
    <cellStyle name="Обычный" xfId="0" builtinId="0"/>
    <cellStyle name="Обычный 10" xfId="248"/>
    <cellStyle name="Обычный 10 2" xfId="249"/>
    <cellStyle name="Обычный 10 3" xfId="250"/>
    <cellStyle name="Обычный 10 3 2" xfId="251"/>
    <cellStyle name="Обычный 10 4" xfId="252"/>
    <cellStyle name="Обычный 10 6" xfId="474"/>
    <cellStyle name="Обычный 11" xfId="253"/>
    <cellStyle name="Обычный 11 2" xfId="254"/>
    <cellStyle name="Обычный 12" xfId="255"/>
    <cellStyle name="Обычный 12 2" xfId="256"/>
    <cellStyle name="Обычный 13" xfId="257"/>
    <cellStyle name="Обычный 14" xfId="258"/>
    <cellStyle name="Обычный 15" xfId="259"/>
    <cellStyle name="Обычный 16" xfId="260"/>
    <cellStyle name="Обычный 17" xfId="261"/>
    <cellStyle name="Обычный 17 2" xfId="262"/>
    <cellStyle name="Обычный 17 3" xfId="263"/>
    <cellStyle name="Обычный 18" xfId="264"/>
    <cellStyle name="Обычный 19" xfId="265"/>
    <cellStyle name="Обычный 2" xfId="266"/>
    <cellStyle name="Обычный 2 10" xfId="267"/>
    <cellStyle name="Обычный 2 10 2" xfId="268"/>
    <cellStyle name="Обычный 2 11" xfId="269"/>
    <cellStyle name="Обычный 2 12" xfId="270"/>
    <cellStyle name="Обычный 2 13" xfId="469"/>
    <cellStyle name="Обычный 2 2" xfId="271"/>
    <cellStyle name="Обычный 2 2 2" xfId="272"/>
    <cellStyle name="Обычный 2 2 2 2" xfId="273"/>
    <cellStyle name="Обычный 2 2 3" xfId="274"/>
    <cellStyle name="Обычный 2 2 3 2" xfId="275"/>
    <cellStyle name="Обычный 2 2 4" xfId="276"/>
    <cellStyle name="Обычный 2 2 5" xfId="277"/>
    <cellStyle name="Обычный 2 2 5 2" xfId="278"/>
    <cellStyle name="Обычный 2 2 6" xfId="279"/>
    <cellStyle name="Обычный 2 2 6 2" xfId="280"/>
    <cellStyle name="Обычный 2 2 7" xfId="281"/>
    <cellStyle name="Обычный 2 2 8" xfId="282"/>
    <cellStyle name="Обычный 2 2 9" xfId="283"/>
    <cellStyle name="Обычный 2 3" xfId="284"/>
    <cellStyle name="Обычный 2 3 2" xfId="285"/>
    <cellStyle name="Обычный 2 3 3" xfId="286"/>
    <cellStyle name="Обычный 2 4" xfId="287"/>
    <cellStyle name="Обычный 2 4 2" xfId="288"/>
    <cellStyle name="Обычный 2 4 2 2" xfId="289"/>
    <cellStyle name="Обычный 2 4 3" xfId="290"/>
    <cellStyle name="Обычный 2 4 4" xfId="291"/>
    <cellStyle name="Обычный 2 5" xfId="292"/>
    <cellStyle name="Обычный 2 5 2" xfId="293"/>
    <cellStyle name="Обычный 2 5 3" xfId="294"/>
    <cellStyle name="Обычный 2 6" xfId="295"/>
    <cellStyle name="Обычный 2 6 2" xfId="296"/>
    <cellStyle name="Обычный 2 6 3" xfId="297"/>
    <cellStyle name="Обычный 2 7" xfId="298"/>
    <cellStyle name="Обычный 2 7 2" xfId="299"/>
    <cellStyle name="Обычный 2 7 3" xfId="300"/>
    <cellStyle name="Обычный 2 8" xfId="301"/>
    <cellStyle name="Обычный 2 8 2" xfId="302"/>
    <cellStyle name="Обычный 2 8 3" xfId="303"/>
    <cellStyle name="Обычный 2 9" xfId="304"/>
    <cellStyle name="Обычный 2 9 2" xfId="305"/>
    <cellStyle name="Обычный 2 9 3" xfId="306"/>
    <cellStyle name="Обычный 2_Отчет Минэнерго 7.1. 3 кв. 2011" xfId="307"/>
    <cellStyle name="Обычный 20" xfId="308"/>
    <cellStyle name="Обычный 21" xfId="309"/>
    <cellStyle name="Обычный 21 2" xfId="467"/>
    <cellStyle name="Обычный 22" xfId="310"/>
    <cellStyle name="Обычный 22 2" xfId="470"/>
    <cellStyle name="Обычный 23" xfId="471"/>
    <cellStyle name="Обычный 24" xfId="472"/>
    <cellStyle name="Обычный 25" xfId="468"/>
    <cellStyle name="Обычный 3" xfId="311"/>
    <cellStyle name="Обычный 3 2" xfId="312"/>
    <cellStyle name="Обычный 3 2 2" xfId="313"/>
    <cellStyle name="Обычный 3 3" xfId="314"/>
    <cellStyle name="Обычный 3 3 2" xfId="315"/>
    <cellStyle name="Обычный 3 3 2 2" xfId="316"/>
    <cellStyle name="Обычный 3 3 3" xfId="317"/>
    <cellStyle name="Обычный 3 3_ИП 2011г от 01 06 11" xfId="318"/>
    <cellStyle name="Обычный 3 4" xfId="319"/>
    <cellStyle name="Обычный 3 4 2" xfId="320"/>
    <cellStyle name="Обычный 3 5" xfId="321"/>
    <cellStyle name="Обычный 3 6" xfId="322"/>
    <cellStyle name="Обычный 3 7" xfId="323"/>
    <cellStyle name="Обычный 3_Отчет Минэнерго 7.1. 3 кв. 2011" xfId="324"/>
    <cellStyle name="Обычный 4" xfId="325"/>
    <cellStyle name="Обычный 4 2" xfId="326"/>
    <cellStyle name="Обычный 4 3" xfId="327"/>
    <cellStyle name="Обычный 5" xfId="328"/>
    <cellStyle name="Обычный 5 2" xfId="329"/>
    <cellStyle name="Обычный 5 3" xfId="330"/>
    <cellStyle name="Обычный 6" xfId="331"/>
    <cellStyle name="Обычный 6 2" xfId="332"/>
    <cellStyle name="Обычный 7" xfId="333"/>
    <cellStyle name="Обычный 7 2" xfId="334"/>
    <cellStyle name="Обычный 8" xfId="335"/>
    <cellStyle name="Обычный 8 2" xfId="336"/>
    <cellStyle name="Обычный 9" xfId="337"/>
    <cellStyle name="Обычный_ОАО МОЭСК 2011" xfId="338"/>
    <cellStyle name="Плохой 2" xfId="339"/>
    <cellStyle name="Плохой 2 2" xfId="340"/>
    <cellStyle name="Плохой 2 3" xfId="341"/>
    <cellStyle name="Пояснение 2" xfId="342"/>
    <cellStyle name="Пояснение 2 2" xfId="343"/>
    <cellStyle name="Пояснение 2 3" xfId="344"/>
    <cellStyle name="Примечание 2" xfId="345"/>
    <cellStyle name="Примечание 2 2" xfId="346"/>
    <cellStyle name="Примечание 2 3" xfId="347"/>
    <cellStyle name="Примечание 2 4" xfId="348"/>
    <cellStyle name="Примечание 2 5" xfId="349"/>
    <cellStyle name="Примечание 3" xfId="350"/>
    <cellStyle name="Примечание 3 2" xfId="351"/>
    <cellStyle name="Примечание 3 3" xfId="352"/>
    <cellStyle name="Примечание 3 4" xfId="353"/>
    <cellStyle name="Процентный 2" xfId="354"/>
    <cellStyle name="Процентный 2 10" xfId="355"/>
    <cellStyle name="Процентный 2 11" xfId="356"/>
    <cellStyle name="Процентный 2 12" xfId="357"/>
    <cellStyle name="Процентный 2 13" xfId="358"/>
    <cellStyle name="Процентный 2 2" xfId="359"/>
    <cellStyle name="Процентный 2 2 2" xfId="360"/>
    <cellStyle name="Процентный 2 2 3" xfId="361"/>
    <cellStyle name="Процентный 2 2 4" xfId="362"/>
    <cellStyle name="Процентный 2 2 5" xfId="363"/>
    <cellStyle name="Процентный 2 2 6" xfId="364"/>
    <cellStyle name="Процентный 2 2 7" xfId="365"/>
    <cellStyle name="Процентный 2 2 8" xfId="366"/>
    <cellStyle name="Процентный 2 2 9" xfId="367"/>
    <cellStyle name="Процентный 2 3" xfId="368"/>
    <cellStyle name="Процентный 2 3 2" xfId="369"/>
    <cellStyle name="Процентный 2 3 3" xfId="370"/>
    <cellStyle name="Процентный 2 3 4" xfId="371"/>
    <cellStyle name="Процентный 2 3 5" xfId="372"/>
    <cellStyle name="Процентный 2 3 6" xfId="373"/>
    <cellStyle name="Процентный 2 3 7" xfId="374"/>
    <cellStyle name="Процентный 2 3 8" xfId="375"/>
    <cellStyle name="Процентный 2 3 9" xfId="376"/>
    <cellStyle name="Процентный 2 4" xfId="377"/>
    <cellStyle name="Процентный 2 4 10" xfId="378"/>
    <cellStyle name="Процентный 2 4 2" xfId="379"/>
    <cellStyle name="Процентный 2 4 3" xfId="380"/>
    <cellStyle name="Процентный 2 4 4" xfId="381"/>
    <cellStyle name="Процентный 2 4 5" xfId="382"/>
    <cellStyle name="Процентный 2 4 6" xfId="383"/>
    <cellStyle name="Процентный 2 4 7" xfId="384"/>
    <cellStyle name="Процентный 2 4 8" xfId="385"/>
    <cellStyle name="Процентный 2 4 9" xfId="386"/>
    <cellStyle name="Процентный 2 5" xfId="387"/>
    <cellStyle name="Процентный 2 6" xfId="388"/>
    <cellStyle name="Процентный 2 7" xfId="389"/>
    <cellStyle name="Процентный 2 8" xfId="390"/>
    <cellStyle name="Процентный 2 9" xfId="391"/>
    <cellStyle name="Процентный 3" xfId="392"/>
    <cellStyle name="Процентный 3 2" xfId="393"/>
    <cellStyle name="Процентный 3 3" xfId="394"/>
    <cellStyle name="Процентный 3 4" xfId="395"/>
    <cellStyle name="Процентный 3 5" xfId="396"/>
    <cellStyle name="Процентный 3 6" xfId="397"/>
    <cellStyle name="Процентный 3 7" xfId="398"/>
    <cellStyle name="Процентный 3 8" xfId="399"/>
    <cellStyle name="Процентный 3 9" xfId="400"/>
    <cellStyle name="Процентный 4" xfId="401"/>
    <cellStyle name="Процентный 4 2" xfId="402"/>
    <cellStyle name="Процентный 4 3" xfId="403"/>
    <cellStyle name="Процентный 4 4" xfId="404"/>
    <cellStyle name="Процентный 4 5" xfId="405"/>
    <cellStyle name="Процентный 4 6" xfId="406"/>
    <cellStyle name="Процентный 4 7" xfId="407"/>
    <cellStyle name="Процентный 4 8" xfId="408"/>
    <cellStyle name="Процентный 4 9" xfId="409"/>
    <cellStyle name="Процентный 5" xfId="410"/>
    <cellStyle name="Процентный 5 2" xfId="411"/>
    <cellStyle name="Процентный 5 3" xfId="412"/>
    <cellStyle name="Процентный 5 4" xfId="413"/>
    <cellStyle name="Процентный 5 5" xfId="414"/>
    <cellStyle name="Процентный 5 6" xfId="415"/>
    <cellStyle name="Процентный 5 7" xfId="416"/>
    <cellStyle name="Процентный 5 8" xfId="417"/>
    <cellStyle name="Процентный 5 9" xfId="418"/>
    <cellStyle name="Процентный 6" xfId="419"/>
    <cellStyle name="Процентный 7" xfId="473"/>
    <cellStyle name="Связанная ячейка 2" xfId="420"/>
    <cellStyle name="Связанная ячейка 2 2" xfId="421"/>
    <cellStyle name="Связанная ячейка 2 3" xfId="422"/>
    <cellStyle name="Стиль 1" xfId="423"/>
    <cellStyle name="ТЕКСТ" xfId="424"/>
    <cellStyle name="Текст предупреждения 2" xfId="425"/>
    <cellStyle name="Текст предупреждения 2 2" xfId="426"/>
    <cellStyle name="Финансовый" xfId="484" builtinId="3"/>
    <cellStyle name="Финансовый [0] 2" xfId="427"/>
    <cellStyle name="Финансовый 10" xfId="428"/>
    <cellStyle name="Финансовый 11" xfId="429"/>
    <cellStyle name="Финансовый 12" xfId="430"/>
    <cellStyle name="Финансовый 13" xfId="431"/>
    <cellStyle name="Финансовый 14" xfId="432"/>
    <cellStyle name="Финансовый 15" xfId="485"/>
    <cellStyle name="Финансовый 2" xfId="433"/>
    <cellStyle name="Финансовый 2 10" xfId="434"/>
    <cellStyle name="Финансовый 2 10 2" xfId="435"/>
    <cellStyle name="Финансовый 2 11" xfId="436"/>
    <cellStyle name="Финансовый 2 2" xfId="437"/>
    <cellStyle name="Финансовый 2 2 2" xfId="438"/>
    <cellStyle name="Финансовый 2 2 3" xfId="439"/>
    <cellStyle name="Финансовый 2 2 4" xfId="440"/>
    <cellStyle name="Финансовый 2 2 5" xfId="441"/>
    <cellStyle name="Финансовый 2 2 6" xfId="442"/>
    <cellStyle name="Финансовый 2 2 7" xfId="443"/>
    <cellStyle name="Финансовый 2 2 8" xfId="444"/>
    <cellStyle name="Финансовый 2 2 9" xfId="445"/>
    <cellStyle name="Финансовый 2 3" xfId="446"/>
    <cellStyle name="Финансовый 2 3 2" xfId="447"/>
    <cellStyle name="Финансовый 2 4" xfId="448"/>
    <cellStyle name="Финансовый 2 5" xfId="449"/>
    <cellStyle name="Финансовый 2 6" xfId="450"/>
    <cellStyle name="Финансовый 2 7" xfId="451"/>
    <cellStyle name="Финансовый 2 8" xfId="452"/>
    <cellStyle name="Финансовый 2 9" xfId="453"/>
    <cellStyle name="Финансовый 3" xfId="454"/>
    <cellStyle name="Финансовый 3 2" xfId="455"/>
    <cellStyle name="Финансовый 3 3" xfId="456"/>
    <cellStyle name="Финансовый 4" xfId="457"/>
    <cellStyle name="Финансовый 4 2" xfId="458"/>
    <cellStyle name="Финансовый 4 2 2" xfId="483"/>
    <cellStyle name="Финансовый 5" xfId="459"/>
    <cellStyle name="Финансовый 6" xfId="460"/>
    <cellStyle name="Финансовый 7" xfId="461"/>
    <cellStyle name="Финансовый 8" xfId="462"/>
    <cellStyle name="Финансовый 9" xfId="463"/>
    <cellStyle name="Хороший 2" xfId="464"/>
    <cellStyle name="Хороший 2 2" xfId="465"/>
    <cellStyle name="Хороший 2 3" xfId="466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X1435"/>
  <sheetViews>
    <sheetView tabSelected="1" view="pageBreakPreview" zoomScale="66" zoomScaleNormal="66" zoomScaleSheetLayoutView="66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K26" sqref="K26"/>
    </sheetView>
  </sheetViews>
  <sheetFormatPr defaultColWidth="19.140625" defaultRowHeight="15.75" x14ac:dyDescent="0.25"/>
  <cols>
    <col min="1" max="1" width="9.140625" style="123" customWidth="1"/>
    <col min="2" max="2" width="46" style="123" customWidth="1"/>
    <col min="3" max="3" width="25.5703125" style="3" customWidth="1"/>
    <col min="4" max="4" width="17" style="3" customWidth="1"/>
    <col min="5" max="5" width="18.7109375" style="3" customWidth="1"/>
    <col min="6" max="6" width="18.140625" style="3" customWidth="1"/>
    <col min="7" max="7" width="19.28515625" style="3" customWidth="1"/>
    <col min="8" max="8" width="17.42578125" style="3" customWidth="1"/>
    <col min="9" max="9" width="16.85546875" style="68" customWidth="1"/>
    <col min="10" max="10" width="15.85546875" style="68" customWidth="1"/>
    <col min="11" max="11" width="19.5703125" style="68" customWidth="1"/>
    <col min="12" max="12" width="15.5703125" style="68" customWidth="1"/>
    <col min="13" max="13" width="20.42578125" style="68" customWidth="1"/>
    <col min="14" max="14" width="13.28515625" style="68" customWidth="1"/>
    <col min="15" max="15" width="18.5703125" style="68" customWidth="1"/>
    <col min="16" max="16" width="20.140625" style="68" customWidth="1"/>
    <col min="17" max="17" width="20.7109375" style="68" customWidth="1"/>
    <col min="18" max="18" width="14.42578125" style="68" bestFit="1" customWidth="1"/>
    <col min="19" max="19" width="17.28515625" style="68" customWidth="1"/>
    <col min="20" max="20" width="13.42578125" style="68" customWidth="1"/>
    <col min="21" max="21" width="11.85546875" style="68" customWidth="1"/>
    <col min="22" max="22" width="16.140625" style="68" customWidth="1"/>
    <col min="23" max="23" width="15.7109375" style="68" customWidth="1"/>
    <col min="24" max="24" width="19.42578125" style="68" customWidth="1"/>
    <col min="25" max="16384" width="19.140625" style="68"/>
  </cols>
  <sheetData>
    <row r="1" spans="1:24" x14ac:dyDescent="0.25">
      <c r="A1" s="117"/>
      <c r="B1" s="1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V1" s="221" t="s">
        <v>0</v>
      </c>
      <c r="W1" s="221"/>
      <c r="X1" s="221"/>
    </row>
    <row r="2" spans="1:24" x14ac:dyDescent="0.25">
      <c r="A2" s="117"/>
      <c r="B2" s="1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V2" s="221"/>
      <c r="W2" s="221"/>
      <c r="X2" s="221"/>
    </row>
    <row r="3" spans="1:24" x14ac:dyDescent="0.25">
      <c r="A3" s="117"/>
      <c r="B3" s="1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V3" s="221"/>
      <c r="W3" s="221"/>
      <c r="X3" s="221"/>
    </row>
    <row r="4" spans="1:24" ht="18.75" x14ac:dyDescent="0.25">
      <c r="A4" s="222" t="s">
        <v>1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178"/>
      <c r="U4" s="187"/>
      <c r="V4" s="187"/>
      <c r="W4" s="187"/>
      <c r="X4" s="187"/>
    </row>
    <row r="5" spans="1:24" s="188" customFormat="1" ht="23.25" x14ac:dyDescent="0.35">
      <c r="A5" s="118"/>
      <c r="B5" s="118"/>
      <c r="C5" s="4"/>
      <c r="D5" s="4"/>
      <c r="E5" s="44"/>
      <c r="F5" s="44"/>
      <c r="G5" s="44"/>
      <c r="H5" s="44"/>
      <c r="I5" s="44"/>
      <c r="J5" s="44"/>
      <c r="K5" s="44"/>
      <c r="L5" s="44"/>
      <c r="M5" s="44"/>
      <c r="N5" s="44"/>
      <c r="O5" s="5"/>
      <c r="P5" s="176"/>
      <c r="Q5" s="4"/>
      <c r="R5" s="4"/>
      <c r="S5" s="4"/>
      <c r="T5" s="4"/>
      <c r="U5" s="223"/>
      <c r="V5" s="223"/>
      <c r="W5" s="223"/>
      <c r="X5" s="223"/>
    </row>
    <row r="6" spans="1:24" s="188" customFormat="1" ht="23.25" x14ac:dyDescent="0.35">
      <c r="A6" s="118"/>
      <c r="B6" s="118"/>
      <c r="C6" s="4"/>
      <c r="D6" s="4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5"/>
      <c r="P6" s="46"/>
      <c r="Q6" s="46"/>
      <c r="R6" s="46"/>
      <c r="S6" s="4"/>
      <c r="T6" s="189"/>
      <c r="U6" s="224"/>
      <c r="V6" s="224"/>
      <c r="W6" s="224"/>
      <c r="X6" s="224"/>
    </row>
    <row r="7" spans="1:24" s="188" customFormat="1" ht="23.25" x14ac:dyDescent="0.35">
      <c r="A7" s="118"/>
      <c r="B7" s="118"/>
      <c r="C7" s="4"/>
      <c r="D7" s="4"/>
      <c r="E7" s="44"/>
      <c r="F7" s="44"/>
      <c r="G7" s="44"/>
      <c r="H7" s="44"/>
      <c r="I7" s="44"/>
      <c r="J7" s="44"/>
      <c r="K7" s="44"/>
      <c r="L7" s="44"/>
      <c r="M7" s="44"/>
      <c r="N7" s="44"/>
      <c r="O7" s="5"/>
      <c r="P7" s="46"/>
      <c r="Q7" s="46"/>
      <c r="R7" s="46"/>
      <c r="S7" s="4"/>
      <c r="T7" s="178"/>
      <c r="U7" s="190"/>
      <c r="V7" s="191"/>
      <c r="W7" s="191"/>
      <c r="X7" s="191"/>
    </row>
    <row r="8" spans="1:24" ht="23.25" x14ac:dyDescent="0.35">
      <c r="A8" s="118"/>
      <c r="B8" s="118"/>
      <c r="C8" s="4"/>
      <c r="D8" s="6"/>
      <c r="E8" s="47"/>
      <c r="F8" s="47"/>
      <c r="G8" s="47"/>
      <c r="H8" s="47"/>
      <c r="I8" s="47"/>
      <c r="J8" s="47"/>
      <c r="K8" s="47"/>
      <c r="L8" s="47"/>
      <c r="M8" s="47"/>
      <c r="N8" s="47"/>
      <c r="O8" s="49"/>
      <c r="P8" s="49"/>
      <c r="Q8" s="46"/>
      <c r="R8" s="46"/>
      <c r="S8" s="46"/>
      <c r="T8" s="1"/>
      <c r="U8" s="225" t="s">
        <v>128</v>
      </c>
      <c r="V8" s="225"/>
      <c r="W8" s="225"/>
      <c r="X8" s="225"/>
    </row>
    <row r="9" spans="1:24" ht="23.25" x14ac:dyDescent="0.35">
      <c r="A9" s="118"/>
      <c r="B9" s="118"/>
      <c r="C9" s="4"/>
      <c r="D9" s="4"/>
      <c r="E9" s="48"/>
      <c r="F9" s="48"/>
      <c r="G9" s="48"/>
      <c r="H9" s="48"/>
      <c r="I9" s="48"/>
      <c r="J9" s="48"/>
      <c r="K9" s="48"/>
      <c r="L9" s="48"/>
      <c r="M9" s="48"/>
      <c r="N9" s="48"/>
      <c r="O9" s="4"/>
      <c r="P9" s="45"/>
      <c r="Q9" s="1"/>
      <c r="R9" s="1"/>
      <c r="S9" s="1"/>
      <c r="T9" s="1"/>
      <c r="U9" s="192"/>
      <c r="V9" s="192"/>
      <c r="W9" s="192"/>
      <c r="X9" s="192" t="s">
        <v>3</v>
      </c>
    </row>
    <row r="10" spans="1:24" ht="23.25" x14ac:dyDescent="0.35">
      <c r="A10" s="118"/>
      <c r="B10" s="118"/>
      <c r="C10" s="57"/>
      <c r="D10" s="4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50"/>
      <c r="P10" s="46"/>
      <c r="Q10" s="50"/>
      <c r="R10" s="50"/>
      <c r="S10" s="2"/>
      <c r="T10" s="1"/>
      <c r="U10" s="192"/>
      <c r="W10" s="192"/>
      <c r="X10" s="192"/>
    </row>
    <row r="11" spans="1:24" ht="15.75" customHeight="1" x14ac:dyDescent="0.25">
      <c r="A11" s="217" t="s">
        <v>4</v>
      </c>
      <c r="B11" s="217" t="s">
        <v>5</v>
      </c>
      <c r="C11" s="217" t="s">
        <v>1367</v>
      </c>
      <c r="D11" s="218" t="s">
        <v>7</v>
      </c>
      <c r="E11" s="217" t="s">
        <v>131</v>
      </c>
      <c r="F11" s="217"/>
      <c r="G11" s="217"/>
      <c r="H11" s="217"/>
      <c r="I11" s="217"/>
      <c r="J11" s="217"/>
      <c r="K11" s="217"/>
      <c r="L11" s="217"/>
      <c r="M11" s="217"/>
      <c r="N11" s="217"/>
      <c r="O11" s="217" t="s">
        <v>8</v>
      </c>
      <c r="P11" s="217"/>
      <c r="Q11" s="217" t="s">
        <v>9</v>
      </c>
      <c r="R11" s="217"/>
      <c r="S11" s="217" t="s">
        <v>10</v>
      </c>
      <c r="T11" s="217" t="s">
        <v>11</v>
      </c>
      <c r="U11" s="217"/>
      <c r="V11" s="217"/>
      <c r="W11" s="217"/>
      <c r="X11" s="217" t="s">
        <v>12</v>
      </c>
    </row>
    <row r="12" spans="1:24" x14ac:dyDescent="0.25">
      <c r="A12" s="217"/>
      <c r="B12" s="217"/>
      <c r="C12" s="217"/>
      <c r="D12" s="219"/>
      <c r="E12" s="217" t="s">
        <v>13</v>
      </c>
      <c r="F12" s="217"/>
      <c r="G12" s="217" t="s">
        <v>123</v>
      </c>
      <c r="H12" s="217"/>
      <c r="I12" s="217" t="s">
        <v>124</v>
      </c>
      <c r="J12" s="217"/>
      <c r="K12" s="217" t="s">
        <v>125</v>
      </c>
      <c r="L12" s="217"/>
      <c r="M12" s="217" t="s">
        <v>126</v>
      </c>
      <c r="N12" s="217"/>
      <c r="O12" s="217"/>
      <c r="P12" s="217"/>
      <c r="Q12" s="217"/>
      <c r="R12" s="217"/>
      <c r="S12" s="217"/>
      <c r="T12" s="217" t="s">
        <v>14</v>
      </c>
      <c r="U12" s="217" t="s">
        <v>15</v>
      </c>
      <c r="V12" s="217" t="s">
        <v>16</v>
      </c>
      <c r="W12" s="217"/>
      <c r="X12" s="217"/>
    </row>
    <row r="13" spans="1:24" ht="78.75" x14ac:dyDescent="0.25">
      <c r="A13" s="217"/>
      <c r="B13" s="217"/>
      <c r="C13" s="217"/>
      <c r="D13" s="220"/>
      <c r="E13" s="174" t="s">
        <v>17</v>
      </c>
      <c r="F13" s="174" t="s">
        <v>18</v>
      </c>
      <c r="G13" s="174" t="s">
        <v>19</v>
      </c>
      <c r="H13" s="174" t="s">
        <v>20</v>
      </c>
      <c r="I13" s="174" t="s">
        <v>19</v>
      </c>
      <c r="J13" s="174" t="s">
        <v>20</v>
      </c>
      <c r="K13" s="174" t="s">
        <v>19</v>
      </c>
      <c r="L13" s="174" t="s">
        <v>20</v>
      </c>
      <c r="M13" s="174" t="s">
        <v>19</v>
      </c>
      <c r="N13" s="174" t="s">
        <v>20</v>
      </c>
      <c r="O13" s="174" t="s">
        <v>13</v>
      </c>
      <c r="P13" s="174" t="s">
        <v>21</v>
      </c>
      <c r="Q13" s="174" t="s">
        <v>13</v>
      </c>
      <c r="R13" s="174" t="s">
        <v>21</v>
      </c>
      <c r="S13" s="217"/>
      <c r="T13" s="217"/>
      <c r="U13" s="217"/>
      <c r="V13" s="174" t="s">
        <v>22</v>
      </c>
      <c r="W13" s="174" t="s">
        <v>23</v>
      </c>
      <c r="X13" s="217"/>
    </row>
    <row r="14" spans="1:24" x14ac:dyDescent="0.25">
      <c r="A14" s="51" t="s">
        <v>24</v>
      </c>
      <c r="B14" s="51" t="s">
        <v>25</v>
      </c>
      <c r="C14" s="194" t="s">
        <v>26</v>
      </c>
      <c r="D14" s="194" t="s">
        <v>27</v>
      </c>
      <c r="E14" s="194" t="s">
        <v>28</v>
      </c>
      <c r="F14" s="194" t="s">
        <v>29</v>
      </c>
      <c r="G14" s="194" t="s">
        <v>30</v>
      </c>
      <c r="H14" s="194" t="s">
        <v>31</v>
      </c>
      <c r="I14" s="194" t="s">
        <v>32</v>
      </c>
      <c r="J14" s="194" t="s">
        <v>33</v>
      </c>
      <c r="K14" s="194" t="s">
        <v>34</v>
      </c>
      <c r="L14" s="194" t="s">
        <v>35</v>
      </c>
      <c r="M14" s="194" t="s">
        <v>36</v>
      </c>
      <c r="N14" s="194" t="s">
        <v>37</v>
      </c>
      <c r="O14" s="194" t="s">
        <v>38</v>
      </c>
      <c r="P14" s="194" t="s">
        <v>39</v>
      </c>
      <c r="Q14" s="194" t="s">
        <v>40</v>
      </c>
      <c r="R14" s="194" t="s">
        <v>41</v>
      </c>
      <c r="S14" s="194" t="s">
        <v>42</v>
      </c>
      <c r="T14" s="194" t="s">
        <v>43</v>
      </c>
      <c r="U14" s="194" t="s">
        <v>44</v>
      </c>
      <c r="V14" s="194" t="s">
        <v>45</v>
      </c>
      <c r="W14" s="194" t="s">
        <v>46</v>
      </c>
      <c r="X14" s="194" t="s">
        <v>47</v>
      </c>
    </row>
    <row r="15" spans="1:24" x14ac:dyDescent="0.25">
      <c r="A15" s="195"/>
      <c r="B15" s="196" t="s">
        <v>2774</v>
      </c>
      <c r="C15" s="58"/>
      <c r="D15" s="54">
        <f>D16+D563+D1035+D1259</f>
        <v>8311.4304675257645</v>
      </c>
      <c r="E15" s="54">
        <f t="shared" ref="E15" si="0">E16+E563+E1035+E1259</f>
        <v>3648.207001545562</v>
      </c>
      <c r="F15" s="54">
        <f t="shared" ref="F15:W15" si="1">F16+F563+F1035+F1259</f>
        <v>3494.7820905535264</v>
      </c>
      <c r="G15" s="54">
        <f t="shared" si="1"/>
        <v>511.87029023473553</v>
      </c>
      <c r="H15" s="54">
        <f t="shared" si="1"/>
        <v>576.38176412911866</v>
      </c>
      <c r="I15" s="54">
        <f t="shared" si="1"/>
        <v>660.47577174068897</v>
      </c>
      <c r="J15" s="54">
        <f t="shared" si="1"/>
        <v>787.58122619881351</v>
      </c>
      <c r="K15" s="54">
        <f t="shared" si="1"/>
        <v>686.13340770882701</v>
      </c>
      <c r="L15" s="54">
        <f t="shared" si="1"/>
        <v>803.45769972806772</v>
      </c>
      <c r="M15" s="54">
        <f t="shared" si="1"/>
        <v>1789.7275318613101</v>
      </c>
      <c r="N15" s="54">
        <f t="shared" si="1"/>
        <v>1327.3614004975257</v>
      </c>
      <c r="O15" s="54">
        <f t="shared" si="1"/>
        <v>3050.5068552800003</v>
      </c>
      <c r="P15" s="54">
        <v>1057.9488547485098</v>
      </c>
      <c r="Q15" s="54">
        <f t="shared" si="1"/>
        <v>2202.2532138500005</v>
      </c>
      <c r="R15" s="54">
        <v>874.69419929999981</v>
      </c>
      <c r="S15" s="54">
        <f t="shared" si="1"/>
        <v>153.42491099203636</v>
      </c>
      <c r="T15" s="54">
        <f t="shared" si="1"/>
        <v>0</v>
      </c>
      <c r="U15" s="54">
        <f t="shared" si="1"/>
        <v>0</v>
      </c>
      <c r="V15" s="54">
        <f t="shared" si="1"/>
        <v>0</v>
      </c>
      <c r="W15" s="54">
        <f t="shared" si="1"/>
        <v>0</v>
      </c>
      <c r="X15" s="54"/>
    </row>
    <row r="16" spans="1:24" ht="31.5" x14ac:dyDescent="0.25">
      <c r="A16" s="61"/>
      <c r="B16" s="119" t="s">
        <v>136</v>
      </c>
      <c r="C16" s="58"/>
      <c r="D16" s="54">
        <f>D17+D23+D28+D34+D43+D51+D58+D60+D69+D73+D87+D90+D103+D121+D126+D134+D140+D147+D152+D154+D184+D214+D246+D248+D260+D274+D278+D281+D286+D293+D298+D322+D331+D344+D360+D371+D381+D430+D436+D454+D457+D469+D481+D501+D550+D560</f>
        <v>2608.8237608976883</v>
      </c>
      <c r="E16" s="54">
        <f t="shared" ref="E16" si="2">E17+E23+E28+E34+E43+E51+E58+E60+E69+E73+E87+E90+E103+E121+E126+E134+E140+E147+E152+E154+E184+E214+E246+E248+E260+E274+E278+E281+E286+E293+E298+E322+E331+E344+E360+E371+E381+E430+E436+E454+E457+E469+E481+E501+E550+E560</f>
        <v>758.6543308140001</v>
      </c>
      <c r="F16" s="54">
        <f t="shared" ref="F16:W16" si="3">F17+F23+F28+F34+F43+F51+F58+F60+F69+F73+F87+F90+F103+F121+F126+F134+F140+F147+F152+F154+F184+F214+F246+F248+F260+F274+F278+F281+F286+F293+F298+F322+F331+F344+F360+F371+F381+F430+F436+F454+F457+F469+F481+F501+F550+F560</f>
        <v>830.80442746484778</v>
      </c>
      <c r="G16" s="54">
        <f t="shared" si="3"/>
        <v>56.237865601433953</v>
      </c>
      <c r="H16" s="54">
        <f t="shared" si="3"/>
        <v>78.111794771999982</v>
      </c>
      <c r="I16" s="54">
        <f t="shared" si="3"/>
        <v>88.235743825622649</v>
      </c>
      <c r="J16" s="54">
        <f t="shared" si="3"/>
        <v>187.84726750000002</v>
      </c>
      <c r="K16" s="54">
        <f t="shared" si="3"/>
        <v>225.31044356800001</v>
      </c>
      <c r="L16" s="54">
        <f t="shared" si="3"/>
        <v>249.17873115799998</v>
      </c>
      <c r="M16" s="54">
        <f t="shared" si="3"/>
        <v>388.87027781894329</v>
      </c>
      <c r="N16" s="54">
        <f t="shared" si="3"/>
        <v>315.66663403484739</v>
      </c>
      <c r="O16" s="54">
        <f t="shared" si="3"/>
        <v>789.6009624200002</v>
      </c>
      <c r="P16" s="54">
        <v>296.70466448999997</v>
      </c>
      <c r="Q16" s="54">
        <f t="shared" si="3"/>
        <v>746.55396155000028</v>
      </c>
      <c r="R16" s="54">
        <v>366.96264639999993</v>
      </c>
      <c r="S16" s="54">
        <f t="shared" si="3"/>
        <v>-72.150096650847459</v>
      </c>
      <c r="T16" s="54">
        <f t="shared" si="3"/>
        <v>0</v>
      </c>
      <c r="U16" s="54">
        <f t="shared" si="3"/>
        <v>0</v>
      </c>
      <c r="V16" s="54">
        <f t="shared" si="3"/>
        <v>0</v>
      </c>
      <c r="W16" s="54">
        <f t="shared" si="3"/>
        <v>0</v>
      </c>
      <c r="X16" s="62"/>
    </row>
    <row r="17" spans="1:24" x14ac:dyDescent="0.25">
      <c r="A17" s="61"/>
      <c r="B17" s="195" t="s">
        <v>137</v>
      </c>
      <c r="C17" s="58"/>
      <c r="D17" s="62">
        <f t="shared" ref="D17:W17" si="4">SUM(D18:D22)</f>
        <v>14.499887999999999</v>
      </c>
      <c r="E17" s="62">
        <f t="shared" ref="E17" si="5">SUM(E18:E22)</f>
        <v>3.3614475884528296</v>
      </c>
      <c r="F17" s="62">
        <f t="shared" si="4"/>
        <v>3.2062141039999994</v>
      </c>
      <c r="G17" s="62">
        <f t="shared" si="4"/>
        <v>0</v>
      </c>
      <c r="H17" s="62">
        <f t="shared" si="4"/>
        <v>0.25282260000000001</v>
      </c>
      <c r="I17" s="62">
        <f t="shared" si="4"/>
        <v>0</v>
      </c>
      <c r="J17" s="62">
        <f t="shared" si="4"/>
        <v>0</v>
      </c>
      <c r="K17" s="62">
        <f t="shared" si="4"/>
        <v>0</v>
      </c>
      <c r="L17" s="62">
        <f t="shared" si="4"/>
        <v>2.5113795899999998</v>
      </c>
      <c r="M17" s="62">
        <f t="shared" si="4"/>
        <v>3.3614475884528296</v>
      </c>
      <c r="N17" s="62">
        <f t="shared" si="4"/>
        <v>0.44201191400000039</v>
      </c>
      <c r="O17" s="62">
        <f t="shared" si="4"/>
        <v>3.3094317299999996</v>
      </c>
      <c r="P17" s="62">
        <v>0</v>
      </c>
      <c r="Q17" s="62">
        <f t="shared" si="4"/>
        <v>4.4996382500000003</v>
      </c>
      <c r="R17" s="62">
        <v>0.61971050000000005</v>
      </c>
      <c r="S17" s="62">
        <f t="shared" si="4"/>
        <v>0.15523348445283058</v>
      </c>
      <c r="T17" s="62">
        <f t="shared" si="4"/>
        <v>0</v>
      </c>
      <c r="U17" s="62">
        <f t="shared" si="4"/>
        <v>0</v>
      </c>
      <c r="V17" s="62">
        <f t="shared" si="4"/>
        <v>0</v>
      </c>
      <c r="W17" s="62">
        <f t="shared" si="4"/>
        <v>0</v>
      </c>
      <c r="X17" s="62"/>
    </row>
    <row r="18" spans="1:24" ht="31.5" x14ac:dyDescent="0.25">
      <c r="A18" s="197">
        <v>1</v>
      </c>
      <c r="B18" s="119" t="s">
        <v>1688</v>
      </c>
      <c r="C18" s="103" t="s">
        <v>1689</v>
      </c>
      <c r="D18" s="54">
        <v>4.9322999999999997</v>
      </c>
      <c r="E18" s="54">
        <v>2.39292E-4</v>
      </c>
      <c r="F18" s="54">
        <v>2.39292E-4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f>E18-G18-I18-K18</f>
        <v>2.39292E-4</v>
      </c>
      <c r="N18" s="54">
        <v>2.39292E-4</v>
      </c>
      <c r="O18" s="54">
        <v>1.9941000000000002E-4</v>
      </c>
      <c r="P18" s="54">
        <v>0</v>
      </c>
      <c r="Q18" s="54">
        <v>0</v>
      </c>
      <c r="R18" s="54">
        <v>0</v>
      </c>
      <c r="S18" s="54">
        <f>E18-F18</f>
        <v>0</v>
      </c>
      <c r="T18" s="54">
        <v>0</v>
      </c>
      <c r="U18" s="54">
        <v>0</v>
      </c>
      <c r="V18" s="54">
        <v>0</v>
      </c>
      <c r="W18" s="54">
        <v>0</v>
      </c>
      <c r="X18" s="62"/>
    </row>
    <row r="19" spans="1:24" ht="63" x14ac:dyDescent="0.25">
      <c r="A19" s="174">
        <f>IF(A18&gt;0,A18+1,A17+1)</f>
        <v>2</v>
      </c>
      <c r="B19" s="119" t="s">
        <v>138</v>
      </c>
      <c r="C19" s="103" t="s">
        <v>139</v>
      </c>
      <c r="D19" s="54">
        <v>0.252828</v>
      </c>
      <c r="E19" s="54">
        <v>0.252828</v>
      </c>
      <c r="F19" s="54">
        <v>0.25282260000000001</v>
      </c>
      <c r="G19" s="54">
        <v>0</v>
      </c>
      <c r="H19" s="54">
        <v>0.25282260000000001</v>
      </c>
      <c r="I19" s="54">
        <v>0</v>
      </c>
      <c r="J19" s="54">
        <v>0</v>
      </c>
      <c r="K19" s="54">
        <v>0</v>
      </c>
      <c r="L19" s="54">
        <v>0</v>
      </c>
      <c r="M19" s="54">
        <f t="shared" ref="M19:M22" si="6">E19-G19-I19-K19</f>
        <v>0.252828</v>
      </c>
      <c r="N19" s="54">
        <v>0</v>
      </c>
      <c r="O19" s="54">
        <v>0.22856164000000001</v>
      </c>
      <c r="P19" s="54">
        <v>0</v>
      </c>
      <c r="Q19" s="54">
        <v>0.22856164000000001</v>
      </c>
      <c r="R19" s="54">
        <v>0</v>
      </c>
      <c r="S19" s="54">
        <f>E19-F19</f>
        <v>5.3999999999887471E-6</v>
      </c>
      <c r="T19" s="54">
        <v>0</v>
      </c>
      <c r="U19" s="54">
        <v>0</v>
      </c>
      <c r="V19" s="54">
        <v>0</v>
      </c>
      <c r="W19" s="54">
        <v>0</v>
      </c>
      <c r="X19" s="62"/>
    </row>
    <row r="20" spans="1:24" ht="31.5" x14ac:dyDescent="0.25">
      <c r="A20" s="174">
        <f t="shared" ref="A20:A22" si="7">IF(A19&gt;0,A19+1,A18+1)</f>
        <v>3</v>
      </c>
      <c r="B20" s="119" t="s">
        <v>1690</v>
      </c>
      <c r="C20" s="103" t="s">
        <v>1691</v>
      </c>
      <c r="D20" s="54">
        <v>5.3119680000000002</v>
      </c>
      <c r="E20" s="54">
        <v>2.39292E-4</v>
      </c>
      <c r="F20" s="54">
        <v>2.39292E-4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f t="shared" si="6"/>
        <v>2.39292E-4</v>
      </c>
      <c r="N20" s="54">
        <v>2.39292E-4</v>
      </c>
      <c r="O20" s="54">
        <v>1.9941000000000002E-4</v>
      </c>
      <c r="P20" s="54">
        <v>0</v>
      </c>
      <c r="Q20" s="54">
        <v>0</v>
      </c>
      <c r="R20" s="54">
        <v>0</v>
      </c>
      <c r="S20" s="54">
        <f>E20-F20</f>
        <v>0</v>
      </c>
      <c r="T20" s="54">
        <v>0</v>
      </c>
      <c r="U20" s="54">
        <v>0</v>
      </c>
      <c r="V20" s="54">
        <v>0</v>
      </c>
      <c r="W20" s="54">
        <v>0</v>
      </c>
      <c r="X20" s="62"/>
    </row>
    <row r="21" spans="1:24" ht="31.5" x14ac:dyDescent="0.25">
      <c r="A21" s="174">
        <f t="shared" si="7"/>
        <v>4</v>
      </c>
      <c r="B21" s="119" t="s">
        <v>1692</v>
      </c>
      <c r="C21" s="103" t="s">
        <v>1693</v>
      </c>
      <c r="D21" s="54">
        <v>0.89467200000000002</v>
      </c>
      <c r="E21" s="54">
        <v>2.1004452829864224E-5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f t="shared" si="6"/>
        <v>2.1004452829864224E-5</v>
      </c>
      <c r="N21" s="54">
        <v>0</v>
      </c>
      <c r="O21" s="54">
        <v>0.61971050000000005</v>
      </c>
      <c r="P21" s="54">
        <v>0</v>
      </c>
      <c r="Q21" s="54">
        <v>0.61971050000000005</v>
      </c>
      <c r="R21" s="54">
        <v>0.61971050000000005</v>
      </c>
      <c r="S21" s="54">
        <f>E21-F21</f>
        <v>2.1004452829864224E-5</v>
      </c>
      <c r="T21" s="54">
        <v>0</v>
      </c>
      <c r="U21" s="54">
        <v>0</v>
      </c>
      <c r="V21" s="54">
        <v>0</v>
      </c>
      <c r="W21" s="54">
        <v>0</v>
      </c>
      <c r="X21" s="62"/>
    </row>
    <row r="22" spans="1:24" ht="31.5" x14ac:dyDescent="0.25">
      <c r="A22" s="174">
        <f t="shared" si="7"/>
        <v>5</v>
      </c>
      <c r="B22" s="119" t="s">
        <v>1458</v>
      </c>
      <c r="C22" s="103" t="s">
        <v>140</v>
      </c>
      <c r="D22" s="54">
        <v>3.10812</v>
      </c>
      <c r="E22" s="54">
        <v>3.10812</v>
      </c>
      <c r="F22" s="54">
        <v>2.9529129199999993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2.5113795899999998</v>
      </c>
      <c r="M22" s="54">
        <f t="shared" si="6"/>
        <v>3.10812</v>
      </c>
      <c r="N22" s="54">
        <v>0.44153333000000039</v>
      </c>
      <c r="O22" s="54">
        <v>2.4607607699999994</v>
      </c>
      <c r="P22" s="54">
        <v>0</v>
      </c>
      <c r="Q22" s="54">
        <v>3.6513661100000001</v>
      </c>
      <c r="R22" s="54">
        <v>0</v>
      </c>
      <c r="S22" s="54">
        <f>E22-F22</f>
        <v>0.15520708000000072</v>
      </c>
      <c r="T22" s="54">
        <v>0</v>
      </c>
      <c r="U22" s="54">
        <v>0</v>
      </c>
      <c r="V22" s="54">
        <v>0</v>
      </c>
      <c r="W22" s="54">
        <v>0</v>
      </c>
      <c r="X22" s="62"/>
    </row>
    <row r="23" spans="1:24" x14ac:dyDescent="0.25">
      <c r="A23" s="174"/>
      <c r="B23" s="52" t="s">
        <v>141</v>
      </c>
      <c r="C23" s="103"/>
      <c r="D23" s="62">
        <f t="shared" ref="D23:W23" si="8">SUM(D24:D27)</f>
        <v>10.741548</v>
      </c>
      <c r="E23" s="62">
        <f t="shared" ref="E23" si="9">SUM(E24:E27)</f>
        <v>10.19314988845283</v>
      </c>
      <c r="F23" s="62">
        <f t="shared" si="8"/>
        <v>10.309862648000001</v>
      </c>
      <c r="G23" s="62">
        <f t="shared" si="8"/>
        <v>0.49203559199999991</v>
      </c>
      <c r="H23" s="62">
        <f t="shared" si="8"/>
        <v>3.2899174159999993</v>
      </c>
      <c r="I23" s="62">
        <f t="shared" si="8"/>
        <v>3.0000000000000001E-3</v>
      </c>
      <c r="J23" s="62">
        <f t="shared" si="8"/>
        <v>3.7013001320000001</v>
      </c>
      <c r="K23" s="62">
        <f t="shared" si="8"/>
        <v>6.4105777679999996</v>
      </c>
      <c r="L23" s="62">
        <f t="shared" si="8"/>
        <v>2.7259426760000003</v>
      </c>
      <c r="M23" s="62">
        <f t="shared" si="8"/>
        <v>3.2875365284528297</v>
      </c>
      <c r="N23" s="62">
        <f t="shared" si="8"/>
        <v>0.59270242400000017</v>
      </c>
      <c r="O23" s="62">
        <f t="shared" si="8"/>
        <v>5.46937111</v>
      </c>
      <c r="P23" s="62">
        <v>2.7287000000000004E-4</v>
      </c>
      <c r="Q23" s="62">
        <f t="shared" si="8"/>
        <v>10.984335</v>
      </c>
      <c r="R23" s="62">
        <v>0</v>
      </c>
      <c r="S23" s="62">
        <f t="shared" si="8"/>
        <v>-0.11671275954717249</v>
      </c>
      <c r="T23" s="62">
        <f t="shared" si="8"/>
        <v>0</v>
      </c>
      <c r="U23" s="62">
        <f t="shared" si="8"/>
        <v>0</v>
      </c>
      <c r="V23" s="62">
        <f t="shared" si="8"/>
        <v>0</v>
      </c>
      <c r="W23" s="62">
        <f t="shared" si="8"/>
        <v>0</v>
      </c>
      <c r="X23" s="62"/>
    </row>
    <row r="24" spans="1:24" ht="63" x14ac:dyDescent="0.25">
      <c r="A24" s="174">
        <f t="shared" ref="A24:A27" si="10">IF(A23&gt;0,A23+1,A22+1)</f>
        <v>6</v>
      </c>
      <c r="B24" s="119" t="s">
        <v>142</v>
      </c>
      <c r="C24" s="103" t="s">
        <v>143</v>
      </c>
      <c r="D24" s="54">
        <v>0.54600000000000004</v>
      </c>
      <c r="E24" s="54">
        <v>1.1808840000000001E-3</v>
      </c>
      <c r="F24" s="54">
        <v>1.1808840000000001E-3</v>
      </c>
      <c r="G24" s="54">
        <v>2.35116E-4</v>
      </c>
      <c r="H24" s="54">
        <v>2.35116E-4</v>
      </c>
      <c r="I24" s="54">
        <v>3.0000000000000001E-3</v>
      </c>
      <c r="J24" s="54">
        <v>2.9893199999999996E-4</v>
      </c>
      <c r="K24" s="54">
        <v>-2.0542320000000005E-3</v>
      </c>
      <c r="L24" s="54">
        <v>3.1939200000000005E-4</v>
      </c>
      <c r="M24" s="54">
        <f t="shared" ref="M24:M27" si="11">E24-G24-I24-K24</f>
        <v>0</v>
      </c>
      <c r="N24" s="54">
        <v>3.2744399999999998E-4</v>
      </c>
      <c r="O24" s="54">
        <v>9.8407000000000008E-4</v>
      </c>
      <c r="P24" s="54">
        <v>2.7287000000000004E-4</v>
      </c>
      <c r="Q24" s="54">
        <v>0</v>
      </c>
      <c r="R24" s="54">
        <v>0</v>
      </c>
      <c r="S24" s="54">
        <f>E24-F24</f>
        <v>0</v>
      </c>
      <c r="T24" s="54">
        <v>0</v>
      </c>
      <c r="U24" s="54">
        <v>0</v>
      </c>
      <c r="V24" s="54">
        <v>0</v>
      </c>
      <c r="W24" s="54">
        <v>0</v>
      </c>
      <c r="X24" s="62"/>
    </row>
    <row r="25" spans="1:24" ht="63" x14ac:dyDescent="0.25">
      <c r="A25" s="174">
        <f t="shared" si="10"/>
        <v>7</v>
      </c>
      <c r="B25" s="119" t="s">
        <v>144</v>
      </c>
      <c r="C25" s="103" t="s">
        <v>145</v>
      </c>
      <c r="D25" s="54">
        <v>6.8366039999999995</v>
      </c>
      <c r="E25" s="54">
        <v>6.8366039999999995</v>
      </c>
      <c r="F25" s="54">
        <v>6.8366054080000014</v>
      </c>
      <c r="G25" s="54">
        <v>0.4239719999999999</v>
      </c>
      <c r="H25" s="54">
        <v>3.2218538239999996</v>
      </c>
      <c r="I25" s="54">
        <v>0</v>
      </c>
      <c r="J25" s="54">
        <v>3.614751584</v>
      </c>
      <c r="K25" s="54">
        <v>6.4126319999999994</v>
      </c>
      <c r="L25" s="54">
        <v>0</v>
      </c>
      <c r="M25" s="54">
        <f t="shared" si="11"/>
        <v>0</v>
      </c>
      <c r="N25" s="54">
        <v>0</v>
      </c>
      <c r="O25" s="54">
        <v>2.3497260300000002</v>
      </c>
      <c r="P25" s="54">
        <v>0</v>
      </c>
      <c r="Q25" s="54">
        <v>7.86543232</v>
      </c>
      <c r="R25" s="54">
        <v>0</v>
      </c>
      <c r="S25" s="54">
        <f>E25-F25</f>
        <v>-1.4080000019234262E-6</v>
      </c>
      <c r="T25" s="54">
        <v>0</v>
      </c>
      <c r="U25" s="54">
        <v>0</v>
      </c>
      <c r="V25" s="54">
        <v>0</v>
      </c>
      <c r="W25" s="54">
        <v>0</v>
      </c>
      <c r="X25" s="62"/>
    </row>
    <row r="26" spans="1:24" ht="47.25" x14ac:dyDescent="0.25">
      <c r="A26" s="174">
        <f t="shared" si="10"/>
        <v>8</v>
      </c>
      <c r="B26" s="119" t="s">
        <v>146</v>
      </c>
      <c r="C26" s="103" t="s">
        <v>147</v>
      </c>
      <c r="D26" s="54">
        <v>3.3553439999999997</v>
      </c>
      <c r="E26" s="54">
        <v>3.3553439999999997</v>
      </c>
      <c r="F26" s="54">
        <v>3.4720763560000001</v>
      </c>
      <c r="G26" s="54">
        <v>6.7828475999999999E-2</v>
      </c>
      <c r="H26" s="54">
        <v>6.7828475999999999E-2</v>
      </c>
      <c r="I26" s="54">
        <v>0</v>
      </c>
      <c r="J26" s="54">
        <v>8.6249616000000029E-2</v>
      </c>
      <c r="K26" s="54">
        <v>0</v>
      </c>
      <c r="L26" s="54">
        <v>2.7256232840000001</v>
      </c>
      <c r="M26" s="54">
        <f t="shared" si="11"/>
        <v>3.2875155239999998</v>
      </c>
      <c r="N26" s="54">
        <v>0.59237498000000022</v>
      </c>
      <c r="O26" s="54">
        <v>2.89339696</v>
      </c>
      <c r="P26" s="54">
        <v>0</v>
      </c>
      <c r="Q26" s="54">
        <v>2.8936386299999999</v>
      </c>
      <c r="R26" s="54">
        <v>0</v>
      </c>
      <c r="S26" s="54">
        <f>E26-F26</f>
        <v>-0.11673235600000043</v>
      </c>
      <c r="T26" s="54">
        <v>0</v>
      </c>
      <c r="U26" s="54">
        <v>0</v>
      </c>
      <c r="V26" s="54">
        <v>0</v>
      </c>
      <c r="W26" s="54">
        <v>0</v>
      </c>
      <c r="X26" s="62"/>
    </row>
    <row r="27" spans="1:24" ht="63" x14ac:dyDescent="0.25">
      <c r="A27" s="174">
        <f t="shared" si="10"/>
        <v>9</v>
      </c>
      <c r="B27" s="119" t="s">
        <v>1259</v>
      </c>
      <c r="C27" s="103" t="s">
        <v>1260</v>
      </c>
      <c r="D27" s="54">
        <v>3.5999999999999999E-3</v>
      </c>
      <c r="E27" s="54">
        <v>2.1004452829864224E-5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f t="shared" si="11"/>
        <v>2.1004452829864224E-5</v>
      </c>
      <c r="N27" s="54">
        <v>0</v>
      </c>
      <c r="O27" s="54">
        <v>0.22526404999999999</v>
      </c>
      <c r="P27" s="54">
        <v>0</v>
      </c>
      <c r="Q27" s="54">
        <v>0.22526404999999999</v>
      </c>
      <c r="R27" s="54">
        <v>0</v>
      </c>
      <c r="S27" s="54">
        <f>E27-F27</f>
        <v>2.1004452829864224E-5</v>
      </c>
      <c r="T27" s="54">
        <v>0</v>
      </c>
      <c r="U27" s="54">
        <v>0</v>
      </c>
      <c r="V27" s="54">
        <v>0</v>
      </c>
      <c r="W27" s="54">
        <v>0</v>
      </c>
      <c r="X27" s="62"/>
    </row>
    <row r="28" spans="1:24" x14ac:dyDescent="0.25">
      <c r="A28" s="174"/>
      <c r="B28" s="80" t="s">
        <v>148</v>
      </c>
      <c r="C28" s="103"/>
      <c r="D28" s="62">
        <f t="shared" ref="D28:W28" si="12">SUM(D29:D33)</f>
        <v>10.81509204</v>
      </c>
      <c r="E28" s="62">
        <f t="shared" ref="E28" si="13">SUM(E29:E33)</f>
        <v>4.2536933009056588</v>
      </c>
      <c r="F28" s="62">
        <f t="shared" si="12"/>
        <v>4.2536515259999996</v>
      </c>
      <c r="G28" s="62">
        <f t="shared" si="12"/>
        <v>9.3580428000000007E-2</v>
      </c>
      <c r="H28" s="62">
        <f t="shared" si="12"/>
        <v>9.3580428000000007E-2</v>
      </c>
      <c r="I28" s="62">
        <f t="shared" si="12"/>
        <v>4.1598315719999999</v>
      </c>
      <c r="J28" s="62">
        <f t="shared" si="12"/>
        <v>4.1598318059999997</v>
      </c>
      <c r="K28" s="62">
        <f t="shared" si="12"/>
        <v>0</v>
      </c>
      <c r="L28" s="62">
        <f t="shared" si="12"/>
        <v>0</v>
      </c>
      <c r="M28" s="62">
        <f t="shared" si="12"/>
        <v>2.8130090565972843E-4</v>
      </c>
      <c r="N28" s="62">
        <f t="shared" si="12"/>
        <v>2.39292E-4</v>
      </c>
      <c r="O28" s="62">
        <f t="shared" si="12"/>
        <v>3.8384906499999998</v>
      </c>
      <c r="P28" s="62">
        <v>0</v>
      </c>
      <c r="Q28" s="62">
        <f t="shared" si="12"/>
        <v>3.8387745799999999</v>
      </c>
      <c r="R28" s="62">
        <v>0.24661279999999999</v>
      </c>
      <c r="S28" s="62">
        <f t="shared" si="12"/>
        <v>4.1774905659685081E-5</v>
      </c>
      <c r="T28" s="62">
        <f t="shared" si="12"/>
        <v>0</v>
      </c>
      <c r="U28" s="62">
        <f t="shared" si="12"/>
        <v>0</v>
      </c>
      <c r="V28" s="62">
        <f t="shared" si="12"/>
        <v>0</v>
      </c>
      <c r="W28" s="62">
        <f t="shared" si="12"/>
        <v>0</v>
      </c>
      <c r="X28" s="62"/>
    </row>
    <row r="29" spans="1:24" ht="47.25" x14ac:dyDescent="0.25">
      <c r="A29" s="174">
        <f t="shared" ref="A29:A33" si="14">IF(A28&gt;0,A28+1,A27+1)</f>
        <v>10</v>
      </c>
      <c r="B29" s="119" t="s">
        <v>149</v>
      </c>
      <c r="C29" s="103" t="s">
        <v>150</v>
      </c>
      <c r="D29" s="54">
        <v>1.9550981519999999</v>
      </c>
      <c r="E29" s="54">
        <v>1.9551000000000001</v>
      </c>
      <c r="F29" s="54">
        <v>1.9550981419999998</v>
      </c>
      <c r="G29" s="54">
        <v>4.0072212000000003E-2</v>
      </c>
      <c r="H29" s="54">
        <v>4.0072212000000003E-2</v>
      </c>
      <c r="I29" s="54">
        <v>1.915027788</v>
      </c>
      <c r="J29" s="54">
        <v>1.9150259300000001</v>
      </c>
      <c r="K29" s="54">
        <v>0</v>
      </c>
      <c r="L29" s="54">
        <v>0</v>
      </c>
      <c r="M29" s="54">
        <f t="shared" ref="M29:M33" si="15">E29-G29-I29-K29</f>
        <v>0</v>
      </c>
      <c r="N29" s="54">
        <v>0</v>
      </c>
      <c r="O29" s="54">
        <v>1.6292484600000001</v>
      </c>
      <c r="P29" s="54">
        <v>0</v>
      </c>
      <c r="Q29" s="54">
        <v>1.62949013</v>
      </c>
      <c r="R29" s="54">
        <v>0</v>
      </c>
      <c r="S29" s="54">
        <f>E29-F29</f>
        <v>1.8580000002987873E-6</v>
      </c>
      <c r="T29" s="54">
        <v>0</v>
      </c>
      <c r="U29" s="54">
        <v>0</v>
      </c>
      <c r="V29" s="54">
        <v>0</v>
      </c>
      <c r="W29" s="54">
        <v>0</v>
      </c>
      <c r="X29" s="62"/>
    </row>
    <row r="30" spans="1:24" ht="47.25" x14ac:dyDescent="0.25">
      <c r="A30" s="174">
        <f t="shared" si="14"/>
        <v>11</v>
      </c>
      <c r="B30" s="119" t="s">
        <v>151</v>
      </c>
      <c r="C30" s="103" t="s">
        <v>152</v>
      </c>
      <c r="D30" s="54">
        <v>2.2983119999999997</v>
      </c>
      <c r="E30" s="54">
        <v>2.2983119999999997</v>
      </c>
      <c r="F30" s="54">
        <v>2.298314092</v>
      </c>
      <c r="G30" s="54">
        <v>5.3508216000000004E-2</v>
      </c>
      <c r="H30" s="54">
        <v>5.3508216000000004E-2</v>
      </c>
      <c r="I30" s="54">
        <v>2.2448037839999997</v>
      </c>
      <c r="J30" s="54">
        <v>2.244805876</v>
      </c>
      <c r="K30" s="54">
        <v>0</v>
      </c>
      <c r="L30" s="54">
        <v>0</v>
      </c>
      <c r="M30" s="54">
        <f t="shared" si="15"/>
        <v>0</v>
      </c>
      <c r="N30" s="54">
        <v>0</v>
      </c>
      <c r="O30" s="54">
        <v>1.9152617399999998</v>
      </c>
      <c r="P30" s="54">
        <v>0</v>
      </c>
      <c r="Q30" s="54">
        <v>1.9155034099999999</v>
      </c>
      <c r="R30" s="54">
        <v>0</v>
      </c>
      <c r="S30" s="54">
        <f>E30-F30</f>
        <v>-2.0920000003421535E-6</v>
      </c>
      <c r="T30" s="54">
        <v>0</v>
      </c>
      <c r="U30" s="54">
        <v>0</v>
      </c>
      <c r="V30" s="54">
        <v>0</v>
      </c>
      <c r="W30" s="54">
        <v>0</v>
      </c>
      <c r="X30" s="62"/>
    </row>
    <row r="31" spans="1:24" ht="47.25" x14ac:dyDescent="0.25">
      <c r="A31" s="174">
        <f t="shared" si="14"/>
        <v>12</v>
      </c>
      <c r="B31" s="119" t="s">
        <v>1456</v>
      </c>
      <c r="C31" s="103" t="s">
        <v>1457</v>
      </c>
      <c r="D31" s="54">
        <v>0.34236</v>
      </c>
      <c r="E31" s="54">
        <v>2.1004452829864224E-5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f t="shared" si="15"/>
        <v>2.1004452829864224E-5</v>
      </c>
      <c r="N31" s="54">
        <v>0</v>
      </c>
      <c r="O31" s="54">
        <v>0.24661279999999999</v>
      </c>
      <c r="P31" s="54">
        <v>0</v>
      </c>
      <c r="Q31" s="54">
        <v>0.24661279999999999</v>
      </c>
      <c r="R31" s="54">
        <v>0.24661279999999999</v>
      </c>
      <c r="S31" s="54">
        <f>E31-F31</f>
        <v>2.1004452829864224E-5</v>
      </c>
      <c r="T31" s="54">
        <v>0</v>
      </c>
      <c r="U31" s="54">
        <v>0</v>
      </c>
      <c r="V31" s="54">
        <v>0</v>
      </c>
      <c r="W31" s="54">
        <v>0</v>
      </c>
      <c r="X31" s="62"/>
    </row>
    <row r="32" spans="1:24" ht="78.75" x14ac:dyDescent="0.25">
      <c r="A32" s="174">
        <f t="shared" si="14"/>
        <v>13</v>
      </c>
      <c r="B32" s="119" t="s">
        <v>1459</v>
      </c>
      <c r="C32" s="103" t="s">
        <v>1460</v>
      </c>
      <c r="D32" s="54">
        <v>5.6601887999999996E-2</v>
      </c>
      <c r="E32" s="54">
        <v>2.1004452829864224E-5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f t="shared" si="15"/>
        <v>2.1004452829864224E-5</v>
      </c>
      <c r="N32" s="54">
        <v>0</v>
      </c>
      <c r="O32" s="54">
        <v>4.716824E-2</v>
      </c>
      <c r="P32" s="54">
        <v>0</v>
      </c>
      <c r="Q32" s="54">
        <v>4.716824E-2</v>
      </c>
      <c r="R32" s="54">
        <v>0</v>
      </c>
      <c r="S32" s="54">
        <f>E32-F32</f>
        <v>2.1004452829864224E-5</v>
      </c>
      <c r="T32" s="54">
        <v>0</v>
      </c>
      <c r="U32" s="54">
        <v>0</v>
      </c>
      <c r="V32" s="54">
        <v>0</v>
      </c>
      <c r="W32" s="54">
        <v>0</v>
      </c>
      <c r="X32" s="62"/>
    </row>
    <row r="33" spans="1:24" ht="47.25" x14ac:dyDescent="0.25">
      <c r="A33" s="174">
        <f t="shared" si="14"/>
        <v>14</v>
      </c>
      <c r="B33" s="119" t="s">
        <v>1694</v>
      </c>
      <c r="C33" s="103" t="s">
        <v>1695</v>
      </c>
      <c r="D33" s="54">
        <v>6.1627200000000002</v>
      </c>
      <c r="E33" s="54">
        <v>2.39292E-4</v>
      </c>
      <c r="F33" s="54">
        <v>2.39292E-4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f t="shared" si="15"/>
        <v>2.39292E-4</v>
      </c>
      <c r="N33" s="54">
        <v>2.39292E-4</v>
      </c>
      <c r="O33" s="54">
        <v>1.9941000000000002E-4</v>
      </c>
      <c r="P33" s="54">
        <v>0</v>
      </c>
      <c r="Q33" s="54">
        <v>0</v>
      </c>
      <c r="R33" s="54">
        <v>0</v>
      </c>
      <c r="S33" s="54">
        <f>E33-F33</f>
        <v>0</v>
      </c>
      <c r="T33" s="54">
        <v>0</v>
      </c>
      <c r="U33" s="54">
        <v>0</v>
      </c>
      <c r="V33" s="54">
        <v>0</v>
      </c>
      <c r="W33" s="54">
        <v>0</v>
      </c>
      <c r="X33" s="62"/>
    </row>
    <row r="34" spans="1:24" x14ac:dyDescent="0.25">
      <c r="A34" s="174"/>
      <c r="B34" s="195" t="s">
        <v>153</v>
      </c>
      <c r="C34" s="103"/>
      <c r="D34" s="62">
        <f t="shared" ref="D34:W34" si="16">SUM(D35:D42)</f>
        <v>18.913127999999997</v>
      </c>
      <c r="E34" s="62">
        <f t="shared" ref="E34" si="17">SUM(E35:E42)</f>
        <v>3.294534619358489</v>
      </c>
      <c r="F34" s="62">
        <f t="shared" si="16"/>
        <v>3.2944716059999992</v>
      </c>
      <c r="G34" s="62">
        <f t="shared" si="16"/>
        <v>0.103236888</v>
      </c>
      <c r="H34" s="62">
        <f t="shared" si="16"/>
        <v>0.103236888</v>
      </c>
      <c r="I34" s="62">
        <f t="shared" si="16"/>
        <v>0.36439142535848962</v>
      </c>
      <c r="J34" s="62">
        <f t="shared" si="16"/>
        <v>0.13127448</v>
      </c>
      <c r="K34" s="62">
        <f t="shared" si="16"/>
        <v>-1.1617903904539983E-17</v>
      </c>
      <c r="L34" s="62">
        <f t="shared" si="16"/>
        <v>2.2776167999999997</v>
      </c>
      <c r="M34" s="62">
        <f t="shared" si="16"/>
        <v>2.8269063059999993</v>
      </c>
      <c r="N34" s="62">
        <f t="shared" si="16"/>
        <v>0.78234343800000028</v>
      </c>
      <c r="O34" s="62">
        <f t="shared" si="16"/>
        <v>2.5901846800000001</v>
      </c>
      <c r="P34" s="62">
        <v>9.9517970000000053E-2</v>
      </c>
      <c r="Q34" s="62">
        <f t="shared" si="16"/>
        <v>2.28435677</v>
      </c>
      <c r="R34" s="62">
        <v>0</v>
      </c>
      <c r="S34" s="62">
        <f t="shared" si="16"/>
        <v>6.3013358489592667E-5</v>
      </c>
      <c r="T34" s="62">
        <f t="shared" si="16"/>
        <v>0</v>
      </c>
      <c r="U34" s="62">
        <f t="shared" si="16"/>
        <v>0</v>
      </c>
      <c r="V34" s="62">
        <f t="shared" si="16"/>
        <v>0</v>
      </c>
      <c r="W34" s="62">
        <f t="shared" si="16"/>
        <v>0</v>
      </c>
      <c r="X34" s="62"/>
    </row>
    <row r="35" spans="1:24" ht="47.25" x14ac:dyDescent="0.25">
      <c r="A35" s="174">
        <f t="shared" ref="A35:A42" si="18">IF(A34&gt;0,A34+1,A33+1)</f>
        <v>15</v>
      </c>
      <c r="B35" s="119" t="s">
        <v>154</v>
      </c>
      <c r="C35" s="103" t="s">
        <v>155</v>
      </c>
      <c r="D35" s="54">
        <v>2.7271079999999999</v>
      </c>
      <c r="E35" s="54">
        <v>2.6502973339999993</v>
      </c>
      <c r="F35" s="54">
        <v>2.6502973339999993</v>
      </c>
      <c r="G35" s="54">
        <v>1.0119612000000002E-2</v>
      </c>
      <c r="H35" s="54">
        <v>1.0119612000000002E-2</v>
      </c>
      <c r="I35" s="54">
        <v>0</v>
      </c>
      <c r="J35" s="54">
        <v>1.2867947999999999E-2</v>
      </c>
      <c r="K35" s="54">
        <v>0</v>
      </c>
      <c r="L35" s="54">
        <v>2.1511164839999997</v>
      </c>
      <c r="M35" s="54">
        <f t="shared" ref="M35:M42" si="19">E35-G35-I35-K35</f>
        <v>2.6401777219999993</v>
      </c>
      <c r="N35" s="54">
        <v>0.47619329000000032</v>
      </c>
      <c r="O35" s="54">
        <v>2.2085811200000003</v>
      </c>
      <c r="P35" s="54">
        <v>0</v>
      </c>
      <c r="Q35" s="54">
        <v>2.2161989499999999</v>
      </c>
      <c r="R35" s="54">
        <v>0</v>
      </c>
      <c r="S35" s="54">
        <f t="shared" ref="S35:S42" si="20">E35-F35</f>
        <v>0</v>
      </c>
      <c r="T35" s="54">
        <v>0</v>
      </c>
      <c r="U35" s="54">
        <v>0</v>
      </c>
      <c r="V35" s="54">
        <v>0</v>
      </c>
      <c r="W35" s="54">
        <v>0</v>
      </c>
      <c r="X35" s="62"/>
    </row>
    <row r="36" spans="1:24" ht="63" x14ac:dyDescent="0.25">
      <c r="A36" s="174">
        <f t="shared" si="18"/>
        <v>16</v>
      </c>
      <c r="B36" s="119" t="s">
        <v>156</v>
      </c>
      <c r="C36" s="103" t="s">
        <v>157</v>
      </c>
      <c r="D36" s="54">
        <v>8.7933719999999997</v>
      </c>
      <c r="E36" s="54">
        <v>0.35424720000000004</v>
      </c>
      <c r="F36" s="54">
        <v>0.35424720000000004</v>
      </c>
      <c r="G36" s="54">
        <v>7.0531475999999996E-2</v>
      </c>
      <c r="H36" s="54">
        <v>7.0531475999999996E-2</v>
      </c>
      <c r="I36" s="54">
        <v>0.283715724</v>
      </c>
      <c r="J36" s="54">
        <v>8.9686728000000007E-2</v>
      </c>
      <c r="K36" s="54">
        <v>0</v>
      </c>
      <c r="L36" s="54">
        <v>9.581735999999999E-2</v>
      </c>
      <c r="M36" s="54">
        <f t="shared" si="19"/>
        <v>5.5511151231257827E-17</v>
      </c>
      <c r="N36" s="54">
        <v>9.8211636000000074E-2</v>
      </c>
      <c r="O36" s="54">
        <v>0.29520600000000002</v>
      </c>
      <c r="P36" s="54">
        <v>8.1843030000000039E-2</v>
      </c>
      <c r="Q36" s="54">
        <v>0</v>
      </c>
      <c r="R36" s="54">
        <v>0</v>
      </c>
      <c r="S36" s="54">
        <f t="shared" si="20"/>
        <v>0</v>
      </c>
      <c r="T36" s="54">
        <v>0</v>
      </c>
      <c r="U36" s="54">
        <v>0</v>
      </c>
      <c r="V36" s="54">
        <v>0</v>
      </c>
      <c r="W36" s="54">
        <v>0</v>
      </c>
      <c r="X36" s="62"/>
    </row>
    <row r="37" spans="1:24" ht="63" x14ac:dyDescent="0.25">
      <c r="A37" s="174">
        <f t="shared" si="18"/>
        <v>17</v>
      </c>
      <c r="B37" s="119" t="s">
        <v>1696</v>
      </c>
      <c r="C37" s="103" t="s">
        <v>1697</v>
      </c>
      <c r="D37" s="54">
        <v>0.84046799999999988</v>
      </c>
      <c r="E37" s="54">
        <v>2.39292E-4</v>
      </c>
      <c r="F37" s="54">
        <v>2.39292E-4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f t="shared" si="19"/>
        <v>2.39292E-4</v>
      </c>
      <c r="N37" s="54">
        <v>2.39292E-4</v>
      </c>
      <c r="O37" s="54">
        <v>1.9941000000000002E-4</v>
      </c>
      <c r="P37" s="54">
        <v>0</v>
      </c>
      <c r="Q37" s="54">
        <v>0</v>
      </c>
      <c r="R37" s="54">
        <v>0</v>
      </c>
      <c r="S37" s="54">
        <f t="shared" si="20"/>
        <v>0</v>
      </c>
      <c r="T37" s="54">
        <v>0</v>
      </c>
      <c r="U37" s="54">
        <v>0</v>
      </c>
      <c r="V37" s="54">
        <v>0</v>
      </c>
      <c r="W37" s="54">
        <v>0</v>
      </c>
      <c r="X37" s="62"/>
    </row>
    <row r="38" spans="1:24" ht="47.25" x14ac:dyDescent="0.25">
      <c r="A38" s="174">
        <f t="shared" si="18"/>
        <v>18</v>
      </c>
      <c r="B38" s="119" t="s">
        <v>158</v>
      </c>
      <c r="C38" s="103" t="s">
        <v>159</v>
      </c>
      <c r="D38" s="54">
        <v>6.0625559999999998</v>
      </c>
      <c r="E38" s="54">
        <v>0.10319848799999999</v>
      </c>
      <c r="F38" s="54">
        <v>0.10319848799999999</v>
      </c>
      <c r="G38" s="54">
        <v>2.25858E-2</v>
      </c>
      <c r="H38" s="54">
        <v>2.25858E-2</v>
      </c>
      <c r="I38" s="54">
        <v>8.0612687999999988E-2</v>
      </c>
      <c r="J38" s="54">
        <v>2.8719803999999991E-2</v>
      </c>
      <c r="K38" s="54">
        <v>0</v>
      </c>
      <c r="L38" s="54">
        <v>3.0682955999999997E-2</v>
      </c>
      <c r="M38" s="54">
        <f t="shared" si="19"/>
        <v>0</v>
      </c>
      <c r="N38" s="54">
        <v>2.1209928000000003E-2</v>
      </c>
      <c r="O38" s="54">
        <v>8.5998740000000018E-2</v>
      </c>
      <c r="P38" s="54">
        <v>1.7674940000000014E-2</v>
      </c>
      <c r="Q38" s="54">
        <v>0</v>
      </c>
      <c r="R38" s="54">
        <v>0</v>
      </c>
      <c r="S38" s="54">
        <f t="shared" si="20"/>
        <v>0</v>
      </c>
      <c r="T38" s="54">
        <v>0</v>
      </c>
      <c r="U38" s="54">
        <v>0</v>
      </c>
      <c r="V38" s="54">
        <v>0</v>
      </c>
      <c r="W38" s="54">
        <v>0</v>
      </c>
      <c r="X38" s="62"/>
    </row>
    <row r="39" spans="1:24" ht="63" x14ac:dyDescent="0.25">
      <c r="A39" s="174">
        <f t="shared" si="18"/>
        <v>19</v>
      </c>
      <c r="B39" s="119" t="s">
        <v>1461</v>
      </c>
      <c r="C39" s="103" t="s">
        <v>1368</v>
      </c>
      <c r="D39" s="54">
        <v>6.0000000000000001E-3</v>
      </c>
      <c r="E39" s="54">
        <v>2.1004452829864224E-5</v>
      </c>
      <c r="F39" s="54">
        <v>0</v>
      </c>
      <c r="G39" s="54">
        <v>0</v>
      </c>
      <c r="H39" s="54">
        <v>0</v>
      </c>
      <c r="I39" s="54">
        <v>2.1004452829864224E-5</v>
      </c>
      <c r="J39" s="54">
        <v>0</v>
      </c>
      <c r="K39" s="54">
        <v>-1.1617903904539983E-17</v>
      </c>
      <c r="L39" s="54">
        <v>0</v>
      </c>
      <c r="M39" s="54">
        <f t="shared" si="19"/>
        <v>1.1617903904539983E-17</v>
      </c>
      <c r="N39" s="54">
        <v>0</v>
      </c>
      <c r="O39" s="54">
        <v>0</v>
      </c>
      <c r="P39" s="54">
        <v>0</v>
      </c>
      <c r="Q39" s="54">
        <v>3.9427980000000008E-2</v>
      </c>
      <c r="R39" s="54">
        <v>0</v>
      </c>
      <c r="S39" s="54">
        <f t="shared" si="20"/>
        <v>2.1004452829864224E-5</v>
      </c>
      <c r="T39" s="54">
        <v>0</v>
      </c>
      <c r="U39" s="54">
        <v>0</v>
      </c>
      <c r="V39" s="54">
        <v>0</v>
      </c>
      <c r="W39" s="54">
        <v>0</v>
      </c>
      <c r="X39" s="62"/>
    </row>
    <row r="40" spans="1:24" ht="63" x14ac:dyDescent="0.25">
      <c r="A40" s="174">
        <f t="shared" si="18"/>
        <v>20</v>
      </c>
      <c r="B40" s="119" t="s">
        <v>1698</v>
      </c>
      <c r="C40" s="103" t="s">
        <v>1369</v>
      </c>
      <c r="D40" s="54">
        <v>3.5999999999999999E-3</v>
      </c>
      <c r="E40" s="54">
        <v>2.1004452829864224E-5</v>
      </c>
      <c r="F40" s="54">
        <v>0</v>
      </c>
      <c r="G40" s="54">
        <v>0</v>
      </c>
      <c r="H40" s="54">
        <v>0</v>
      </c>
      <c r="I40" s="54">
        <v>2.1004452829861964E-5</v>
      </c>
      <c r="J40" s="54">
        <v>0</v>
      </c>
      <c r="K40" s="54">
        <v>0</v>
      </c>
      <c r="L40" s="54">
        <v>0</v>
      </c>
      <c r="M40" s="54">
        <f t="shared" si="19"/>
        <v>2.2598839032744733E-18</v>
      </c>
      <c r="N40" s="54">
        <v>0</v>
      </c>
      <c r="O40" s="54">
        <v>0</v>
      </c>
      <c r="P40" s="54">
        <v>0</v>
      </c>
      <c r="Q40" s="54">
        <v>1.099405E-2</v>
      </c>
      <c r="R40" s="54">
        <v>0</v>
      </c>
      <c r="S40" s="54">
        <f t="shared" si="20"/>
        <v>2.1004452829864224E-5</v>
      </c>
      <c r="T40" s="54">
        <v>0</v>
      </c>
      <c r="U40" s="54">
        <v>0</v>
      </c>
      <c r="V40" s="54">
        <v>0</v>
      </c>
      <c r="W40" s="54">
        <v>0</v>
      </c>
      <c r="X40" s="62"/>
    </row>
    <row r="41" spans="1:24" ht="110.25" x14ac:dyDescent="0.25">
      <c r="A41" s="174">
        <f t="shared" si="18"/>
        <v>21</v>
      </c>
      <c r="B41" s="119" t="s">
        <v>1699</v>
      </c>
      <c r="C41" s="103" t="s">
        <v>1370</v>
      </c>
      <c r="D41" s="54">
        <v>4.7999999999999996E-3</v>
      </c>
      <c r="E41" s="54">
        <v>2.1004452829864224E-5</v>
      </c>
      <c r="F41" s="54">
        <v>0</v>
      </c>
      <c r="G41" s="54">
        <v>0</v>
      </c>
      <c r="H41" s="54">
        <v>0</v>
      </c>
      <c r="I41" s="54">
        <v>2.1004452829875842E-5</v>
      </c>
      <c r="J41" s="54">
        <v>0</v>
      </c>
      <c r="K41" s="54">
        <v>0</v>
      </c>
      <c r="L41" s="54">
        <v>0</v>
      </c>
      <c r="M41" s="54">
        <f t="shared" si="19"/>
        <v>-1.1617903904539983E-17</v>
      </c>
      <c r="N41" s="54">
        <v>0</v>
      </c>
      <c r="O41" s="54">
        <v>0</v>
      </c>
      <c r="P41" s="54">
        <v>0</v>
      </c>
      <c r="Q41" s="54">
        <v>1.7735790000000001E-2</v>
      </c>
      <c r="R41" s="54">
        <v>0</v>
      </c>
      <c r="S41" s="54">
        <f t="shared" si="20"/>
        <v>2.1004452829864224E-5</v>
      </c>
      <c r="T41" s="54">
        <v>0</v>
      </c>
      <c r="U41" s="54">
        <v>0</v>
      </c>
      <c r="V41" s="54">
        <v>0</v>
      </c>
      <c r="W41" s="54">
        <v>0</v>
      </c>
      <c r="X41" s="62"/>
    </row>
    <row r="42" spans="1:24" ht="94.5" x14ac:dyDescent="0.25">
      <c r="A42" s="174">
        <f t="shared" si="18"/>
        <v>22</v>
      </c>
      <c r="B42" s="119" t="s">
        <v>1700</v>
      </c>
      <c r="C42" s="103" t="s">
        <v>1701</v>
      </c>
      <c r="D42" s="54">
        <v>0.47522399999999998</v>
      </c>
      <c r="E42" s="54">
        <v>0.186489292</v>
      </c>
      <c r="F42" s="54">
        <v>0.186489292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f t="shared" si="19"/>
        <v>0.186489292</v>
      </c>
      <c r="N42" s="54">
        <v>0.186489292</v>
      </c>
      <c r="O42" s="54">
        <v>1.9941000000000002E-4</v>
      </c>
      <c r="P42" s="54">
        <v>0</v>
      </c>
      <c r="Q42" s="54">
        <v>0</v>
      </c>
      <c r="R42" s="54">
        <v>0</v>
      </c>
      <c r="S42" s="54">
        <f t="shared" si="20"/>
        <v>0</v>
      </c>
      <c r="T42" s="54">
        <v>0</v>
      </c>
      <c r="U42" s="54">
        <v>0</v>
      </c>
      <c r="V42" s="54">
        <v>0</v>
      </c>
      <c r="W42" s="54">
        <v>0</v>
      </c>
      <c r="X42" s="62"/>
    </row>
    <row r="43" spans="1:24" x14ac:dyDescent="0.25">
      <c r="A43" s="174"/>
      <c r="B43" s="195" t="s">
        <v>160</v>
      </c>
      <c r="C43" s="103"/>
      <c r="D43" s="62">
        <f t="shared" ref="D43:W43" si="21">SUM(D44:D50)</f>
        <v>3.2342848199999996</v>
      </c>
      <c r="E43" s="62">
        <f t="shared" ref="E43" si="22">SUM(E44:E50)</f>
        <v>2.13124764890566</v>
      </c>
      <c r="F43" s="62">
        <f t="shared" si="21"/>
        <v>2.1311977600000001</v>
      </c>
      <c r="G43" s="62">
        <f t="shared" si="21"/>
        <v>1.5360462420000007</v>
      </c>
      <c r="H43" s="62">
        <f t="shared" si="21"/>
        <v>1.9353687479999999</v>
      </c>
      <c r="I43" s="62">
        <f t="shared" si="21"/>
        <v>3.1079999999739094E-6</v>
      </c>
      <c r="J43" s="62">
        <f t="shared" si="21"/>
        <v>0.19582901200000002</v>
      </c>
      <c r="K43" s="62">
        <f t="shared" si="21"/>
        <v>0.19583377399999979</v>
      </c>
      <c r="L43" s="62">
        <f t="shared" si="21"/>
        <v>0</v>
      </c>
      <c r="M43" s="62">
        <f t="shared" si="21"/>
        <v>0.39936452490565927</v>
      </c>
      <c r="N43" s="62">
        <f t="shared" si="21"/>
        <v>0</v>
      </c>
      <c r="O43" s="62">
        <f t="shared" si="21"/>
        <v>1.8511712499999997</v>
      </c>
      <c r="P43" s="62">
        <v>0</v>
      </c>
      <c r="Q43" s="62">
        <f t="shared" si="21"/>
        <v>3.6189947099999999</v>
      </c>
      <c r="R43" s="62">
        <v>0</v>
      </c>
      <c r="S43" s="62">
        <f t="shared" si="21"/>
        <v>4.9888905659591444E-5</v>
      </c>
      <c r="T43" s="62">
        <f t="shared" si="21"/>
        <v>0</v>
      </c>
      <c r="U43" s="62">
        <f t="shared" si="21"/>
        <v>0</v>
      </c>
      <c r="V43" s="62">
        <f t="shared" si="21"/>
        <v>0</v>
      </c>
      <c r="W43" s="62">
        <f t="shared" si="21"/>
        <v>0</v>
      </c>
      <c r="X43" s="62"/>
    </row>
    <row r="44" spans="1:24" ht="63" x14ac:dyDescent="0.25">
      <c r="A44" s="174">
        <f t="shared" ref="A44:A50" si="23">IF(A43&gt;0,A43+1,A42+1)</f>
        <v>23</v>
      </c>
      <c r="B44" s="119" t="s">
        <v>161</v>
      </c>
      <c r="C44" s="103" t="s">
        <v>162</v>
      </c>
      <c r="D44" s="54">
        <v>0.45650495999999996</v>
      </c>
      <c r="E44" s="54">
        <v>0.45650495999999996</v>
      </c>
      <c r="F44" s="54">
        <v>0.45650497999999995</v>
      </c>
      <c r="G44" s="54">
        <v>0.1403951240000004</v>
      </c>
      <c r="H44" s="54">
        <v>0.45650498</v>
      </c>
      <c r="I44" s="54">
        <v>0</v>
      </c>
      <c r="J44" s="54">
        <v>0</v>
      </c>
      <c r="K44" s="54">
        <v>0</v>
      </c>
      <c r="L44" s="54">
        <v>0</v>
      </c>
      <c r="M44" s="54">
        <f t="shared" ref="M44:M50" si="24">E44-G44-I44-K44</f>
        <v>0.31610983599999953</v>
      </c>
      <c r="N44" s="54">
        <v>0</v>
      </c>
      <c r="O44" s="54">
        <v>0</v>
      </c>
      <c r="P44" s="54">
        <v>0</v>
      </c>
      <c r="Q44" s="54">
        <v>0.44229364000000004</v>
      </c>
      <c r="R44" s="54">
        <v>0</v>
      </c>
      <c r="S44" s="54">
        <f t="shared" ref="S44:S50" si="25">E44-F44</f>
        <v>-1.9999999989472883E-8</v>
      </c>
      <c r="T44" s="54">
        <v>0</v>
      </c>
      <c r="U44" s="54">
        <v>0</v>
      </c>
      <c r="V44" s="54">
        <v>0</v>
      </c>
      <c r="W44" s="54">
        <v>0</v>
      </c>
      <c r="X44" s="62"/>
    </row>
    <row r="45" spans="1:24" ht="78.75" x14ac:dyDescent="0.25">
      <c r="A45" s="174">
        <f t="shared" si="23"/>
        <v>24</v>
      </c>
      <c r="B45" s="119" t="s">
        <v>163</v>
      </c>
      <c r="C45" s="103" t="s">
        <v>164</v>
      </c>
      <c r="D45" s="54">
        <v>9.5212679999999994E-2</v>
      </c>
      <c r="E45" s="54">
        <v>9.5212679999999994E-2</v>
      </c>
      <c r="F45" s="54">
        <v>9.5212649999999996E-2</v>
      </c>
      <c r="G45" s="54">
        <v>1.2E-2</v>
      </c>
      <c r="H45" s="54">
        <v>9.5212649999999996E-2</v>
      </c>
      <c r="I45" s="54">
        <v>0</v>
      </c>
      <c r="J45" s="54">
        <v>0</v>
      </c>
      <c r="K45" s="54">
        <v>0</v>
      </c>
      <c r="L45" s="54">
        <v>0</v>
      </c>
      <c r="M45" s="54">
        <f t="shared" si="24"/>
        <v>8.3212679999999997E-2</v>
      </c>
      <c r="N45" s="54">
        <v>0</v>
      </c>
      <c r="O45" s="54">
        <v>0</v>
      </c>
      <c r="P45" s="54">
        <v>0</v>
      </c>
      <c r="Q45" s="54">
        <v>0.73462068000000014</v>
      </c>
      <c r="R45" s="54">
        <v>0</v>
      </c>
      <c r="S45" s="54">
        <f t="shared" si="25"/>
        <v>2.9999999998087112E-8</v>
      </c>
      <c r="T45" s="54">
        <v>0</v>
      </c>
      <c r="U45" s="54">
        <v>0</v>
      </c>
      <c r="V45" s="54">
        <v>0</v>
      </c>
      <c r="W45" s="54">
        <v>0</v>
      </c>
      <c r="X45" s="62"/>
    </row>
    <row r="46" spans="1:24" ht="47.25" x14ac:dyDescent="0.25">
      <c r="A46" s="174">
        <f t="shared" si="23"/>
        <v>25</v>
      </c>
      <c r="B46" s="119" t="s">
        <v>165</v>
      </c>
      <c r="C46" s="103" t="s">
        <v>166</v>
      </c>
      <c r="D46" s="54">
        <v>0.90883923599999994</v>
      </c>
      <c r="E46" s="54">
        <v>0.90884399999999999</v>
      </c>
      <c r="F46" s="54">
        <v>0.9088392380000001</v>
      </c>
      <c r="G46" s="54">
        <v>0.71301022600000019</v>
      </c>
      <c r="H46" s="54">
        <v>0.71301022599999997</v>
      </c>
      <c r="I46" s="54">
        <v>0</v>
      </c>
      <c r="J46" s="54">
        <v>0.19582901200000002</v>
      </c>
      <c r="K46" s="54">
        <v>0.19583377399999979</v>
      </c>
      <c r="L46" s="54">
        <v>0</v>
      </c>
      <c r="M46" s="54">
        <f t="shared" si="24"/>
        <v>0</v>
      </c>
      <c r="N46" s="54">
        <v>0</v>
      </c>
      <c r="O46" s="54">
        <v>0.75736602999999991</v>
      </c>
      <c r="P46" s="54">
        <v>0</v>
      </c>
      <c r="Q46" s="54">
        <v>0.94837815000000003</v>
      </c>
      <c r="R46" s="54">
        <v>0</v>
      </c>
      <c r="S46" s="54">
        <f t="shared" si="25"/>
        <v>4.761999999880473E-6</v>
      </c>
      <c r="T46" s="54">
        <v>0</v>
      </c>
      <c r="U46" s="54">
        <v>0</v>
      </c>
      <c r="V46" s="54">
        <v>0</v>
      </c>
      <c r="W46" s="54">
        <v>0</v>
      </c>
      <c r="X46" s="62"/>
    </row>
    <row r="47" spans="1:24" ht="78.75" x14ac:dyDescent="0.25">
      <c r="A47" s="174">
        <f t="shared" si="23"/>
        <v>26</v>
      </c>
      <c r="B47" s="119" t="s">
        <v>1702</v>
      </c>
      <c r="C47" s="103" t="s">
        <v>1371</v>
      </c>
      <c r="D47" s="54">
        <v>0.36792000000000002</v>
      </c>
      <c r="E47" s="54">
        <v>0.36792000000000002</v>
      </c>
      <c r="F47" s="54">
        <v>0.36792000000000002</v>
      </c>
      <c r="G47" s="54">
        <v>0.36792000000000002</v>
      </c>
      <c r="H47" s="54">
        <v>0.36792000000000002</v>
      </c>
      <c r="I47" s="54">
        <v>0</v>
      </c>
      <c r="J47" s="54">
        <v>0</v>
      </c>
      <c r="K47" s="54">
        <v>0</v>
      </c>
      <c r="L47" s="54">
        <v>0</v>
      </c>
      <c r="M47" s="54">
        <f t="shared" si="24"/>
        <v>0</v>
      </c>
      <c r="N47" s="54">
        <v>0</v>
      </c>
      <c r="O47" s="54">
        <v>0</v>
      </c>
      <c r="P47" s="54">
        <v>0</v>
      </c>
      <c r="Q47" s="54">
        <v>0.39989701999999999</v>
      </c>
      <c r="R47" s="54">
        <v>0</v>
      </c>
      <c r="S47" s="54">
        <f t="shared" si="25"/>
        <v>0</v>
      </c>
      <c r="T47" s="54">
        <v>0</v>
      </c>
      <c r="U47" s="54">
        <v>0</v>
      </c>
      <c r="V47" s="54">
        <v>0</v>
      </c>
      <c r="W47" s="54">
        <v>0</v>
      </c>
      <c r="X47" s="62"/>
    </row>
    <row r="48" spans="1:24" ht="78.75" x14ac:dyDescent="0.25">
      <c r="A48" s="174">
        <f t="shared" si="23"/>
        <v>27</v>
      </c>
      <c r="B48" s="119" t="s">
        <v>1703</v>
      </c>
      <c r="C48" s="103" t="s">
        <v>1372</v>
      </c>
      <c r="D48" s="54">
        <v>0.30272399999999999</v>
      </c>
      <c r="E48" s="54">
        <v>0.30272399999999999</v>
      </c>
      <c r="F48" s="54">
        <v>0.30272089200000002</v>
      </c>
      <c r="G48" s="54">
        <v>0.30272089200000002</v>
      </c>
      <c r="H48" s="54">
        <v>0.30272089199999996</v>
      </c>
      <c r="I48" s="54">
        <v>3.1079999999739094E-6</v>
      </c>
      <c r="J48" s="54">
        <v>0</v>
      </c>
      <c r="K48" s="54">
        <v>0</v>
      </c>
      <c r="L48" s="54">
        <v>0</v>
      </c>
      <c r="M48" s="54">
        <f t="shared" si="24"/>
        <v>0</v>
      </c>
      <c r="N48" s="54">
        <v>0</v>
      </c>
      <c r="O48" s="54">
        <v>0.26389361</v>
      </c>
      <c r="P48" s="54">
        <v>0</v>
      </c>
      <c r="Q48" s="54">
        <v>0.26389361</v>
      </c>
      <c r="R48" s="54">
        <v>0</v>
      </c>
      <c r="S48" s="54">
        <f t="shared" si="25"/>
        <v>3.1079999999739094E-6</v>
      </c>
      <c r="T48" s="54">
        <v>0</v>
      </c>
      <c r="U48" s="54">
        <v>0</v>
      </c>
      <c r="V48" s="54">
        <v>0</v>
      </c>
      <c r="W48" s="54">
        <v>0</v>
      </c>
      <c r="X48" s="62"/>
    </row>
    <row r="49" spans="1:24" ht="47.25" x14ac:dyDescent="0.25">
      <c r="A49" s="174">
        <f t="shared" si="23"/>
        <v>28</v>
      </c>
      <c r="B49" s="119" t="s">
        <v>1462</v>
      </c>
      <c r="C49" s="103" t="s">
        <v>1463</v>
      </c>
      <c r="D49" s="54">
        <v>1.0238999999999998</v>
      </c>
      <c r="E49" s="54">
        <v>2.1004452829864224E-5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f t="shared" si="24"/>
        <v>2.1004452829864224E-5</v>
      </c>
      <c r="N49" s="54">
        <v>0</v>
      </c>
      <c r="O49" s="54">
        <v>0.76392499000000003</v>
      </c>
      <c r="P49" s="54">
        <v>0</v>
      </c>
      <c r="Q49" s="54">
        <v>0.76392499000000003</v>
      </c>
      <c r="R49" s="54">
        <v>0</v>
      </c>
      <c r="S49" s="54">
        <f t="shared" si="25"/>
        <v>2.1004452829864224E-5</v>
      </c>
      <c r="T49" s="54">
        <v>0</v>
      </c>
      <c r="U49" s="54">
        <v>0</v>
      </c>
      <c r="V49" s="54">
        <v>0</v>
      </c>
      <c r="W49" s="54">
        <v>0</v>
      </c>
      <c r="X49" s="62"/>
    </row>
    <row r="50" spans="1:24" ht="78.75" x14ac:dyDescent="0.25">
      <c r="A50" s="174">
        <f t="shared" si="23"/>
        <v>29</v>
      </c>
      <c r="B50" s="119" t="s">
        <v>167</v>
      </c>
      <c r="C50" s="103" t="s">
        <v>168</v>
      </c>
      <c r="D50" s="54">
        <v>7.9183943999999992E-2</v>
      </c>
      <c r="E50" s="54">
        <v>2.1004452829864224E-5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f t="shared" si="24"/>
        <v>2.1004452829864224E-5</v>
      </c>
      <c r="N50" s="54">
        <v>0</v>
      </c>
      <c r="O50" s="54">
        <v>6.5986619999999996E-2</v>
      </c>
      <c r="P50" s="54">
        <v>0</v>
      </c>
      <c r="Q50" s="54">
        <v>6.5986619999999996E-2</v>
      </c>
      <c r="R50" s="54">
        <v>0</v>
      </c>
      <c r="S50" s="54">
        <f t="shared" si="25"/>
        <v>2.1004452829864224E-5</v>
      </c>
      <c r="T50" s="54">
        <v>0</v>
      </c>
      <c r="U50" s="54">
        <v>0</v>
      </c>
      <c r="V50" s="54">
        <v>0</v>
      </c>
      <c r="W50" s="54">
        <v>0</v>
      </c>
      <c r="X50" s="62"/>
    </row>
    <row r="51" spans="1:24" x14ac:dyDescent="0.25">
      <c r="A51" s="174"/>
      <c r="B51" s="195" t="s">
        <v>169</v>
      </c>
      <c r="C51" s="103"/>
      <c r="D51" s="62">
        <f t="shared" ref="D51:W51" si="26">SUM(D52:D57)</f>
        <v>37.511351015999999</v>
      </c>
      <c r="E51" s="62">
        <f t="shared" ref="E51" si="27">SUM(E52:E57)</f>
        <v>25.502862014452827</v>
      </c>
      <c r="F51" s="62">
        <f t="shared" si="26"/>
        <v>30.427401272000001</v>
      </c>
      <c r="G51" s="62">
        <f t="shared" si="26"/>
        <v>0.81625377245282982</v>
      </c>
      <c r="H51" s="62">
        <f t="shared" si="26"/>
        <v>0.816232768</v>
      </c>
      <c r="I51" s="62">
        <f t="shared" si="26"/>
        <v>9.9748569799999984</v>
      </c>
      <c r="J51" s="62">
        <f t="shared" si="26"/>
        <v>10.016633316</v>
      </c>
      <c r="K51" s="62">
        <f t="shared" si="26"/>
        <v>4.4323643399999995</v>
      </c>
      <c r="L51" s="62">
        <f t="shared" si="26"/>
        <v>13.669657687999999</v>
      </c>
      <c r="M51" s="62">
        <f t="shared" si="26"/>
        <v>10.279386921999999</v>
      </c>
      <c r="N51" s="62">
        <f t="shared" si="26"/>
        <v>5.9248775000000018</v>
      </c>
      <c r="O51" s="62">
        <f t="shared" si="26"/>
        <v>25.356167719999995</v>
      </c>
      <c r="P51" s="62">
        <v>2.4823646299999993</v>
      </c>
      <c r="Q51" s="62">
        <f t="shared" si="26"/>
        <v>43.35286129</v>
      </c>
      <c r="R51" s="62">
        <v>17.936527629999997</v>
      </c>
      <c r="S51" s="62">
        <f t="shared" si="26"/>
        <v>-4.9245392575471696</v>
      </c>
      <c r="T51" s="62">
        <f t="shared" si="26"/>
        <v>0</v>
      </c>
      <c r="U51" s="62">
        <f t="shared" si="26"/>
        <v>0</v>
      </c>
      <c r="V51" s="62">
        <f t="shared" si="26"/>
        <v>0</v>
      </c>
      <c r="W51" s="62">
        <f t="shared" si="26"/>
        <v>0</v>
      </c>
      <c r="X51" s="62"/>
    </row>
    <row r="52" spans="1:24" x14ac:dyDescent="0.25">
      <c r="A52" s="174">
        <f t="shared" ref="A52:A57" si="28">IF(A51&gt;0,A51+1,A50+1)</f>
        <v>30</v>
      </c>
      <c r="B52" s="119" t="s">
        <v>170</v>
      </c>
      <c r="C52" s="103" t="s">
        <v>171</v>
      </c>
      <c r="D52" s="54">
        <v>23.279508</v>
      </c>
      <c r="E52" s="54">
        <v>12.133364247999999</v>
      </c>
      <c r="F52" s="54">
        <v>17.057923352</v>
      </c>
      <c r="G52" s="54">
        <v>8.6742659999999999E-2</v>
      </c>
      <c r="H52" s="54">
        <v>8.6742659999999999E-2</v>
      </c>
      <c r="I52" s="54">
        <v>0</v>
      </c>
      <c r="J52" s="54">
        <v>0.11030061599999999</v>
      </c>
      <c r="K52" s="54">
        <v>4.3406933399999996</v>
      </c>
      <c r="L52" s="54">
        <v>11.902000107999999</v>
      </c>
      <c r="M52" s="54">
        <f t="shared" ref="M52:M57" si="29">E52-G52-I52-K52</f>
        <v>7.7059282479999993</v>
      </c>
      <c r="N52" s="54">
        <v>4.9588799680000015</v>
      </c>
      <c r="O52" s="54">
        <v>14.214936129999998</v>
      </c>
      <c r="P52" s="54">
        <v>1.6773666899999995</v>
      </c>
      <c r="Q52" s="54">
        <v>17.075046999999998</v>
      </c>
      <c r="R52" s="54">
        <v>17.075046999999998</v>
      </c>
      <c r="S52" s="54">
        <f t="shared" ref="S52:S57" si="30">E52-F52</f>
        <v>-4.9245591040000001</v>
      </c>
      <c r="T52" s="54">
        <v>0</v>
      </c>
      <c r="U52" s="54">
        <v>0</v>
      </c>
      <c r="V52" s="54">
        <v>0</v>
      </c>
      <c r="W52" s="54">
        <v>0</v>
      </c>
      <c r="X52" s="62"/>
    </row>
    <row r="53" spans="1:24" ht="63" x14ac:dyDescent="0.25">
      <c r="A53" s="174">
        <f t="shared" si="28"/>
        <v>31</v>
      </c>
      <c r="B53" s="119" t="s">
        <v>172</v>
      </c>
      <c r="C53" s="103" t="s">
        <v>173</v>
      </c>
      <c r="D53" s="54">
        <v>1.730207016</v>
      </c>
      <c r="E53" s="54">
        <v>1.730208</v>
      </c>
      <c r="F53" s="54">
        <v>1.730207018</v>
      </c>
      <c r="G53" s="54">
        <v>7.1840879999999991E-3</v>
      </c>
      <c r="H53" s="54">
        <v>7.1840879999999982E-3</v>
      </c>
      <c r="I53" s="54">
        <v>9.1670999999999989E-2</v>
      </c>
      <c r="J53" s="54">
        <v>2.3144579999999998E-2</v>
      </c>
      <c r="K53" s="54">
        <v>9.1670999999999989E-2</v>
      </c>
      <c r="L53" s="54">
        <v>1.6998783500000001</v>
      </c>
      <c r="M53" s="54">
        <f t="shared" si="29"/>
        <v>1.5396819119999998</v>
      </c>
      <c r="N53" s="54">
        <v>0</v>
      </c>
      <c r="O53" s="54">
        <v>1.4418391800000001</v>
      </c>
      <c r="P53" s="54">
        <v>0</v>
      </c>
      <c r="Q53" s="54">
        <v>1.44794804</v>
      </c>
      <c r="R53" s="54">
        <v>0</v>
      </c>
      <c r="S53" s="54">
        <f t="shared" si="30"/>
        <v>9.8199999998271892E-7</v>
      </c>
      <c r="T53" s="54">
        <v>0</v>
      </c>
      <c r="U53" s="54">
        <v>0</v>
      </c>
      <c r="V53" s="54">
        <v>0</v>
      </c>
      <c r="W53" s="54">
        <v>0</v>
      </c>
      <c r="X53" s="62"/>
    </row>
    <row r="54" spans="1:24" ht="47.25" x14ac:dyDescent="0.25">
      <c r="A54" s="174">
        <f t="shared" si="28"/>
        <v>32</v>
      </c>
      <c r="B54" s="119" t="s">
        <v>174</v>
      </c>
      <c r="C54" s="103" t="s">
        <v>175</v>
      </c>
      <c r="D54" s="54">
        <v>10.381644</v>
      </c>
      <c r="E54" s="54">
        <v>10.381644</v>
      </c>
      <c r="F54" s="54">
        <v>10.381648319999998</v>
      </c>
      <c r="G54" s="54">
        <v>0.49846019999999996</v>
      </c>
      <c r="H54" s="54">
        <v>0.49846020000000002</v>
      </c>
      <c r="I54" s="54">
        <v>9.8831837999999994</v>
      </c>
      <c r="J54" s="54">
        <v>9.8831881199999998</v>
      </c>
      <c r="K54" s="54">
        <v>0</v>
      </c>
      <c r="L54" s="54">
        <v>0</v>
      </c>
      <c r="M54" s="54">
        <f>E54-G54-I54-K54</f>
        <v>0</v>
      </c>
      <c r="N54" s="54">
        <v>0</v>
      </c>
      <c r="O54" s="54">
        <v>8.6513735999999977</v>
      </c>
      <c r="P54" s="54">
        <v>0</v>
      </c>
      <c r="Q54" s="54">
        <v>23.08607705</v>
      </c>
      <c r="R54" s="54">
        <v>0</v>
      </c>
      <c r="S54" s="54">
        <f t="shared" si="30"/>
        <v>-4.3199999986143212E-6</v>
      </c>
      <c r="T54" s="54">
        <v>0</v>
      </c>
      <c r="U54" s="54">
        <v>0</v>
      </c>
      <c r="V54" s="54">
        <v>0</v>
      </c>
      <c r="W54" s="54">
        <v>0</v>
      </c>
      <c r="X54" s="62"/>
    </row>
    <row r="55" spans="1:24" ht="63" x14ac:dyDescent="0.25">
      <c r="A55" s="174">
        <f t="shared" si="28"/>
        <v>33</v>
      </c>
      <c r="B55" s="119" t="s">
        <v>176</v>
      </c>
      <c r="C55" s="103" t="s">
        <v>1373</v>
      </c>
      <c r="D55" s="54">
        <v>0.22384799999999996</v>
      </c>
      <c r="E55" s="54">
        <v>0.22384799999999996</v>
      </c>
      <c r="F55" s="54">
        <v>0.22384582</v>
      </c>
      <c r="G55" s="54">
        <v>0.22384582</v>
      </c>
      <c r="H55" s="54">
        <v>0.22384582</v>
      </c>
      <c r="I55" s="54">
        <v>2.1799999999627673E-6</v>
      </c>
      <c r="J55" s="54">
        <v>0</v>
      </c>
      <c r="K55" s="54">
        <v>0</v>
      </c>
      <c r="L55" s="54">
        <v>0</v>
      </c>
      <c r="M55" s="54">
        <f t="shared" si="29"/>
        <v>0</v>
      </c>
      <c r="N55" s="54">
        <v>0</v>
      </c>
      <c r="O55" s="54">
        <v>0.18653817999999997</v>
      </c>
      <c r="P55" s="54">
        <v>0</v>
      </c>
      <c r="Q55" s="54">
        <v>0.54813489999999998</v>
      </c>
      <c r="R55" s="54">
        <v>0</v>
      </c>
      <c r="S55" s="54">
        <f t="shared" si="30"/>
        <v>2.1799999999627673E-6</v>
      </c>
      <c r="T55" s="54">
        <v>0</v>
      </c>
      <c r="U55" s="54">
        <v>0</v>
      </c>
      <c r="V55" s="54">
        <v>0</v>
      </c>
      <c r="W55" s="54">
        <v>0</v>
      </c>
      <c r="X55" s="62"/>
    </row>
    <row r="56" spans="1:24" ht="31.5" x14ac:dyDescent="0.25">
      <c r="A56" s="174">
        <f t="shared" si="28"/>
        <v>34</v>
      </c>
      <c r="B56" s="119" t="s">
        <v>177</v>
      </c>
      <c r="C56" s="103" t="s">
        <v>178</v>
      </c>
      <c r="D56" s="54">
        <v>3.5999999999999999E-3</v>
      </c>
      <c r="E56" s="54">
        <v>2.1004452829864224E-5</v>
      </c>
      <c r="F56" s="54">
        <v>0</v>
      </c>
      <c r="G56" s="54">
        <v>2.1004452829875842E-5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f t="shared" si="29"/>
        <v>-1.1617903904539983E-17</v>
      </c>
      <c r="N56" s="54">
        <v>0</v>
      </c>
      <c r="O56" s="54">
        <v>0</v>
      </c>
      <c r="P56" s="54">
        <v>0</v>
      </c>
      <c r="Q56" s="54">
        <v>0.33417366999999998</v>
      </c>
      <c r="R56" s="54">
        <v>0</v>
      </c>
      <c r="S56" s="54">
        <f t="shared" si="30"/>
        <v>2.1004452829864224E-5</v>
      </c>
      <c r="T56" s="54">
        <v>0</v>
      </c>
      <c r="U56" s="54">
        <v>0</v>
      </c>
      <c r="V56" s="54">
        <v>0</v>
      </c>
      <c r="W56" s="54">
        <v>0</v>
      </c>
      <c r="X56" s="62"/>
    </row>
    <row r="57" spans="1:24" ht="63" x14ac:dyDescent="0.25">
      <c r="A57" s="174">
        <f t="shared" si="28"/>
        <v>35</v>
      </c>
      <c r="B57" s="119" t="s">
        <v>1261</v>
      </c>
      <c r="C57" s="103" t="s">
        <v>1262</v>
      </c>
      <c r="D57" s="54">
        <v>1.8925439999999998</v>
      </c>
      <c r="E57" s="54">
        <v>1.033776762</v>
      </c>
      <c r="F57" s="54">
        <v>1.033776762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6.7779229999999996E-2</v>
      </c>
      <c r="M57" s="54">
        <f t="shared" si="29"/>
        <v>1.033776762</v>
      </c>
      <c r="N57" s="54">
        <v>0.96599753200000005</v>
      </c>
      <c r="O57" s="54">
        <v>0.86148062999999997</v>
      </c>
      <c r="P57" s="54">
        <v>0.80499794000000002</v>
      </c>
      <c r="Q57" s="54">
        <v>0.86148062999999997</v>
      </c>
      <c r="R57" s="54">
        <v>0.86148062999999997</v>
      </c>
      <c r="S57" s="54">
        <f t="shared" si="30"/>
        <v>0</v>
      </c>
      <c r="T57" s="54">
        <v>0</v>
      </c>
      <c r="U57" s="54">
        <v>0</v>
      </c>
      <c r="V57" s="54">
        <v>0</v>
      </c>
      <c r="W57" s="54">
        <v>0</v>
      </c>
      <c r="X57" s="62"/>
    </row>
    <row r="58" spans="1:24" x14ac:dyDescent="0.25">
      <c r="A58" s="174"/>
      <c r="B58" s="195" t="s">
        <v>686</v>
      </c>
      <c r="C58" s="103"/>
      <c r="D58" s="62">
        <f t="shared" ref="D58:W58" si="31">SUM(D59:D59)</f>
        <v>4.7999999999999996E-3</v>
      </c>
      <c r="E58" s="62">
        <f t="shared" si="31"/>
        <v>2.1004452829864224E-5</v>
      </c>
      <c r="F58" s="62">
        <f t="shared" si="31"/>
        <v>0</v>
      </c>
      <c r="G58" s="62">
        <f t="shared" si="31"/>
        <v>0</v>
      </c>
      <c r="H58" s="62">
        <f t="shared" si="31"/>
        <v>0</v>
      </c>
      <c r="I58" s="62">
        <f t="shared" si="31"/>
        <v>0</v>
      </c>
      <c r="J58" s="62">
        <f t="shared" si="31"/>
        <v>0</v>
      </c>
      <c r="K58" s="62">
        <f t="shared" si="31"/>
        <v>0</v>
      </c>
      <c r="L58" s="62">
        <f t="shared" si="31"/>
        <v>0</v>
      </c>
      <c r="M58" s="62">
        <f t="shared" si="31"/>
        <v>2.1004452829864224E-5</v>
      </c>
      <c r="N58" s="62">
        <f t="shared" si="31"/>
        <v>0</v>
      </c>
      <c r="O58" s="62">
        <f t="shared" si="31"/>
        <v>0</v>
      </c>
      <c r="P58" s="62">
        <v>0</v>
      </c>
      <c r="Q58" s="62">
        <f t="shared" si="31"/>
        <v>0</v>
      </c>
      <c r="R58" s="62">
        <v>0</v>
      </c>
      <c r="S58" s="62">
        <f t="shared" si="31"/>
        <v>2.1004452829864224E-5</v>
      </c>
      <c r="T58" s="62">
        <f t="shared" si="31"/>
        <v>0</v>
      </c>
      <c r="U58" s="62">
        <f t="shared" si="31"/>
        <v>0</v>
      </c>
      <c r="V58" s="62">
        <f t="shared" si="31"/>
        <v>0</v>
      </c>
      <c r="W58" s="62">
        <f t="shared" si="31"/>
        <v>0</v>
      </c>
      <c r="X58" s="62"/>
    </row>
    <row r="59" spans="1:24" ht="94.5" x14ac:dyDescent="0.25">
      <c r="A59" s="174">
        <f>IF(A58&gt;0,A58+1,A57+1)</f>
        <v>36</v>
      </c>
      <c r="B59" s="119" t="s">
        <v>1704</v>
      </c>
      <c r="C59" s="54" t="s">
        <v>1705</v>
      </c>
      <c r="D59" s="54">
        <v>4.7999999999999996E-3</v>
      </c>
      <c r="E59" s="54">
        <v>2.1004452829864224E-5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f>E59-G59-I59-K59</f>
        <v>2.1004452829864224E-5</v>
      </c>
      <c r="N59" s="54">
        <v>0</v>
      </c>
      <c r="O59" s="54">
        <v>0</v>
      </c>
      <c r="P59" s="54">
        <v>0</v>
      </c>
      <c r="Q59" s="54">
        <v>0</v>
      </c>
      <c r="R59" s="54">
        <v>0</v>
      </c>
      <c r="S59" s="54">
        <f>E59-F59</f>
        <v>2.1004452829864224E-5</v>
      </c>
      <c r="T59" s="54">
        <v>0</v>
      </c>
      <c r="U59" s="54">
        <v>0</v>
      </c>
      <c r="V59" s="54">
        <v>0</v>
      </c>
      <c r="W59" s="54">
        <v>0</v>
      </c>
      <c r="X59" s="62"/>
    </row>
    <row r="60" spans="1:24" x14ac:dyDescent="0.25">
      <c r="A60" s="174"/>
      <c r="B60" s="195" t="s">
        <v>179</v>
      </c>
      <c r="C60" s="103"/>
      <c r="D60" s="62">
        <f t="shared" ref="D60:W60" si="32">SUM(D61:D68)</f>
        <v>29.375039051999998</v>
      </c>
      <c r="E60" s="62">
        <f t="shared" ref="E60" si="33">SUM(E61:E68)</f>
        <v>10.428762108905655</v>
      </c>
      <c r="F60" s="62">
        <f t="shared" si="32"/>
        <v>10.428722393999998</v>
      </c>
      <c r="G60" s="62">
        <f t="shared" si="32"/>
        <v>5.4184967999999945E-2</v>
      </c>
      <c r="H60" s="62">
        <f t="shared" si="32"/>
        <v>5.4184427999999993E-2</v>
      </c>
      <c r="I60" s="62">
        <f t="shared" si="32"/>
        <v>1.2715790999999999</v>
      </c>
      <c r="J60" s="62">
        <f t="shared" si="32"/>
        <v>9.470463925999999</v>
      </c>
      <c r="K60" s="62">
        <f t="shared" si="32"/>
        <v>0</v>
      </c>
      <c r="L60" s="62">
        <f t="shared" si="32"/>
        <v>3.1939103999999996E-2</v>
      </c>
      <c r="M60" s="62">
        <f t="shared" si="32"/>
        <v>9.102998040905657</v>
      </c>
      <c r="N60" s="62">
        <f t="shared" si="32"/>
        <v>0.87213493599999992</v>
      </c>
      <c r="O60" s="62">
        <f t="shared" si="32"/>
        <v>9.9370770400000037</v>
      </c>
      <c r="P60" s="62">
        <v>7.2406239999999983E-2</v>
      </c>
      <c r="Q60" s="62">
        <f t="shared" si="32"/>
        <v>20.87596499</v>
      </c>
      <c r="R60" s="62">
        <v>1.1760423600000001</v>
      </c>
      <c r="S60" s="62">
        <f t="shared" si="32"/>
        <v>3.9714905657945244E-5</v>
      </c>
      <c r="T60" s="62">
        <f t="shared" si="32"/>
        <v>0</v>
      </c>
      <c r="U60" s="62">
        <f t="shared" si="32"/>
        <v>0</v>
      </c>
      <c r="V60" s="62">
        <f t="shared" si="32"/>
        <v>0</v>
      </c>
      <c r="W60" s="62">
        <f t="shared" si="32"/>
        <v>0</v>
      </c>
      <c r="X60" s="62"/>
    </row>
    <row r="61" spans="1:24" ht="31.5" x14ac:dyDescent="0.25">
      <c r="A61" s="174">
        <f t="shared" ref="A61:A68" si="34">IF(A60&gt;0,A60+1,A59+1)</f>
        <v>37</v>
      </c>
      <c r="B61" s="119" t="s">
        <v>180</v>
      </c>
      <c r="C61" s="103" t="s">
        <v>181</v>
      </c>
      <c r="D61" s="54">
        <v>16.379279999999998</v>
      </c>
      <c r="E61" s="54">
        <v>0.118600068</v>
      </c>
      <c r="F61" s="54">
        <v>0.118600068</v>
      </c>
      <c r="G61" s="54">
        <v>2.3510483999999998E-2</v>
      </c>
      <c r="H61" s="54">
        <v>2.3510483999999998E-2</v>
      </c>
      <c r="I61" s="54">
        <v>9.5089584000000005E-2</v>
      </c>
      <c r="J61" s="54">
        <v>2.9895576000000007E-2</v>
      </c>
      <c r="K61" s="54">
        <v>0</v>
      </c>
      <c r="L61" s="54">
        <v>3.1939103999999996E-2</v>
      </c>
      <c r="M61" s="54">
        <f t="shared" ref="M61:M68" si="35">E61-G61-I61-K61</f>
        <v>0</v>
      </c>
      <c r="N61" s="54">
        <v>3.3254904000000002E-2</v>
      </c>
      <c r="O61" s="54">
        <v>9.8833389999999993E-2</v>
      </c>
      <c r="P61" s="54">
        <v>2.7712419999999988E-2</v>
      </c>
      <c r="Q61" s="54">
        <v>0</v>
      </c>
      <c r="R61" s="54">
        <v>0</v>
      </c>
      <c r="S61" s="54">
        <f t="shared" ref="S61:S68" si="36">E61-F61</f>
        <v>0</v>
      </c>
      <c r="T61" s="54">
        <v>0</v>
      </c>
      <c r="U61" s="54">
        <v>0</v>
      </c>
      <c r="V61" s="54">
        <v>0</v>
      </c>
      <c r="W61" s="54">
        <v>0</v>
      </c>
      <c r="X61" s="62"/>
    </row>
    <row r="62" spans="1:24" ht="63" x14ac:dyDescent="0.25">
      <c r="A62" s="174">
        <f t="shared" si="34"/>
        <v>38</v>
      </c>
      <c r="B62" s="119" t="s">
        <v>182</v>
      </c>
      <c r="C62" s="103" t="s">
        <v>183</v>
      </c>
      <c r="D62" s="54">
        <v>9.4640759999999986</v>
      </c>
      <c r="E62" s="54">
        <v>9.4640759999999986</v>
      </c>
      <c r="F62" s="54">
        <v>9.4640788340000004</v>
      </c>
      <c r="G62" s="54">
        <v>2.3510483999999998E-2</v>
      </c>
      <c r="H62" s="54">
        <v>2.3510483999999998E-2</v>
      </c>
      <c r="I62" s="54">
        <v>1.176489516</v>
      </c>
      <c r="J62" s="54">
        <v>9.4405683499999995</v>
      </c>
      <c r="K62" s="54">
        <v>0</v>
      </c>
      <c r="L62" s="54">
        <v>0</v>
      </c>
      <c r="M62" s="54">
        <f t="shared" si="35"/>
        <v>8.2640759999999993</v>
      </c>
      <c r="N62" s="54">
        <v>0</v>
      </c>
      <c r="O62" s="54">
        <v>7.8867323600000026</v>
      </c>
      <c r="P62" s="54">
        <v>0</v>
      </c>
      <c r="Q62" s="54">
        <v>19.020505559999997</v>
      </c>
      <c r="R62" s="54">
        <v>0</v>
      </c>
      <c r="S62" s="54">
        <f t="shared" si="36"/>
        <v>-2.8340000017834654E-6</v>
      </c>
      <c r="T62" s="54">
        <v>0</v>
      </c>
      <c r="U62" s="54">
        <v>0</v>
      </c>
      <c r="V62" s="54">
        <v>0</v>
      </c>
      <c r="W62" s="54">
        <v>0</v>
      </c>
      <c r="X62" s="62"/>
    </row>
    <row r="63" spans="1:24" ht="47.25" x14ac:dyDescent="0.25">
      <c r="A63" s="174">
        <f t="shared" si="34"/>
        <v>39</v>
      </c>
      <c r="B63" s="119" t="s">
        <v>184</v>
      </c>
      <c r="C63" s="103" t="s">
        <v>185</v>
      </c>
      <c r="D63" s="54">
        <v>7.1639999999999994E-3</v>
      </c>
      <c r="E63" s="54">
        <v>7.1639999999999994E-3</v>
      </c>
      <c r="F63" s="54">
        <v>7.1634599999999991E-3</v>
      </c>
      <c r="G63" s="54">
        <v>7.1639999999999482E-3</v>
      </c>
      <c r="H63" s="54">
        <v>7.1634599999999991E-3</v>
      </c>
      <c r="I63" s="54">
        <v>0</v>
      </c>
      <c r="J63" s="54">
        <v>0</v>
      </c>
      <c r="K63" s="54">
        <v>0</v>
      </c>
      <c r="L63" s="54">
        <v>0</v>
      </c>
      <c r="M63" s="54">
        <f t="shared" si="35"/>
        <v>5.1174342541315809E-17</v>
      </c>
      <c r="N63" s="54">
        <v>0</v>
      </c>
      <c r="O63" s="54">
        <v>5.9695499999999988E-3</v>
      </c>
      <c r="P63" s="54">
        <v>0</v>
      </c>
      <c r="Q63" s="54">
        <v>0.60163251000000006</v>
      </c>
      <c r="R63" s="54">
        <v>0</v>
      </c>
      <c r="S63" s="54">
        <f t="shared" si="36"/>
        <v>5.4000000000026249E-7</v>
      </c>
      <c r="T63" s="54">
        <v>0</v>
      </c>
      <c r="U63" s="54">
        <v>0</v>
      </c>
      <c r="V63" s="54">
        <v>0</v>
      </c>
      <c r="W63" s="54">
        <v>0</v>
      </c>
      <c r="X63" s="62"/>
    </row>
    <row r="64" spans="1:24" ht="78.75" x14ac:dyDescent="0.25">
      <c r="A64" s="174">
        <f t="shared" si="34"/>
        <v>40</v>
      </c>
      <c r="B64" s="119" t="s">
        <v>1706</v>
      </c>
      <c r="C64" s="103" t="s">
        <v>1707</v>
      </c>
      <c r="D64" s="54">
        <v>1.0173719999999999</v>
      </c>
      <c r="E64" s="54">
        <v>0.12441693799999999</v>
      </c>
      <c r="F64" s="54">
        <v>0.12441693799999999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f t="shared" si="35"/>
        <v>0.12441693799999999</v>
      </c>
      <c r="N64" s="54">
        <v>0.124416938</v>
      </c>
      <c r="O64" s="54">
        <v>0.64702099999999996</v>
      </c>
      <c r="P64" s="54">
        <v>0</v>
      </c>
      <c r="Q64" s="54">
        <v>0</v>
      </c>
      <c r="R64" s="54">
        <v>0</v>
      </c>
      <c r="S64" s="54">
        <f t="shared" si="36"/>
        <v>0</v>
      </c>
      <c r="T64" s="54">
        <v>0</v>
      </c>
      <c r="U64" s="54">
        <v>0</v>
      </c>
      <c r="V64" s="54">
        <v>0</v>
      </c>
      <c r="W64" s="54">
        <v>0</v>
      </c>
      <c r="X64" s="62"/>
    </row>
    <row r="65" spans="1:24" ht="63" x14ac:dyDescent="0.25">
      <c r="A65" s="174">
        <f t="shared" si="34"/>
        <v>41</v>
      </c>
      <c r="B65" s="119" t="s">
        <v>1708</v>
      </c>
      <c r="C65" s="103" t="s">
        <v>1709</v>
      </c>
      <c r="D65" s="54">
        <v>0.29457599999999995</v>
      </c>
      <c r="E65" s="54">
        <v>2.1004452829864224E-5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f t="shared" si="35"/>
        <v>2.1004452829864224E-5</v>
      </c>
      <c r="N65" s="54">
        <v>0</v>
      </c>
      <c r="O65" s="54">
        <v>0.22580832000000001</v>
      </c>
      <c r="P65" s="54">
        <v>0</v>
      </c>
      <c r="Q65" s="54">
        <v>0.22580832000000001</v>
      </c>
      <c r="R65" s="54">
        <v>0.22580832000000001</v>
      </c>
      <c r="S65" s="54">
        <f t="shared" si="36"/>
        <v>2.1004452829864224E-5</v>
      </c>
      <c r="T65" s="54">
        <v>0</v>
      </c>
      <c r="U65" s="54">
        <v>0</v>
      </c>
      <c r="V65" s="54">
        <v>0</v>
      </c>
      <c r="W65" s="54">
        <v>0</v>
      </c>
      <c r="X65" s="62"/>
    </row>
    <row r="66" spans="1:24" ht="47.25" x14ac:dyDescent="0.25">
      <c r="A66" s="174">
        <f t="shared" si="34"/>
        <v>42</v>
      </c>
      <c r="B66" s="119" t="s">
        <v>1464</v>
      </c>
      <c r="C66" s="103" t="s">
        <v>1465</v>
      </c>
      <c r="D66" s="54">
        <v>0.61684799999999995</v>
      </c>
      <c r="E66" s="54">
        <v>0.37733258400000003</v>
      </c>
      <c r="F66" s="54">
        <v>0.37733258400000003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f t="shared" si="35"/>
        <v>0.37733258400000003</v>
      </c>
      <c r="N66" s="54">
        <v>0.37733258400000003</v>
      </c>
      <c r="O66" s="54">
        <v>4.4693820000000002E-2</v>
      </c>
      <c r="P66" s="54">
        <v>4.4693820000000002E-2</v>
      </c>
      <c r="Q66" s="54">
        <v>0</v>
      </c>
      <c r="R66" s="54">
        <v>0</v>
      </c>
      <c r="S66" s="54">
        <f t="shared" si="36"/>
        <v>0</v>
      </c>
      <c r="T66" s="54">
        <v>0</v>
      </c>
      <c r="U66" s="54">
        <v>0</v>
      </c>
      <c r="V66" s="54">
        <v>0</v>
      </c>
      <c r="W66" s="54">
        <v>0</v>
      </c>
      <c r="X66" s="62"/>
    </row>
    <row r="67" spans="1:24" ht="78.75" x14ac:dyDescent="0.25">
      <c r="A67" s="174">
        <f t="shared" si="34"/>
        <v>43</v>
      </c>
      <c r="B67" s="119" t="s">
        <v>1466</v>
      </c>
      <c r="C67" s="103" t="s">
        <v>1467</v>
      </c>
      <c r="D67" s="54">
        <v>2.9639051999999999E-2</v>
      </c>
      <c r="E67" s="54">
        <v>2.1004452829864224E-5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f t="shared" si="35"/>
        <v>2.1004452829864224E-5</v>
      </c>
      <c r="N67" s="54">
        <v>0</v>
      </c>
      <c r="O67" s="54">
        <v>7.7784560000000003E-2</v>
      </c>
      <c r="P67" s="54">
        <v>0</v>
      </c>
      <c r="Q67" s="54">
        <v>7.7784560000000003E-2</v>
      </c>
      <c r="R67" s="54">
        <v>0</v>
      </c>
      <c r="S67" s="54">
        <f t="shared" si="36"/>
        <v>2.1004452829864224E-5</v>
      </c>
      <c r="T67" s="54">
        <v>0</v>
      </c>
      <c r="U67" s="54">
        <v>0</v>
      </c>
      <c r="V67" s="54">
        <v>0</v>
      </c>
      <c r="W67" s="54">
        <v>0</v>
      </c>
      <c r="X67" s="62"/>
    </row>
    <row r="68" spans="1:24" ht="78.75" x14ac:dyDescent="0.25">
      <c r="A68" s="174">
        <f t="shared" si="34"/>
        <v>44</v>
      </c>
      <c r="B68" s="119" t="s">
        <v>1710</v>
      </c>
      <c r="C68" s="103" t="s">
        <v>1711</v>
      </c>
      <c r="D68" s="54">
        <v>1.5660839999999998</v>
      </c>
      <c r="E68" s="54">
        <v>0.33713050999999999</v>
      </c>
      <c r="F68" s="54">
        <v>0.33713050999999999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f t="shared" si="35"/>
        <v>0.33713050999999999</v>
      </c>
      <c r="N68" s="54">
        <v>0.33713050999999999</v>
      </c>
      <c r="O68" s="54">
        <v>0.95023404</v>
      </c>
      <c r="P68" s="54">
        <v>0</v>
      </c>
      <c r="Q68" s="54">
        <v>0.95023404</v>
      </c>
      <c r="R68" s="54">
        <v>0.95023404</v>
      </c>
      <c r="S68" s="54">
        <f t="shared" si="36"/>
        <v>0</v>
      </c>
      <c r="T68" s="54">
        <v>0</v>
      </c>
      <c r="U68" s="54">
        <v>0</v>
      </c>
      <c r="V68" s="54">
        <v>0</v>
      </c>
      <c r="W68" s="54">
        <v>0</v>
      </c>
      <c r="X68" s="62"/>
    </row>
    <row r="69" spans="1:24" x14ac:dyDescent="0.25">
      <c r="A69" s="174"/>
      <c r="B69" s="195" t="s">
        <v>186</v>
      </c>
      <c r="C69" s="103"/>
      <c r="D69" s="62">
        <f t="shared" ref="D69:W69" si="37">SUM(D70:D72)</f>
        <v>28.980851999999999</v>
      </c>
      <c r="E69" s="62">
        <f t="shared" ref="E69" si="38">SUM(E70:E72)</f>
        <v>27.648569836000011</v>
      </c>
      <c r="F69" s="62">
        <f t="shared" si="37"/>
        <v>35.566935856000008</v>
      </c>
      <c r="G69" s="62">
        <f t="shared" si="37"/>
        <v>4.1203764000000004E-2</v>
      </c>
      <c r="H69" s="62">
        <f t="shared" si="37"/>
        <v>4.1203764000000011E-2</v>
      </c>
      <c r="I69" s="62">
        <f t="shared" si="37"/>
        <v>0</v>
      </c>
      <c r="J69" s="62">
        <f t="shared" si="37"/>
        <v>5.2394076000000005E-2</v>
      </c>
      <c r="K69" s="62">
        <f t="shared" si="37"/>
        <v>26.939072540000012</v>
      </c>
      <c r="L69" s="62">
        <f t="shared" si="37"/>
        <v>25.690558578000001</v>
      </c>
      <c r="M69" s="62">
        <f t="shared" si="37"/>
        <v>0.66829353200000008</v>
      </c>
      <c r="N69" s="62">
        <f t="shared" si="37"/>
        <v>9.7827794380000004</v>
      </c>
      <c r="O69" s="62">
        <f t="shared" si="37"/>
        <v>29.666878020000002</v>
      </c>
      <c r="P69" s="62">
        <v>3.436854649999999</v>
      </c>
      <c r="Q69" s="62">
        <f t="shared" si="37"/>
        <v>35.889212930000006</v>
      </c>
      <c r="R69" s="62">
        <v>35.889212930000006</v>
      </c>
      <c r="S69" s="62">
        <f t="shared" si="37"/>
        <v>-7.918366019999997</v>
      </c>
      <c r="T69" s="62">
        <f t="shared" si="37"/>
        <v>0</v>
      </c>
      <c r="U69" s="62">
        <f t="shared" si="37"/>
        <v>0</v>
      </c>
      <c r="V69" s="62">
        <f t="shared" si="37"/>
        <v>0</v>
      </c>
      <c r="W69" s="62">
        <f t="shared" si="37"/>
        <v>0</v>
      </c>
      <c r="X69" s="62"/>
    </row>
    <row r="70" spans="1:24" ht="47.25" x14ac:dyDescent="0.25">
      <c r="A70" s="174">
        <f t="shared" ref="A70:A72" si="39">IF(A69&gt;0,A69+1,A68+1)</f>
        <v>45</v>
      </c>
      <c r="B70" s="119" t="s">
        <v>187</v>
      </c>
      <c r="C70" s="103" t="s">
        <v>188</v>
      </c>
      <c r="D70" s="54">
        <v>28.19988</v>
      </c>
      <c r="E70" s="54">
        <v>26.980276304000011</v>
      </c>
      <c r="F70" s="54">
        <v>34.898642324000008</v>
      </c>
      <c r="G70" s="54">
        <v>4.1203764000000004E-2</v>
      </c>
      <c r="H70" s="54">
        <v>4.1203764000000011E-2</v>
      </c>
      <c r="I70" s="54">
        <v>0</v>
      </c>
      <c r="J70" s="54">
        <v>5.2394076000000005E-2</v>
      </c>
      <c r="K70" s="54">
        <v>26.939072540000012</v>
      </c>
      <c r="L70" s="54">
        <v>25.089796558</v>
      </c>
      <c r="M70" s="54">
        <f t="shared" ref="M70:M72" si="40">E70-G70-I70-K70</f>
        <v>0</v>
      </c>
      <c r="N70" s="54">
        <v>9.715247926</v>
      </c>
      <c r="O70" s="54">
        <v>29.08220193</v>
      </c>
      <c r="P70" s="54">
        <v>2.880660559999999</v>
      </c>
      <c r="Q70" s="54">
        <v>35.660243820000005</v>
      </c>
      <c r="R70" s="54">
        <v>35.660243820000005</v>
      </c>
      <c r="S70" s="54">
        <f>E70-F70</f>
        <v>-7.918366019999997</v>
      </c>
      <c r="T70" s="54">
        <v>0</v>
      </c>
      <c r="U70" s="54">
        <v>0</v>
      </c>
      <c r="V70" s="54">
        <v>0</v>
      </c>
      <c r="W70" s="54">
        <v>0</v>
      </c>
      <c r="X70" s="62"/>
    </row>
    <row r="71" spans="1:24" ht="78.75" x14ac:dyDescent="0.25">
      <c r="A71" s="174">
        <f t="shared" si="39"/>
        <v>46</v>
      </c>
      <c r="B71" s="119" t="s">
        <v>1712</v>
      </c>
      <c r="C71" s="103" t="s">
        <v>1468</v>
      </c>
      <c r="D71" s="54">
        <v>0.48817199999999999</v>
      </c>
      <c r="E71" s="54">
        <v>0.42975511200000005</v>
      </c>
      <c r="F71" s="54">
        <v>0.42975511200000005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0.36792000000000002</v>
      </c>
      <c r="M71" s="54">
        <f t="shared" si="40"/>
        <v>0.42975511200000005</v>
      </c>
      <c r="N71" s="54">
        <v>6.1835112000000025E-2</v>
      </c>
      <c r="O71" s="54">
        <v>0.35570698000000001</v>
      </c>
      <c r="P71" s="54">
        <v>0.35570698000000001</v>
      </c>
      <c r="Q71" s="54">
        <v>0</v>
      </c>
      <c r="R71" s="54">
        <v>0</v>
      </c>
      <c r="S71" s="54">
        <f>E71-F71</f>
        <v>0</v>
      </c>
      <c r="T71" s="54">
        <v>0</v>
      </c>
      <c r="U71" s="54">
        <v>0</v>
      </c>
      <c r="V71" s="54">
        <v>0</v>
      </c>
      <c r="W71" s="54">
        <v>0</v>
      </c>
      <c r="X71" s="62"/>
    </row>
    <row r="72" spans="1:24" ht="31.5" x14ac:dyDescent="0.25">
      <c r="A72" s="174">
        <f t="shared" si="39"/>
        <v>47</v>
      </c>
      <c r="B72" s="119" t="s">
        <v>1263</v>
      </c>
      <c r="C72" s="103" t="s">
        <v>1264</v>
      </c>
      <c r="D72" s="54">
        <v>0.2928</v>
      </c>
      <c r="E72" s="54">
        <v>0.23853842</v>
      </c>
      <c r="F72" s="54">
        <v>0.23853842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0.23284202000000001</v>
      </c>
      <c r="M72" s="54">
        <f t="shared" si="40"/>
        <v>0.23853842</v>
      </c>
      <c r="N72" s="54">
        <v>5.6963999999999904E-3</v>
      </c>
      <c r="O72" s="54">
        <v>0.22896910999999998</v>
      </c>
      <c r="P72" s="54">
        <v>0.20048710999999997</v>
      </c>
      <c r="Q72" s="54">
        <v>0.22896910999999998</v>
      </c>
      <c r="R72" s="54">
        <v>0.22896910999999998</v>
      </c>
      <c r="S72" s="54">
        <f>E72-F72</f>
        <v>0</v>
      </c>
      <c r="T72" s="54">
        <v>0</v>
      </c>
      <c r="U72" s="54">
        <v>0</v>
      </c>
      <c r="V72" s="54">
        <v>0</v>
      </c>
      <c r="W72" s="54">
        <v>0</v>
      </c>
      <c r="X72" s="62"/>
    </row>
    <row r="73" spans="1:24" x14ac:dyDescent="0.25">
      <c r="A73" s="174"/>
      <c r="B73" s="195" t="s">
        <v>189</v>
      </c>
      <c r="C73" s="103"/>
      <c r="D73" s="62">
        <f t="shared" ref="D73:W73" si="41">SUM(D74:D86)</f>
        <v>255.92595706061013</v>
      </c>
      <c r="E73" s="62">
        <f t="shared" ref="E73" si="42">SUM(E74:E86)</f>
        <v>62.578639097811326</v>
      </c>
      <c r="F73" s="62">
        <f t="shared" si="41"/>
        <v>62.711112361999994</v>
      </c>
      <c r="G73" s="62">
        <f t="shared" si="41"/>
        <v>2.4434048804528299</v>
      </c>
      <c r="H73" s="62">
        <f t="shared" si="41"/>
        <v>2.6343472939999999</v>
      </c>
      <c r="I73" s="62">
        <f t="shared" si="41"/>
        <v>1.5462282929056599</v>
      </c>
      <c r="J73" s="62">
        <f t="shared" si="41"/>
        <v>38.654976546</v>
      </c>
      <c r="K73" s="62">
        <f t="shared" si="41"/>
        <v>53.891391382000002</v>
      </c>
      <c r="L73" s="62">
        <f t="shared" si="41"/>
        <v>11.810361131999997</v>
      </c>
      <c r="M73" s="62">
        <f t="shared" si="41"/>
        <v>4.6976145424528291</v>
      </c>
      <c r="N73" s="62">
        <f t="shared" si="41"/>
        <v>9.6114273900000029</v>
      </c>
      <c r="O73" s="62">
        <f t="shared" si="41"/>
        <v>74.761070889999999</v>
      </c>
      <c r="P73" s="62">
        <v>15.905081319999987</v>
      </c>
      <c r="Q73" s="62">
        <f t="shared" si="41"/>
        <v>11.015255119999997</v>
      </c>
      <c r="R73" s="62">
        <v>7.2946244499999997</v>
      </c>
      <c r="S73" s="62">
        <f t="shared" si="41"/>
        <v>-0.13247326418868019</v>
      </c>
      <c r="T73" s="62">
        <f t="shared" si="41"/>
        <v>0</v>
      </c>
      <c r="U73" s="62">
        <f t="shared" si="41"/>
        <v>0</v>
      </c>
      <c r="V73" s="62">
        <f t="shared" si="41"/>
        <v>0</v>
      </c>
      <c r="W73" s="62">
        <f t="shared" si="41"/>
        <v>0</v>
      </c>
      <c r="X73" s="62"/>
    </row>
    <row r="74" spans="1:24" ht="63" x14ac:dyDescent="0.25">
      <c r="A74" s="174">
        <f t="shared" ref="A74:A86" si="43">IF(A73&gt;0,A73+1,A72+1)</f>
        <v>48</v>
      </c>
      <c r="B74" s="119" t="s">
        <v>206</v>
      </c>
      <c r="C74" s="54" t="s">
        <v>207</v>
      </c>
      <c r="D74" s="54">
        <v>0.15496799999999997</v>
      </c>
      <c r="E74" s="54">
        <v>0.15496799999999997</v>
      </c>
      <c r="F74" s="54">
        <v>0.154969788</v>
      </c>
      <c r="G74" s="54">
        <v>0</v>
      </c>
      <c r="H74" s="54">
        <v>0.12914149</v>
      </c>
      <c r="I74" s="54">
        <v>0</v>
      </c>
      <c r="J74" s="54">
        <v>0</v>
      </c>
      <c r="K74" s="54">
        <v>0</v>
      </c>
      <c r="L74" s="54">
        <v>0</v>
      </c>
      <c r="M74" s="54">
        <f t="shared" ref="M74:M86" si="44">E74-G74-I74-K74</f>
        <v>0.15496799999999997</v>
      </c>
      <c r="N74" s="54">
        <v>2.5828298E-2</v>
      </c>
      <c r="O74" s="54">
        <v>0</v>
      </c>
      <c r="P74" s="54">
        <v>0</v>
      </c>
      <c r="Q74" s="54">
        <v>0</v>
      </c>
      <c r="R74" s="54">
        <v>0</v>
      </c>
      <c r="S74" s="54">
        <f t="shared" ref="S74:S86" si="45">E74-F74</f>
        <v>-1.7880000000303209E-6</v>
      </c>
      <c r="T74" s="54">
        <v>0</v>
      </c>
      <c r="U74" s="54">
        <v>0</v>
      </c>
      <c r="V74" s="54">
        <v>0</v>
      </c>
      <c r="W74" s="54">
        <v>0</v>
      </c>
      <c r="X74" s="62"/>
    </row>
    <row r="75" spans="1:24" ht="94.5" x14ac:dyDescent="0.25">
      <c r="A75" s="174">
        <f t="shared" si="43"/>
        <v>49</v>
      </c>
      <c r="B75" s="119" t="s">
        <v>201</v>
      </c>
      <c r="C75" s="54" t="s">
        <v>202</v>
      </c>
      <c r="D75" s="54">
        <v>7.4190935999999999E-2</v>
      </c>
      <c r="E75" s="54">
        <v>7.4190935999999999E-2</v>
      </c>
      <c r="F75" s="54">
        <v>7.4190935999999999E-2</v>
      </c>
      <c r="G75" s="54">
        <v>0</v>
      </c>
      <c r="H75" s="54">
        <v>6.1825779999999997E-2</v>
      </c>
      <c r="I75" s="54">
        <v>0</v>
      </c>
      <c r="J75" s="54">
        <v>0</v>
      </c>
      <c r="K75" s="54">
        <v>0</v>
      </c>
      <c r="L75" s="54">
        <v>0</v>
      </c>
      <c r="M75" s="54">
        <f t="shared" si="44"/>
        <v>7.4190935999999999E-2</v>
      </c>
      <c r="N75" s="54">
        <v>1.2365156000000002E-2</v>
      </c>
      <c r="O75" s="54">
        <v>0</v>
      </c>
      <c r="P75" s="54">
        <v>0</v>
      </c>
      <c r="Q75" s="54">
        <v>0</v>
      </c>
      <c r="R75" s="54">
        <v>0</v>
      </c>
      <c r="S75" s="54">
        <f t="shared" si="45"/>
        <v>0</v>
      </c>
      <c r="T75" s="54">
        <v>0</v>
      </c>
      <c r="U75" s="54">
        <v>0</v>
      </c>
      <c r="V75" s="54">
        <v>0</v>
      </c>
      <c r="W75" s="54">
        <v>0</v>
      </c>
      <c r="X75" s="62"/>
    </row>
    <row r="76" spans="1:24" ht="47.25" x14ac:dyDescent="0.25">
      <c r="A76" s="174">
        <f t="shared" si="43"/>
        <v>50</v>
      </c>
      <c r="B76" s="119" t="s">
        <v>190</v>
      </c>
      <c r="C76" s="103" t="s">
        <v>191</v>
      </c>
      <c r="D76" s="54">
        <v>4.9487039999999993</v>
      </c>
      <c r="E76" s="54">
        <v>3.7325927899999991</v>
      </c>
      <c r="F76" s="54">
        <v>3.7325927899999991</v>
      </c>
      <c r="G76" s="54">
        <v>9.7040723999999981E-2</v>
      </c>
      <c r="H76" s="54">
        <v>9.7040723999999981E-2</v>
      </c>
      <c r="I76" s="54">
        <v>1.2382650000000002</v>
      </c>
      <c r="J76" s="54">
        <v>0.12339548399999999</v>
      </c>
      <c r="K76" s="54">
        <v>1.2382650000000002</v>
      </c>
      <c r="L76" s="54">
        <v>0.13183033199999994</v>
      </c>
      <c r="M76" s="54">
        <f t="shared" si="44"/>
        <v>1.1590220659999986</v>
      </c>
      <c r="N76" s="54">
        <v>3.3803262499999995</v>
      </c>
      <c r="O76" s="54">
        <v>3.5798815399999997</v>
      </c>
      <c r="P76" s="54">
        <v>0.96129737999999954</v>
      </c>
      <c r="Q76" s="54">
        <v>3.5847692499999999</v>
      </c>
      <c r="R76" s="54">
        <v>3.5847692499999999</v>
      </c>
      <c r="S76" s="54">
        <f t="shared" si="45"/>
        <v>0</v>
      </c>
      <c r="T76" s="54">
        <v>0</v>
      </c>
      <c r="U76" s="54">
        <v>0</v>
      </c>
      <c r="V76" s="54">
        <v>0</v>
      </c>
      <c r="W76" s="54">
        <v>0</v>
      </c>
      <c r="X76" s="62"/>
    </row>
    <row r="77" spans="1:24" ht="78.75" x14ac:dyDescent="0.25">
      <c r="A77" s="174">
        <f t="shared" si="43"/>
        <v>51</v>
      </c>
      <c r="B77" s="119" t="s">
        <v>192</v>
      </c>
      <c r="C77" s="103" t="s">
        <v>193</v>
      </c>
      <c r="D77" s="54">
        <v>1.5480000000000001E-3</v>
      </c>
      <c r="E77" s="54">
        <v>1.5480000000000001E-3</v>
      </c>
      <c r="F77" s="54">
        <v>1.544136E-3</v>
      </c>
      <c r="G77" s="54">
        <v>1.5479999999999938E-3</v>
      </c>
      <c r="H77" s="54">
        <v>1.544136E-3</v>
      </c>
      <c r="I77" s="54">
        <v>0</v>
      </c>
      <c r="J77" s="54">
        <v>0</v>
      </c>
      <c r="K77" s="54">
        <v>0</v>
      </c>
      <c r="L77" s="54">
        <v>0</v>
      </c>
      <c r="M77" s="54">
        <f t="shared" si="44"/>
        <v>6.2883726004159257E-18</v>
      </c>
      <c r="N77" s="54">
        <v>0</v>
      </c>
      <c r="O77" s="54">
        <v>1.28678E-3</v>
      </c>
      <c r="P77" s="54">
        <v>0</v>
      </c>
      <c r="Q77" s="54">
        <v>0.32335654999999996</v>
      </c>
      <c r="R77" s="54">
        <v>0</v>
      </c>
      <c r="S77" s="54">
        <f t="shared" si="45"/>
        <v>3.8640000000001243E-6</v>
      </c>
      <c r="T77" s="54">
        <v>0</v>
      </c>
      <c r="U77" s="54">
        <v>0</v>
      </c>
      <c r="V77" s="54">
        <v>0</v>
      </c>
      <c r="W77" s="54">
        <v>0</v>
      </c>
      <c r="X77" s="62"/>
    </row>
    <row r="78" spans="1:24" ht="63" x14ac:dyDescent="0.25">
      <c r="A78" s="174">
        <f t="shared" si="43"/>
        <v>52</v>
      </c>
      <c r="B78" s="119" t="s">
        <v>1713</v>
      </c>
      <c r="C78" s="103" t="s">
        <v>194</v>
      </c>
      <c r="D78" s="54">
        <v>109.75691412461018</v>
      </c>
      <c r="E78" s="54">
        <v>54.020142778</v>
      </c>
      <c r="F78" s="54">
        <v>54.020142778</v>
      </c>
      <c r="G78" s="54">
        <v>1.7144528880000001</v>
      </c>
      <c r="H78" s="54">
        <v>1.7144528880000001</v>
      </c>
      <c r="I78" s="54">
        <v>0</v>
      </c>
      <c r="J78" s="54">
        <v>38.253967180000004</v>
      </c>
      <c r="K78" s="54">
        <v>52.305689890000004</v>
      </c>
      <c r="L78" s="54">
        <v>11.464860125999998</v>
      </c>
      <c r="M78" s="54">
        <f t="shared" si="44"/>
        <v>0</v>
      </c>
      <c r="N78" s="54">
        <v>2.5868625840000021</v>
      </c>
      <c r="O78" s="54">
        <v>66.860767909999993</v>
      </c>
      <c r="P78" s="54">
        <v>14.581021529999987</v>
      </c>
      <c r="Q78" s="54">
        <v>0</v>
      </c>
      <c r="R78" s="54">
        <v>0</v>
      </c>
      <c r="S78" s="54">
        <f t="shared" si="45"/>
        <v>0</v>
      </c>
      <c r="T78" s="54">
        <v>0</v>
      </c>
      <c r="U78" s="54">
        <v>0</v>
      </c>
      <c r="V78" s="54">
        <v>0</v>
      </c>
      <c r="W78" s="54">
        <v>0</v>
      </c>
      <c r="X78" s="62"/>
    </row>
    <row r="79" spans="1:24" ht="78.75" x14ac:dyDescent="0.25">
      <c r="A79" s="174">
        <f t="shared" si="43"/>
        <v>53</v>
      </c>
      <c r="B79" s="119" t="s">
        <v>195</v>
      </c>
      <c r="C79" s="103" t="s">
        <v>196</v>
      </c>
      <c r="D79" s="54">
        <v>0.56123999999999996</v>
      </c>
      <c r="E79" s="54">
        <v>0.56123999999999996</v>
      </c>
      <c r="F79" s="54">
        <v>0.56124001199999995</v>
      </c>
      <c r="G79" s="54">
        <v>0.56123999999999974</v>
      </c>
      <c r="H79" s="54">
        <v>0.56124001199999995</v>
      </c>
      <c r="I79" s="54">
        <v>0</v>
      </c>
      <c r="J79" s="54">
        <v>0</v>
      </c>
      <c r="K79" s="54">
        <v>0</v>
      </c>
      <c r="L79" s="54">
        <v>0</v>
      </c>
      <c r="M79" s="54">
        <f t="shared" si="44"/>
        <v>2.2204460492503131E-16</v>
      </c>
      <c r="N79" s="54">
        <v>0</v>
      </c>
      <c r="O79" s="54">
        <v>2.095435999999987E-2</v>
      </c>
      <c r="P79" s="54">
        <v>0</v>
      </c>
      <c r="Q79" s="54">
        <v>2.6161035999999998</v>
      </c>
      <c r="R79" s="54">
        <v>0</v>
      </c>
      <c r="S79" s="54">
        <f t="shared" si="45"/>
        <v>-1.199999999368373E-8</v>
      </c>
      <c r="T79" s="54">
        <v>0</v>
      </c>
      <c r="U79" s="54">
        <v>0</v>
      </c>
      <c r="V79" s="54">
        <v>0</v>
      </c>
      <c r="W79" s="54">
        <v>0</v>
      </c>
      <c r="X79" s="62"/>
    </row>
    <row r="80" spans="1:24" ht="47.25" x14ac:dyDescent="0.25">
      <c r="A80" s="174">
        <f t="shared" si="43"/>
        <v>54</v>
      </c>
      <c r="B80" s="119" t="s">
        <v>197</v>
      </c>
      <c r="C80" s="103" t="s">
        <v>198</v>
      </c>
      <c r="D80" s="54">
        <v>132.34453200000002</v>
      </c>
      <c r="E80" s="54">
        <v>0.26393457599999998</v>
      </c>
      <c r="F80" s="54">
        <v>0.26393457599999998</v>
      </c>
      <c r="G80" s="54">
        <v>5.2193291999999995E-2</v>
      </c>
      <c r="H80" s="54">
        <v>5.2193291999999995E-2</v>
      </c>
      <c r="I80" s="54">
        <v>0.21174128399999997</v>
      </c>
      <c r="J80" s="54">
        <v>6.6368172000000003E-2</v>
      </c>
      <c r="K80" s="54">
        <v>0</v>
      </c>
      <c r="L80" s="54">
        <v>7.0904819999999966E-2</v>
      </c>
      <c r="M80" s="54">
        <f t="shared" si="44"/>
        <v>0</v>
      </c>
      <c r="N80" s="54">
        <v>7.4468292000000005E-2</v>
      </c>
      <c r="O80" s="54">
        <v>0.21994548</v>
      </c>
      <c r="P80" s="54">
        <v>6.2056909999999993E-2</v>
      </c>
      <c r="Q80" s="54">
        <v>0</v>
      </c>
      <c r="R80" s="54">
        <v>0</v>
      </c>
      <c r="S80" s="54">
        <f t="shared" si="45"/>
        <v>0</v>
      </c>
      <c r="T80" s="54">
        <v>0</v>
      </c>
      <c r="U80" s="54">
        <v>0</v>
      </c>
      <c r="V80" s="54">
        <v>0</v>
      </c>
      <c r="W80" s="54">
        <v>0</v>
      </c>
      <c r="X80" s="62"/>
    </row>
    <row r="81" spans="1:24" ht="47.25" x14ac:dyDescent="0.25">
      <c r="A81" s="174">
        <f t="shared" si="43"/>
        <v>55</v>
      </c>
      <c r="B81" s="119" t="s">
        <v>199</v>
      </c>
      <c r="C81" s="103" t="s">
        <v>1374</v>
      </c>
      <c r="D81" s="54">
        <v>4.7999999999999996E-3</v>
      </c>
      <c r="E81" s="54">
        <v>2.1004452829864224E-5</v>
      </c>
      <c r="F81" s="54">
        <v>0</v>
      </c>
      <c r="G81" s="54">
        <v>0</v>
      </c>
      <c r="H81" s="54">
        <v>0</v>
      </c>
      <c r="I81" s="54">
        <v>2.1004452829875842E-5</v>
      </c>
      <c r="J81" s="54">
        <v>0</v>
      </c>
      <c r="K81" s="54">
        <v>0</v>
      </c>
      <c r="L81" s="54">
        <v>0</v>
      </c>
      <c r="M81" s="54">
        <f t="shared" si="44"/>
        <v>-1.1617903904539983E-17</v>
      </c>
      <c r="N81" s="54">
        <v>0</v>
      </c>
      <c r="O81" s="54">
        <v>0</v>
      </c>
      <c r="P81" s="54">
        <v>0</v>
      </c>
      <c r="Q81" s="54">
        <v>6.1058609999999999E-2</v>
      </c>
      <c r="R81" s="54">
        <v>0</v>
      </c>
      <c r="S81" s="54">
        <f t="shared" si="45"/>
        <v>2.1004452829864224E-5</v>
      </c>
      <c r="T81" s="54">
        <v>0</v>
      </c>
      <c r="U81" s="54">
        <v>0</v>
      </c>
      <c r="V81" s="54">
        <v>0</v>
      </c>
      <c r="W81" s="54">
        <v>0</v>
      </c>
      <c r="X81" s="62"/>
    </row>
    <row r="82" spans="1:24" ht="63" x14ac:dyDescent="0.25">
      <c r="A82" s="174">
        <f t="shared" si="43"/>
        <v>56</v>
      </c>
      <c r="B82" s="119" t="s">
        <v>1714</v>
      </c>
      <c r="C82" s="103" t="s">
        <v>1375</v>
      </c>
      <c r="D82" s="54">
        <v>4.7999999999999996E-3</v>
      </c>
      <c r="E82" s="54">
        <v>2.1004452829864224E-5</v>
      </c>
      <c r="F82" s="54">
        <v>0</v>
      </c>
      <c r="G82" s="54">
        <v>0</v>
      </c>
      <c r="H82" s="54">
        <v>0</v>
      </c>
      <c r="I82" s="54">
        <v>2.1004452829875842E-5</v>
      </c>
      <c r="J82" s="54">
        <v>0</v>
      </c>
      <c r="K82" s="54">
        <v>0</v>
      </c>
      <c r="L82" s="54">
        <v>0</v>
      </c>
      <c r="M82" s="54">
        <f t="shared" si="44"/>
        <v>-1.1617903904539983E-17</v>
      </c>
      <c r="N82" s="54">
        <v>0</v>
      </c>
      <c r="O82" s="54">
        <v>0</v>
      </c>
      <c r="P82" s="54">
        <v>0</v>
      </c>
      <c r="Q82" s="54">
        <v>0.10787099999999999</v>
      </c>
      <c r="R82" s="54">
        <v>0</v>
      </c>
      <c r="S82" s="54">
        <f t="shared" si="45"/>
        <v>2.1004452829864224E-5</v>
      </c>
      <c r="T82" s="54">
        <v>0</v>
      </c>
      <c r="U82" s="54">
        <v>0</v>
      </c>
      <c r="V82" s="54">
        <v>0</v>
      </c>
      <c r="W82" s="54">
        <v>0</v>
      </c>
      <c r="X82" s="62"/>
    </row>
    <row r="83" spans="1:24" ht="63" x14ac:dyDescent="0.25">
      <c r="A83" s="174">
        <f t="shared" si="43"/>
        <v>57</v>
      </c>
      <c r="B83" s="119" t="s">
        <v>1715</v>
      </c>
      <c r="C83" s="103" t="s">
        <v>1376</v>
      </c>
      <c r="D83" s="54">
        <v>7.8052319999999993</v>
      </c>
      <c r="E83" s="54">
        <v>3.5093100000000002</v>
      </c>
      <c r="F83" s="54">
        <v>3.6418647599999998</v>
      </c>
      <c r="G83" s="54">
        <v>7.5374639999999998E-3</v>
      </c>
      <c r="H83" s="54">
        <v>7.5374640000000007E-3</v>
      </c>
      <c r="I83" s="54">
        <v>9.6180000000000002E-2</v>
      </c>
      <c r="J83" s="54">
        <v>9.5845319999999998E-3</v>
      </c>
      <c r="K83" s="54">
        <v>9.6180000000000002E-2</v>
      </c>
      <c r="L83" s="54">
        <v>9.3165954000000009E-2</v>
      </c>
      <c r="M83" s="54">
        <f t="shared" si="44"/>
        <v>3.3094125360000004</v>
      </c>
      <c r="N83" s="54">
        <v>3.5315768100000007</v>
      </c>
      <c r="O83" s="54">
        <v>3.7098551999999998</v>
      </c>
      <c r="P83" s="54">
        <v>0.3007054999999994</v>
      </c>
      <c r="Q83" s="54">
        <v>3.7098551999999998</v>
      </c>
      <c r="R83" s="54">
        <v>3.7098551999999998</v>
      </c>
      <c r="S83" s="54">
        <f t="shared" si="45"/>
        <v>-0.13255475999999966</v>
      </c>
      <c r="T83" s="54">
        <v>0</v>
      </c>
      <c r="U83" s="54">
        <v>0</v>
      </c>
      <c r="V83" s="54">
        <v>0</v>
      </c>
      <c r="W83" s="54">
        <v>0</v>
      </c>
      <c r="X83" s="62"/>
    </row>
    <row r="84" spans="1:24" ht="63" x14ac:dyDescent="0.25">
      <c r="A84" s="174">
        <f t="shared" si="43"/>
        <v>58</v>
      </c>
      <c r="B84" s="119" t="s">
        <v>1716</v>
      </c>
      <c r="C84" s="103" t="s">
        <v>200</v>
      </c>
      <c r="D84" s="54">
        <v>4.7999999999999996E-3</v>
      </c>
      <c r="E84" s="54">
        <v>2.1004452829864224E-5</v>
      </c>
      <c r="F84" s="54">
        <v>0</v>
      </c>
      <c r="G84" s="54">
        <v>2.1004452829875842E-5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f t="shared" si="44"/>
        <v>-1.1617903904539983E-17</v>
      </c>
      <c r="N84" s="54">
        <v>0</v>
      </c>
      <c r="O84" s="54">
        <v>0</v>
      </c>
      <c r="P84" s="54">
        <v>0</v>
      </c>
      <c r="Q84" s="54">
        <v>9.4846929999999982E-2</v>
      </c>
      <c r="R84" s="54">
        <v>0</v>
      </c>
      <c r="S84" s="54">
        <f t="shared" si="45"/>
        <v>2.1004452829864224E-5</v>
      </c>
      <c r="T84" s="54">
        <v>0</v>
      </c>
      <c r="U84" s="54">
        <v>0</v>
      </c>
      <c r="V84" s="54">
        <v>0</v>
      </c>
      <c r="W84" s="54">
        <v>0</v>
      </c>
      <c r="X84" s="62"/>
    </row>
    <row r="85" spans="1:24" ht="110.25" x14ac:dyDescent="0.25">
      <c r="A85" s="174">
        <f t="shared" si="43"/>
        <v>59</v>
      </c>
      <c r="B85" s="119" t="s">
        <v>1717</v>
      </c>
      <c r="C85" s="103" t="s">
        <v>1377</v>
      </c>
      <c r="D85" s="54">
        <v>0.26062799999999997</v>
      </c>
      <c r="E85" s="54">
        <v>0.26062799999999997</v>
      </c>
      <c r="F85" s="54">
        <v>0.26063258599999994</v>
      </c>
      <c r="G85" s="54">
        <v>9.3715080000000006E-3</v>
      </c>
      <c r="H85" s="54">
        <v>9.3715079999999989E-3</v>
      </c>
      <c r="I85" s="54">
        <v>0</v>
      </c>
      <c r="J85" s="54">
        <v>0.201661178</v>
      </c>
      <c r="K85" s="54">
        <v>0.251256492</v>
      </c>
      <c r="L85" s="54">
        <v>4.9599900000000002E-2</v>
      </c>
      <c r="M85" s="54">
        <f t="shared" si="44"/>
        <v>0</v>
      </c>
      <c r="N85" s="54">
        <v>0</v>
      </c>
      <c r="O85" s="54">
        <v>0.21719382000000001</v>
      </c>
      <c r="P85" s="54">
        <v>0</v>
      </c>
      <c r="Q85" s="54">
        <v>0.36620817999999999</v>
      </c>
      <c r="R85" s="54">
        <v>0</v>
      </c>
      <c r="S85" s="54">
        <f t="shared" si="45"/>
        <v>-4.5859999999731116E-6</v>
      </c>
      <c r="T85" s="54">
        <v>0</v>
      </c>
      <c r="U85" s="54">
        <v>0</v>
      </c>
      <c r="V85" s="54">
        <v>0</v>
      </c>
      <c r="W85" s="54">
        <v>0</v>
      </c>
      <c r="X85" s="62"/>
    </row>
    <row r="86" spans="1:24" ht="78.75" x14ac:dyDescent="0.25">
      <c r="A86" s="174">
        <f t="shared" si="43"/>
        <v>60</v>
      </c>
      <c r="B86" s="119" t="s">
        <v>1718</v>
      </c>
      <c r="C86" s="103" t="s">
        <v>203</v>
      </c>
      <c r="D86" s="54">
        <v>3.5999999999999999E-3</v>
      </c>
      <c r="E86" s="54">
        <v>2.1004452829864224E-5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f t="shared" si="44"/>
        <v>2.1004452829864224E-5</v>
      </c>
      <c r="N86" s="54">
        <v>0</v>
      </c>
      <c r="O86" s="54">
        <v>0.15118580000000001</v>
      </c>
      <c r="P86" s="54">
        <v>0</v>
      </c>
      <c r="Q86" s="54">
        <v>0.15118580000000001</v>
      </c>
      <c r="R86" s="54">
        <v>0</v>
      </c>
      <c r="S86" s="54">
        <f t="shared" si="45"/>
        <v>2.1004452829864224E-5</v>
      </c>
      <c r="T86" s="54">
        <v>0</v>
      </c>
      <c r="U86" s="54">
        <v>0</v>
      </c>
      <c r="V86" s="54">
        <v>0</v>
      </c>
      <c r="W86" s="54">
        <v>0</v>
      </c>
      <c r="X86" s="62"/>
    </row>
    <row r="87" spans="1:24" x14ac:dyDescent="0.25">
      <c r="A87" s="174"/>
      <c r="B87" s="195" t="s">
        <v>208</v>
      </c>
      <c r="C87" s="103"/>
      <c r="D87" s="62">
        <f t="shared" ref="D87:W87" si="46">SUM(D88:D89)</f>
        <v>4.2896327999999997</v>
      </c>
      <c r="E87" s="62">
        <f t="shared" ref="E87" si="47">SUM(E88:E89)</f>
        <v>2.5711559999999998</v>
      </c>
      <c r="F87" s="62">
        <f t="shared" si="46"/>
        <v>2.5435829979999998</v>
      </c>
      <c r="G87" s="62">
        <f t="shared" si="46"/>
        <v>8.8392360000000003E-2</v>
      </c>
      <c r="H87" s="62">
        <f t="shared" si="46"/>
        <v>8.8392360000000003E-2</v>
      </c>
      <c r="I87" s="62">
        <f t="shared" si="46"/>
        <v>2.1907456679999999</v>
      </c>
      <c r="J87" s="62">
        <f t="shared" si="46"/>
        <v>0.94867758599999996</v>
      </c>
      <c r="K87" s="62">
        <f t="shared" si="46"/>
        <v>0.29201797200000001</v>
      </c>
      <c r="L87" s="62">
        <f t="shared" si="46"/>
        <v>0.98917647399999986</v>
      </c>
      <c r="M87" s="62">
        <f t="shared" si="46"/>
        <v>0</v>
      </c>
      <c r="N87" s="62">
        <f t="shared" si="46"/>
        <v>0.5173365780000001</v>
      </c>
      <c r="O87" s="62">
        <f t="shared" si="46"/>
        <v>2.1196524999999999</v>
      </c>
      <c r="P87" s="62">
        <v>7.5827539999999818E-2</v>
      </c>
      <c r="Q87" s="62">
        <f t="shared" si="46"/>
        <v>2.1980419900000001</v>
      </c>
      <c r="R87" s="62">
        <v>2.1980419900000001</v>
      </c>
      <c r="S87" s="62">
        <f t="shared" si="46"/>
        <v>2.7573001999999958E-2</v>
      </c>
      <c r="T87" s="62">
        <f t="shared" si="46"/>
        <v>0</v>
      </c>
      <c r="U87" s="62">
        <f t="shared" si="46"/>
        <v>0</v>
      </c>
      <c r="V87" s="62">
        <f t="shared" si="46"/>
        <v>0</v>
      </c>
      <c r="W87" s="62">
        <f t="shared" si="46"/>
        <v>0</v>
      </c>
      <c r="X87" s="62"/>
    </row>
    <row r="88" spans="1:24" ht="47.25" x14ac:dyDescent="0.25">
      <c r="A88" s="174">
        <f t="shared" ref="A88:A89" si="48">IF(A87&gt;0,A87+1,A86+1)</f>
        <v>61</v>
      </c>
      <c r="B88" s="119" t="s">
        <v>209</v>
      </c>
      <c r="C88" s="103" t="s">
        <v>210</v>
      </c>
      <c r="D88" s="54">
        <v>2.2401599999999999</v>
      </c>
      <c r="E88" s="54">
        <v>2.2401599999999999</v>
      </c>
      <c r="F88" s="54">
        <v>2.3610380019999999</v>
      </c>
      <c r="G88" s="54">
        <v>4.9414331999999991E-2</v>
      </c>
      <c r="H88" s="54">
        <v>4.9414331999999998E-2</v>
      </c>
      <c r="I88" s="54">
        <v>2.1907456679999999</v>
      </c>
      <c r="J88" s="54">
        <v>0.89911370999999995</v>
      </c>
      <c r="K88" s="54">
        <v>0</v>
      </c>
      <c r="L88" s="54">
        <v>0.93622458999999991</v>
      </c>
      <c r="M88" s="54">
        <f t="shared" ref="M88:M89" si="49">E88-G88-I88-K88</f>
        <v>0</v>
      </c>
      <c r="N88" s="54">
        <v>0.47628537000000004</v>
      </c>
      <c r="O88" s="54">
        <v>1.9675316699999998</v>
      </c>
      <c r="P88" s="54">
        <v>4.1618199999999828E-2</v>
      </c>
      <c r="Q88" s="54">
        <v>2.1980419900000001</v>
      </c>
      <c r="R88" s="54">
        <v>2.1980419900000001</v>
      </c>
      <c r="S88" s="54">
        <f>E88-F88</f>
        <v>-0.12087800199999998</v>
      </c>
      <c r="T88" s="54">
        <v>0</v>
      </c>
      <c r="U88" s="54">
        <v>0</v>
      </c>
      <c r="V88" s="54">
        <v>0</v>
      </c>
      <c r="W88" s="54">
        <v>0</v>
      </c>
      <c r="X88" s="62"/>
    </row>
    <row r="89" spans="1:24" ht="47.25" x14ac:dyDescent="0.25">
      <c r="A89" s="174">
        <f t="shared" si="48"/>
        <v>62</v>
      </c>
      <c r="B89" s="119" t="s">
        <v>211</v>
      </c>
      <c r="C89" s="103" t="s">
        <v>212</v>
      </c>
      <c r="D89" s="54">
        <v>2.0494727999999998</v>
      </c>
      <c r="E89" s="54">
        <v>0.33099599999999996</v>
      </c>
      <c r="F89" s="54">
        <v>0.18254499600000001</v>
      </c>
      <c r="G89" s="54">
        <v>3.8978028000000005E-2</v>
      </c>
      <c r="H89" s="54">
        <v>3.8978027999999998E-2</v>
      </c>
      <c r="I89" s="54">
        <v>0</v>
      </c>
      <c r="J89" s="54">
        <v>4.9563876000000007E-2</v>
      </c>
      <c r="K89" s="54">
        <v>0.29201797200000001</v>
      </c>
      <c r="L89" s="54">
        <v>5.2951883999999977E-2</v>
      </c>
      <c r="M89" s="54">
        <f t="shared" si="49"/>
        <v>0</v>
      </c>
      <c r="N89" s="54">
        <v>4.1051208000000033E-2</v>
      </c>
      <c r="O89" s="54">
        <v>0.15212082999999998</v>
      </c>
      <c r="P89" s="54">
        <v>3.4209339999999991E-2</v>
      </c>
      <c r="Q89" s="54">
        <v>0</v>
      </c>
      <c r="R89" s="54">
        <v>0</v>
      </c>
      <c r="S89" s="54">
        <f>E89-F89</f>
        <v>0.14845100399999994</v>
      </c>
      <c r="T89" s="54">
        <v>0</v>
      </c>
      <c r="U89" s="54">
        <v>0</v>
      </c>
      <c r="V89" s="54">
        <v>0</v>
      </c>
      <c r="W89" s="54">
        <v>0</v>
      </c>
      <c r="X89" s="62"/>
    </row>
    <row r="90" spans="1:24" x14ac:dyDescent="0.25">
      <c r="A90" s="174"/>
      <c r="B90" s="195" t="s">
        <v>213</v>
      </c>
      <c r="C90" s="103"/>
      <c r="D90" s="62">
        <f t="shared" ref="D90:W90" si="50">SUM(D91:D102)</f>
        <v>147.42781072959974</v>
      </c>
      <c r="E90" s="62">
        <f t="shared" ref="E90" si="51">SUM(E91:E102)</f>
        <v>57.717326897999996</v>
      </c>
      <c r="F90" s="62">
        <f t="shared" si="50"/>
        <v>57.029597657999986</v>
      </c>
      <c r="G90" s="62">
        <f t="shared" si="50"/>
        <v>0.249268716</v>
      </c>
      <c r="H90" s="62">
        <f t="shared" si="50"/>
        <v>0.50317891599999998</v>
      </c>
      <c r="I90" s="62">
        <f t="shared" si="50"/>
        <v>1.0155540000000001</v>
      </c>
      <c r="J90" s="62">
        <f t="shared" si="50"/>
        <v>19.971962864000002</v>
      </c>
      <c r="K90" s="62">
        <f t="shared" si="50"/>
        <v>7.3520324160000001</v>
      </c>
      <c r="L90" s="62">
        <f t="shared" si="50"/>
        <v>0.94611095599999995</v>
      </c>
      <c r="M90" s="62">
        <f t="shared" si="50"/>
        <v>49.100471765999984</v>
      </c>
      <c r="N90" s="62">
        <f t="shared" si="50"/>
        <v>35.608344922000001</v>
      </c>
      <c r="O90" s="62">
        <f t="shared" si="50"/>
        <v>51.216046349999992</v>
      </c>
      <c r="P90" s="62">
        <v>35.421878919999997</v>
      </c>
      <c r="Q90" s="62">
        <f t="shared" si="50"/>
        <v>32.669755530000003</v>
      </c>
      <c r="R90" s="62">
        <v>2.3189482200000002</v>
      </c>
      <c r="S90" s="62">
        <f t="shared" si="50"/>
        <v>0.6877292400000008</v>
      </c>
      <c r="T90" s="62">
        <f t="shared" si="50"/>
        <v>0</v>
      </c>
      <c r="U90" s="62">
        <f t="shared" si="50"/>
        <v>0</v>
      </c>
      <c r="V90" s="62">
        <f t="shared" si="50"/>
        <v>0</v>
      </c>
      <c r="W90" s="62">
        <f t="shared" si="50"/>
        <v>0</v>
      </c>
      <c r="X90" s="62"/>
    </row>
    <row r="91" spans="1:24" ht="63" x14ac:dyDescent="0.25">
      <c r="A91" s="174">
        <f t="shared" ref="A91:A102" si="52">IF(A90&gt;0,A90+1,A89+1)</f>
        <v>63</v>
      </c>
      <c r="B91" s="119" t="s">
        <v>1719</v>
      </c>
      <c r="C91" s="54" t="s">
        <v>225</v>
      </c>
      <c r="D91" s="54">
        <v>0.25391015999999994</v>
      </c>
      <c r="E91" s="54">
        <v>0.25391015999999994</v>
      </c>
      <c r="F91" s="54">
        <v>0.25391019999999997</v>
      </c>
      <c r="G91" s="54">
        <v>0</v>
      </c>
      <c r="H91" s="54">
        <v>0.25391020000000003</v>
      </c>
      <c r="I91" s="54">
        <v>0</v>
      </c>
      <c r="J91" s="54">
        <v>0</v>
      </c>
      <c r="K91" s="54">
        <v>0</v>
      </c>
      <c r="L91" s="54">
        <v>0</v>
      </c>
      <c r="M91" s="54">
        <f t="shared" ref="M91:M102" si="53">E91-G91-I91-K91</f>
        <v>0.25391015999999994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f t="shared" ref="S91:S102" si="54">E91-F91</f>
        <v>-4.0000000034456917E-8</v>
      </c>
      <c r="T91" s="54">
        <v>0</v>
      </c>
      <c r="U91" s="54">
        <v>0</v>
      </c>
      <c r="V91" s="54">
        <v>0</v>
      </c>
      <c r="W91" s="54">
        <v>0</v>
      </c>
      <c r="X91" s="62"/>
    </row>
    <row r="92" spans="1:24" ht="94.5" x14ac:dyDescent="0.25">
      <c r="A92" s="174">
        <f t="shared" si="52"/>
        <v>64</v>
      </c>
      <c r="B92" s="119" t="s">
        <v>214</v>
      </c>
      <c r="C92" s="103" t="s">
        <v>215</v>
      </c>
      <c r="D92" s="54">
        <v>32.389284000000004</v>
      </c>
      <c r="E92" s="54">
        <v>4.0062452159999999</v>
      </c>
      <c r="F92" s="54">
        <v>4.0062452159999999</v>
      </c>
      <c r="G92" s="54">
        <v>7.9352099999999995E-2</v>
      </c>
      <c r="H92" s="54">
        <v>7.9352099999999995E-2</v>
      </c>
      <c r="I92" s="54">
        <v>1.0125540000000002</v>
      </c>
      <c r="J92" s="54">
        <v>3.6713875200000001</v>
      </c>
      <c r="K92" s="54">
        <v>1.0125540000000002</v>
      </c>
      <c r="L92" s="54">
        <v>0.10780029599999999</v>
      </c>
      <c r="M92" s="54">
        <f t="shared" si="53"/>
        <v>1.9017851159999997</v>
      </c>
      <c r="N92" s="54">
        <v>0.1477052999999999</v>
      </c>
      <c r="O92" s="54">
        <v>3.3385376800000004</v>
      </c>
      <c r="P92" s="54">
        <v>0.12308775000000027</v>
      </c>
      <c r="Q92" s="54">
        <v>0</v>
      </c>
      <c r="R92" s="54">
        <v>0</v>
      </c>
      <c r="S92" s="54">
        <f t="shared" si="54"/>
        <v>0</v>
      </c>
      <c r="T92" s="54">
        <v>0</v>
      </c>
      <c r="U92" s="54">
        <v>0</v>
      </c>
      <c r="V92" s="54">
        <v>0</v>
      </c>
      <c r="W92" s="54">
        <v>0</v>
      </c>
      <c r="X92" s="62"/>
    </row>
    <row r="93" spans="1:24" ht="31.5" x14ac:dyDescent="0.25">
      <c r="A93" s="174">
        <f t="shared" si="52"/>
        <v>65</v>
      </c>
      <c r="B93" s="119" t="s">
        <v>1474</v>
      </c>
      <c r="C93" s="103" t="s">
        <v>1475</v>
      </c>
      <c r="D93" s="54">
        <v>15.550704</v>
      </c>
      <c r="E93" s="54">
        <v>1.2664199999999999</v>
      </c>
      <c r="F93" s="54">
        <v>0.58854696799999995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0.51784578999999997</v>
      </c>
      <c r="M93" s="54">
        <f t="shared" si="53"/>
        <v>1.2664199999999999</v>
      </c>
      <c r="N93" s="54">
        <v>7.0701177999999976E-2</v>
      </c>
      <c r="O93" s="54">
        <v>0.49045580999999999</v>
      </c>
      <c r="P93" s="54">
        <v>5.8917650000000044E-2</v>
      </c>
      <c r="Q93" s="54">
        <v>0</v>
      </c>
      <c r="R93" s="54">
        <v>0</v>
      </c>
      <c r="S93" s="54">
        <f t="shared" si="54"/>
        <v>0.67787303199999993</v>
      </c>
      <c r="T93" s="54">
        <v>0</v>
      </c>
      <c r="U93" s="54">
        <v>0</v>
      </c>
      <c r="V93" s="54">
        <v>0</v>
      </c>
      <c r="W93" s="54">
        <v>0</v>
      </c>
      <c r="X93" s="62"/>
    </row>
    <row r="94" spans="1:24" ht="31.5" x14ac:dyDescent="0.25">
      <c r="A94" s="174">
        <f t="shared" si="52"/>
        <v>66</v>
      </c>
      <c r="B94" s="119" t="s">
        <v>216</v>
      </c>
      <c r="C94" s="103" t="s">
        <v>217</v>
      </c>
      <c r="D94" s="54">
        <v>4.8651239999999998</v>
      </c>
      <c r="E94" s="54">
        <v>4.8651239999999998</v>
      </c>
      <c r="F94" s="54">
        <v>4.8651183119999999</v>
      </c>
      <c r="G94" s="54">
        <v>7.3889447999999996E-2</v>
      </c>
      <c r="H94" s="54">
        <v>7.3889447999999996E-2</v>
      </c>
      <c r="I94" s="54">
        <v>0</v>
      </c>
      <c r="J94" s="54">
        <v>4.7912288639999998</v>
      </c>
      <c r="K94" s="54">
        <v>3.6975065519999997</v>
      </c>
      <c r="L94" s="54">
        <v>0</v>
      </c>
      <c r="M94" s="54">
        <f t="shared" si="53"/>
        <v>1.093728</v>
      </c>
      <c r="N94" s="54">
        <v>0</v>
      </c>
      <c r="O94" s="54">
        <v>4.0542652600000002</v>
      </c>
      <c r="P94" s="54">
        <v>0</v>
      </c>
      <c r="Q94" s="54">
        <v>4.9506219199999997</v>
      </c>
      <c r="R94" s="54">
        <v>0</v>
      </c>
      <c r="S94" s="54">
        <f t="shared" si="54"/>
        <v>5.6879999998926678E-6</v>
      </c>
      <c r="T94" s="54">
        <v>0</v>
      </c>
      <c r="U94" s="54">
        <v>0</v>
      </c>
      <c r="V94" s="54">
        <v>0</v>
      </c>
      <c r="W94" s="54">
        <v>0</v>
      </c>
      <c r="X94" s="62"/>
    </row>
    <row r="95" spans="1:24" ht="47.25" x14ac:dyDescent="0.25">
      <c r="A95" s="174">
        <f t="shared" si="52"/>
        <v>67</v>
      </c>
      <c r="B95" s="119" t="s">
        <v>218</v>
      </c>
      <c r="C95" s="103" t="s">
        <v>219</v>
      </c>
      <c r="D95" s="54">
        <v>10.780896</v>
      </c>
      <c r="E95" s="54">
        <v>10.780896</v>
      </c>
      <c r="F95" s="54">
        <v>10.780901439999999</v>
      </c>
      <c r="G95" s="54">
        <v>5.2736135999999996E-2</v>
      </c>
      <c r="H95" s="54">
        <v>5.2736135999999996E-2</v>
      </c>
      <c r="I95" s="54">
        <v>0</v>
      </c>
      <c r="J95" s="54">
        <v>10.728165303999999</v>
      </c>
      <c r="K95" s="54">
        <v>2.6389718639999997</v>
      </c>
      <c r="L95" s="54">
        <v>0</v>
      </c>
      <c r="M95" s="54">
        <f t="shared" si="53"/>
        <v>8.089188</v>
      </c>
      <c r="N95" s="54">
        <v>0</v>
      </c>
      <c r="O95" s="54">
        <v>5.8571751700000014</v>
      </c>
      <c r="P95" s="54">
        <v>0</v>
      </c>
      <c r="Q95" s="54">
        <v>24.936285000000002</v>
      </c>
      <c r="R95" s="54">
        <v>0</v>
      </c>
      <c r="S95" s="54">
        <f t="shared" si="54"/>
        <v>-5.439999998912981E-6</v>
      </c>
      <c r="T95" s="54">
        <v>0</v>
      </c>
      <c r="U95" s="54">
        <v>0</v>
      </c>
      <c r="V95" s="54">
        <v>0</v>
      </c>
      <c r="W95" s="54">
        <v>0</v>
      </c>
      <c r="X95" s="62"/>
    </row>
    <row r="96" spans="1:24" ht="31.5" x14ac:dyDescent="0.25">
      <c r="A96" s="174">
        <f t="shared" si="52"/>
        <v>68</v>
      </c>
      <c r="B96" s="119" t="s">
        <v>220</v>
      </c>
      <c r="C96" s="103" t="s">
        <v>221</v>
      </c>
      <c r="D96" s="54">
        <v>35.662331999999999</v>
      </c>
      <c r="E96" s="54">
        <v>13.571490089999999</v>
      </c>
      <c r="F96" s="54">
        <v>13.571490089999999</v>
      </c>
      <c r="G96" s="54">
        <v>4.3055916000000007E-2</v>
      </c>
      <c r="H96" s="54">
        <v>4.3055916000000007E-2</v>
      </c>
      <c r="I96" s="54">
        <v>0</v>
      </c>
      <c r="J96" s="54">
        <v>5.4749243999999996E-2</v>
      </c>
      <c r="K96" s="54">
        <v>0</v>
      </c>
      <c r="L96" s="54">
        <v>5.8491707999999976E-2</v>
      </c>
      <c r="M96" s="54">
        <f t="shared" si="53"/>
        <v>13.528434173999999</v>
      </c>
      <c r="N96" s="54">
        <v>13.415193222000001</v>
      </c>
      <c r="O96" s="54">
        <v>14.077940510000001</v>
      </c>
      <c r="P96" s="54">
        <v>13.947693120000002</v>
      </c>
      <c r="Q96" s="54">
        <v>0</v>
      </c>
      <c r="R96" s="54">
        <v>0</v>
      </c>
      <c r="S96" s="54">
        <f t="shared" si="54"/>
        <v>0</v>
      </c>
      <c r="T96" s="54">
        <v>0</v>
      </c>
      <c r="U96" s="54">
        <v>0</v>
      </c>
      <c r="V96" s="54">
        <v>0</v>
      </c>
      <c r="W96" s="54">
        <v>0</v>
      </c>
      <c r="X96" s="62"/>
    </row>
    <row r="97" spans="1:24" ht="47.25" x14ac:dyDescent="0.25">
      <c r="A97" s="174">
        <f t="shared" si="52"/>
        <v>69</v>
      </c>
      <c r="B97" s="119" t="s">
        <v>222</v>
      </c>
      <c r="C97" s="103" t="s">
        <v>223</v>
      </c>
      <c r="D97" s="54">
        <v>44.154944101599739</v>
      </c>
      <c r="E97" s="54">
        <v>19.546774289999998</v>
      </c>
      <c r="F97" s="54">
        <v>19.546774289999998</v>
      </c>
      <c r="G97" s="54">
        <v>2.35116E-4</v>
      </c>
      <c r="H97" s="54">
        <v>2.35116E-4</v>
      </c>
      <c r="I97" s="54">
        <v>3.0000000000000001E-3</v>
      </c>
      <c r="J97" s="54">
        <v>2.9893199999999996E-4</v>
      </c>
      <c r="K97" s="54">
        <v>3.0000000000000001E-3</v>
      </c>
      <c r="L97" s="54">
        <v>3.1939200000000005E-4</v>
      </c>
      <c r="M97" s="54">
        <f t="shared" si="53"/>
        <v>19.540539173999999</v>
      </c>
      <c r="N97" s="54">
        <v>19.545920849999998</v>
      </c>
      <c r="O97" s="54">
        <v>20.290418739999996</v>
      </c>
      <c r="P97" s="54">
        <v>20.289707539999995</v>
      </c>
      <c r="Q97" s="54">
        <v>0</v>
      </c>
      <c r="R97" s="54">
        <v>0</v>
      </c>
      <c r="S97" s="54">
        <f t="shared" si="54"/>
        <v>0</v>
      </c>
      <c r="T97" s="54">
        <v>0</v>
      </c>
      <c r="U97" s="54">
        <v>0</v>
      </c>
      <c r="V97" s="54">
        <v>0</v>
      </c>
      <c r="W97" s="54">
        <v>0</v>
      </c>
      <c r="X97" s="62"/>
    </row>
    <row r="98" spans="1:24" ht="94.5" x14ac:dyDescent="0.25">
      <c r="A98" s="174">
        <f t="shared" si="52"/>
        <v>70</v>
      </c>
      <c r="B98" s="119" t="s">
        <v>1267</v>
      </c>
      <c r="C98" s="103" t="s">
        <v>1268</v>
      </c>
      <c r="D98" s="54">
        <v>0.37480799999999997</v>
      </c>
      <c r="E98" s="54">
        <v>0.18676401599999995</v>
      </c>
      <c r="F98" s="54">
        <v>0.18676401599999995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0.17118891999999999</v>
      </c>
      <c r="M98" s="54">
        <f t="shared" si="53"/>
        <v>0.18676401599999995</v>
      </c>
      <c r="N98" s="54">
        <v>1.5575095999999955E-2</v>
      </c>
      <c r="O98" s="54">
        <v>0.32440457000000006</v>
      </c>
      <c r="P98" s="54">
        <v>3.9574040000000033E-2</v>
      </c>
      <c r="Q98" s="54">
        <v>0</v>
      </c>
      <c r="R98" s="54">
        <v>0</v>
      </c>
      <c r="S98" s="54">
        <f t="shared" si="54"/>
        <v>0</v>
      </c>
      <c r="T98" s="54">
        <v>0</v>
      </c>
      <c r="U98" s="54">
        <v>0</v>
      </c>
      <c r="V98" s="54">
        <v>0</v>
      </c>
      <c r="W98" s="54">
        <v>0</v>
      </c>
      <c r="X98" s="62"/>
    </row>
    <row r="99" spans="1:24" ht="47.25" x14ac:dyDescent="0.25">
      <c r="A99" s="174">
        <f t="shared" si="52"/>
        <v>71</v>
      </c>
      <c r="B99" s="119" t="s">
        <v>1265</v>
      </c>
      <c r="C99" s="103" t="s">
        <v>1266</v>
      </c>
      <c r="D99" s="54">
        <v>0.55668046799999993</v>
      </c>
      <c r="E99" s="54">
        <v>0.72613300000000003</v>
      </c>
      <c r="F99" s="54">
        <v>0.72613300000000003</v>
      </c>
      <c r="G99" s="54">
        <v>0</v>
      </c>
      <c r="H99" s="54">
        <v>0</v>
      </c>
      <c r="I99" s="54">
        <v>0</v>
      </c>
      <c r="J99" s="54">
        <v>0.72613300000000003</v>
      </c>
      <c r="K99" s="54">
        <v>0</v>
      </c>
      <c r="L99" s="54">
        <v>0</v>
      </c>
      <c r="M99" s="54">
        <f t="shared" si="53"/>
        <v>0.72613300000000003</v>
      </c>
      <c r="N99" s="54">
        <v>0</v>
      </c>
      <c r="O99" s="54">
        <v>0.46390039</v>
      </c>
      <c r="P99" s="54">
        <v>0</v>
      </c>
      <c r="Q99" s="54">
        <v>0.46390039</v>
      </c>
      <c r="R99" s="54">
        <v>0</v>
      </c>
      <c r="S99" s="54">
        <f t="shared" si="54"/>
        <v>0</v>
      </c>
      <c r="T99" s="54">
        <v>0</v>
      </c>
      <c r="U99" s="54">
        <v>0</v>
      </c>
      <c r="V99" s="54">
        <v>0</v>
      </c>
      <c r="W99" s="54">
        <v>0</v>
      </c>
      <c r="X99" s="62"/>
    </row>
    <row r="100" spans="1:24" ht="63" x14ac:dyDescent="0.25">
      <c r="A100" s="174">
        <f t="shared" si="52"/>
        <v>72</v>
      </c>
      <c r="B100" s="119" t="s">
        <v>1720</v>
      </c>
      <c r="C100" s="103" t="s">
        <v>1469</v>
      </c>
      <c r="D100" s="54">
        <v>0.72790800000000011</v>
      </c>
      <c r="E100" s="54">
        <v>0.55814982000000002</v>
      </c>
      <c r="F100" s="54">
        <v>0.55814982000000002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9.0464849999999999E-2</v>
      </c>
      <c r="M100" s="54">
        <f t="shared" si="53"/>
        <v>0.55814982000000002</v>
      </c>
      <c r="N100" s="54">
        <v>0.46768497000000014</v>
      </c>
      <c r="O100" s="54">
        <v>0.58751482999999993</v>
      </c>
      <c r="P100" s="54">
        <v>0.49704997999999989</v>
      </c>
      <c r="Q100" s="54">
        <v>0.58751482999999993</v>
      </c>
      <c r="R100" s="54">
        <v>0.58751482999999993</v>
      </c>
      <c r="S100" s="54">
        <f t="shared" si="54"/>
        <v>0</v>
      </c>
      <c r="T100" s="54">
        <v>0</v>
      </c>
      <c r="U100" s="54">
        <v>0</v>
      </c>
      <c r="V100" s="54">
        <v>0</v>
      </c>
      <c r="W100" s="54">
        <v>0</v>
      </c>
      <c r="X100" s="62"/>
    </row>
    <row r="101" spans="1:24" ht="31.5" x14ac:dyDescent="0.25">
      <c r="A101" s="174">
        <f t="shared" si="52"/>
        <v>73</v>
      </c>
      <c r="B101" s="119" t="s">
        <v>1472</v>
      </c>
      <c r="C101" s="103" t="s">
        <v>1473</v>
      </c>
      <c r="D101" s="54">
        <v>0.50859599999999994</v>
      </c>
      <c r="E101" s="54">
        <v>0.50859599999999994</v>
      </c>
      <c r="F101" s="54">
        <v>0.49874000000000002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f t="shared" si="53"/>
        <v>0.50859599999999994</v>
      </c>
      <c r="N101" s="54">
        <v>0.49874000000000002</v>
      </c>
      <c r="O101" s="54">
        <v>0.43530355999999998</v>
      </c>
      <c r="P101" s="54">
        <v>0.43530355999999998</v>
      </c>
      <c r="Q101" s="54">
        <v>0.43530355999999998</v>
      </c>
      <c r="R101" s="54">
        <v>0.43530355999999998</v>
      </c>
      <c r="S101" s="54">
        <f t="shared" si="54"/>
        <v>9.8559999999999204E-3</v>
      </c>
      <c r="T101" s="54">
        <v>0</v>
      </c>
      <c r="U101" s="54">
        <v>0</v>
      </c>
      <c r="V101" s="54">
        <v>0</v>
      </c>
      <c r="W101" s="54">
        <v>0</v>
      </c>
      <c r="X101" s="62"/>
    </row>
    <row r="102" spans="1:24" ht="47.25" x14ac:dyDescent="0.25">
      <c r="A102" s="174">
        <f t="shared" si="52"/>
        <v>74</v>
      </c>
      <c r="B102" s="119" t="s">
        <v>1470</v>
      </c>
      <c r="C102" s="103" t="s">
        <v>1471</v>
      </c>
      <c r="D102" s="54">
        <v>1.602624</v>
      </c>
      <c r="E102" s="54">
        <v>1.4468243059999999</v>
      </c>
      <c r="F102" s="54">
        <v>1.4468243059999999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f t="shared" si="53"/>
        <v>1.4468243059999999</v>
      </c>
      <c r="N102" s="54">
        <v>1.4468243059999999</v>
      </c>
      <c r="O102" s="54">
        <v>1.2961298300000001</v>
      </c>
      <c r="P102" s="54">
        <v>3.0545280000000119E-2</v>
      </c>
      <c r="Q102" s="54">
        <v>1.2961298300000001</v>
      </c>
      <c r="R102" s="54">
        <v>1.2961298300000001</v>
      </c>
      <c r="S102" s="54">
        <f t="shared" si="54"/>
        <v>0</v>
      </c>
      <c r="T102" s="54">
        <v>0</v>
      </c>
      <c r="U102" s="54">
        <v>0</v>
      </c>
      <c r="V102" s="54">
        <v>0</v>
      </c>
      <c r="W102" s="54">
        <v>0</v>
      </c>
      <c r="X102" s="62"/>
    </row>
    <row r="103" spans="1:24" x14ac:dyDescent="0.25">
      <c r="A103" s="174"/>
      <c r="B103" s="195" t="s">
        <v>226</v>
      </c>
      <c r="C103" s="103"/>
      <c r="D103" s="62">
        <f t="shared" ref="D103:W103" si="55">SUM(D104:D120)</f>
        <v>58.762380163999993</v>
      </c>
      <c r="E103" s="62">
        <f t="shared" ref="E103" si="56">SUM(E104:E120)</f>
        <v>33.325487685999995</v>
      </c>
      <c r="F103" s="62">
        <f t="shared" si="55"/>
        <v>33.333016298000004</v>
      </c>
      <c r="G103" s="62">
        <f t="shared" si="55"/>
        <v>1.8205168440000001</v>
      </c>
      <c r="H103" s="62">
        <f t="shared" si="55"/>
        <v>1.783877312</v>
      </c>
      <c r="I103" s="62">
        <f t="shared" si="55"/>
        <v>5.75133736</v>
      </c>
      <c r="J103" s="62">
        <f t="shared" si="55"/>
        <v>2.5851176360000001</v>
      </c>
      <c r="K103" s="62">
        <f t="shared" si="55"/>
        <v>3.2384549039999992</v>
      </c>
      <c r="L103" s="62">
        <f t="shared" si="55"/>
        <v>24.377722859999999</v>
      </c>
      <c r="M103" s="62">
        <f t="shared" si="55"/>
        <v>22.515178577999997</v>
      </c>
      <c r="N103" s="62">
        <f t="shared" si="55"/>
        <v>4.5862984900000026</v>
      </c>
      <c r="O103" s="62">
        <f t="shared" si="55"/>
        <v>28.131113240000001</v>
      </c>
      <c r="P103" s="62">
        <v>0.94738791000000244</v>
      </c>
      <c r="Q103" s="62">
        <f t="shared" si="55"/>
        <v>66.348155299999988</v>
      </c>
      <c r="R103" s="62">
        <v>27.06434454</v>
      </c>
      <c r="S103" s="62">
        <f t="shared" si="55"/>
        <v>-7.5286119999999866E-3</v>
      </c>
      <c r="T103" s="62">
        <f t="shared" si="55"/>
        <v>0</v>
      </c>
      <c r="U103" s="62">
        <f t="shared" si="55"/>
        <v>0</v>
      </c>
      <c r="V103" s="62">
        <f t="shared" si="55"/>
        <v>0</v>
      </c>
      <c r="W103" s="62">
        <f t="shared" si="55"/>
        <v>0</v>
      </c>
      <c r="X103" s="62"/>
    </row>
    <row r="104" spans="1:24" ht="47.25" x14ac:dyDescent="0.25">
      <c r="A104" s="174">
        <f t="shared" ref="A104:A120" si="57">IF(A103&gt;0,A103+1,A102+1)</f>
        <v>75</v>
      </c>
      <c r="B104" s="119" t="s">
        <v>227</v>
      </c>
      <c r="C104" s="103" t="s">
        <v>228</v>
      </c>
      <c r="D104" s="54">
        <v>10.114098899999998</v>
      </c>
      <c r="E104" s="54">
        <v>4.0279170999999998</v>
      </c>
      <c r="F104" s="54">
        <v>4.0279170999999998</v>
      </c>
      <c r="G104" s="54">
        <v>3.2704511999999998E-2</v>
      </c>
      <c r="H104" s="54">
        <v>3.2704511999999998E-2</v>
      </c>
      <c r="I104" s="54">
        <v>0.41731799999999997</v>
      </c>
      <c r="J104" s="54">
        <v>4.1586552000000006E-2</v>
      </c>
      <c r="K104" s="54">
        <v>0.41731799999999997</v>
      </c>
      <c r="L104" s="54">
        <v>3.9536260359999997</v>
      </c>
      <c r="M104" s="54">
        <f t="shared" ref="M104:M120" si="58">E104-G104-I104-K104</f>
        <v>3.1605765880000001</v>
      </c>
      <c r="N104" s="54">
        <v>0</v>
      </c>
      <c r="O104" s="54">
        <v>4.4106135999999978</v>
      </c>
      <c r="P104" s="54">
        <v>0</v>
      </c>
      <c r="Q104" s="54">
        <v>24.968990349999999</v>
      </c>
      <c r="R104" s="54">
        <v>0</v>
      </c>
      <c r="S104" s="54">
        <f t="shared" ref="S104:S120" si="59">E104-F104</f>
        <v>0</v>
      </c>
      <c r="T104" s="54">
        <v>0</v>
      </c>
      <c r="U104" s="54">
        <v>0</v>
      </c>
      <c r="V104" s="54">
        <v>0</v>
      </c>
      <c r="W104" s="54">
        <v>0</v>
      </c>
      <c r="X104" s="62"/>
    </row>
    <row r="105" spans="1:24" ht="63" x14ac:dyDescent="0.25">
      <c r="A105" s="174">
        <f t="shared" si="57"/>
        <v>76</v>
      </c>
      <c r="B105" s="119" t="s">
        <v>229</v>
      </c>
      <c r="C105" s="103" t="s">
        <v>230</v>
      </c>
      <c r="D105" s="54">
        <v>2.7729840000000001</v>
      </c>
      <c r="E105" s="54">
        <v>2.8455922</v>
      </c>
      <c r="F105" s="54">
        <v>2.8455922</v>
      </c>
      <c r="G105" s="54">
        <v>6.1486524000000001E-2</v>
      </c>
      <c r="H105" s="54">
        <v>6.1486524000000001E-2</v>
      </c>
      <c r="I105" s="54">
        <v>2.7841056759999998</v>
      </c>
      <c r="J105" s="54">
        <v>7.8185303999999997E-2</v>
      </c>
      <c r="K105" s="54">
        <v>0</v>
      </c>
      <c r="L105" s="54">
        <v>2.0676516339999997</v>
      </c>
      <c r="M105" s="54">
        <f t="shared" si="58"/>
        <v>0</v>
      </c>
      <c r="N105" s="54">
        <v>0.63826873800000028</v>
      </c>
      <c r="O105" s="54">
        <v>2.371326830000001</v>
      </c>
      <c r="P105" s="54">
        <v>0.11853189000000119</v>
      </c>
      <c r="Q105" s="54">
        <v>6.0223436399999999</v>
      </c>
      <c r="R105" s="54">
        <v>6.0223436399999999</v>
      </c>
      <c r="S105" s="54">
        <f t="shared" si="59"/>
        <v>0</v>
      </c>
      <c r="T105" s="54">
        <v>0</v>
      </c>
      <c r="U105" s="54">
        <v>0</v>
      </c>
      <c r="V105" s="54">
        <v>0</v>
      </c>
      <c r="W105" s="54">
        <v>0</v>
      </c>
      <c r="X105" s="62"/>
    </row>
    <row r="106" spans="1:24" ht="63" x14ac:dyDescent="0.25">
      <c r="A106" s="174">
        <f t="shared" si="57"/>
        <v>77</v>
      </c>
      <c r="B106" s="119" t="s">
        <v>231</v>
      </c>
      <c r="C106" s="103" t="s">
        <v>232</v>
      </c>
      <c r="D106" s="54">
        <v>0.89972926399999942</v>
      </c>
      <c r="E106" s="54">
        <v>0.89972928000000008</v>
      </c>
      <c r="F106" s="54">
        <v>0.89972926400000008</v>
      </c>
      <c r="G106" s="54">
        <v>0.8997292800000003</v>
      </c>
      <c r="H106" s="54">
        <v>0.89972926400000008</v>
      </c>
      <c r="I106" s="54">
        <v>0</v>
      </c>
      <c r="J106" s="54">
        <v>0</v>
      </c>
      <c r="K106" s="54">
        <v>0</v>
      </c>
      <c r="L106" s="54">
        <v>0</v>
      </c>
      <c r="M106" s="54">
        <f t="shared" si="58"/>
        <v>-2.2204460492503131E-16</v>
      </c>
      <c r="N106" s="54">
        <v>0</v>
      </c>
      <c r="O106" s="54">
        <v>0.12719342000000039</v>
      </c>
      <c r="P106" s="54">
        <v>0</v>
      </c>
      <c r="Q106" s="54">
        <v>3.5134407599999999</v>
      </c>
      <c r="R106" s="54">
        <v>0</v>
      </c>
      <c r="S106" s="54">
        <f t="shared" si="59"/>
        <v>1.5999999991578306E-8</v>
      </c>
      <c r="T106" s="54">
        <v>0</v>
      </c>
      <c r="U106" s="54">
        <v>0</v>
      </c>
      <c r="V106" s="54">
        <v>0</v>
      </c>
      <c r="W106" s="54">
        <v>0</v>
      </c>
      <c r="X106" s="62"/>
    </row>
    <row r="107" spans="1:24" ht="78.75" x14ac:dyDescent="0.25">
      <c r="A107" s="174">
        <f t="shared" si="57"/>
        <v>78</v>
      </c>
      <c r="B107" s="119" t="s">
        <v>233</v>
      </c>
      <c r="C107" s="103" t="s">
        <v>234</v>
      </c>
      <c r="D107" s="54">
        <v>7.4109479999999994</v>
      </c>
      <c r="E107" s="54">
        <v>6.2583475320000002</v>
      </c>
      <c r="F107" s="54">
        <v>6.2583475320000002</v>
      </c>
      <c r="G107" s="54">
        <v>1.2930780000000001E-2</v>
      </c>
      <c r="H107" s="54">
        <v>1.2930780000000001E-2</v>
      </c>
      <c r="I107" s="54">
        <v>0.64706922</v>
      </c>
      <c r="J107" s="54">
        <v>1.6442555999999997E-2</v>
      </c>
      <c r="K107" s="54">
        <v>0</v>
      </c>
      <c r="L107" s="54">
        <v>4.7451244939999997</v>
      </c>
      <c r="M107" s="54">
        <f t="shared" si="58"/>
        <v>5.5983475320000009</v>
      </c>
      <c r="N107" s="54">
        <v>1.4838497020000005</v>
      </c>
      <c r="O107" s="54">
        <v>5.2152896199999992</v>
      </c>
      <c r="P107" s="54">
        <v>0.25163350999999956</v>
      </c>
      <c r="Q107" s="54">
        <v>9.7124883299999993</v>
      </c>
      <c r="R107" s="54">
        <v>9.7124883299999993</v>
      </c>
      <c r="S107" s="54">
        <f t="shared" si="59"/>
        <v>0</v>
      </c>
      <c r="T107" s="54">
        <v>0</v>
      </c>
      <c r="U107" s="54">
        <v>0</v>
      </c>
      <c r="V107" s="54">
        <v>0</v>
      </c>
      <c r="W107" s="54">
        <v>0</v>
      </c>
      <c r="X107" s="62"/>
    </row>
    <row r="108" spans="1:24" ht="78.75" x14ac:dyDescent="0.25">
      <c r="A108" s="174">
        <f t="shared" si="57"/>
        <v>79</v>
      </c>
      <c r="B108" s="119" t="s">
        <v>235</v>
      </c>
      <c r="C108" s="103" t="s">
        <v>236</v>
      </c>
      <c r="D108" s="54">
        <v>9.2369279999999989</v>
      </c>
      <c r="E108" s="54">
        <v>7.6477916299999995</v>
      </c>
      <c r="F108" s="54">
        <v>7.6477916299999995</v>
      </c>
      <c r="G108" s="54">
        <v>2.35116E-4</v>
      </c>
      <c r="H108" s="54">
        <v>2.35116E-4</v>
      </c>
      <c r="I108" s="54">
        <v>1.1764883999999998E-2</v>
      </c>
      <c r="J108" s="54">
        <v>2.9893199999999996E-4</v>
      </c>
      <c r="K108" s="54">
        <v>0</v>
      </c>
      <c r="L108" s="54">
        <v>5.9002258519999993</v>
      </c>
      <c r="M108" s="54">
        <f t="shared" si="58"/>
        <v>7.6357916299999999</v>
      </c>
      <c r="N108" s="54">
        <v>1.7470317300000016</v>
      </c>
      <c r="O108" s="54">
        <v>6.3731596900000014</v>
      </c>
      <c r="P108" s="54">
        <v>0.22671260000000171</v>
      </c>
      <c r="Q108" s="54">
        <v>11.32951257</v>
      </c>
      <c r="R108" s="54">
        <v>11.32951257</v>
      </c>
      <c r="S108" s="54">
        <f t="shared" si="59"/>
        <v>0</v>
      </c>
      <c r="T108" s="54">
        <v>0</v>
      </c>
      <c r="U108" s="54">
        <v>0</v>
      </c>
      <c r="V108" s="54">
        <v>0</v>
      </c>
      <c r="W108" s="54">
        <v>0</v>
      </c>
      <c r="X108" s="62"/>
    </row>
    <row r="109" spans="1:24" ht="47.25" x14ac:dyDescent="0.25">
      <c r="A109" s="174">
        <f t="shared" si="57"/>
        <v>80</v>
      </c>
      <c r="B109" s="119" t="s">
        <v>237</v>
      </c>
      <c r="C109" s="103" t="s">
        <v>238</v>
      </c>
      <c r="D109" s="54">
        <v>3.9251639999999997</v>
      </c>
      <c r="E109" s="54">
        <v>4.1109021139999999</v>
      </c>
      <c r="F109" s="54">
        <v>4.1109021139999999</v>
      </c>
      <c r="G109" s="54">
        <v>0.34789509600000001</v>
      </c>
      <c r="H109" s="54">
        <v>0.34789509599999996</v>
      </c>
      <c r="I109" s="54">
        <v>0</v>
      </c>
      <c r="J109" s="54">
        <v>7.8950039999999999E-2</v>
      </c>
      <c r="K109" s="54">
        <v>2.8211369039999994</v>
      </c>
      <c r="L109" s="54">
        <v>3.6840569780000001</v>
      </c>
      <c r="M109" s="54">
        <f t="shared" si="58"/>
        <v>0.94187011400000031</v>
      </c>
      <c r="N109" s="54">
        <v>0</v>
      </c>
      <c r="O109" s="54">
        <v>3.4257517599999998</v>
      </c>
      <c r="P109" s="54">
        <v>0</v>
      </c>
      <c r="Q109" s="54">
        <v>3.6817012899999999</v>
      </c>
      <c r="R109" s="54">
        <v>0</v>
      </c>
      <c r="S109" s="54">
        <f t="shared" si="59"/>
        <v>0</v>
      </c>
      <c r="T109" s="54">
        <v>0</v>
      </c>
      <c r="U109" s="54">
        <v>0</v>
      </c>
      <c r="V109" s="54">
        <v>0</v>
      </c>
      <c r="W109" s="54">
        <v>0</v>
      </c>
      <c r="X109" s="62"/>
    </row>
    <row r="110" spans="1:24" ht="47.25" x14ac:dyDescent="0.25">
      <c r="A110" s="174">
        <f t="shared" si="57"/>
        <v>81</v>
      </c>
      <c r="B110" s="119" t="s">
        <v>239</v>
      </c>
      <c r="C110" s="103" t="s">
        <v>240</v>
      </c>
      <c r="D110" s="54">
        <v>0.254832</v>
      </c>
      <c r="E110" s="54">
        <v>5.1895115999999998E-2</v>
      </c>
      <c r="F110" s="54">
        <v>5.1895115999999998E-2</v>
      </c>
      <c r="G110" s="54">
        <v>1.0933752E-2</v>
      </c>
      <c r="H110" s="54">
        <v>1.0933752000000001E-2</v>
      </c>
      <c r="I110" s="54">
        <v>4.0961363999999945E-2</v>
      </c>
      <c r="J110" s="54">
        <v>1.3903176E-2</v>
      </c>
      <c r="K110" s="54">
        <v>0</v>
      </c>
      <c r="L110" s="54">
        <v>1.4853552000000006E-2</v>
      </c>
      <c r="M110" s="54">
        <f t="shared" si="58"/>
        <v>5.5511151231257827E-17</v>
      </c>
      <c r="N110" s="54">
        <v>1.2204635999999994E-2</v>
      </c>
      <c r="O110" s="54">
        <v>4.3245930000000002E-2</v>
      </c>
      <c r="P110" s="54">
        <v>1.0170529999999997E-2</v>
      </c>
      <c r="Q110" s="54">
        <v>0</v>
      </c>
      <c r="R110" s="54">
        <v>0</v>
      </c>
      <c r="S110" s="54">
        <f t="shared" si="59"/>
        <v>0</v>
      </c>
      <c r="T110" s="54">
        <v>0</v>
      </c>
      <c r="U110" s="54">
        <v>0</v>
      </c>
      <c r="V110" s="54">
        <v>0</v>
      </c>
      <c r="W110" s="54">
        <v>0</v>
      </c>
      <c r="X110" s="62"/>
    </row>
    <row r="111" spans="1:24" ht="47.25" x14ac:dyDescent="0.25">
      <c r="A111" s="174">
        <f t="shared" si="57"/>
        <v>82</v>
      </c>
      <c r="B111" s="119" t="s">
        <v>241</v>
      </c>
      <c r="C111" s="103" t="s">
        <v>242</v>
      </c>
      <c r="D111" s="54">
        <v>1.8076319999999999</v>
      </c>
      <c r="E111" s="54">
        <v>1.8076319999999999</v>
      </c>
      <c r="F111" s="54">
        <v>1.8076345079999998</v>
      </c>
      <c r="G111" s="54">
        <v>3.7501811999999995E-2</v>
      </c>
      <c r="H111" s="54">
        <v>3.7501811999999995E-2</v>
      </c>
      <c r="I111" s="54">
        <v>1.770130188</v>
      </c>
      <c r="J111" s="54">
        <v>1.7701326959999997</v>
      </c>
      <c r="K111" s="54">
        <v>0</v>
      </c>
      <c r="L111" s="54">
        <v>0</v>
      </c>
      <c r="M111" s="54">
        <f t="shared" si="58"/>
        <v>0</v>
      </c>
      <c r="N111" s="54">
        <v>2.2204460492503131E-16</v>
      </c>
      <c r="O111" s="54">
        <v>1.5063620900000001</v>
      </c>
      <c r="P111" s="54">
        <v>0</v>
      </c>
      <c r="Q111" s="54">
        <v>1.50660376</v>
      </c>
      <c r="R111" s="54">
        <v>0</v>
      </c>
      <c r="S111" s="54">
        <f t="shared" si="59"/>
        <v>-2.5079999999011449E-6</v>
      </c>
      <c r="T111" s="54">
        <v>0</v>
      </c>
      <c r="U111" s="54">
        <v>0</v>
      </c>
      <c r="V111" s="54">
        <v>0</v>
      </c>
      <c r="W111" s="54">
        <v>0</v>
      </c>
      <c r="X111" s="62"/>
    </row>
    <row r="112" spans="1:24" ht="47.25" x14ac:dyDescent="0.25">
      <c r="A112" s="174">
        <f t="shared" si="57"/>
        <v>83</v>
      </c>
      <c r="B112" s="119" t="s">
        <v>243</v>
      </c>
      <c r="C112" s="103" t="s">
        <v>244</v>
      </c>
      <c r="D112" s="54">
        <v>0.37643999999999994</v>
      </c>
      <c r="E112" s="54">
        <v>0.37643999999999994</v>
      </c>
      <c r="F112" s="54">
        <v>0.37643730400000003</v>
      </c>
      <c r="G112" s="54">
        <v>1.2E-2</v>
      </c>
      <c r="H112" s="54">
        <v>6.8484000000000004E-5</v>
      </c>
      <c r="I112" s="54">
        <v>0</v>
      </c>
      <c r="J112" s="54">
        <v>0.37636881999999999</v>
      </c>
      <c r="K112" s="54">
        <v>0</v>
      </c>
      <c r="L112" s="54">
        <v>0</v>
      </c>
      <c r="M112" s="54">
        <f t="shared" si="58"/>
        <v>0.36443999999999993</v>
      </c>
      <c r="N112" s="54">
        <v>0</v>
      </c>
      <c r="O112" s="54">
        <v>0.31369775</v>
      </c>
      <c r="P112" s="54">
        <v>0</v>
      </c>
      <c r="Q112" s="54">
        <v>2.0116509499999999</v>
      </c>
      <c r="R112" s="54">
        <v>0</v>
      </c>
      <c r="S112" s="54">
        <f t="shared" si="59"/>
        <v>2.6959999999132123E-6</v>
      </c>
      <c r="T112" s="54">
        <v>0</v>
      </c>
      <c r="U112" s="54">
        <v>0</v>
      </c>
      <c r="V112" s="54">
        <v>0</v>
      </c>
      <c r="W112" s="54">
        <v>0</v>
      </c>
      <c r="X112" s="62"/>
    </row>
    <row r="113" spans="1:24" ht="63" x14ac:dyDescent="0.25">
      <c r="A113" s="174">
        <f t="shared" si="57"/>
        <v>84</v>
      </c>
      <c r="B113" s="119" t="s">
        <v>1721</v>
      </c>
      <c r="C113" s="103" t="s">
        <v>245</v>
      </c>
      <c r="D113" s="54">
        <v>0.129276</v>
      </c>
      <c r="E113" s="54">
        <v>0.129276</v>
      </c>
      <c r="F113" s="54">
        <v>0.12927039999999998</v>
      </c>
      <c r="G113" s="54">
        <v>2.4708000000000001E-2</v>
      </c>
      <c r="H113" s="54">
        <v>0</v>
      </c>
      <c r="I113" s="54">
        <v>0</v>
      </c>
      <c r="J113" s="54">
        <v>0.12927040000000001</v>
      </c>
      <c r="K113" s="54">
        <v>0</v>
      </c>
      <c r="L113" s="54">
        <v>0</v>
      </c>
      <c r="M113" s="54">
        <f t="shared" si="58"/>
        <v>0.10456799999999999</v>
      </c>
      <c r="N113" s="54">
        <v>0</v>
      </c>
      <c r="O113" s="54">
        <v>0</v>
      </c>
      <c r="P113" s="54">
        <v>0</v>
      </c>
      <c r="Q113" s="54">
        <v>0.17866425</v>
      </c>
      <c r="R113" s="54">
        <v>0</v>
      </c>
      <c r="S113" s="54">
        <f t="shared" si="59"/>
        <v>5.6000000000222538E-6</v>
      </c>
      <c r="T113" s="54">
        <v>0</v>
      </c>
      <c r="U113" s="54">
        <v>0</v>
      </c>
      <c r="V113" s="54">
        <v>0</v>
      </c>
      <c r="W113" s="54">
        <v>0</v>
      </c>
      <c r="X113" s="62"/>
    </row>
    <row r="114" spans="1:24" ht="63" x14ac:dyDescent="0.25">
      <c r="A114" s="174">
        <f t="shared" si="57"/>
        <v>85</v>
      </c>
      <c r="B114" s="119" t="s">
        <v>1722</v>
      </c>
      <c r="C114" s="103" t="s">
        <v>1378</v>
      </c>
      <c r="D114" s="54">
        <v>2.7491999999999999E-2</v>
      </c>
      <c r="E114" s="54">
        <v>2.7491999999999999E-2</v>
      </c>
      <c r="F114" s="54">
        <v>2.7488987999999999E-2</v>
      </c>
      <c r="G114" s="54">
        <v>1.7441879999999998E-3</v>
      </c>
      <c r="H114" s="54">
        <v>1.744188E-3</v>
      </c>
      <c r="I114" s="54">
        <v>2.5747811999999981E-2</v>
      </c>
      <c r="J114" s="54">
        <v>2.5744799999999998E-2</v>
      </c>
      <c r="K114" s="54">
        <v>0</v>
      </c>
      <c r="L114" s="54">
        <v>0</v>
      </c>
      <c r="M114" s="54">
        <f t="shared" si="58"/>
        <v>1.7347234759768071E-17</v>
      </c>
      <c r="N114" s="54">
        <v>0</v>
      </c>
      <c r="O114" s="54">
        <v>1.45349E-3</v>
      </c>
      <c r="P114" s="54">
        <v>0</v>
      </c>
      <c r="Q114" s="54">
        <v>0.15953700000000001</v>
      </c>
      <c r="R114" s="54">
        <v>0</v>
      </c>
      <c r="S114" s="54">
        <f t="shared" si="59"/>
        <v>3.0120000000001534E-6</v>
      </c>
      <c r="T114" s="54">
        <v>0</v>
      </c>
      <c r="U114" s="54">
        <v>0</v>
      </c>
      <c r="V114" s="54">
        <v>0</v>
      </c>
      <c r="W114" s="54">
        <v>0</v>
      </c>
      <c r="X114" s="62"/>
    </row>
    <row r="115" spans="1:24" ht="94.5" x14ac:dyDescent="0.25">
      <c r="A115" s="174">
        <f t="shared" si="57"/>
        <v>86</v>
      </c>
      <c r="B115" s="119" t="s">
        <v>1723</v>
      </c>
      <c r="C115" s="103" t="s">
        <v>1379</v>
      </c>
      <c r="D115" s="54">
        <v>0.432888</v>
      </c>
      <c r="E115" s="54">
        <v>0.432888</v>
      </c>
      <c r="F115" s="54">
        <v>0.43288214400000008</v>
      </c>
      <c r="G115" s="54">
        <v>0.37864778399999999</v>
      </c>
      <c r="H115" s="54">
        <v>0.37864778399999999</v>
      </c>
      <c r="I115" s="54">
        <v>5.4240216000000008E-2</v>
      </c>
      <c r="J115" s="54">
        <v>5.4234360000000002E-2</v>
      </c>
      <c r="K115" s="54">
        <v>0</v>
      </c>
      <c r="L115" s="54">
        <v>-2.0816681711721685E-17</v>
      </c>
      <c r="M115" s="54">
        <f t="shared" si="58"/>
        <v>0</v>
      </c>
      <c r="N115" s="54">
        <v>0</v>
      </c>
      <c r="O115" s="54">
        <v>0.34521876000000001</v>
      </c>
      <c r="P115" s="54">
        <v>0</v>
      </c>
      <c r="Q115" s="54">
        <v>0.39041406000000001</v>
      </c>
      <c r="R115" s="54">
        <v>0</v>
      </c>
      <c r="S115" s="54">
        <f t="shared" si="59"/>
        <v>5.8559999999152623E-6</v>
      </c>
      <c r="T115" s="54">
        <v>0</v>
      </c>
      <c r="U115" s="54">
        <v>0</v>
      </c>
      <c r="V115" s="54">
        <v>0</v>
      </c>
      <c r="W115" s="54">
        <v>0</v>
      </c>
      <c r="X115" s="62"/>
    </row>
    <row r="116" spans="1:24" ht="63" x14ac:dyDescent="0.25">
      <c r="A116" s="174">
        <f t="shared" si="57"/>
        <v>87</v>
      </c>
      <c r="B116" s="119" t="s">
        <v>1476</v>
      </c>
      <c r="C116" s="103" t="s">
        <v>1477</v>
      </c>
      <c r="D116" s="54">
        <v>4.1245080000000005</v>
      </c>
      <c r="E116" s="54">
        <v>3.447370004000001</v>
      </c>
      <c r="F116" s="54">
        <v>3.4473700040000002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3.4473700040000002</v>
      </c>
      <c r="M116" s="54">
        <f t="shared" si="58"/>
        <v>3.447370004000001</v>
      </c>
      <c r="N116" s="54">
        <v>0</v>
      </c>
      <c r="O116" s="54">
        <v>2.8728083400000002</v>
      </c>
      <c r="P116" s="54">
        <v>0</v>
      </c>
      <c r="Q116" s="54">
        <v>2.8728083400000002</v>
      </c>
      <c r="R116" s="54">
        <v>0</v>
      </c>
      <c r="S116" s="54">
        <f t="shared" si="59"/>
        <v>0</v>
      </c>
      <c r="T116" s="54">
        <v>0</v>
      </c>
      <c r="U116" s="54">
        <v>0</v>
      </c>
      <c r="V116" s="54">
        <v>0</v>
      </c>
      <c r="W116" s="54">
        <v>0</v>
      </c>
      <c r="X116" s="62"/>
    </row>
    <row r="117" spans="1:24" ht="63" x14ac:dyDescent="0.25">
      <c r="A117" s="174">
        <f t="shared" si="57"/>
        <v>88</v>
      </c>
      <c r="B117" s="119" t="s">
        <v>1724</v>
      </c>
      <c r="C117" s="103" t="s">
        <v>1269</v>
      </c>
      <c r="D117" s="54">
        <v>10.070675999999999</v>
      </c>
      <c r="E117" s="54">
        <v>0.42040477399999998</v>
      </c>
      <c r="F117" s="54">
        <v>0.42040477399999998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0.30195431</v>
      </c>
      <c r="M117" s="54">
        <f t="shared" si="58"/>
        <v>0.42040477399999998</v>
      </c>
      <c r="N117" s="54">
        <v>0.11845046399999998</v>
      </c>
      <c r="O117" s="54">
        <v>0.35033731000000001</v>
      </c>
      <c r="P117" s="54">
        <v>9.8708720000000028E-2</v>
      </c>
      <c r="Q117" s="54">
        <v>0</v>
      </c>
      <c r="R117" s="54">
        <v>0</v>
      </c>
      <c r="S117" s="54">
        <f t="shared" si="59"/>
        <v>0</v>
      </c>
      <c r="T117" s="54">
        <v>0</v>
      </c>
      <c r="U117" s="54">
        <v>0</v>
      </c>
      <c r="V117" s="54">
        <v>0</v>
      </c>
      <c r="W117" s="54">
        <v>0</v>
      </c>
      <c r="X117" s="62"/>
    </row>
    <row r="118" spans="1:24" ht="63" x14ac:dyDescent="0.25">
      <c r="A118" s="174">
        <f t="shared" si="57"/>
        <v>89</v>
      </c>
      <c r="B118" s="120" t="s">
        <v>1725</v>
      </c>
      <c r="C118" s="54" t="s">
        <v>1726</v>
      </c>
      <c r="D118" s="54">
        <v>5.6961239999999993</v>
      </c>
      <c r="E118" s="54">
        <v>9.0932399999999987E-4</v>
      </c>
      <c r="F118" s="54">
        <v>9.0932399999999987E-4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f t="shared" si="58"/>
        <v>9.0932399999999987E-4</v>
      </c>
      <c r="N118" s="54">
        <v>9.0932399999999987E-4</v>
      </c>
      <c r="O118" s="54">
        <v>7.5776999999999995E-4</v>
      </c>
      <c r="P118" s="54">
        <v>0</v>
      </c>
      <c r="Q118" s="54">
        <v>0</v>
      </c>
      <c r="R118" s="54">
        <v>0</v>
      </c>
      <c r="S118" s="54">
        <f t="shared" si="59"/>
        <v>0</v>
      </c>
      <c r="T118" s="54">
        <v>0</v>
      </c>
      <c r="U118" s="54">
        <v>0</v>
      </c>
      <c r="V118" s="54">
        <v>0</v>
      </c>
      <c r="W118" s="54">
        <v>0</v>
      </c>
      <c r="X118" s="62"/>
    </row>
    <row r="119" spans="1:24" ht="47.25" x14ac:dyDescent="0.25">
      <c r="A119" s="174">
        <f t="shared" si="57"/>
        <v>90</v>
      </c>
      <c r="B119" s="119" t="s">
        <v>1478</v>
      </c>
      <c r="C119" s="103" t="s">
        <v>1479</v>
      </c>
      <c r="D119" s="54">
        <v>0.49587599999999998</v>
      </c>
      <c r="E119" s="54">
        <v>0.31218061199999997</v>
      </c>
      <c r="F119" s="54">
        <v>0.31218061199999997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54">
        <v>0.26285999999999998</v>
      </c>
      <c r="M119" s="54">
        <f t="shared" si="58"/>
        <v>0.31218061199999997</v>
      </c>
      <c r="N119" s="54">
        <v>4.9320611999999986E-2</v>
      </c>
      <c r="O119" s="54">
        <v>0.27674065999999997</v>
      </c>
      <c r="P119" s="54">
        <v>0.24163065999999997</v>
      </c>
      <c r="Q119" s="54">
        <v>0</v>
      </c>
      <c r="R119" s="54">
        <v>0</v>
      </c>
      <c r="S119" s="54">
        <f t="shared" si="59"/>
        <v>0</v>
      </c>
      <c r="T119" s="54">
        <v>0</v>
      </c>
      <c r="U119" s="54">
        <v>0</v>
      </c>
      <c r="V119" s="54">
        <v>0</v>
      </c>
      <c r="W119" s="54">
        <v>0</v>
      </c>
      <c r="X119" s="62"/>
    </row>
    <row r="120" spans="1:24" ht="63" x14ac:dyDescent="0.25">
      <c r="A120" s="174">
        <f t="shared" si="57"/>
        <v>91</v>
      </c>
      <c r="B120" s="119" t="s">
        <v>1727</v>
      </c>
      <c r="C120" s="103" t="s">
        <v>1728</v>
      </c>
      <c r="D120" s="54">
        <v>0.98678400000000011</v>
      </c>
      <c r="E120" s="54">
        <v>0.52872000000000008</v>
      </c>
      <c r="F120" s="54">
        <v>0.53626328400000001</v>
      </c>
      <c r="G120" s="54">
        <v>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f t="shared" si="58"/>
        <v>0.52872000000000008</v>
      </c>
      <c r="N120" s="54">
        <v>0.53626328400000001</v>
      </c>
      <c r="O120" s="54">
        <v>0.49715621999999998</v>
      </c>
      <c r="P120" s="54">
        <v>0</v>
      </c>
      <c r="Q120" s="54">
        <v>0</v>
      </c>
      <c r="R120" s="54">
        <v>0</v>
      </c>
      <c r="S120" s="54">
        <f t="shared" si="59"/>
        <v>-7.5432839999999279E-3</v>
      </c>
      <c r="T120" s="54">
        <v>0</v>
      </c>
      <c r="U120" s="54">
        <v>0</v>
      </c>
      <c r="V120" s="54">
        <v>0</v>
      </c>
      <c r="W120" s="54">
        <v>0</v>
      </c>
      <c r="X120" s="62"/>
    </row>
    <row r="121" spans="1:24" x14ac:dyDescent="0.25">
      <c r="A121" s="174"/>
      <c r="B121" s="195" t="s">
        <v>246</v>
      </c>
      <c r="C121" s="103"/>
      <c r="D121" s="62">
        <f t="shared" ref="D121:W121" si="60">SUM(D122:D125)</f>
        <v>44.950976304000001</v>
      </c>
      <c r="E121" s="62">
        <f t="shared" ref="E121" si="61">SUM(E122:E125)</f>
        <v>15.023754862000001</v>
      </c>
      <c r="F121" s="62">
        <f t="shared" si="60"/>
        <v>15.023754862000001</v>
      </c>
      <c r="G121" s="62">
        <f t="shared" si="60"/>
        <v>2.1130322039999996</v>
      </c>
      <c r="H121" s="62">
        <f t="shared" si="60"/>
        <v>2.1298322039999995</v>
      </c>
      <c r="I121" s="62">
        <f t="shared" si="60"/>
        <v>1.0827761279999999</v>
      </c>
      <c r="J121" s="62">
        <f t="shared" si="60"/>
        <v>9.6049067999999987E-2</v>
      </c>
      <c r="K121" s="62">
        <f t="shared" si="60"/>
        <v>0.49428492000000002</v>
      </c>
      <c r="L121" s="62">
        <f t="shared" si="60"/>
        <v>3.0286299219999999</v>
      </c>
      <c r="M121" s="62">
        <f t="shared" si="60"/>
        <v>11.33366161</v>
      </c>
      <c r="N121" s="62">
        <f t="shared" si="60"/>
        <v>9.7692436679999997</v>
      </c>
      <c r="O121" s="62">
        <f t="shared" si="60"/>
        <v>34.128323039999998</v>
      </c>
      <c r="P121" s="62">
        <v>30.055865489999995</v>
      </c>
      <c r="Q121" s="62">
        <f t="shared" si="60"/>
        <v>35.815510250000003</v>
      </c>
      <c r="R121" s="62">
        <v>31.737635310000002</v>
      </c>
      <c r="S121" s="62">
        <f t="shared" si="60"/>
        <v>0</v>
      </c>
      <c r="T121" s="62">
        <f t="shared" si="60"/>
        <v>0</v>
      </c>
      <c r="U121" s="62">
        <f t="shared" si="60"/>
        <v>0</v>
      </c>
      <c r="V121" s="62">
        <f t="shared" si="60"/>
        <v>0</v>
      </c>
      <c r="W121" s="62">
        <f t="shared" si="60"/>
        <v>0</v>
      </c>
      <c r="X121" s="62"/>
    </row>
    <row r="122" spans="1:24" ht="47.25" x14ac:dyDescent="0.25">
      <c r="A122" s="174">
        <f t="shared" ref="A122:A125" si="62">IF(A121&gt;0,A121+1,A120+1)</f>
        <v>92</v>
      </c>
      <c r="B122" s="119" t="s">
        <v>247</v>
      </c>
      <c r="C122" s="103" t="s">
        <v>248</v>
      </c>
      <c r="D122" s="54">
        <v>27.649040304</v>
      </c>
      <c r="E122" s="54">
        <v>0.28355725199999998</v>
      </c>
      <c r="F122" s="54">
        <v>0.28355725199999998</v>
      </c>
      <c r="G122" s="54">
        <v>2.8707251999999996E-2</v>
      </c>
      <c r="H122" s="54">
        <v>2.8707251999999999E-2</v>
      </c>
      <c r="I122" s="54">
        <v>0</v>
      </c>
      <c r="J122" s="54">
        <v>3.6503687999999992E-2</v>
      </c>
      <c r="K122" s="54">
        <v>0.25485000000000002</v>
      </c>
      <c r="L122" s="54">
        <v>3.8998955999999987E-2</v>
      </c>
      <c r="M122" s="54">
        <f t="shared" ref="M122:M125" si="63">E122-G122-I122-K122</f>
        <v>0</v>
      </c>
      <c r="N122" s="54">
        <v>0.17934735600000001</v>
      </c>
      <c r="O122" s="54">
        <v>20.815954859999994</v>
      </c>
      <c r="P122" s="54">
        <v>20.729113279999993</v>
      </c>
      <c r="Q122" s="54">
        <v>21.133057940000004</v>
      </c>
      <c r="R122" s="54">
        <v>21.133057940000004</v>
      </c>
      <c r="S122" s="54">
        <f>E122-F122</f>
        <v>0</v>
      </c>
      <c r="T122" s="54">
        <v>0</v>
      </c>
      <c r="U122" s="54">
        <v>0</v>
      </c>
      <c r="V122" s="54">
        <v>0</v>
      </c>
      <c r="W122" s="54">
        <v>0</v>
      </c>
      <c r="X122" s="62"/>
    </row>
    <row r="123" spans="1:24" ht="47.25" x14ac:dyDescent="0.25">
      <c r="A123" s="174">
        <f t="shared" si="62"/>
        <v>93</v>
      </c>
      <c r="B123" s="119" t="s">
        <v>249</v>
      </c>
      <c r="C123" s="103" t="s">
        <v>250</v>
      </c>
      <c r="D123" s="54">
        <v>1.0331999999999999</v>
      </c>
      <c r="E123" s="54">
        <v>1.0331999999999999</v>
      </c>
      <c r="F123" s="54">
        <v>1.0331999999999999</v>
      </c>
      <c r="G123" s="54">
        <v>1.0164</v>
      </c>
      <c r="H123" s="54">
        <v>1.0331999999999999</v>
      </c>
      <c r="I123" s="54">
        <v>0</v>
      </c>
      <c r="J123" s="54">
        <v>0</v>
      </c>
      <c r="K123" s="54">
        <v>0</v>
      </c>
      <c r="L123" s="54">
        <v>0</v>
      </c>
      <c r="M123" s="54">
        <f t="shared" si="63"/>
        <v>1.6799999999999926E-2</v>
      </c>
      <c r="N123" s="54">
        <v>0</v>
      </c>
      <c r="O123" s="54">
        <v>0</v>
      </c>
      <c r="P123" s="54">
        <v>0</v>
      </c>
      <c r="Q123" s="54">
        <v>1.03364254</v>
      </c>
      <c r="R123" s="54">
        <v>0</v>
      </c>
      <c r="S123" s="54">
        <f>E123-F123</f>
        <v>0</v>
      </c>
      <c r="T123" s="54">
        <v>0</v>
      </c>
      <c r="U123" s="54">
        <v>0</v>
      </c>
      <c r="V123" s="54">
        <v>0</v>
      </c>
      <c r="W123" s="54">
        <v>0</v>
      </c>
      <c r="X123" s="62"/>
    </row>
    <row r="124" spans="1:24" ht="47.25" x14ac:dyDescent="0.25">
      <c r="A124" s="174">
        <f t="shared" si="62"/>
        <v>94</v>
      </c>
      <c r="B124" s="119" t="s">
        <v>251</v>
      </c>
      <c r="C124" s="103" t="s">
        <v>252</v>
      </c>
      <c r="D124" s="54">
        <v>3.6619079999999999</v>
      </c>
      <c r="E124" s="54">
        <v>3.5444445020000011</v>
      </c>
      <c r="F124" s="54">
        <v>3.5444445020000011</v>
      </c>
      <c r="G124" s="54">
        <v>1.3015872E-2</v>
      </c>
      <c r="H124" s="54">
        <v>1.3015872E-2</v>
      </c>
      <c r="I124" s="54">
        <v>0.65132812799999995</v>
      </c>
      <c r="J124" s="54">
        <v>1.6550783999999999E-2</v>
      </c>
      <c r="K124" s="54">
        <v>0</v>
      </c>
      <c r="L124" s="54">
        <v>2.943697426</v>
      </c>
      <c r="M124" s="54">
        <f t="shared" si="63"/>
        <v>2.8801005020000012</v>
      </c>
      <c r="N124" s="54">
        <v>0.57118041999999969</v>
      </c>
      <c r="O124" s="54">
        <v>3.0324182900000007</v>
      </c>
      <c r="P124" s="54">
        <v>0</v>
      </c>
      <c r="Q124" s="54">
        <v>3.0442323999999998</v>
      </c>
      <c r="R124" s="54">
        <v>0</v>
      </c>
      <c r="S124" s="54">
        <f>E124-F124</f>
        <v>0</v>
      </c>
      <c r="T124" s="54">
        <v>0</v>
      </c>
      <c r="U124" s="54">
        <v>0</v>
      </c>
      <c r="V124" s="54">
        <v>0</v>
      </c>
      <c r="W124" s="54">
        <v>0</v>
      </c>
      <c r="X124" s="62"/>
    </row>
    <row r="125" spans="1:24" ht="94.5" x14ac:dyDescent="0.25">
      <c r="A125" s="174">
        <f t="shared" si="62"/>
        <v>95</v>
      </c>
      <c r="B125" s="119" t="s">
        <v>1729</v>
      </c>
      <c r="C125" s="103" t="s">
        <v>253</v>
      </c>
      <c r="D125" s="54">
        <v>12.606828</v>
      </c>
      <c r="E125" s="54">
        <v>10.162553107999999</v>
      </c>
      <c r="F125" s="54">
        <v>10.162553107999999</v>
      </c>
      <c r="G125" s="54">
        <v>1.0549090799999998</v>
      </c>
      <c r="H125" s="54">
        <v>1.0549090799999998</v>
      </c>
      <c r="I125" s="54">
        <v>0.43144800000000005</v>
      </c>
      <c r="J125" s="54">
        <v>4.2994595999999996E-2</v>
      </c>
      <c r="K125" s="54">
        <v>0.23943492000000002</v>
      </c>
      <c r="L125" s="54">
        <v>4.5933540000000009E-2</v>
      </c>
      <c r="M125" s="54">
        <f t="shared" si="63"/>
        <v>8.4367611079999989</v>
      </c>
      <c r="N125" s="54">
        <v>9.0187158919999995</v>
      </c>
      <c r="O125" s="54">
        <v>10.279949890000001</v>
      </c>
      <c r="P125" s="54">
        <v>9.3267522100000004</v>
      </c>
      <c r="Q125" s="54">
        <v>10.604577369999999</v>
      </c>
      <c r="R125" s="54">
        <v>10.604577369999999</v>
      </c>
      <c r="S125" s="54">
        <f>E125-F125</f>
        <v>0</v>
      </c>
      <c r="T125" s="54">
        <v>0</v>
      </c>
      <c r="U125" s="54">
        <v>0</v>
      </c>
      <c r="V125" s="54">
        <v>0</v>
      </c>
      <c r="W125" s="54">
        <v>0</v>
      </c>
      <c r="X125" s="62"/>
    </row>
    <row r="126" spans="1:24" x14ac:dyDescent="0.25">
      <c r="A126" s="174"/>
      <c r="B126" s="195" t="s">
        <v>254</v>
      </c>
      <c r="C126" s="103"/>
      <c r="D126" s="62">
        <f t="shared" ref="D126:W126" si="64">SUM(D127:D133)</f>
        <v>32.307560867999996</v>
      </c>
      <c r="E126" s="62">
        <f t="shared" ref="E126" si="65">SUM(E127:E133)</f>
        <v>5.0071584144528298</v>
      </c>
      <c r="F126" s="62">
        <f t="shared" si="64"/>
        <v>5.0071407819999996</v>
      </c>
      <c r="G126" s="62">
        <f t="shared" si="64"/>
        <v>9.5462591999999999E-2</v>
      </c>
      <c r="H126" s="62">
        <f t="shared" si="64"/>
        <v>9.5462591999999999E-2</v>
      </c>
      <c r="I126" s="62">
        <f t="shared" si="64"/>
        <v>0.85193097600000001</v>
      </c>
      <c r="J126" s="62">
        <f t="shared" si="64"/>
        <v>0.21099344799999997</v>
      </c>
      <c r="K126" s="62">
        <f t="shared" si="64"/>
        <v>0.40375195200000003</v>
      </c>
      <c r="L126" s="62">
        <f t="shared" si="64"/>
        <v>2.443140198</v>
      </c>
      <c r="M126" s="62">
        <f t="shared" si="64"/>
        <v>3.6560128944528301</v>
      </c>
      <c r="N126" s="62">
        <f t="shared" si="64"/>
        <v>2.2575445439999999</v>
      </c>
      <c r="O126" s="62">
        <f t="shared" si="64"/>
        <v>4.8038857699999991</v>
      </c>
      <c r="P126" s="62">
        <v>1.8906703699999998</v>
      </c>
      <c r="Q126" s="62">
        <f t="shared" si="64"/>
        <v>3.21118901</v>
      </c>
      <c r="R126" s="62">
        <v>2.5076053300000001</v>
      </c>
      <c r="S126" s="62">
        <f t="shared" si="64"/>
        <v>1.7632452829866208E-5</v>
      </c>
      <c r="T126" s="62">
        <f t="shared" si="64"/>
        <v>0</v>
      </c>
      <c r="U126" s="62">
        <f t="shared" si="64"/>
        <v>0</v>
      </c>
      <c r="V126" s="62">
        <f t="shared" si="64"/>
        <v>0</v>
      </c>
      <c r="W126" s="62">
        <f t="shared" si="64"/>
        <v>0</v>
      </c>
      <c r="X126" s="62"/>
    </row>
    <row r="127" spans="1:24" ht="78.75" x14ac:dyDescent="0.25">
      <c r="A127" s="174">
        <f t="shared" ref="A127:A133" si="66">IF(A126&gt;0,A126+1,A125+1)</f>
        <v>96</v>
      </c>
      <c r="B127" s="119" t="s">
        <v>1730</v>
      </c>
      <c r="C127" s="54" t="s">
        <v>1731</v>
      </c>
      <c r="D127" s="54">
        <v>3.4052868E-2</v>
      </c>
      <c r="E127" s="54">
        <v>2.1004452829864224E-5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f t="shared" ref="M127:M133" si="67">E127-G127-I127-K127</f>
        <v>2.1004452829864224E-5</v>
      </c>
      <c r="N127" s="54">
        <v>0</v>
      </c>
      <c r="O127" s="54">
        <v>0</v>
      </c>
      <c r="P127" s="54">
        <v>0</v>
      </c>
      <c r="Q127" s="54">
        <v>0</v>
      </c>
      <c r="R127" s="54">
        <v>0</v>
      </c>
      <c r="S127" s="54">
        <f t="shared" ref="S127:S133" si="68">E127-F127</f>
        <v>2.1004452829864224E-5</v>
      </c>
      <c r="T127" s="54">
        <v>0</v>
      </c>
      <c r="U127" s="54">
        <v>0</v>
      </c>
      <c r="V127" s="54">
        <v>0</v>
      </c>
      <c r="W127" s="54">
        <v>0</v>
      </c>
      <c r="X127" s="62"/>
    </row>
    <row r="128" spans="1:24" ht="63" x14ac:dyDescent="0.25">
      <c r="A128" s="174">
        <f t="shared" si="66"/>
        <v>97</v>
      </c>
      <c r="B128" s="119" t="s">
        <v>255</v>
      </c>
      <c r="C128" s="103" t="s">
        <v>256</v>
      </c>
      <c r="D128" s="54">
        <v>2.0723999999999999E-2</v>
      </c>
      <c r="E128" s="54">
        <v>2.0723999999999999E-2</v>
      </c>
      <c r="F128" s="54">
        <v>2.0727371999999997E-2</v>
      </c>
      <c r="G128" s="54">
        <v>1.1499443999999999E-2</v>
      </c>
      <c r="H128" s="54">
        <v>1.1499443999999999E-2</v>
      </c>
      <c r="I128" s="54">
        <v>0</v>
      </c>
      <c r="J128" s="54">
        <v>9.2279279999999981E-3</v>
      </c>
      <c r="K128" s="54">
        <v>9.2245560000000504E-3</v>
      </c>
      <c r="L128" s="54">
        <v>0</v>
      </c>
      <c r="M128" s="54">
        <f t="shared" si="67"/>
        <v>-5.0306980803327406E-17</v>
      </c>
      <c r="N128" s="54">
        <v>0</v>
      </c>
      <c r="O128" s="54">
        <v>1.7272810000000003E-2</v>
      </c>
      <c r="P128" s="54">
        <v>0</v>
      </c>
      <c r="Q128" s="54">
        <v>0.70358368000000004</v>
      </c>
      <c r="R128" s="54">
        <v>0</v>
      </c>
      <c r="S128" s="54">
        <f t="shared" si="68"/>
        <v>-3.3719999999980155E-6</v>
      </c>
      <c r="T128" s="54">
        <v>0</v>
      </c>
      <c r="U128" s="54">
        <v>0</v>
      </c>
      <c r="V128" s="54">
        <v>0</v>
      </c>
      <c r="W128" s="54">
        <v>0</v>
      </c>
      <c r="X128" s="62"/>
    </row>
    <row r="129" spans="1:24" ht="47.25" x14ac:dyDescent="0.25">
      <c r="A129" s="174">
        <f t="shared" si="66"/>
        <v>98</v>
      </c>
      <c r="B129" s="119" t="s">
        <v>257</v>
      </c>
      <c r="C129" s="103" t="s">
        <v>258</v>
      </c>
      <c r="D129" s="54">
        <v>5.4000000000000006E-2</v>
      </c>
      <c r="E129" s="54">
        <v>1.89876E-3</v>
      </c>
      <c r="F129" s="54">
        <v>1.89876E-3</v>
      </c>
      <c r="G129" s="54">
        <v>2.35116E-4</v>
      </c>
      <c r="H129" s="54">
        <v>2.35116E-4</v>
      </c>
      <c r="I129" s="54">
        <v>0</v>
      </c>
      <c r="J129" s="54">
        <v>2.9893199999999996E-4</v>
      </c>
      <c r="K129" s="54">
        <v>1.6636440000000006E-3</v>
      </c>
      <c r="L129" s="54">
        <v>3.1939200000000005E-4</v>
      </c>
      <c r="M129" s="54">
        <f t="shared" si="67"/>
        <v>0</v>
      </c>
      <c r="N129" s="54">
        <v>1.0453199999999998E-3</v>
      </c>
      <c r="O129" s="54">
        <v>1.5823E-3</v>
      </c>
      <c r="P129" s="54">
        <v>8.7109999999999998E-4</v>
      </c>
      <c r="Q129" s="54">
        <v>0</v>
      </c>
      <c r="R129" s="54">
        <v>0</v>
      </c>
      <c r="S129" s="54">
        <f t="shared" si="68"/>
        <v>0</v>
      </c>
      <c r="T129" s="54">
        <v>0</v>
      </c>
      <c r="U129" s="54">
        <v>0</v>
      </c>
      <c r="V129" s="54">
        <v>0</v>
      </c>
      <c r="W129" s="54">
        <v>0</v>
      </c>
      <c r="X129" s="62"/>
    </row>
    <row r="130" spans="1:24" ht="78.75" x14ac:dyDescent="0.25">
      <c r="A130" s="174">
        <f t="shared" si="66"/>
        <v>99</v>
      </c>
      <c r="B130" s="119" t="s">
        <v>1732</v>
      </c>
      <c r="C130" s="103" t="s">
        <v>259</v>
      </c>
      <c r="D130" s="54">
        <v>3.1105319999999996</v>
      </c>
      <c r="E130" s="54">
        <v>2.4496997579999999</v>
      </c>
      <c r="F130" s="54">
        <v>2.4496997579999999</v>
      </c>
      <c r="G130" s="54">
        <v>4.5057024000000001E-2</v>
      </c>
      <c r="H130" s="54">
        <v>4.5057023999999994E-2</v>
      </c>
      <c r="I130" s="54">
        <v>0.51639897600000007</v>
      </c>
      <c r="J130" s="54">
        <v>1.3987523999999999E-2</v>
      </c>
      <c r="K130" s="54">
        <v>0</v>
      </c>
      <c r="L130" s="54">
        <v>2.3732237819999997</v>
      </c>
      <c r="M130" s="54">
        <f t="shared" si="67"/>
        <v>1.8882437579999998</v>
      </c>
      <c r="N130" s="54">
        <v>1.7431428000000082E-2</v>
      </c>
      <c r="O130" s="54">
        <v>2.5591835599999997</v>
      </c>
      <c r="P130" s="54">
        <v>1.9643700000000042E-2</v>
      </c>
      <c r="Q130" s="54">
        <v>2.5076053300000001</v>
      </c>
      <c r="R130" s="54">
        <v>2.5076053300000001</v>
      </c>
      <c r="S130" s="54">
        <f t="shared" si="68"/>
        <v>0</v>
      </c>
      <c r="T130" s="54">
        <v>0</v>
      </c>
      <c r="U130" s="54">
        <v>0</v>
      </c>
      <c r="V130" s="54">
        <v>0</v>
      </c>
      <c r="W130" s="54">
        <v>0</v>
      </c>
      <c r="X130" s="62"/>
    </row>
    <row r="131" spans="1:24" ht="31.5" x14ac:dyDescent="0.25">
      <c r="A131" s="174">
        <f t="shared" si="66"/>
        <v>100</v>
      </c>
      <c r="B131" s="119" t="s">
        <v>260</v>
      </c>
      <c r="C131" s="103" t="s">
        <v>1380</v>
      </c>
      <c r="D131" s="54">
        <v>28.375440000000001</v>
      </c>
      <c r="E131" s="54">
        <v>2.2992482440000002</v>
      </c>
      <c r="F131" s="54">
        <v>2.2992482440000002</v>
      </c>
      <c r="G131" s="54">
        <v>2.6295084000000003E-2</v>
      </c>
      <c r="H131" s="54">
        <v>2.6295084000000003E-2</v>
      </c>
      <c r="I131" s="54">
        <v>0.335532</v>
      </c>
      <c r="J131" s="54">
        <v>3.3436403999999996E-2</v>
      </c>
      <c r="K131" s="54">
        <v>0.335532</v>
      </c>
      <c r="L131" s="54">
        <v>3.5722007999999986E-2</v>
      </c>
      <c r="M131" s="54">
        <f t="shared" si="67"/>
        <v>1.6018891600000003</v>
      </c>
      <c r="N131" s="54">
        <v>2.203794748</v>
      </c>
      <c r="O131" s="54">
        <v>1.9160401999999999</v>
      </c>
      <c r="P131" s="54">
        <v>1.8364956199999998</v>
      </c>
      <c r="Q131" s="54">
        <v>0</v>
      </c>
      <c r="R131" s="54">
        <v>0</v>
      </c>
      <c r="S131" s="54">
        <f t="shared" si="68"/>
        <v>0</v>
      </c>
      <c r="T131" s="54">
        <v>0</v>
      </c>
      <c r="U131" s="54">
        <v>0</v>
      </c>
      <c r="V131" s="54">
        <v>0</v>
      </c>
      <c r="W131" s="54">
        <v>0</v>
      </c>
      <c r="X131" s="62"/>
    </row>
    <row r="132" spans="1:24" ht="78.75" x14ac:dyDescent="0.25">
      <c r="A132" s="174">
        <f t="shared" si="66"/>
        <v>101</v>
      </c>
      <c r="B132" s="119" t="s">
        <v>261</v>
      </c>
      <c r="C132" s="103" t="s">
        <v>1381</v>
      </c>
      <c r="D132" s="54">
        <v>0.44637600000000005</v>
      </c>
      <c r="E132" s="54">
        <v>6.9707675999999996E-2</v>
      </c>
      <c r="F132" s="54">
        <v>6.9707675999999996E-2</v>
      </c>
      <c r="G132" s="54">
        <v>1.2375924E-2</v>
      </c>
      <c r="H132" s="54">
        <v>1.2375923999999998E-2</v>
      </c>
      <c r="I132" s="54">
        <v>0</v>
      </c>
      <c r="J132" s="54">
        <v>2.0054970000000002E-2</v>
      </c>
      <c r="K132" s="54">
        <v>5.7331751999999958E-2</v>
      </c>
      <c r="L132" s="54">
        <v>3.3875016000000001E-2</v>
      </c>
      <c r="M132" s="54">
        <f t="shared" si="67"/>
        <v>0</v>
      </c>
      <c r="N132" s="54">
        <v>3.4017659999999936E-3</v>
      </c>
      <c r="O132" s="54">
        <v>0.17159109</v>
      </c>
      <c r="P132" s="54">
        <v>2.9431829999999992E-2</v>
      </c>
      <c r="Q132" s="54">
        <v>0</v>
      </c>
      <c r="R132" s="54">
        <v>0</v>
      </c>
      <c r="S132" s="54">
        <f t="shared" si="68"/>
        <v>0</v>
      </c>
      <c r="T132" s="54">
        <v>0</v>
      </c>
      <c r="U132" s="54">
        <v>0</v>
      </c>
      <c r="V132" s="54">
        <v>0</v>
      </c>
      <c r="W132" s="54">
        <v>0</v>
      </c>
      <c r="X132" s="62"/>
    </row>
    <row r="133" spans="1:24" ht="94.5" x14ac:dyDescent="0.25">
      <c r="A133" s="174">
        <f t="shared" si="66"/>
        <v>102</v>
      </c>
      <c r="B133" s="119" t="s">
        <v>1733</v>
      </c>
      <c r="C133" s="103" t="s">
        <v>498</v>
      </c>
      <c r="D133" s="54">
        <v>0.26643600000000001</v>
      </c>
      <c r="E133" s="54">
        <v>0.16585897199999997</v>
      </c>
      <c r="F133" s="54">
        <v>0.16585897199999997</v>
      </c>
      <c r="G133" s="54">
        <v>0</v>
      </c>
      <c r="H133" s="54">
        <v>0</v>
      </c>
      <c r="I133" s="54">
        <v>0</v>
      </c>
      <c r="J133" s="54">
        <v>0.13398768999999999</v>
      </c>
      <c r="K133" s="54">
        <v>0</v>
      </c>
      <c r="L133" s="54">
        <v>0</v>
      </c>
      <c r="M133" s="54">
        <f t="shared" si="67"/>
        <v>0.16585897199999997</v>
      </c>
      <c r="N133" s="54">
        <v>3.1871281999999973E-2</v>
      </c>
      <c r="O133" s="54">
        <v>0.13821580999999999</v>
      </c>
      <c r="P133" s="54">
        <v>4.2281199999999741E-3</v>
      </c>
      <c r="Q133" s="54">
        <v>0</v>
      </c>
      <c r="R133" s="54">
        <v>0</v>
      </c>
      <c r="S133" s="54">
        <f t="shared" si="68"/>
        <v>0</v>
      </c>
      <c r="T133" s="54">
        <v>0</v>
      </c>
      <c r="U133" s="54">
        <v>0</v>
      </c>
      <c r="V133" s="54">
        <v>0</v>
      </c>
      <c r="W133" s="54">
        <v>0</v>
      </c>
      <c r="X133" s="62"/>
    </row>
    <row r="134" spans="1:24" x14ac:dyDescent="0.25">
      <c r="A134" s="174"/>
      <c r="B134" s="195" t="s">
        <v>262</v>
      </c>
      <c r="C134" s="103"/>
      <c r="D134" s="54">
        <f t="shared" ref="D134:W134" si="69">SUM(D135:D139)</f>
        <v>12.697077888000001</v>
      </c>
      <c r="E134" s="54">
        <f t="shared" ref="E134" si="70">SUM(E135:E139)</f>
        <v>4.6422186999999999</v>
      </c>
      <c r="F134" s="54">
        <f t="shared" si="69"/>
        <v>4.6422186999999999</v>
      </c>
      <c r="G134" s="54">
        <f t="shared" si="69"/>
        <v>5.197686E-2</v>
      </c>
      <c r="H134" s="54">
        <f t="shared" si="69"/>
        <v>0.23513478199999999</v>
      </c>
      <c r="I134" s="54">
        <f t="shared" si="69"/>
        <v>0</v>
      </c>
      <c r="J134" s="54">
        <f t="shared" si="69"/>
        <v>4.2305711679999982</v>
      </c>
      <c r="K134" s="54">
        <f t="shared" si="69"/>
        <v>4.9820292000000009E-2</v>
      </c>
      <c r="L134" s="54">
        <f t="shared" si="69"/>
        <v>2.7064792000000001E-2</v>
      </c>
      <c r="M134" s="54">
        <f t="shared" si="69"/>
        <v>4.5404215480000003</v>
      </c>
      <c r="N134" s="54">
        <f t="shared" si="69"/>
        <v>0.14944795800000041</v>
      </c>
      <c r="O134" s="54">
        <f t="shared" si="69"/>
        <v>5.0693313099999999</v>
      </c>
      <c r="P134" s="54">
        <v>0.26393400000000017</v>
      </c>
      <c r="Q134" s="54">
        <f t="shared" si="69"/>
        <v>0.47833827000000001</v>
      </c>
      <c r="R134" s="54">
        <v>0.47833827000000001</v>
      </c>
      <c r="S134" s="54">
        <f t="shared" si="69"/>
        <v>0</v>
      </c>
      <c r="T134" s="54">
        <f t="shared" si="69"/>
        <v>0</v>
      </c>
      <c r="U134" s="54">
        <f t="shared" si="69"/>
        <v>0</v>
      </c>
      <c r="V134" s="54">
        <f t="shared" si="69"/>
        <v>0</v>
      </c>
      <c r="W134" s="54">
        <f t="shared" si="69"/>
        <v>0</v>
      </c>
      <c r="X134" s="62"/>
    </row>
    <row r="135" spans="1:24" ht="47.25" x14ac:dyDescent="0.25">
      <c r="A135" s="174">
        <f t="shared" ref="A135:A139" si="71">IF(A134&gt;0,A134+1,A133+1)</f>
        <v>103</v>
      </c>
      <c r="B135" s="119" t="s">
        <v>263</v>
      </c>
      <c r="C135" s="103" t="s">
        <v>264</v>
      </c>
      <c r="D135" s="54">
        <v>11.710704</v>
      </c>
      <c r="E135" s="54">
        <v>4.2410671840000003</v>
      </c>
      <c r="F135" s="54">
        <v>4.2410671840000003</v>
      </c>
      <c r="G135" s="54">
        <v>2.35116E-4</v>
      </c>
      <c r="H135" s="54">
        <v>2.35116E-4</v>
      </c>
      <c r="I135" s="54">
        <v>0</v>
      </c>
      <c r="J135" s="54">
        <v>4.1503562319999991</v>
      </c>
      <c r="K135" s="54">
        <v>1.1764883999999998E-2</v>
      </c>
      <c r="L135" s="54">
        <v>3.1939200000000005E-4</v>
      </c>
      <c r="M135" s="54">
        <f t="shared" ref="M135:M139" si="72">E135-G135-I135-K135</f>
        <v>4.2290671840000007</v>
      </c>
      <c r="N135" s="54">
        <v>9.0156444000000419E-2</v>
      </c>
      <c r="O135" s="54">
        <v>4.3988179199999999</v>
      </c>
      <c r="P135" s="54">
        <v>7.5130370000000113E-2</v>
      </c>
      <c r="Q135" s="54">
        <v>0</v>
      </c>
      <c r="R135" s="54">
        <v>0</v>
      </c>
      <c r="S135" s="54">
        <f>E135-F135</f>
        <v>0</v>
      </c>
      <c r="T135" s="54">
        <v>0</v>
      </c>
      <c r="U135" s="54">
        <v>0</v>
      </c>
      <c r="V135" s="54">
        <v>0</v>
      </c>
      <c r="W135" s="54">
        <v>0</v>
      </c>
      <c r="X135" s="62"/>
    </row>
    <row r="136" spans="1:24" ht="94.5" x14ac:dyDescent="0.25">
      <c r="A136" s="174">
        <f t="shared" si="71"/>
        <v>104</v>
      </c>
      <c r="B136" s="119" t="s">
        <v>1734</v>
      </c>
      <c r="C136" s="103" t="s">
        <v>1382</v>
      </c>
      <c r="D136" s="54">
        <v>0.21509788799999996</v>
      </c>
      <c r="E136" s="54">
        <v>3.0426024000000003E-2</v>
      </c>
      <c r="F136" s="54">
        <v>3.0426024000000003E-2</v>
      </c>
      <c r="G136" s="54">
        <v>1.1397611999999998E-2</v>
      </c>
      <c r="H136" s="54">
        <v>1.0546147999999998E-2</v>
      </c>
      <c r="I136" s="54">
        <v>0</v>
      </c>
      <c r="J136" s="54">
        <v>7.9967639999999982E-3</v>
      </c>
      <c r="K136" s="54">
        <v>1.9028411999999995E-2</v>
      </c>
      <c r="L136" s="54">
        <v>1.1883112000000001E-2</v>
      </c>
      <c r="M136" s="54">
        <f t="shared" si="72"/>
        <v>0</v>
      </c>
      <c r="N136" s="54">
        <v>0</v>
      </c>
      <c r="O136" s="54">
        <v>0.13226254000000001</v>
      </c>
      <c r="P136" s="54">
        <v>2.0735500000000073E-3</v>
      </c>
      <c r="Q136" s="54">
        <v>0.22050430000000001</v>
      </c>
      <c r="R136" s="54">
        <v>0.22050430000000001</v>
      </c>
      <c r="S136" s="54">
        <f>E136-F136</f>
        <v>0</v>
      </c>
      <c r="T136" s="54">
        <v>0</v>
      </c>
      <c r="U136" s="54">
        <v>0</v>
      </c>
      <c r="V136" s="54">
        <v>0</v>
      </c>
      <c r="W136" s="54">
        <v>0</v>
      </c>
      <c r="X136" s="62"/>
    </row>
    <row r="137" spans="1:24" ht="78.75" x14ac:dyDescent="0.25">
      <c r="A137" s="174">
        <f t="shared" si="71"/>
        <v>105</v>
      </c>
      <c r="B137" s="119" t="s">
        <v>1735</v>
      </c>
      <c r="C137" s="103" t="s">
        <v>1383</v>
      </c>
      <c r="D137" s="54">
        <v>0.27494400000000002</v>
      </c>
      <c r="E137" s="54">
        <v>5.9371128000000009E-2</v>
      </c>
      <c r="F137" s="54">
        <v>5.9371128000000009E-2</v>
      </c>
      <c r="G137" s="54">
        <v>4.0344132000000005E-2</v>
      </c>
      <c r="H137" s="54">
        <v>3.4668166E-2</v>
      </c>
      <c r="I137" s="54">
        <v>0</v>
      </c>
      <c r="J137" s="54">
        <v>7.996164E-3</v>
      </c>
      <c r="K137" s="54">
        <v>1.9026996000000018E-2</v>
      </c>
      <c r="L137" s="54">
        <v>1.4862288E-2</v>
      </c>
      <c r="M137" s="54">
        <f t="shared" si="72"/>
        <v>0</v>
      </c>
      <c r="N137" s="54">
        <v>1.8445100000000093E-3</v>
      </c>
      <c r="O137" s="54">
        <v>0.12680052999999997</v>
      </c>
      <c r="P137" s="54">
        <v>0</v>
      </c>
      <c r="Q137" s="54">
        <v>0.21293979999999998</v>
      </c>
      <c r="R137" s="54">
        <v>0.21293979999999998</v>
      </c>
      <c r="S137" s="54">
        <f>E137-F137</f>
        <v>0</v>
      </c>
      <c r="T137" s="54">
        <v>0</v>
      </c>
      <c r="U137" s="54">
        <v>0</v>
      </c>
      <c r="V137" s="54">
        <v>0</v>
      </c>
      <c r="W137" s="54">
        <v>0</v>
      </c>
      <c r="X137" s="62"/>
    </row>
    <row r="138" spans="1:24" ht="78.75" x14ac:dyDescent="0.25">
      <c r="A138" s="174">
        <f t="shared" si="71"/>
        <v>106</v>
      </c>
      <c r="B138" s="119" t="s">
        <v>265</v>
      </c>
      <c r="C138" s="103" t="s">
        <v>266</v>
      </c>
      <c r="D138" s="54">
        <v>0.34626000000000001</v>
      </c>
      <c r="E138" s="54">
        <v>0.27632981999999995</v>
      </c>
      <c r="F138" s="54">
        <v>0.27632981999999995</v>
      </c>
      <c r="G138" s="54">
        <v>0</v>
      </c>
      <c r="H138" s="54">
        <v>0.189685352</v>
      </c>
      <c r="I138" s="54">
        <v>0</v>
      </c>
      <c r="J138" s="54">
        <v>3.5034887999999986E-2</v>
      </c>
      <c r="K138" s="54">
        <v>0</v>
      </c>
      <c r="L138" s="54">
        <v>0</v>
      </c>
      <c r="M138" s="54">
        <f t="shared" si="72"/>
        <v>0.27632981999999995</v>
      </c>
      <c r="N138" s="54">
        <v>5.160957999999996E-2</v>
      </c>
      <c r="O138" s="54">
        <v>0.36655615000000003</v>
      </c>
      <c r="P138" s="54">
        <v>0.14183591000000004</v>
      </c>
      <c r="Q138" s="54">
        <v>0</v>
      </c>
      <c r="R138" s="54">
        <v>0</v>
      </c>
      <c r="S138" s="54">
        <f>E138-F138</f>
        <v>0</v>
      </c>
      <c r="T138" s="54">
        <v>0</v>
      </c>
      <c r="U138" s="54">
        <v>0</v>
      </c>
      <c r="V138" s="54">
        <v>0</v>
      </c>
      <c r="W138" s="54">
        <v>0</v>
      </c>
      <c r="X138" s="62"/>
    </row>
    <row r="139" spans="1:24" ht="94.5" x14ac:dyDescent="0.25">
      <c r="A139" s="174">
        <f t="shared" si="71"/>
        <v>107</v>
      </c>
      <c r="B139" s="119" t="s">
        <v>1736</v>
      </c>
      <c r="C139" s="103" t="s">
        <v>1270</v>
      </c>
      <c r="D139" s="54">
        <v>0.15007200000000001</v>
      </c>
      <c r="E139" s="54">
        <v>3.5024543999999998E-2</v>
      </c>
      <c r="F139" s="54">
        <v>3.5024543999999998E-2</v>
      </c>
      <c r="G139" s="54">
        <v>0</v>
      </c>
      <c r="H139" s="54">
        <v>0</v>
      </c>
      <c r="I139" s="54">
        <v>0</v>
      </c>
      <c r="J139" s="54">
        <v>2.918712E-2</v>
      </c>
      <c r="K139" s="54">
        <v>0</v>
      </c>
      <c r="L139" s="54">
        <v>0</v>
      </c>
      <c r="M139" s="54">
        <f t="shared" si="72"/>
        <v>3.5024543999999998E-2</v>
      </c>
      <c r="N139" s="54">
        <v>5.8374239999999973E-3</v>
      </c>
      <c r="O139" s="54">
        <v>4.4894169999999997E-2</v>
      </c>
      <c r="P139" s="54">
        <v>4.4894169999999997E-2</v>
      </c>
      <c r="Q139" s="54">
        <v>4.4894169999999997E-2</v>
      </c>
      <c r="R139" s="54">
        <v>4.4894169999999997E-2</v>
      </c>
      <c r="S139" s="54">
        <f>E139-F139</f>
        <v>0</v>
      </c>
      <c r="T139" s="54">
        <v>0</v>
      </c>
      <c r="U139" s="54">
        <v>0</v>
      </c>
      <c r="V139" s="54">
        <v>0</v>
      </c>
      <c r="W139" s="54">
        <v>0</v>
      </c>
      <c r="X139" s="62"/>
    </row>
    <row r="140" spans="1:24" x14ac:dyDescent="0.25">
      <c r="A140" s="174"/>
      <c r="B140" s="195" t="s">
        <v>267</v>
      </c>
      <c r="C140" s="103"/>
      <c r="D140" s="62">
        <f t="shared" ref="D140:W140" si="73">SUM(D141:D146)</f>
        <v>4.3667655839999995</v>
      </c>
      <c r="E140" s="62">
        <f t="shared" ref="E140" si="74">SUM(E141:E146)</f>
        <v>1.5089838099999997</v>
      </c>
      <c r="F140" s="62">
        <f t="shared" si="73"/>
        <v>1.5089838099999997</v>
      </c>
      <c r="G140" s="62">
        <f t="shared" si="73"/>
        <v>0</v>
      </c>
      <c r="H140" s="62">
        <f t="shared" si="73"/>
        <v>0.59375652199999995</v>
      </c>
      <c r="I140" s="62">
        <f t="shared" si="73"/>
        <v>0</v>
      </c>
      <c r="J140" s="62">
        <f t="shared" si="73"/>
        <v>5.1817680000000588E-3</v>
      </c>
      <c r="K140" s="62">
        <f t="shared" si="73"/>
        <v>0</v>
      </c>
      <c r="L140" s="62">
        <f t="shared" si="73"/>
        <v>0.235614132</v>
      </c>
      <c r="M140" s="62">
        <f t="shared" si="73"/>
        <v>1.5089838099999997</v>
      </c>
      <c r="N140" s="62">
        <f t="shared" si="73"/>
        <v>0.67443138799999991</v>
      </c>
      <c r="O140" s="62">
        <f t="shared" si="73"/>
        <v>1.4525318000000003</v>
      </c>
      <c r="P140" s="62">
        <v>0.25880040000000004</v>
      </c>
      <c r="Q140" s="62">
        <f t="shared" si="73"/>
        <v>0.34814228000000003</v>
      </c>
      <c r="R140" s="62">
        <v>0.34814228000000003</v>
      </c>
      <c r="S140" s="62">
        <f t="shared" si="73"/>
        <v>0</v>
      </c>
      <c r="T140" s="62">
        <f t="shared" si="73"/>
        <v>0</v>
      </c>
      <c r="U140" s="62">
        <f t="shared" si="73"/>
        <v>0</v>
      </c>
      <c r="V140" s="62">
        <f t="shared" si="73"/>
        <v>0</v>
      </c>
      <c r="W140" s="62">
        <f t="shared" si="73"/>
        <v>0</v>
      </c>
      <c r="X140" s="62"/>
    </row>
    <row r="141" spans="1:24" ht="110.25" x14ac:dyDescent="0.25">
      <c r="A141" s="174">
        <f t="shared" ref="A141:A146" si="75">IF(A140&gt;0,A140+1,A139+1)</f>
        <v>108</v>
      </c>
      <c r="B141" s="119" t="s">
        <v>1737</v>
      </c>
      <c r="C141" s="54" t="s">
        <v>1384</v>
      </c>
      <c r="D141" s="54">
        <v>5.1087839999999999E-3</v>
      </c>
      <c r="E141" s="54">
        <v>5.1087839999999999E-3</v>
      </c>
      <c r="F141" s="54">
        <v>5.1087839999999999E-3</v>
      </c>
      <c r="G141" s="54">
        <v>0</v>
      </c>
      <c r="H141" s="54">
        <v>4.2573199999999993E-3</v>
      </c>
      <c r="I141" s="54">
        <v>0</v>
      </c>
      <c r="J141" s="54">
        <v>0</v>
      </c>
      <c r="K141" s="54">
        <v>0</v>
      </c>
      <c r="L141" s="54">
        <v>0</v>
      </c>
      <c r="M141" s="54">
        <f t="shared" ref="M141:M146" si="76">E141-G141-I141-K141</f>
        <v>5.1087839999999999E-3</v>
      </c>
      <c r="N141" s="54">
        <v>8.5146400000000056E-4</v>
      </c>
      <c r="O141" s="54">
        <v>0</v>
      </c>
      <c r="P141" s="54">
        <v>0</v>
      </c>
      <c r="Q141" s="54">
        <v>0</v>
      </c>
      <c r="R141" s="54">
        <v>0</v>
      </c>
      <c r="S141" s="54">
        <f t="shared" ref="S141:S146" si="77">E141-F141</f>
        <v>0</v>
      </c>
      <c r="T141" s="54">
        <v>0</v>
      </c>
      <c r="U141" s="54">
        <v>0</v>
      </c>
      <c r="V141" s="54">
        <v>0</v>
      </c>
      <c r="W141" s="54">
        <v>0</v>
      </c>
      <c r="X141" s="62"/>
    </row>
    <row r="142" spans="1:24" ht="110.25" x14ac:dyDescent="0.25">
      <c r="A142" s="174">
        <f t="shared" si="75"/>
        <v>109</v>
      </c>
      <c r="B142" s="119" t="s">
        <v>272</v>
      </c>
      <c r="C142" s="103" t="s">
        <v>273</v>
      </c>
      <c r="D142" s="54">
        <v>0.49733999999999995</v>
      </c>
      <c r="E142" s="54">
        <v>0.25125037199999994</v>
      </c>
      <c r="F142" s="54">
        <v>0.25125037199999994</v>
      </c>
      <c r="G142" s="54">
        <v>0</v>
      </c>
      <c r="H142" s="54">
        <v>0.20937531000000001</v>
      </c>
      <c r="I142" s="54">
        <v>0</v>
      </c>
      <c r="J142" s="54">
        <v>0</v>
      </c>
      <c r="K142" s="54">
        <v>0</v>
      </c>
      <c r="L142" s="54">
        <v>1.1279507999999999E-2</v>
      </c>
      <c r="M142" s="54">
        <f t="shared" si="76"/>
        <v>0.25125037199999994</v>
      </c>
      <c r="N142" s="54">
        <v>3.0595553999999935E-2</v>
      </c>
      <c r="O142" s="54">
        <v>0.34814228000000003</v>
      </c>
      <c r="P142" s="54">
        <v>0</v>
      </c>
      <c r="Q142" s="54">
        <v>0.34814228000000003</v>
      </c>
      <c r="R142" s="54">
        <v>0.34814228000000003</v>
      </c>
      <c r="S142" s="54">
        <f t="shared" si="77"/>
        <v>0</v>
      </c>
      <c r="T142" s="54">
        <v>0</v>
      </c>
      <c r="U142" s="54">
        <v>0</v>
      </c>
      <c r="V142" s="54">
        <v>0</v>
      </c>
      <c r="W142" s="54">
        <v>0</v>
      </c>
      <c r="X142" s="62"/>
    </row>
    <row r="143" spans="1:24" ht="110.25" x14ac:dyDescent="0.25">
      <c r="A143" s="174">
        <f t="shared" si="75"/>
        <v>110</v>
      </c>
      <c r="B143" s="119" t="s">
        <v>270</v>
      </c>
      <c r="C143" s="103" t="s">
        <v>271</v>
      </c>
      <c r="D143" s="54">
        <v>0.49450799999999995</v>
      </c>
      <c r="E143" s="54">
        <v>0.23877531599999996</v>
      </c>
      <c r="F143" s="54">
        <v>0.23877531599999996</v>
      </c>
      <c r="G143" s="54">
        <v>0</v>
      </c>
      <c r="H143" s="54">
        <v>0.19096128999999998</v>
      </c>
      <c r="I143" s="54">
        <v>0</v>
      </c>
      <c r="J143" s="54">
        <v>0</v>
      </c>
      <c r="K143" s="54">
        <v>0</v>
      </c>
      <c r="L143" s="54">
        <v>1.9974624E-2</v>
      </c>
      <c r="M143" s="54">
        <f t="shared" si="76"/>
        <v>0.23877531599999996</v>
      </c>
      <c r="N143" s="54">
        <v>2.7839401999999982E-2</v>
      </c>
      <c r="O143" s="54">
        <v>0.33648048999999997</v>
      </c>
      <c r="P143" s="54">
        <v>8.0181400000000069E-3</v>
      </c>
      <c r="Q143" s="54">
        <v>0</v>
      </c>
      <c r="R143" s="54">
        <v>0</v>
      </c>
      <c r="S143" s="54">
        <f t="shared" si="77"/>
        <v>0</v>
      </c>
      <c r="T143" s="54">
        <v>0</v>
      </c>
      <c r="U143" s="54">
        <v>0</v>
      </c>
      <c r="V143" s="54">
        <v>0</v>
      </c>
      <c r="W143" s="54">
        <v>0</v>
      </c>
      <c r="X143" s="62"/>
    </row>
    <row r="144" spans="1:24" ht="94.5" x14ac:dyDescent="0.25">
      <c r="A144" s="174">
        <f t="shared" si="75"/>
        <v>111</v>
      </c>
      <c r="B144" s="119" t="s">
        <v>1738</v>
      </c>
      <c r="C144" s="103" t="s">
        <v>1739</v>
      </c>
      <c r="D144" s="54">
        <v>0.77276880000000003</v>
      </c>
      <c r="E144" s="54">
        <v>0.54335859399999997</v>
      </c>
      <c r="F144" s="54">
        <v>0.54335859399999997</v>
      </c>
      <c r="G144" s="54">
        <v>0</v>
      </c>
      <c r="H144" s="54">
        <v>0</v>
      </c>
      <c r="I144" s="54">
        <v>0</v>
      </c>
      <c r="J144" s="54">
        <v>0</v>
      </c>
      <c r="K144" s="54">
        <v>0</v>
      </c>
      <c r="L144" s="54">
        <v>0</v>
      </c>
      <c r="M144" s="54">
        <f t="shared" si="76"/>
        <v>0.54335859399999997</v>
      </c>
      <c r="N144" s="54">
        <v>0.54335859399999997</v>
      </c>
      <c r="O144" s="54">
        <v>0.51280862999999999</v>
      </c>
      <c r="P144" s="54">
        <v>0</v>
      </c>
      <c r="Q144" s="54">
        <v>0</v>
      </c>
      <c r="R144" s="54">
        <v>0</v>
      </c>
      <c r="S144" s="54">
        <f t="shared" si="77"/>
        <v>0</v>
      </c>
      <c r="T144" s="54">
        <v>0</v>
      </c>
      <c r="U144" s="54">
        <v>0</v>
      </c>
      <c r="V144" s="54">
        <v>0</v>
      </c>
      <c r="W144" s="54">
        <v>0</v>
      </c>
      <c r="X144" s="62"/>
    </row>
    <row r="145" spans="1:24" ht="78.75" x14ac:dyDescent="0.25">
      <c r="A145" s="174">
        <f t="shared" si="75"/>
        <v>112</v>
      </c>
      <c r="B145" s="119" t="s">
        <v>268</v>
      </c>
      <c r="C145" s="103" t="s">
        <v>269</v>
      </c>
      <c r="D145" s="54">
        <v>1.5570119999999998</v>
      </c>
      <c r="E145" s="54">
        <v>0.26402257200000001</v>
      </c>
      <c r="F145" s="54">
        <v>0.26402257200000001</v>
      </c>
      <c r="G145" s="54">
        <v>0</v>
      </c>
      <c r="H145" s="54">
        <v>0.18916260199999996</v>
      </c>
      <c r="I145" s="54">
        <v>0</v>
      </c>
      <c r="J145" s="54">
        <v>5.1817680000000588E-3</v>
      </c>
      <c r="K145" s="54">
        <v>0</v>
      </c>
      <c r="L145" s="54">
        <v>0</v>
      </c>
      <c r="M145" s="54">
        <f t="shared" si="76"/>
        <v>0.26402257200000001</v>
      </c>
      <c r="N145" s="54">
        <v>6.9678201999999995E-2</v>
      </c>
      <c r="O145" s="54">
        <v>2.9992580000000001E-2</v>
      </c>
      <c r="P145" s="54">
        <v>2.567444E-2</v>
      </c>
      <c r="Q145" s="54">
        <v>0</v>
      </c>
      <c r="R145" s="54">
        <v>0</v>
      </c>
      <c r="S145" s="54">
        <f t="shared" si="77"/>
        <v>0</v>
      </c>
      <c r="T145" s="54">
        <v>0</v>
      </c>
      <c r="U145" s="54">
        <v>0</v>
      </c>
      <c r="V145" s="54">
        <v>0</v>
      </c>
      <c r="W145" s="54">
        <v>0</v>
      </c>
      <c r="X145" s="62"/>
    </row>
    <row r="146" spans="1:24" ht="63" x14ac:dyDescent="0.25">
      <c r="A146" s="174">
        <f t="shared" si="75"/>
        <v>113</v>
      </c>
      <c r="B146" s="119" t="s">
        <v>1480</v>
      </c>
      <c r="C146" s="103" t="s">
        <v>1481</v>
      </c>
      <c r="D146" s="54">
        <v>1.040028</v>
      </c>
      <c r="E146" s="54">
        <v>0.20646817200000001</v>
      </c>
      <c r="F146" s="54">
        <v>0.20646817200000001</v>
      </c>
      <c r="G146" s="54">
        <v>0</v>
      </c>
      <c r="H146" s="54">
        <v>0</v>
      </c>
      <c r="I146" s="54">
        <v>0</v>
      </c>
      <c r="J146" s="54">
        <v>0</v>
      </c>
      <c r="K146" s="54">
        <v>0</v>
      </c>
      <c r="L146" s="54">
        <v>0.20436000000000001</v>
      </c>
      <c r="M146" s="54">
        <f t="shared" si="76"/>
        <v>0.20646817200000001</v>
      </c>
      <c r="N146" s="54">
        <v>2.1081719999999915E-3</v>
      </c>
      <c r="O146" s="54">
        <v>0.22510782000000001</v>
      </c>
      <c r="P146" s="54">
        <v>0.22510782000000001</v>
      </c>
      <c r="Q146" s="54">
        <v>0</v>
      </c>
      <c r="R146" s="54">
        <v>0</v>
      </c>
      <c r="S146" s="54">
        <f t="shared" si="77"/>
        <v>0</v>
      </c>
      <c r="T146" s="54">
        <v>0</v>
      </c>
      <c r="U146" s="54">
        <v>0</v>
      </c>
      <c r="V146" s="54">
        <v>0</v>
      </c>
      <c r="W146" s="54">
        <v>0</v>
      </c>
      <c r="X146" s="62"/>
    </row>
    <row r="147" spans="1:24" x14ac:dyDescent="0.25">
      <c r="A147" s="174"/>
      <c r="B147" s="195" t="s">
        <v>274</v>
      </c>
      <c r="C147" s="103"/>
      <c r="D147" s="62">
        <f t="shared" ref="D147:W147" si="78">SUM(D148:D151)</f>
        <v>9.7184399999999993</v>
      </c>
      <c r="E147" s="62">
        <f t="shared" ref="E147" si="79">SUM(E148:E151)</f>
        <v>0.26571146400000001</v>
      </c>
      <c r="F147" s="62">
        <f t="shared" si="78"/>
        <v>0.26571146400000001</v>
      </c>
      <c r="G147" s="62">
        <f t="shared" si="78"/>
        <v>4.2996227999999997E-2</v>
      </c>
      <c r="H147" s="62">
        <f t="shared" si="78"/>
        <v>4.2996228000000004E-2</v>
      </c>
      <c r="I147" s="62">
        <f t="shared" si="78"/>
        <v>0.14660071200000002</v>
      </c>
      <c r="J147" s="62">
        <f t="shared" si="78"/>
        <v>5.4673271999999995E-2</v>
      </c>
      <c r="K147" s="62">
        <f t="shared" si="78"/>
        <v>2.1802343999999998E-2</v>
      </c>
      <c r="L147" s="62">
        <f t="shared" si="78"/>
        <v>5.8410551999999991E-2</v>
      </c>
      <c r="M147" s="62">
        <f t="shared" si="78"/>
        <v>5.4312179999999988E-2</v>
      </c>
      <c r="N147" s="62">
        <f t="shared" si="78"/>
        <v>0.10963141200000001</v>
      </c>
      <c r="O147" s="62">
        <f t="shared" si="78"/>
        <v>0.22142622000000001</v>
      </c>
      <c r="P147" s="62">
        <v>7.6604850000000016E-2</v>
      </c>
      <c r="Q147" s="62">
        <f t="shared" si="78"/>
        <v>0</v>
      </c>
      <c r="R147" s="62">
        <v>0</v>
      </c>
      <c r="S147" s="62">
        <f t="shared" si="78"/>
        <v>0</v>
      </c>
      <c r="T147" s="62">
        <f t="shared" si="78"/>
        <v>0</v>
      </c>
      <c r="U147" s="62">
        <f t="shared" si="78"/>
        <v>0</v>
      </c>
      <c r="V147" s="62">
        <f t="shared" si="78"/>
        <v>0</v>
      </c>
      <c r="W147" s="62">
        <f t="shared" si="78"/>
        <v>0</v>
      </c>
      <c r="X147" s="62"/>
    </row>
    <row r="148" spans="1:24" ht="63" x14ac:dyDescent="0.25">
      <c r="A148" s="174">
        <f t="shared" ref="A148:A151" si="80">IF(A147&gt;0,A147+1,A146+1)</f>
        <v>114</v>
      </c>
      <c r="B148" s="119" t="s">
        <v>275</v>
      </c>
      <c r="C148" s="103" t="s">
        <v>276</v>
      </c>
      <c r="D148" s="54">
        <v>2.5751880000000003</v>
      </c>
      <c r="E148" s="54">
        <v>4.2841703999999994E-2</v>
      </c>
      <c r="F148" s="54">
        <v>4.2841703999999994E-2</v>
      </c>
      <c r="G148" s="54">
        <v>2.35116E-4</v>
      </c>
      <c r="H148" s="54">
        <v>2.35116E-4</v>
      </c>
      <c r="I148" s="54">
        <v>3.0000000000000001E-3</v>
      </c>
      <c r="J148" s="54">
        <v>2.9893199999999996E-4</v>
      </c>
      <c r="K148" s="54">
        <v>3.0000000000000001E-3</v>
      </c>
      <c r="L148" s="54">
        <v>3.1939200000000005E-4</v>
      </c>
      <c r="M148" s="54">
        <f t="shared" ref="M148:M151" si="81">E148-G148-I148-K148</f>
        <v>3.6606587999999989E-2</v>
      </c>
      <c r="N148" s="54">
        <v>4.198826399999999E-2</v>
      </c>
      <c r="O148" s="54">
        <v>3.5701419999999998E-2</v>
      </c>
      <c r="P148" s="54">
        <v>3.4990219999999995E-2</v>
      </c>
      <c r="Q148" s="54">
        <v>0</v>
      </c>
      <c r="R148" s="54">
        <v>0</v>
      </c>
      <c r="S148" s="54">
        <f>E148-F148</f>
        <v>0</v>
      </c>
      <c r="T148" s="54">
        <v>0</v>
      </c>
      <c r="U148" s="54">
        <v>0</v>
      </c>
      <c r="V148" s="54">
        <v>0</v>
      </c>
      <c r="W148" s="54">
        <v>0</v>
      </c>
      <c r="X148" s="62"/>
    </row>
    <row r="149" spans="1:24" ht="63" x14ac:dyDescent="0.25">
      <c r="A149" s="174">
        <f t="shared" si="80"/>
        <v>115</v>
      </c>
      <c r="B149" s="119" t="s">
        <v>277</v>
      </c>
      <c r="C149" s="103" t="s">
        <v>278</v>
      </c>
      <c r="D149" s="54">
        <v>0.448104</v>
      </c>
      <c r="E149" s="54">
        <v>2.1610212E-2</v>
      </c>
      <c r="F149" s="54">
        <v>2.1610212E-2</v>
      </c>
      <c r="G149" s="54">
        <v>2.8078679999999998E-3</v>
      </c>
      <c r="H149" s="54">
        <v>2.8078679999999998E-3</v>
      </c>
      <c r="I149" s="54">
        <v>0</v>
      </c>
      <c r="J149" s="54">
        <v>3.5704200000000021E-3</v>
      </c>
      <c r="K149" s="54">
        <v>1.8802343999999999E-2</v>
      </c>
      <c r="L149" s="54">
        <v>3.8144759999999998E-3</v>
      </c>
      <c r="M149" s="54">
        <f t="shared" si="81"/>
        <v>0</v>
      </c>
      <c r="N149" s="54">
        <v>1.1417447999999997E-2</v>
      </c>
      <c r="O149" s="54">
        <v>1.8008509999999998E-2</v>
      </c>
      <c r="P149" s="54">
        <v>9.5145399999999984E-3</v>
      </c>
      <c r="Q149" s="54">
        <v>0</v>
      </c>
      <c r="R149" s="54">
        <v>0</v>
      </c>
      <c r="S149" s="54">
        <f>E149-F149</f>
        <v>0</v>
      </c>
      <c r="T149" s="54">
        <v>0</v>
      </c>
      <c r="U149" s="54">
        <v>0</v>
      </c>
      <c r="V149" s="54">
        <v>0</v>
      </c>
      <c r="W149" s="54">
        <v>0</v>
      </c>
      <c r="X149" s="62"/>
    </row>
    <row r="150" spans="1:24" ht="63" x14ac:dyDescent="0.25">
      <c r="A150" s="174">
        <f t="shared" si="80"/>
        <v>116</v>
      </c>
      <c r="B150" s="119" t="s">
        <v>1740</v>
      </c>
      <c r="C150" s="103" t="s">
        <v>279</v>
      </c>
      <c r="D150" s="54">
        <v>5.7832559999999997</v>
      </c>
      <c r="E150" s="54">
        <v>0.18355395600000002</v>
      </c>
      <c r="F150" s="54">
        <v>0.18355395600000002</v>
      </c>
      <c r="G150" s="54">
        <v>3.9953243999999999E-2</v>
      </c>
      <c r="H150" s="54">
        <v>3.9953244000000006E-2</v>
      </c>
      <c r="I150" s="54">
        <v>0.14360071200000002</v>
      </c>
      <c r="J150" s="54">
        <v>5.0803919999999995E-2</v>
      </c>
      <c r="K150" s="54">
        <v>0</v>
      </c>
      <c r="L150" s="54">
        <v>5.4276683999999992E-2</v>
      </c>
      <c r="M150" s="54">
        <f t="shared" si="81"/>
        <v>0</v>
      </c>
      <c r="N150" s="54">
        <v>3.8520108000000025E-2</v>
      </c>
      <c r="O150" s="54">
        <v>0.15296163000000002</v>
      </c>
      <c r="P150" s="54">
        <v>3.2100090000000026E-2</v>
      </c>
      <c r="Q150" s="54">
        <v>0</v>
      </c>
      <c r="R150" s="54">
        <v>0</v>
      </c>
      <c r="S150" s="54">
        <f>E150-F150</f>
        <v>0</v>
      </c>
      <c r="T150" s="54">
        <v>0</v>
      </c>
      <c r="U150" s="54">
        <v>0</v>
      </c>
      <c r="V150" s="54">
        <v>0</v>
      </c>
      <c r="W150" s="54">
        <v>0</v>
      </c>
      <c r="X150" s="62"/>
    </row>
    <row r="151" spans="1:24" ht="47.25" x14ac:dyDescent="0.25">
      <c r="A151" s="174">
        <f t="shared" si="80"/>
        <v>117</v>
      </c>
      <c r="B151" s="119" t="s">
        <v>1741</v>
      </c>
      <c r="C151" s="103" t="s">
        <v>1742</v>
      </c>
      <c r="D151" s="54">
        <v>0.91189199999999992</v>
      </c>
      <c r="E151" s="54">
        <v>1.7705591999999999E-2</v>
      </c>
      <c r="F151" s="54">
        <v>1.7705591999999999E-2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0</v>
      </c>
      <c r="M151" s="54">
        <f t="shared" si="81"/>
        <v>1.7705591999999999E-2</v>
      </c>
      <c r="N151" s="54">
        <v>1.7705591999999999E-2</v>
      </c>
      <c r="O151" s="54">
        <v>1.4754659999999999E-2</v>
      </c>
      <c r="P151" s="54">
        <v>0</v>
      </c>
      <c r="Q151" s="54">
        <v>0</v>
      </c>
      <c r="R151" s="54">
        <v>0</v>
      </c>
      <c r="S151" s="54">
        <f>E151-F151</f>
        <v>0</v>
      </c>
      <c r="T151" s="54">
        <v>0</v>
      </c>
      <c r="U151" s="54">
        <v>0</v>
      </c>
      <c r="V151" s="54">
        <v>0</v>
      </c>
      <c r="W151" s="54">
        <v>0</v>
      </c>
      <c r="X151" s="62"/>
    </row>
    <row r="152" spans="1:24" x14ac:dyDescent="0.25">
      <c r="A152" s="174"/>
      <c r="B152" s="195" t="s">
        <v>280</v>
      </c>
      <c r="C152" s="103"/>
      <c r="D152" s="62">
        <f t="shared" ref="D152:W152" si="82">SUM(D153:D153)</f>
        <v>6.5373743999999991</v>
      </c>
      <c r="E152" s="62">
        <f t="shared" si="82"/>
        <v>0.36142408999999998</v>
      </c>
      <c r="F152" s="62">
        <f t="shared" si="82"/>
        <v>0.36142408999999998</v>
      </c>
      <c r="G152" s="62">
        <f t="shared" si="82"/>
        <v>4.4566007999999997E-2</v>
      </c>
      <c r="H152" s="62">
        <f t="shared" si="82"/>
        <v>4.4566007999999997E-2</v>
      </c>
      <c r="I152" s="62">
        <f t="shared" si="82"/>
        <v>0</v>
      </c>
      <c r="J152" s="62">
        <f t="shared" si="82"/>
        <v>5.6669460000000012E-2</v>
      </c>
      <c r="K152" s="62">
        <f t="shared" si="82"/>
        <v>0</v>
      </c>
      <c r="L152" s="62">
        <f t="shared" si="82"/>
        <v>0.20631415400000003</v>
      </c>
      <c r="M152" s="62">
        <f t="shared" si="82"/>
        <v>0.31685808199999999</v>
      </c>
      <c r="N152" s="62">
        <f t="shared" si="82"/>
        <v>5.3874467999999953E-2</v>
      </c>
      <c r="O152" s="62">
        <f t="shared" si="82"/>
        <v>5.0618895000000004</v>
      </c>
      <c r="P152" s="62">
        <v>4.8055981500000007</v>
      </c>
      <c r="Q152" s="62">
        <f t="shared" si="82"/>
        <v>0</v>
      </c>
      <c r="R152" s="62">
        <v>0</v>
      </c>
      <c r="S152" s="62">
        <f t="shared" si="82"/>
        <v>0</v>
      </c>
      <c r="T152" s="62">
        <f t="shared" si="82"/>
        <v>0</v>
      </c>
      <c r="U152" s="62">
        <f t="shared" si="82"/>
        <v>0</v>
      </c>
      <c r="V152" s="62">
        <f t="shared" si="82"/>
        <v>0</v>
      </c>
      <c r="W152" s="62">
        <f t="shared" si="82"/>
        <v>0</v>
      </c>
      <c r="X152" s="62"/>
    </row>
    <row r="153" spans="1:24" ht="47.25" x14ac:dyDescent="0.25">
      <c r="A153" s="174">
        <f>IF(A152&gt;0,A152+1,A151+1)</f>
        <v>118</v>
      </c>
      <c r="B153" s="119" t="s">
        <v>281</v>
      </c>
      <c r="C153" s="103" t="s">
        <v>282</v>
      </c>
      <c r="D153" s="54">
        <v>6.5373743999999991</v>
      </c>
      <c r="E153" s="54">
        <v>0.36142408999999998</v>
      </c>
      <c r="F153" s="54">
        <v>0.36142408999999998</v>
      </c>
      <c r="G153" s="54">
        <v>4.4566007999999997E-2</v>
      </c>
      <c r="H153" s="54">
        <v>4.4566007999999997E-2</v>
      </c>
      <c r="I153" s="54">
        <v>0</v>
      </c>
      <c r="J153" s="54">
        <v>5.6669460000000012E-2</v>
      </c>
      <c r="K153" s="54">
        <v>0</v>
      </c>
      <c r="L153" s="54">
        <v>0.20631415400000003</v>
      </c>
      <c r="M153" s="54">
        <f>E153-G153-I153-K153</f>
        <v>0.31685808199999999</v>
      </c>
      <c r="N153" s="54">
        <v>5.3874467999999953E-2</v>
      </c>
      <c r="O153" s="54">
        <v>5.0618895000000004</v>
      </c>
      <c r="P153" s="54">
        <v>4.8055981500000007</v>
      </c>
      <c r="Q153" s="54">
        <v>0</v>
      </c>
      <c r="R153" s="54">
        <v>0</v>
      </c>
      <c r="S153" s="54">
        <f>E153-F153</f>
        <v>0</v>
      </c>
      <c r="T153" s="54">
        <v>0</v>
      </c>
      <c r="U153" s="54">
        <v>0</v>
      </c>
      <c r="V153" s="54">
        <v>0</v>
      </c>
      <c r="W153" s="54">
        <v>0</v>
      </c>
      <c r="X153" s="62"/>
    </row>
    <row r="154" spans="1:24" x14ac:dyDescent="0.25">
      <c r="A154" s="174"/>
      <c r="B154" s="195" t="s">
        <v>283</v>
      </c>
      <c r="C154" s="103"/>
      <c r="D154" s="62">
        <f t="shared" ref="D154:W154" si="83">SUM(D155:D183)</f>
        <v>163.76565096867796</v>
      </c>
      <c r="E154" s="62">
        <f t="shared" ref="E154" si="84">SUM(E155:E183)</f>
        <v>34.202493808452843</v>
      </c>
      <c r="F154" s="62">
        <f t="shared" si="83"/>
        <v>34.20247370400002</v>
      </c>
      <c r="G154" s="62">
        <f t="shared" si="83"/>
        <v>3.0550849984528301</v>
      </c>
      <c r="H154" s="62">
        <f t="shared" si="83"/>
        <v>11.308054348000001</v>
      </c>
      <c r="I154" s="62">
        <f t="shared" si="83"/>
        <v>5.2588590479999997</v>
      </c>
      <c r="J154" s="62">
        <f t="shared" si="83"/>
        <v>3.2440093340000007</v>
      </c>
      <c r="K154" s="62">
        <f t="shared" si="83"/>
        <v>1.245212268</v>
      </c>
      <c r="L154" s="62">
        <f t="shared" si="83"/>
        <v>6.8094405759999992</v>
      </c>
      <c r="M154" s="62">
        <f t="shared" si="83"/>
        <v>24.643337493999997</v>
      </c>
      <c r="N154" s="62">
        <f t="shared" si="83"/>
        <v>12.840969446000001</v>
      </c>
      <c r="O154" s="62">
        <f t="shared" si="83"/>
        <v>26.620031069999996</v>
      </c>
      <c r="P154" s="62">
        <v>12.520679469999999</v>
      </c>
      <c r="Q154" s="62">
        <f t="shared" si="83"/>
        <v>50.328968930000002</v>
      </c>
      <c r="R154" s="62">
        <v>5.2715736099999999</v>
      </c>
      <c r="S154" s="62">
        <f t="shared" si="83"/>
        <v>2.0104452829797527E-5</v>
      </c>
      <c r="T154" s="62">
        <f t="shared" si="83"/>
        <v>0</v>
      </c>
      <c r="U154" s="62">
        <f t="shared" si="83"/>
        <v>0</v>
      </c>
      <c r="V154" s="62">
        <f t="shared" si="83"/>
        <v>0</v>
      </c>
      <c r="W154" s="62">
        <f t="shared" si="83"/>
        <v>0</v>
      </c>
      <c r="X154" s="62"/>
    </row>
    <row r="155" spans="1:24" ht="63" x14ac:dyDescent="0.25">
      <c r="A155" s="174">
        <f t="shared" ref="A155:A183" si="85">IF(A154&gt;0,A154+1,A153+1)</f>
        <v>119</v>
      </c>
      <c r="B155" s="119" t="s">
        <v>1483</v>
      </c>
      <c r="C155" s="54" t="s">
        <v>1484</v>
      </c>
      <c r="D155" s="54">
        <v>2.8628399999999998E-2</v>
      </c>
      <c r="E155" s="54">
        <v>2.8628399999999998E-2</v>
      </c>
      <c r="F155" s="54">
        <v>2.8628400000000002E-2</v>
      </c>
      <c r="G155" s="54">
        <v>0</v>
      </c>
      <c r="H155" s="54">
        <v>0</v>
      </c>
      <c r="I155" s="54">
        <v>0</v>
      </c>
      <c r="J155" s="54">
        <v>0</v>
      </c>
      <c r="K155" s="54">
        <v>0</v>
      </c>
      <c r="L155" s="54">
        <v>2.8628400000000002E-2</v>
      </c>
      <c r="M155" s="54">
        <f t="shared" ref="M155:M183" si="86">E155-G155-I155-K155</f>
        <v>2.8628399999999998E-2</v>
      </c>
      <c r="N155" s="54">
        <v>0</v>
      </c>
      <c r="O155" s="54">
        <v>0</v>
      </c>
      <c r="P155" s="54">
        <v>0</v>
      </c>
      <c r="Q155" s="54">
        <v>0</v>
      </c>
      <c r="R155" s="54">
        <v>0</v>
      </c>
      <c r="S155" s="54">
        <f t="shared" ref="S155:S183" si="87">E155-F155</f>
        <v>0</v>
      </c>
      <c r="T155" s="54">
        <v>0</v>
      </c>
      <c r="U155" s="54">
        <v>0</v>
      </c>
      <c r="V155" s="54">
        <v>0</v>
      </c>
      <c r="W155" s="54">
        <v>0</v>
      </c>
      <c r="X155" s="62"/>
    </row>
    <row r="156" spans="1:24" ht="47.25" x14ac:dyDescent="0.25">
      <c r="A156" s="174">
        <f t="shared" si="85"/>
        <v>120</v>
      </c>
      <c r="B156" s="119" t="s">
        <v>284</v>
      </c>
      <c r="C156" s="103" t="s">
        <v>285</v>
      </c>
      <c r="D156" s="54">
        <v>0.30235200000000001</v>
      </c>
      <c r="E156" s="54">
        <v>2.0978256000000004E-2</v>
      </c>
      <c r="F156" s="54">
        <v>2.0978256000000004E-2</v>
      </c>
      <c r="G156" s="54">
        <v>5.7789960000000007E-3</v>
      </c>
      <c r="H156" s="54">
        <v>5.7789959999999998E-3</v>
      </c>
      <c r="I156" s="54">
        <v>0</v>
      </c>
      <c r="J156" s="54">
        <v>7.3484640000000007E-3</v>
      </c>
      <c r="K156" s="54">
        <v>1.5199259999999992E-2</v>
      </c>
      <c r="L156" s="54">
        <v>7.8507960000000036E-3</v>
      </c>
      <c r="M156" s="54">
        <f t="shared" si="86"/>
        <v>0</v>
      </c>
      <c r="N156" s="54">
        <v>0</v>
      </c>
      <c r="O156" s="54">
        <v>0.28723187999999999</v>
      </c>
      <c r="P156" s="54">
        <v>0.26974999999999999</v>
      </c>
      <c r="Q156" s="54">
        <v>0.29500145999999999</v>
      </c>
      <c r="R156" s="54">
        <v>0.29500145999999999</v>
      </c>
      <c r="S156" s="54">
        <f t="shared" si="87"/>
        <v>0</v>
      </c>
      <c r="T156" s="54">
        <v>0</v>
      </c>
      <c r="U156" s="54">
        <v>0</v>
      </c>
      <c r="V156" s="54">
        <v>0</v>
      </c>
      <c r="W156" s="54">
        <v>0</v>
      </c>
      <c r="X156" s="62"/>
    </row>
    <row r="157" spans="1:24" ht="63" x14ac:dyDescent="0.25">
      <c r="A157" s="174">
        <f t="shared" si="85"/>
        <v>121</v>
      </c>
      <c r="B157" s="119" t="s">
        <v>286</v>
      </c>
      <c r="C157" s="103" t="s">
        <v>287</v>
      </c>
      <c r="D157" s="54">
        <v>0.22931999999999997</v>
      </c>
      <c r="E157" s="54">
        <v>0.22931999999999997</v>
      </c>
      <c r="F157" s="54">
        <v>0.22931999999999997</v>
      </c>
      <c r="G157" s="54">
        <v>1.2E-2</v>
      </c>
      <c r="H157" s="54">
        <v>0.22932</v>
      </c>
      <c r="I157" s="54">
        <v>0</v>
      </c>
      <c r="J157" s="54">
        <v>0</v>
      </c>
      <c r="K157" s="54">
        <v>0</v>
      </c>
      <c r="L157" s="54">
        <v>0</v>
      </c>
      <c r="M157" s="54">
        <f t="shared" si="86"/>
        <v>0.21731999999999996</v>
      </c>
      <c r="N157" s="54">
        <v>0</v>
      </c>
      <c r="O157" s="54">
        <v>0.20602818000000001</v>
      </c>
      <c r="P157" s="54">
        <v>0</v>
      </c>
      <c r="Q157" s="54">
        <v>0.20705985000000002</v>
      </c>
      <c r="R157" s="54">
        <v>0</v>
      </c>
      <c r="S157" s="54">
        <f t="shared" si="87"/>
        <v>0</v>
      </c>
      <c r="T157" s="54">
        <v>0</v>
      </c>
      <c r="U157" s="54">
        <v>0</v>
      </c>
      <c r="V157" s="54">
        <v>0</v>
      </c>
      <c r="W157" s="54">
        <v>0</v>
      </c>
      <c r="X157" s="62"/>
    </row>
    <row r="158" spans="1:24" ht="94.5" x14ac:dyDescent="0.25">
      <c r="A158" s="174">
        <f t="shared" si="85"/>
        <v>122</v>
      </c>
      <c r="B158" s="119" t="s">
        <v>288</v>
      </c>
      <c r="C158" s="103" t="s">
        <v>289</v>
      </c>
      <c r="D158" s="54">
        <v>9.0167119199999988</v>
      </c>
      <c r="E158" s="54">
        <v>9.4516951319999993</v>
      </c>
      <c r="F158" s="54">
        <v>9.4516951319999993</v>
      </c>
      <c r="G158" s="54">
        <v>1.210356</v>
      </c>
      <c r="H158" s="54">
        <v>9.0167119219999989</v>
      </c>
      <c r="I158" s="54">
        <v>0</v>
      </c>
      <c r="J158" s="54">
        <v>0</v>
      </c>
      <c r="K158" s="54">
        <v>0</v>
      </c>
      <c r="L158" s="54">
        <v>0</v>
      </c>
      <c r="M158" s="54">
        <f t="shared" si="86"/>
        <v>8.2413391320000002</v>
      </c>
      <c r="N158" s="54">
        <v>0.43498321000000217</v>
      </c>
      <c r="O158" s="54">
        <v>1.0518626099999995</v>
      </c>
      <c r="P158" s="54">
        <v>0</v>
      </c>
      <c r="Q158" s="54">
        <v>37.403741700000005</v>
      </c>
      <c r="R158" s="54">
        <v>0</v>
      </c>
      <c r="S158" s="54">
        <f t="shared" si="87"/>
        <v>0</v>
      </c>
      <c r="T158" s="54">
        <v>0</v>
      </c>
      <c r="U158" s="54">
        <v>0</v>
      </c>
      <c r="V158" s="54">
        <v>0</v>
      </c>
      <c r="W158" s="54">
        <v>0</v>
      </c>
      <c r="X158" s="62"/>
    </row>
    <row r="159" spans="1:24" ht="63" x14ac:dyDescent="0.25">
      <c r="A159" s="174">
        <f t="shared" si="85"/>
        <v>123</v>
      </c>
      <c r="B159" s="119" t="s">
        <v>290</v>
      </c>
      <c r="C159" s="103" t="s">
        <v>291</v>
      </c>
      <c r="D159" s="54">
        <v>4.3743480000000003</v>
      </c>
      <c r="E159" s="54">
        <v>0.28149860599999998</v>
      </c>
      <c r="F159" s="54">
        <v>0.28149860599999998</v>
      </c>
      <c r="G159" s="54">
        <v>2.8239623999999998E-2</v>
      </c>
      <c r="H159" s="54">
        <v>2.8239624000000001E-2</v>
      </c>
      <c r="I159" s="54">
        <v>0.25325898199999997</v>
      </c>
      <c r="J159" s="54">
        <v>3.5909063999999991E-2</v>
      </c>
      <c r="K159" s="54">
        <v>0</v>
      </c>
      <c r="L159" s="54">
        <v>0.184134674</v>
      </c>
      <c r="M159" s="54">
        <f t="shared" si="86"/>
        <v>0</v>
      </c>
      <c r="N159" s="54">
        <v>3.3215243999999977E-2</v>
      </c>
      <c r="O159" s="54">
        <v>0.23458217000000001</v>
      </c>
      <c r="P159" s="54">
        <v>2.7679370000000009E-2</v>
      </c>
      <c r="Q159" s="54">
        <v>0</v>
      </c>
      <c r="R159" s="54">
        <v>0</v>
      </c>
      <c r="S159" s="54">
        <f t="shared" si="87"/>
        <v>0</v>
      </c>
      <c r="T159" s="54">
        <v>0</v>
      </c>
      <c r="U159" s="54">
        <v>0</v>
      </c>
      <c r="V159" s="54">
        <v>0</v>
      </c>
      <c r="W159" s="54">
        <v>0</v>
      </c>
      <c r="X159" s="62"/>
    </row>
    <row r="160" spans="1:24" ht="31.5" x14ac:dyDescent="0.25">
      <c r="A160" s="174">
        <f t="shared" si="85"/>
        <v>124</v>
      </c>
      <c r="B160" s="119" t="s">
        <v>293</v>
      </c>
      <c r="C160" s="103" t="s">
        <v>294</v>
      </c>
      <c r="D160" s="54">
        <v>100.36619497667795</v>
      </c>
      <c r="E160" s="54">
        <v>5.6417888519999995</v>
      </c>
      <c r="F160" s="54">
        <v>5.6417888519999995</v>
      </c>
      <c r="G160" s="54">
        <v>1.2280190279999998</v>
      </c>
      <c r="H160" s="54">
        <v>1.2280190279999996</v>
      </c>
      <c r="I160" s="54">
        <v>4.4137698239999992</v>
      </c>
      <c r="J160" s="54">
        <v>1.5615301680000007</v>
      </c>
      <c r="K160" s="54">
        <v>0</v>
      </c>
      <c r="L160" s="54">
        <v>1.6518352799999991</v>
      </c>
      <c r="M160" s="54">
        <f t="shared" si="86"/>
        <v>0</v>
      </c>
      <c r="N160" s="54">
        <v>1.2004043760000001</v>
      </c>
      <c r="O160" s="54">
        <v>4.7014907099999999</v>
      </c>
      <c r="P160" s="54">
        <v>0.98664101999999998</v>
      </c>
      <c r="Q160" s="54">
        <v>0</v>
      </c>
      <c r="R160" s="54">
        <v>0</v>
      </c>
      <c r="S160" s="54">
        <f t="shared" si="87"/>
        <v>0</v>
      </c>
      <c r="T160" s="54">
        <v>0</v>
      </c>
      <c r="U160" s="54">
        <v>0</v>
      </c>
      <c r="V160" s="54">
        <v>0</v>
      </c>
      <c r="W160" s="54">
        <v>0</v>
      </c>
      <c r="X160" s="62"/>
    </row>
    <row r="161" spans="1:24" ht="63" x14ac:dyDescent="0.25">
      <c r="A161" s="174">
        <f t="shared" si="85"/>
        <v>125</v>
      </c>
      <c r="B161" s="119" t="s">
        <v>295</v>
      </c>
      <c r="C161" s="103" t="s">
        <v>296</v>
      </c>
      <c r="D161" s="54">
        <v>0.93988367200000056</v>
      </c>
      <c r="E161" s="54">
        <v>0.93988800000000006</v>
      </c>
      <c r="F161" s="54">
        <v>0.93988367400000006</v>
      </c>
      <c r="G161" s="54">
        <v>1.2886092E-2</v>
      </c>
      <c r="H161" s="54">
        <v>1.2886092E-2</v>
      </c>
      <c r="I161" s="54">
        <v>0</v>
      </c>
      <c r="J161" s="54">
        <v>0.92699758200000004</v>
      </c>
      <c r="K161" s="54">
        <v>0.64483390799999996</v>
      </c>
      <c r="L161" s="54">
        <v>0</v>
      </c>
      <c r="M161" s="54">
        <f t="shared" si="86"/>
        <v>0.28216800000000009</v>
      </c>
      <c r="N161" s="54">
        <v>0</v>
      </c>
      <c r="O161" s="54">
        <v>5.958562000000011E-2</v>
      </c>
      <c r="P161" s="54">
        <v>0</v>
      </c>
      <c r="Q161" s="54">
        <v>4.4875962400000002</v>
      </c>
      <c r="R161" s="54">
        <v>0</v>
      </c>
      <c r="S161" s="54">
        <f t="shared" si="87"/>
        <v>4.3259999999989418E-6</v>
      </c>
      <c r="T161" s="54">
        <v>0</v>
      </c>
      <c r="U161" s="54">
        <v>0</v>
      </c>
      <c r="V161" s="54">
        <v>0</v>
      </c>
      <c r="W161" s="54">
        <v>0</v>
      </c>
      <c r="X161" s="62"/>
    </row>
    <row r="162" spans="1:24" ht="47.25" x14ac:dyDescent="0.25">
      <c r="A162" s="174">
        <f t="shared" si="85"/>
        <v>126</v>
      </c>
      <c r="B162" s="119" t="s">
        <v>297</v>
      </c>
      <c r="C162" s="103" t="s">
        <v>298</v>
      </c>
      <c r="D162" s="54">
        <v>3.48E-4</v>
      </c>
      <c r="E162" s="54">
        <v>3.48E-4</v>
      </c>
      <c r="F162" s="54">
        <v>3.4243199999999999E-4</v>
      </c>
      <c r="G162" s="54">
        <v>3.4800000000000109E-4</v>
      </c>
      <c r="H162" s="54">
        <v>3.4243199999999999E-4</v>
      </c>
      <c r="I162" s="54">
        <v>0</v>
      </c>
      <c r="J162" s="54">
        <v>0</v>
      </c>
      <c r="K162" s="54">
        <v>0</v>
      </c>
      <c r="L162" s="54">
        <v>0</v>
      </c>
      <c r="M162" s="54">
        <f t="shared" si="86"/>
        <v>-1.0842021724855044E-18</v>
      </c>
      <c r="N162" s="54">
        <v>0</v>
      </c>
      <c r="O162" s="54">
        <v>2.8536000000000056E-4</v>
      </c>
      <c r="P162" s="54">
        <v>0</v>
      </c>
      <c r="Q162" s="54">
        <v>0.67635024999999993</v>
      </c>
      <c r="R162" s="54">
        <v>0</v>
      </c>
      <c r="S162" s="54">
        <f t="shared" si="87"/>
        <v>5.5680000000000117E-6</v>
      </c>
      <c r="T162" s="54">
        <v>0</v>
      </c>
      <c r="U162" s="54">
        <v>0</v>
      </c>
      <c r="V162" s="54">
        <v>0</v>
      </c>
      <c r="W162" s="54">
        <v>0</v>
      </c>
      <c r="X162" s="62"/>
    </row>
    <row r="163" spans="1:24" ht="47.25" x14ac:dyDescent="0.25">
      <c r="A163" s="174">
        <f t="shared" si="85"/>
        <v>127</v>
      </c>
      <c r="B163" s="119" t="s">
        <v>299</v>
      </c>
      <c r="C163" s="103" t="s">
        <v>300</v>
      </c>
      <c r="D163" s="54">
        <v>1.1999999999999999E-3</v>
      </c>
      <c r="E163" s="54">
        <v>2.1004452829864224E-5</v>
      </c>
      <c r="F163" s="54">
        <v>0</v>
      </c>
      <c r="G163" s="54">
        <v>2.1004452829875842E-5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f t="shared" si="86"/>
        <v>-1.1617903904539983E-17</v>
      </c>
      <c r="N163" s="54">
        <v>0</v>
      </c>
      <c r="O163" s="54">
        <v>0</v>
      </c>
      <c r="P163" s="54">
        <v>0</v>
      </c>
      <c r="Q163" s="54">
        <v>0.25893514000000001</v>
      </c>
      <c r="R163" s="54">
        <v>0</v>
      </c>
      <c r="S163" s="54">
        <f t="shared" si="87"/>
        <v>2.1004452829864224E-5</v>
      </c>
      <c r="T163" s="54">
        <v>0</v>
      </c>
      <c r="U163" s="54">
        <v>0</v>
      </c>
      <c r="V163" s="54">
        <v>0</v>
      </c>
      <c r="W163" s="54">
        <v>0</v>
      </c>
      <c r="X163" s="62"/>
    </row>
    <row r="164" spans="1:24" ht="78.75" x14ac:dyDescent="0.25">
      <c r="A164" s="174">
        <f t="shared" si="85"/>
        <v>128</v>
      </c>
      <c r="B164" s="119" t="s">
        <v>1743</v>
      </c>
      <c r="C164" s="103" t="s">
        <v>301</v>
      </c>
      <c r="D164" s="54">
        <v>0.44999999999999996</v>
      </c>
      <c r="E164" s="54">
        <v>2.4722399999999999E-2</v>
      </c>
      <c r="F164" s="54">
        <v>2.4722399999999999E-2</v>
      </c>
      <c r="G164" s="54">
        <v>8.9258879999999999E-3</v>
      </c>
      <c r="H164" s="54">
        <v>8.9258879999999999E-3</v>
      </c>
      <c r="I164" s="54">
        <v>0</v>
      </c>
      <c r="J164" s="54">
        <v>1.1349995999999998E-2</v>
      </c>
      <c r="K164" s="54">
        <v>1.5796511999999985E-2</v>
      </c>
      <c r="L164" s="54">
        <v>0</v>
      </c>
      <c r="M164" s="54">
        <f t="shared" si="86"/>
        <v>0</v>
      </c>
      <c r="N164" s="54">
        <v>4.4465160000000011E-3</v>
      </c>
      <c r="O164" s="54">
        <v>6.8391000000000007E-2</v>
      </c>
      <c r="P164" s="54">
        <v>0</v>
      </c>
      <c r="Q164" s="54">
        <v>0.36571614000000002</v>
      </c>
      <c r="R164" s="54">
        <v>0</v>
      </c>
      <c r="S164" s="54">
        <f t="shared" si="87"/>
        <v>0</v>
      </c>
      <c r="T164" s="54">
        <v>0</v>
      </c>
      <c r="U164" s="54">
        <v>0</v>
      </c>
      <c r="V164" s="54">
        <v>0</v>
      </c>
      <c r="W164" s="54">
        <v>0</v>
      </c>
      <c r="X164" s="62"/>
    </row>
    <row r="165" spans="1:24" ht="78.75" x14ac:dyDescent="0.25">
      <c r="A165" s="174">
        <f t="shared" si="85"/>
        <v>129</v>
      </c>
      <c r="B165" s="119" t="s">
        <v>302</v>
      </c>
      <c r="C165" s="103" t="s">
        <v>1385</v>
      </c>
      <c r="D165" s="54">
        <v>1.5143999999999998E-2</v>
      </c>
      <c r="E165" s="54">
        <v>1.5143999999999998E-2</v>
      </c>
      <c r="F165" s="54">
        <v>1.5145055999999999E-2</v>
      </c>
      <c r="G165" s="54">
        <v>8.4024119999999997E-3</v>
      </c>
      <c r="H165" s="54">
        <v>8.4024119999999997E-3</v>
      </c>
      <c r="I165" s="54">
        <v>0</v>
      </c>
      <c r="J165" s="54">
        <v>6.742643999999999E-3</v>
      </c>
      <c r="K165" s="54">
        <v>6.7415880000000206E-3</v>
      </c>
      <c r="L165" s="54">
        <v>0</v>
      </c>
      <c r="M165" s="54">
        <f t="shared" si="86"/>
        <v>-2.2551405187698492E-17</v>
      </c>
      <c r="N165" s="54">
        <v>0</v>
      </c>
      <c r="O165" s="54">
        <v>0.26979661000000005</v>
      </c>
      <c r="P165" s="54">
        <v>0</v>
      </c>
      <c r="Q165" s="54">
        <v>0.27059120000000003</v>
      </c>
      <c r="R165" s="54">
        <v>0</v>
      </c>
      <c r="S165" s="54">
        <f t="shared" si="87"/>
        <v>-1.0560000000010145E-6</v>
      </c>
      <c r="T165" s="54">
        <v>0</v>
      </c>
      <c r="U165" s="54">
        <v>0</v>
      </c>
      <c r="V165" s="54">
        <v>0</v>
      </c>
      <c r="W165" s="54">
        <v>0</v>
      </c>
      <c r="X165" s="62"/>
    </row>
    <row r="166" spans="1:24" ht="78.75" x14ac:dyDescent="0.25">
      <c r="A166" s="174">
        <f t="shared" si="85"/>
        <v>130</v>
      </c>
      <c r="B166" s="119" t="s">
        <v>1744</v>
      </c>
      <c r="C166" s="103" t="s">
        <v>1386</v>
      </c>
      <c r="D166" s="54">
        <v>0.15140400000000001</v>
      </c>
      <c r="E166" s="54">
        <v>0.15140400000000001</v>
      </c>
      <c r="F166" s="54">
        <v>0.15140848200000001</v>
      </c>
      <c r="G166" s="54">
        <v>0.12220950200000001</v>
      </c>
      <c r="H166" s="54">
        <v>0.122209502</v>
      </c>
      <c r="I166" s="54">
        <v>2.9194497999999999E-2</v>
      </c>
      <c r="J166" s="54">
        <v>2.9198980000000013E-2</v>
      </c>
      <c r="K166" s="54">
        <v>0</v>
      </c>
      <c r="L166" s="54">
        <v>0</v>
      </c>
      <c r="M166" s="54">
        <f t="shared" si="86"/>
        <v>0</v>
      </c>
      <c r="N166" s="54">
        <v>0</v>
      </c>
      <c r="O166" s="54">
        <v>0.12617374000000001</v>
      </c>
      <c r="P166" s="54">
        <v>0</v>
      </c>
      <c r="Q166" s="54">
        <v>0.15987773999999999</v>
      </c>
      <c r="R166" s="54">
        <v>0</v>
      </c>
      <c r="S166" s="54">
        <f t="shared" si="87"/>
        <v>-4.482000000000097E-6</v>
      </c>
      <c r="T166" s="54">
        <v>0</v>
      </c>
      <c r="U166" s="54">
        <v>0</v>
      </c>
      <c r="V166" s="54">
        <v>0</v>
      </c>
      <c r="W166" s="54">
        <v>0</v>
      </c>
      <c r="X166" s="62"/>
    </row>
    <row r="167" spans="1:24" ht="63" x14ac:dyDescent="0.25">
      <c r="A167" s="174">
        <f t="shared" si="85"/>
        <v>131</v>
      </c>
      <c r="B167" s="119" t="s">
        <v>303</v>
      </c>
      <c r="C167" s="103" t="s">
        <v>1387</v>
      </c>
      <c r="D167" s="54">
        <v>0.37379999999999997</v>
      </c>
      <c r="E167" s="54">
        <v>0.37379999999999997</v>
      </c>
      <c r="F167" s="54">
        <v>0.37380525600000003</v>
      </c>
      <c r="G167" s="54">
        <v>0.37380525600000003</v>
      </c>
      <c r="H167" s="54">
        <v>0.37380525600000003</v>
      </c>
      <c r="I167" s="54">
        <v>-5.2560000000090312E-6</v>
      </c>
      <c r="J167" s="54">
        <v>0</v>
      </c>
      <c r="K167" s="54">
        <v>0</v>
      </c>
      <c r="L167" s="54">
        <v>0</v>
      </c>
      <c r="M167" s="54">
        <f t="shared" si="86"/>
        <v>-5.5511151231257827E-17</v>
      </c>
      <c r="N167" s="54">
        <v>0</v>
      </c>
      <c r="O167" s="54">
        <v>0.49134416999999997</v>
      </c>
      <c r="P167" s="54">
        <v>0</v>
      </c>
      <c r="Q167" s="54">
        <v>0.49134416999999997</v>
      </c>
      <c r="R167" s="54">
        <v>0</v>
      </c>
      <c r="S167" s="54">
        <f t="shared" si="87"/>
        <v>-5.2560000000645424E-6</v>
      </c>
      <c r="T167" s="54">
        <v>0</v>
      </c>
      <c r="U167" s="54">
        <v>0</v>
      </c>
      <c r="V167" s="54">
        <v>0</v>
      </c>
      <c r="W167" s="54">
        <v>0</v>
      </c>
      <c r="X167" s="62"/>
    </row>
    <row r="168" spans="1:24" ht="63" x14ac:dyDescent="0.25">
      <c r="A168" s="174">
        <f t="shared" si="85"/>
        <v>132</v>
      </c>
      <c r="B168" s="119" t="s">
        <v>1745</v>
      </c>
      <c r="C168" s="103" t="s">
        <v>1388</v>
      </c>
      <c r="D168" s="54">
        <v>12.287927999999999</v>
      </c>
      <c r="E168" s="54">
        <v>10.853597427999999</v>
      </c>
      <c r="F168" s="54">
        <v>10.853597427999999</v>
      </c>
      <c r="G168" s="54">
        <v>4.4093196000000001E-2</v>
      </c>
      <c r="H168" s="54">
        <v>4.4093195999999994E-2</v>
      </c>
      <c r="I168" s="54">
        <v>0.56264099999999995</v>
      </c>
      <c r="J168" s="54">
        <v>5.606824799999998E-2</v>
      </c>
      <c r="K168" s="54">
        <v>0.56264099999999995</v>
      </c>
      <c r="L168" s="54">
        <v>5.9900867999999982E-2</v>
      </c>
      <c r="M168" s="54">
        <f t="shared" si="86"/>
        <v>9.6842222319999998</v>
      </c>
      <c r="N168" s="54">
        <v>10.693535116</v>
      </c>
      <c r="O168" s="54">
        <v>11.079064279999999</v>
      </c>
      <c r="P168" s="54">
        <v>10.945679019999998</v>
      </c>
      <c r="Q168" s="54">
        <v>0</v>
      </c>
      <c r="R168" s="54">
        <v>0</v>
      </c>
      <c r="S168" s="54">
        <f t="shared" si="87"/>
        <v>0</v>
      </c>
      <c r="T168" s="54">
        <v>0</v>
      </c>
      <c r="U168" s="54">
        <v>0</v>
      </c>
      <c r="V168" s="54">
        <v>0</v>
      </c>
      <c r="W168" s="54">
        <v>0</v>
      </c>
      <c r="X168" s="62"/>
    </row>
    <row r="169" spans="1:24" ht="94.5" x14ac:dyDescent="0.25">
      <c r="A169" s="174">
        <f t="shared" si="85"/>
        <v>133</v>
      </c>
      <c r="B169" s="119" t="s">
        <v>1746</v>
      </c>
      <c r="C169" s="103" t="s">
        <v>1747</v>
      </c>
      <c r="D169" s="54">
        <v>1.6861920000000001</v>
      </c>
      <c r="E169" s="54">
        <v>1.9941599999999998E-4</v>
      </c>
      <c r="F169" s="54">
        <v>1.9941599999999998E-4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f t="shared" si="86"/>
        <v>1.9941599999999998E-4</v>
      </c>
      <c r="N169" s="54">
        <v>1.9941599999999998E-4</v>
      </c>
      <c r="O169" s="54">
        <v>0.54536984999999993</v>
      </c>
      <c r="P169" s="54">
        <v>0</v>
      </c>
      <c r="Q169" s="54">
        <v>0</v>
      </c>
      <c r="R169" s="54">
        <v>0</v>
      </c>
      <c r="S169" s="54">
        <f t="shared" si="87"/>
        <v>0</v>
      </c>
      <c r="T169" s="54">
        <v>0</v>
      </c>
      <c r="U169" s="54">
        <v>0</v>
      </c>
      <c r="V169" s="54">
        <v>0</v>
      </c>
      <c r="W169" s="54">
        <v>0</v>
      </c>
      <c r="X169" s="62"/>
    </row>
    <row r="170" spans="1:24" ht="47.25" x14ac:dyDescent="0.25">
      <c r="A170" s="174">
        <f t="shared" si="85"/>
        <v>134</v>
      </c>
      <c r="B170" s="119" t="s">
        <v>1748</v>
      </c>
      <c r="C170" s="103" t="s">
        <v>1749</v>
      </c>
      <c r="D170" s="54">
        <v>0.69776400000000005</v>
      </c>
      <c r="E170" s="54">
        <v>1.3674924000000001E-2</v>
      </c>
      <c r="F170" s="54">
        <v>1.3674924000000001E-2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f t="shared" si="86"/>
        <v>1.3674924000000001E-2</v>
      </c>
      <c r="N170" s="54">
        <v>1.3674924000000001E-2</v>
      </c>
      <c r="O170" s="54">
        <v>1.1395770000000001E-2</v>
      </c>
      <c r="P170" s="54">
        <v>0</v>
      </c>
      <c r="Q170" s="54">
        <v>0</v>
      </c>
      <c r="R170" s="54">
        <v>0</v>
      </c>
      <c r="S170" s="54">
        <f t="shared" si="87"/>
        <v>0</v>
      </c>
      <c r="T170" s="54">
        <v>0</v>
      </c>
      <c r="U170" s="54">
        <v>0</v>
      </c>
      <c r="V170" s="54">
        <v>0</v>
      </c>
      <c r="W170" s="54">
        <v>0</v>
      </c>
      <c r="X170" s="62"/>
    </row>
    <row r="171" spans="1:24" ht="63" x14ac:dyDescent="0.25">
      <c r="A171" s="174">
        <f t="shared" si="85"/>
        <v>135</v>
      </c>
      <c r="B171" s="119" t="s">
        <v>1482</v>
      </c>
      <c r="C171" s="103" t="s">
        <v>304</v>
      </c>
      <c r="D171" s="54">
        <v>0.23268</v>
      </c>
      <c r="E171" s="54">
        <v>0.23268</v>
      </c>
      <c r="F171" s="54">
        <v>0.23268</v>
      </c>
      <c r="G171" s="54">
        <v>0</v>
      </c>
      <c r="H171" s="54">
        <v>0.22932</v>
      </c>
      <c r="I171" s="54">
        <v>0</v>
      </c>
      <c r="J171" s="54">
        <v>0</v>
      </c>
      <c r="K171" s="54">
        <v>0</v>
      </c>
      <c r="L171" s="54">
        <v>0</v>
      </c>
      <c r="M171" s="54">
        <f t="shared" si="86"/>
        <v>0.23268</v>
      </c>
      <c r="N171" s="54">
        <v>3.3600000000000019E-3</v>
      </c>
      <c r="O171" s="54">
        <v>0.20821614999999999</v>
      </c>
      <c r="P171" s="54">
        <v>0</v>
      </c>
      <c r="Q171" s="54">
        <v>0.20821614999999999</v>
      </c>
      <c r="R171" s="54">
        <v>0</v>
      </c>
      <c r="S171" s="54">
        <f t="shared" si="87"/>
        <v>0</v>
      </c>
      <c r="T171" s="54">
        <v>0</v>
      </c>
      <c r="U171" s="54">
        <v>0</v>
      </c>
      <c r="V171" s="54">
        <v>0</v>
      </c>
      <c r="W171" s="54">
        <v>0</v>
      </c>
      <c r="X171" s="62"/>
    </row>
    <row r="172" spans="1:24" ht="63" x14ac:dyDescent="0.25">
      <c r="A172" s="174">
        <f t="shared" si="85"/>
        <v>136</v>
      </c>
      <c r="B172" s="119" t="s">
        <v>1750</v>
      </c>
      <c r="C172" s="103" t="s">
        <v>1487</v>
      </c>
      <c r="D172" s="54">
        <v>0.38380799999999993</v>
      </c>
      <c r="E172" s="54">
        <v>7.6535759999999996E-3</v>
      </c>
      <c r="F172" s="54">
        <v>7.6535759999999996E-3</v>
      </c>
      <c r="G172" s="54">
        <v>0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f t="shared" si="86"/>
        <v>7.6535759999999996E-3</v>
      </c>
      <c r="N172" s="54">
        <v>7.6535759999999996E-3</v>
      </c>
      <c r="O172" s="54">
        <v>0.19367802000000001</v>
      </c>
      <c r="P172" s="54">
        <v>6.3779800000000053E-3</v>
      </c>
      <c r="Q172" s="54">
        <v>0</v>
      </c>
      <c r="R172" s="54">
        <v>0</v>
      </c>
      <c r="S172" s="54">
        <f t="shared" si="87"/>
        <v>0</v>
      </c>
      <c r="T172" s="54">
        <v>0</v>
      </c>
      <c r="U172" s="54">
        <v>0</v>
      </c>
      <c r="V172" s="54">
        <v>0</v>
      </c>
      <c r="W172" s="54">
        <v>0</v>
      </c>
      <c r="X172" s="62"/>
    </row>
    <row r="173" spans="1:24" ht="63" x14ac:dyDescent="0.25">
      <c r="A173" s="174">
        <f t="shared" si="85"/>
        <v>137</v>
      </c>
      <c r="B173" s="119" t="s">
        <v>1751</v>
      </c>
      <c r="C173" s="103" t="s">
        <v>1272</v>
      </c>
      <c r="D173" s="54">
        <v>0.71399999999999997</v>
      </c>
      <c r="E173" s="54">
        <v>0.39199999999999996</v>
      </c>
      <c r="F173" s="54">
        <v>0.39199999999999996</v>
      </c>
      <c r="G173" s="54">
        <v>0</v>
      </c>
      <c r="H173" s="54">
        <v>0</v>
      </c>
      <c r="I173" s="54">
        <v>0</v>
      </c>
      <c r="J173" s="54">
        <v>0.312826508</v>
      </c>
      <c r="K173" s="54">
        <v>0</v>
      </c>
      <c r="L173" s="54">
        <v>0</v>
      </c>
      <c r="M173" s="54">
        <f t="shared" si="86"/>
        <v>0.39199999999999996</v>
      </c>
      <c r="N173" s="54">
        <v>7.9173492000000012E-2</v>
      </c>
      <c r="O173" s="54">
        <v>0.52796673999999999</v>
      </c>
      <c r="P173" s="54">
        <v>0</v>
      </c>
      <c r="Q173" s="54">
        <v>0.52796673999999999</v>
      </c>
      <c r="R173" s="54">
        <v>0</v>
      </c>
      <c r="S173" s="54">
        <f t="shared" si="87"/>
        <v>0</v>
      </c>
      <c r="T173" s="54">
        <v>0</v>
      </c>
      <c r="U173" s="54">
        <v>0</v>
      </c>
      <c r="V173" s="54">
        <v>0</v>
      </c>
      <c r="W173" s="54">
        <v>0</v>
      </c>
      <c r="X173" s="62"/>
    </row>
    <row r="174" spans="1:24" ht="63" x14ac:dyDescent="0.25">
      <c r="A174" s="174">
        <f t="shared" si="85"/>
        <v>138</v>
      </c>
      <c r="B174" s="119" t="s">
        <v>1752</v>
      </c>
      <c r="C174" s="103" t="s">
        <v>1271</v>
      </c>
      <c r="D174" s="54">
        <v>1.0615079999999999</v>
      </c>
      <c r="E174" s="54">
        <v>0.31696608799999998</v>
      </c>
      <c r="F174" s="54">
        <v>0.31696608799999998</v>
      </c>
      <c r="G174" s="54">
        <v>0</v>
      </c>
      <c r="H174" s="54">
        <v>0</v>
      </c>
      <c r="I174" s="54">
        <v>0</v>
      </c>
      <c r="J174" s="54">
        <v>0.29603767999999997</v>
      </c>
      <c r="K174" s="54">
        <v>0</v>
      </c>
      <c r="L174" s="54">
        <v>2.0928408000000009E-2</v>
      </c>
      <c r="M174" s="54">
        <f t="shared" si="86"/>
        <v>0.31696608799999998</v>
      </c>
      <c r="N174" s="54">
        <v>0</v>
      </c>
      <c r="O174" s="54">
        <v>1.32181503</v>
      </c>
      <c r="P174" s="54">
        <v>1.7440340000000054E-2</v>
      </c>
      <c r="Q174" s="54">
        <v>0</v>
      </c>
      <c r="R174" s="54">
        <v>0</v>
      </c>
      <c r="S174" s="54">
        <f t="shared" si="87"/>
        <v>0</v>
      </c>
      <c r="T174" s="54">
        <v>0</v>
      </c>
      <c r="U174" s="54">
        <v>0</v>
      </c>
      <c r="V174" s="54">
        <v>0</v>
      </c>
      <c r="W174" s="54">
        <v>0</v>
      </c>
      <c r="X174" s="62"/>
    </row>
    <row r="175" spans="1:24" ht="78.75" x14ac:dyDescent="0.25">
      <c r="A175" s="174">
        <f t="shared" si="85"/>
        <v>139</v>
      </c>
      <c r="B175" s="119" t="s">
        <v>1488</v>
      </c>
      <c r="C175" s="103" t="s">
        <v>1489</v>
      </c>
      <c r="D175" s="54">
        <v>6.4119359999999999</v>
      </c>
      <c r="E175" s="54">
        <v>4.8841127179999999</v>
      </c>
      <c r="F175" s="54">
        <v>4.8841127179999999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4.8561621500000003</v>
      </c>
      <c r="M175" s="54">
        <f t="shared" si="86"/>
        <v>4.8841127179999999</v>
      </c>
      <c r="N175" s="54">
        <v>2.795056799999962E-2</v>
      </c>
      <c r="O175" s="54">
        <v>4.97657215</v>
      </c>
      <c r="P175" s="54">
        <v>2.3292140000000572E-2</v>
      </c>
      <c r="Q175" s="54">
        <v>4.97657215</v>
      </c>
      <c r="R175" s="54">
        <v>4.97657215</v>
      </c>
      <c r="S175" s="54">
        <f t="shared" si="87"/>
        <v>0</v>
      </c>
      <c r="T175" s="54">
        <v>0</v>
      </c>
      <c r="U175" s="54">
        <v>0</v>
      </c>
      <c r="V175" s="54">
        <v>0</v>
      </c>
      <c r="W175" s="54">
        <v>0</v>
      </c>
      <c r="X175" s="62"/>
    </row>
    <row r="176" spans="1:24" ht="94.5" x14ac:dyDescent="0.25">
      <c r="A176" s="174">
        <f t="shared" si="85"/>
        <v>140</v>
      </c>
      <c r="B176" s="119" t="s">
        <v>1753</v>
      </c>
      <c r="C176" s="103" t="s">
        <v>1754</v>
      </c>
      <c r="D176" s="54">
        <v>1.9765199999999998</v>
      </c>
      <c r="E176" s="54">
        <v>2.39292E-4</v>
      </c>
      <c r="F176" s="54">
        <v>2.39292E-4</v>
      </c>
      <c r="G176" s="54">
        <v>0</v>
      </c>
      <c r="H176" s="54">
        <v>0</v>
      </c>
      <c r="I176" s="54">
        <v>0</v>
      </c>
      <c r="J176" s="54">
        <v>0</v>
      </c>
      <c r="K176" s="54">
        <v>0</v>
      </c>
      <c r="L176" s="54">
        <v>0</v>
      </c>
      <c r="M176" s="54">
        <f t="shared" si="86"/>
        <v>2.39292E-4</v>
      </c>
      <c r="N176" s="54">
        <v>2.39292E-4</v>
      </c>
      <c r="O176" s="54">
        <v>1.9941000000000002E-4</v>
      </c>
      <c r="P176" s="54">
        <v>0</v>
      </c>
      <c r="Q176" s="54">
        <v>0</v>
      </c>
      <c r="R176" s="54">
        <v>0</v>
      </c>
      <c r="S176" s="54">
        <f t="shared" si="87"/>
        <v>0</v>
      </c>
      <c r="T176" s="54">
        <v>0</v>
      </c>
      <c r="U176" s="54">
        <v>0</v>
      </c>
      <c r="V176" s="54">
        <v>0</v>
      </c>
      <c r="W176" s="54">
        <v>0</v>
      </c>
      <c r="X176" s="62"/>
    </row>
    <row r="177" spans="1:24" ht="78.75" x14ac:dyDescent="0.25">
      <c r="A177" s="174">
        <f t="shared" si="85"/>
        <v>141</v>
      </c>
      <c r="B177" s="119" t="s">
        <v>1755</v>
      </c>
      <c r="C177" s="103" t="s">
        <v>1756</v>
      </c>
      <c r="D177" s="54">
        <v>6.2828279999999994</v>
      </c>
      <c r="E177" s="54">
        <v>2.39292E-4</v>
      </c>
      <c r="F177" s="54">
        <v>2.39292E-4</v>
      </c>
      <c r="G177" s="54">
        <v>0</v>
      </c>
      <c r="H177" s="54">
        <v>0</v>
      </c>
      <c r="I177" s="54">
        <v>0</v>
      </c>
      <c r="J177" s="54">
        <v>0</v>
      </c>
      <c r="K177" s="54">
        <v>0</v>
      </c>
      <c r="L177" s="54">
        <v>0</v>
      </c>
      <c r="M177" s="54">
        <f t="shared" si="86"/>
        <v>2.39292E-4</v>
      </c>
      <c r="N177" s="54">
        <v>2.39292E-4</v>
      </c>
      <c r="O177" s="54">
        <v>1.9941000000000002E-4</v>
      </c>
      <c r="P177" s="54">
        <v>0</v>
      </c>
      <c r="Q177" s="54">
        <v>0</v>
      </c>
      <c r="R177" s="54">
        <v>0</v>
      </c>
      <c r="S177" s="54">
        <f t="shared" si="87"/>
        <v>0</v>
      </c>
      <c r="T177" s="54">
        <v>0</v>
      </c>
      <c r="U177" s="54">
        <v>0</v>
      </c>
      <c r="V177" s="54">
        <v>0</v>
      </c>
      <c r="W177" s="54">
        <v>0</v>
      </c>
      <c r="X177" s="62"/>
    </row>
    <row r="178" spans="1:24" ht="78.75" x14ac:dyDescent="0.25">
      <c r="A178" s="174">
        <f t="shared" si="85"/>
        <v>142</v>
      </c>
      <c r="B178" s="119" t="s">
        <v>1757</v>
      </c>
      <c r="C178" s="103" t="s">
        <v>1758</v>
      </c>
      <c r="D178" s="54">
        <v>0.54732000000000003</v>
      </c>
      <c r="E178" s="54">
        <v>2.39292E-4</v>
      </c>
      <c r="F178" s="54">
        <v>2.39292E-4</v>
      </c>
      <c r="G178" s="54">
        <v>0</v>
      </c>
      <c r="H178" s="54">
        <v>0</v>
      </c>
      <c r="I178" s="54">
        <v>0</v>
      </c>
      <c r="J178" s="54">
        <v>0</v>
      </c>
      <c r="K178" s="54">
        <v>0</v>
      </c>
      <c r="L178" s="54">
        <v>0</v>
      </c>
      <c r="M178" s="54">
        <f t="shared" si="86"/>
        <v>2.39292E-4</v>
      </c>
      <c r="N178" s="54">
        <v>2.39292E-4</v>
      </c>
      <c r="O178" s="54">
        <v>1.9941000000000002E-4</v>
      </c>
      <c r="P178" s="54">
        <v>0</v>
      </c>
      <c r="Q178" s="54">
        <v>0</v>
      </c>
      <c r="R178" s="54">
        <v>0</v>
      </c>
      <c r="S178" s="54">
        <f t="shared" si="87"/>
        <v>0</v>
      </c>
      <c r="T178" s="54">
        <v>0</v>
      </c>
      <c r="U178" s="54">
        <v>0</v>
      </c>
      <c r="V178" s="54">
        <v>0</v>
      </c>
      <c r="W178" s="54">
        <v>0</v>
      </c>
      <c r="X178" s="62"/>
    </row>
    <row r="179" spans="1:24" ht="78.75" x14ac:dyDescent="0.25">
      <c r="A179" s="174">
        <f t="shared" si="85"/>
        <v>143</v>
      </c>
      <c r="B179" s="119" t="s">
        <v>1759</v>
      </c>
      <c r="C179" s="103" t="s">
        <v>1760</v>
      </c>
      <c r="D179" s="54">
        <v>0.90820800000000002</v>
      </c>
      <c r="E179" s="54">
        <v>2.39292E-4</v>
      </c>
      <c r="F179" s="54">
        <v>2.39292E-4</v>
      </c>
      <c r="G179" s="54">
        <v>0</v>
      </c>
      <c r="H179" s="54">
        <v>0</v>
      </c>
      <c r="I179" s="54">
        <v>0</v>
      </c>
      <c r="J179" s="54">
        <v>0</v>
      </c>
      <c r="K179" s="54">
        <v>0</v>
      </c>
      <c r="L179" s="54">
        <v>0</v>
      </c>
      <c r="M179" s="54">
        <f t="shared" si="86"/>
        <v>2.39292E-4</v>
      </c>
      <c r="N179" s="54">
        <v>2.39292E-4</v>
      </c>
      <c r="O179" s="54">
        <v>1.9941000000000002E-4</v>
      </c>
      <c r="P179" s="54">
        <v>0</v>
      </c>
      <c r="Q179" s="54">
        <v>0</v>
      </c>
      <c r="R179" s="54">
        <v>0</v>
      </c>
      <c r="S179" s="54">
        <f t="shared" si="87"/>
        <v>0</v>
      </c>
      <c r="T179" s="54">
        <v>0</v>
      </c>
      <c r="U179" s="54">
        <v>0</v>
      </c>
      <c r="V179" s="54">
        <v>0</v>
      </c>
      <c r="W179" s="54">
        <v>0</v>
      </c>
      <c r="X179" s="62"/>
    </row>
    <row r="180" spans="1:24" ht="47.25" x14ac:dyDescent="0.25">
      <c r="A180" s="174">
        <f t="shared" si="85"/>
        <v>144</v>
      </c>
      <c r="B180" s="119" t="s">
        <v>1485</v>
      </c>
      <c r="C180" s="103" t="s">
        <v>1486</v>
      </c>
      <c r="D180" s="54">
        <v>0.62893200000000005</v>
      </c>
      <c r="E180" s="54">
        <v>0.32393929199999999</v>
      </c>
      <c r="F180" s="54">
        <v>0.32393929199999999</v>
      </c>
      <c r="G180" s="54">
        <v>0</v>
      </c>
      <c r="H180" s="54">
        <v>0</v>
      </c>
      <c r="I180" s="54">
        <v>0</v>
      </c>
      <c r="J180" s="54">
        <v>0</v>
      </c>
      <c r="K180" s="54">
        <v>0</v>
      </c>
      <c r="L180" s="54">
        <v>0</v>
      </c>
      <c r="M180" s="54">
        <f t="shared" si="86"/>
        <v>0.32393929199999999</v>
      </c>
      <c r="N180" s="54">
        <v>0.32393929199999999</v>
      </c>
      <c r="O180" s="54">
        <v>0.2438196</v>
      </c>
      <c r="P180" s="54">
        <v>0.2438196</v>
      </c>
      <c r="Q180" s="54">
        <v>0</v>
      </c>
      <c r="R180" s="54">
        <v>0</v>
      </c>
      <c r="S180" s="54">
        <f t="shared" si="87"/>
        <v>0</v>
      </c>
      <c r="T180" s="54">
        <v>0</v>
      </c>
      <c r="U180" s="54">
        <v>0</v>
      </c>
      <c r="V180" s="54">
        <v>0</v>
      </c>
      <c r="W180" s="54">
        <v>0</v>
      </c>
      <c r="X180" s="62"/>
    </row>
    <row r="181" spans="1:24" ht="47.25" x14ac:dyDescent="0.25">
      <c r="A181" s="174">
        <f t="shared" si="85"/>
        <v>145</v>
      </c>
      <c r="B181" s="119" t="s">
        <v>1761</v>
      </c>
      <c r="C181" s="103" t="s">
        <v>1762</v>
      </c>
      <c r="D181" s="54">
        <v>0.25274399999999997</v>
      </c>
      <c r="E181" s="54">
        <v>2.39292E-4</v>
      </c>
      <c r="F181" s="54">
        <v>2.39292E-4</v>
      </c>
      <c r="G181" s="54">
        <v>0</v>
      </c>
      <c r="H181" s="54">
        <v>0</v>
      </c>
      <c r="I181" s="54">
        <v>0</v>
      </c>
      <c r="J181" s="54">
        <v>0</v>
      </c>
      <c r="K181" s="54">
        <v>0</v>
      </c>
      <c r="L181" s="54">
        <v>0</v>
      </c>
      <c r="M181" s="54">
        <f t="shared" si="86"/>
        <v>2.39292E-4</v>
      </c>
      <c r="N181" s="54">
        <v>2.39292E-4</v>
      </c>
      <c r="O181" s="54">
        <v>1.9941000000000002E-4</v>
      </c>
      <c r="P181" s="54">
        <v>0</v>
      </c>
      <c r="Q181" s="54">
        <v>0</v>
      </c>
      <c r="R181" s="54">
        <v>0</v>
      </c>
      <c r="S181" s="54">
        <f t="shared" si="87"/>
        <v>0</v>
      </c>
      <c r="T181" s="54">
        <v>0</v>
      </c>
      <c r="U181" s="54">
        <v>0</v>
      </c>
      <c r="V181" s="54">
        <v>0</v>
      </c>
      <c r="W181" s="54">
        <v>0</v>
      </c>
      <c r="X181" s="62"/>
    </row>
    <row r="182" spans="1:24" ht="94.5" x14ac:dyDescent="0.25">
      <c r="A182" s="174">
        <f t="shared" si="85"/>
        <v>146</v>
      </c>
      <c r="B182" s="119" t="s">
        <v>1763</v>
      </c>
      <c r="C182" s="103" t="s">
        <v>1764</v>
      </c>
      <c r="D182" s="54">
        <v>4.2220320000000005</v>
      </c>
      <c r="E182" s="54">
        <v>1.6838436000000002E-2</v>
      </c>
      <c r="F182" s="54">
        <v>1.6838436000000002E-2</v>
      </c>
      <c r="G182" s="54">
        <v>0</v>
      </c>
      <c r="H182" s="54">
        <v>0</v>
      </c>
      <c r="I182" s="54">
        <v>0</v>
      </c>
      <c r="J182" s="54">
        <v>0</v>
      </c>
      <c r="K182" s="54">
        <v>0</v>
      </c>
      <c r="L182" s="54">
        <v>0</v>
      </c>
      <c r="M182" s="54">
        <f t="shared" si="86"/>
        <v>1.6838436000000002E-2</v>
      </c>
      <c r="N182" s="54">
        <v>1.6838436000000002E-2</v>
      </c>
      <c r="O182" s="54">
        <v>1.4032030000000001E-2</v>
      </c>
      <c r="P182" s="54">
        <v>0</v>
      </c>
      <c r="Q182" s="54">
        <v>0</v>
      </c>
      <c r="R182" s="54">
        <v>0</v>
      </c>
      <c r="S182" s="54">
        <f t="shared" si="87"/>
        <v>0</v>
      </c>
      <c r="T182" s="54">
        <v>0</v>
      </c>
      <c r="U182" s="54">
        <v>0</v>
      </c>
      <c r="V182" s="54">
        <v>0</v>
      </c>
      <c r="W182" s="54">
        <v>0</v>
      </c>
      <c r="X182" s="62"/>
    </row>
    <row r="183" spans="1:24" ht="31.5" x14ac:dyDescent="0.25">
      <c r="A183" s="174">
        <f t="shared" si="85"/>
        <v>147</v>
      </c>
      <c r="B183" s="119" t="s">
        <v>1765</v>
      </c>
      <c r="C183" s="103" t="s">
        <v>1766</v>
      </c>
      <c r="D183" s="54">
        <v>9.2219160000000002</v>
      </c>
      <c r="E183" s="54">
        <v>3.9882000000000003E-4</v>
      </c>
      <c r="F183" s="54">
        <v>3.9882000000000003E-4</v>
      </c>
      <c r="G183" s="54">
        <v>0</v>
      </c>
      <c r="H183" s="54">
        <v>0</v>
      </c>
      <c r="I183" s="54">
        <v>0</v>
      </c>
      <c r="J183" s="54">
        <v>0</v>
      </c>
      <c r="K183" s="54">
        <v>0</v>
      </c>
      <c r="L183" s="54">
        <v>0</v>
      </c>
      <c r="M183" s="54">
        <f t="shared" si="86"/>
        <v>3.9882000000000003E-4</v>
      </c>
      <c r="N183" s="54">
        <v>3.9882000000000003E-4</v>
      </c>
      <c r="O183" s="54">
        <v>3.3235000000000003E-4</v>
      </c>
      <c r="P183" s="54">
        <v>0</v>
      </c>
      <c r="Q183" s="54">
        <v>0</v>
      </c>
      <c r="R183" s="54">
        <v>0</v>
      </c>
      <c r="S183" s="54">
        <f t="shared" si="87"/>
        <v>0</v>
      </c>
      <c r="T183" s="54">
        <v>0</v>
      </c>
      <c r="U183" s="54">
        <v>0</v>
      </c>
      <c r="V183" s="54">
        <v>0</v>
      </c>
      <c r="W183" s="54">
        <v>0</v>
      </c>
      <c r="X183" s="62"/>
    </row>
    <row r="184" spans="1:24" x14ac:dyDescent="0.25">
      <c r="A184" s="174"/>
      <c r="B184" s="195" t="s">
        <v>305</v>
      </c>
      <c r="C184" s="103"/>
      <c r="D184" s="62">
        <f t="shared" ref="D184:W184" si="88">SUM(D185:D213)</f>
        <v>42.450416529999998</v>
      </c>
      <c r="E184" s="62">
        <f t="shared" ref="E184" si="89">SUM(E185:E213)</f>
        <v>31.944766648000002</v>
      </c>
      <c r="F184" s="62">
        <f t="shared" si="88"/>
        <v>32.277748702000011</v>
      </c>
      <c r="G184" s="62">
        <f t="shared" si="88"/>
        <v>5.4340695180000003</v>
      </c>
      <c r="H184" s="62">
        <f t="shared" si="88"/>
        <v>5.0210831579999997</v>
      </c>
      <c r="I184" s="62">
        <f t="shared" si="88"/>
        <v>5.4339703559999988</v>
      </c>
      <c r="J184" s="62">
        <f t="shared" si="88"/>
        <v>4.6301394100000008</v>
      </c>
      <c r="K184" s="62">
        <f t="shared" si="88"/>
        <v>7.4536330619999998</v>
      </c>
      <c r="L184" s="62">
        <f t="shared" si="88"/>
        <v>10.710728302</v>
      </c>
      <c r="M184" s="62">
        <f t="shared" si="88"/>
        <v>13.623093712000001</v>
      </c>
      <c r="N184" s="62">
        <f t="shared" si="88"/>
        <v>11.915797832000001</v>
      </c>
      <c r="O184" s="62">
        <f t="shared" si="88"/>
        <v>25.373888210000004</v>
      </c>
      <c r="P184" s="62">
        <v>7.6913673499999975</v>
      </c>
      <c r="Q184" s="62">
        <f t="shared" si="88"/>
        <v>27.682784000000005</v>
      </c>
      <c r="R184" s="62">
        <v>18.400671250000002</v>
      </c>
      <c r="S184" s="62">
        <f t="shared" si="88"/>
        <v>-0.33298205400000003</v>
      </c>
      <c r="T184" s="62">
        <f t="shared" si="88"/>
        <v>0</v>
      </c>
      <c r="U184" s="62">
        <f t="shared" si="88"/>
        <v>0</v>
      </c>
      <c r="V184" s="62">
        <f t="shared" si="88"/>
        <v>0</v>
      </c>
      <c r="W184" s="62">
        <f t="shared" si="88"/>
        <v>0</v>
      </c>
      <c r="X184" s="62"/>
    </row>
    <row r="185" spans="1:24" ht="63" x14ac:dyDescent="0.25">
      <c r="A185" s="174">
        <f t="shared" ref="A185:A213" si="90">IF(A184&gt;0,A184+1,A183+1)</f>
        <v>148</v>
      </c>
      <c r="B185" s="119" t="s">
        <v>1767</v>
      </c>
      <c r="C185" s="103" t="s">
        <v>308</v>
      </c>
      <c r="D185" s="54">
        <v>0.48599999999999999</v>
      </c>
      <c r="E185" s="54">
        <v>5.7891239999999988E-3</v>
      </c>
      <c r="F185" s="54">
        <v>5.7891239999999988E-3</v>
      </c>
      <c r="G185" s="54">
        <v>1.282488E-3</v>
      </c>
      <c r="H185" s="54">
        <v>1.282488E-3</v>
      </c>
      <c r="I185" s="54">
        <v>0</v>
      </c>
      <c r="J185" s="54">
        <v>1.6308239999999999E-3</v>
      </c>
      <c r="K185" s="54">
        <v>4.5066360000000014E-3</v>
      </c>
      <c r="L185" s="54">
        <v>0</v>
      </c>
      <c r="M185" s="54">
        <f t="shared" ref="M185:M213" si="91">E185-G185-I185-K185</f>
        <v>0</v>
      </c>
      <c r="N185" s="54">
        <v>2.8758119999999989E-3</v>
      </c>
      <c r="O185" s="54">
        <v>0.35555778999999993</v>
      </c>
      <c r="P185" s="54">
        <v>0.35167812999999992</v>
      </c>
      <c r="Q185" s="54">
        <v>0.36344357999999999</v>
      </c>
      <c r="R185" s="54">
        <v>0.36344357999999999</v>
      </c>
      <c r="S185" s="54">
        <f t="shared" ref="S185:S213" si="92">E185-F185</f>
        <v>0</v>
      </c>
      <c r="T185" s="54">
        <v>0</v>
      </c>
      <c r="U185" s="54">
        <v>0</v>
      </c>
      <c r="V185" s="54">
        <v>0</v>
      </c>
      <c r="W185" s="54">
        <v>0</v>
      </c>
      <c r="X185" s="62"/>
    </row>
    <row r="186" spans="1:24" ht="63" x14ac:dyDescent="0.25">
      <c r="A186" s="174">
        <f t="shared" si="90"/>
        <v>149</v>
      </c>
      <c r="B186" s="119" t="s">
        <v>1768</v>
      </c>
      <c r="C186" s="103" t="s">
        <v>309</v>
      </c>
      <c r="D186" s="54">
        <v>0.44400000000000001</v>
      </c>
      <c r="E186" s="54">
        <v>6.0258000000000004E-3</v>
      </c>
      <c r="F186" s="54">
        <v>6.0258000000000004E-3</v>
      </c>
      <c r="G186" s="54">
        <v>1.3349399999999997E-3</v>
      </c>
      <c r="H186" s="54">
        <v>1.3349399999999997E-3</v>
      </c>
      <c r="I186" s="54">
        <v>0</v>
      </c>
      <c r="J186" s="54">
        <v>1.6974840000000008E-3</v>
      </c>
      <c r="K186" s="54">
        <v>4.6908599999999981E-3</v>
      </c>
      <c r="L186" s="54">
        <v>0</v>
      </c>
      <c r="M186" s="54">
        <f t="shared" si="91"/>
        <v>0</v>
      </c>
      <c r="N186" s="54">
        <v>2.9933759999999998E-3</v>
      </c>
      <c r="O186" s="54">
        <v>0.32491582000000002</v>
      </c>
      <c r="P186" s="54">
        <v>0.32087755000000001</v>
      </c>
      <c r="Q186" s="54">
        <v>0.33280160999999997</v>
      </c>
      <c r="R186" s="54">
        <v>0.33280160999999997</v>
      </c>
      <c r="S186" s="54">
        <f t="shared" si="92"/>
        <v>0</v>
      </c>
      <c r="T186" s="54">
        <v>0</v>
      </c>
      <c r="U186" s="54">
        <v>0</v>
      </c>
      <c r="V186" s="54">
        <v>0</v>
      </c>
      <c r="W186" s="54">
        <v>0</v>
      </c>
      <c r="X186" s="62"/>
    </row>
    <row r="187" spans="1:24" ht="47.25" x14ac:dyDescent="0.25">
      <c r="A187" s="174">
        <f t="shared" si="90"/>
        <v>150</v>
      </c>
      <c r="B187" s="119" t="s">
        <v>306</v>
      </c>
      <c r="C187" s="103" t="s">
        <v>307</v>
      </c>
      <c r="D187" s="54">
        <v>0.67909200000000003</v>
      </c>
      <c r="E187" s="54">
        <v>0.33943418399999997</v>
      </c>
      <c r="F187" s="54">
        <v>0.33943418399999997</v>
      </c>
      <c r="G187" s="54">
        <v>7.2461879999999992E-2</v>
      </c>
      <c r="H187" s="54">
        <v>7.2461880000000006E-2</v>
      </c>
      <c r="I187" s="54">
        <v>0</v>
      </c>
      <c r="J187" s="54">
        <v>9.2141459999999953E-2</v>
      </c>
      <c r="K187" s="54">
        <v>0.26697230399999983</v>
      </c>
      <c r="L187" s="54">
        <v>9.1912038000000057E-2</v>
      </c>
      <c r="M187" s="54">
        <f t="shared" si="91"/>
        <v>0</v>
      </c>
      <c r="N187" s="54">
        <v>8.2918805999999928E-2</v>
      </c>
      <c r="O187" s="54">
        <v>0.28286182000000004</v>
      </c>
      <c r="P187" s="54">
        <v>6.3659130000000064E-2</v>
      </c>
      <c r="Q187" s="54">
        <v>0</v>
      </c>
      <c r="R187" s="54">
        <v>0</v>
      </c>
      <c r="S187" s="54">
        <f t="shared" si="92"/>
        <v>0</v>
      </c>
      <c r="T187" s="54">
        <v>0</v>
      </c>
      <c r="U187" s="54">
        <v>0</v>
      </c>
      <c r="V187" s="54">
        <v>0</v>
      </c>
      <c r="W187" s="54">
        <v>0</v>
      </c>
      <c r="X187" s="62"/>
    </row>
    <row r="188" spans="1:24" ht="47.25" x14ac:dyDescent="0.25">
      <c r="A188" s="174">
        <f t="shared" si="90"/>
        <v>151</v>
      </c>
      <c r="B188" s="119" t="s">
        <v>310</v>
      </c>
      <c r="C188" s="103" t="s">
        <v>311</v>
      </c>
      <c r="D188" s="54">
        <v>2.1195928899999998</v>
      </c>
      <c r="E188" s="54">
        <v>2.119596</v>
      </c>
      <c r="F188" s="54">
        <v>2.1195928899999998</v>
      </c>
      <c r="G188" s="54">
        <v>2.119596</v>
      </c>
      <c r="H188" s="54">
        <v>1.70660959</v>
      </c>
      <c r="I188" s="54">
        <v>0</v>
      </c>
      <c r="J188" s="54">
        <v>0.41298330000000028</v>
      </c>
      <c r="K188" s="54">
        <v>0</v>
      </c>
      <c r="L188" s="54">
        <v>0</v>
      </c>
      <c r="M188" s="54">
        <f t="shared" si="91"/>
        <v>0</v>
      </c>
      <c r="N188" s="54">
        <v>0</v>
      </c>
      <c r="O188" s="54">
        <v>4.5563649999999907E-2</v>
      </c>
      <c r="P188" s="54">
        <v>0</v>
      </c>
      <c r="Q188" s="54">
        <v>2.23499895</v>
      </c>
      <c r="R188" s="54">
        <v>0</v>
      </c>
      <c r="S188" s="54">
        <f t="shared" si="92"/>
        <v>3.1100000001949013E-6</v>
      </c>
      <c r="T188" s="54">
        <v>0</v>
      </c>
      <c r="U188" s="54">
        <v>0</v>
      </c>
      <c r="V188" s="54">
        <v>0</v>
      </c>
      <c r="W188" s="54">
        <v>0</v>
      </c>
      <c r="X188" s="62"/>
    </row>
    <row r="189" spans="1:24" ht="47.25" x14ac:dyDescent="0.25">
      <c r="A189" s="174">
        <f t="shared" si="90"/>
        <v>152</v>
      </c>
      <c r="B189" s="119" t="s">
        <v>312</v>
      </c>
      <c r="C189" s="103" t="s">
        <v>313</v>
      </c>
      <c r="D189" s="54">
        <v>4.6416119999999994</v>
      </c>
      <c r="E189" s="54">
        <v>0.39412804799999995</v>
      </c>
      <c r="F189" s="54">
        <v>0.39412804799999995</v>
      </c>
      <c r="G189" s="54">
        <v>8.6258100000000004E-2</v>
      </c>
      <c r="H189" s="54">
        <v>8.625809999999999E-2</v>
      </c>
      <c r="I189" s="54">
        <v>0</v>
      </c>
      <c r="J189" s="54">
        <v>0.109684452</v>
      </c>
      <c r="K189" s="54">
        <v>0</v>
      </c>
      <c r="L189" s="54">
        <v>0.11041335599999999</v>
      </c>
      <c r="M189" s="54">
        <f t="shared" si="91"/>
        <v>0.30786994799999995</v>
      </c>
      <c r="N189" s="54">
        <v>8.7772139999999971E-2</v>
      </c>
      <c r="O189" s="54">
        <v>0.32844003999999993</v>
      </c>
      <c r="P189" s="54">
        <v>6.7502839999999897E-2</v>
      </c>
      <c r="Q189" s="54">
        <v>0</v>
      </c>
      <c r="R189" s="54">
        <v>0</v>
      </c>
      <c r="S189" s="54">
        <f t="shared" si="92"/>
        <v>0</v>
      </c>
      <c r="T189" s="54">
        <v>0</v>
      </c>
      <c r="U189" s="54">
        <v>0</v>
      </c>
      <c r="V189" s="54">
        <v>0</v>
      </c>
      <c r="W189" s="54">
        <v>0</v>
      </c>
      <c r="X189" s="62"/>
    </row>
    <row r="190" spans="1:24" ht="47.25" x14ac:dyDescent="0.25">
      <c r="A190" s="174">
        <f t="shared" si="90"/>
        <v>153</v>
      </c>
      <c r="B190" s="119" t="s">
        <v>314</v>
      </c>
      <c r="C190" s="103" t="s">
        <v>315</v>
      </c>
      <c r="D190" s="54">
        <v>5.1980759999999995</v>
      </c>
      <c r="E190" s="54">
        <v>5.5989126639999993</v>
      </c>
      <c r="F190" s="54">
        <v>5.5989126639999993</v>
      </c>
      <c r="G190" s="54">
        <v>0.10715139600000001</v>
      </c>
      <c r="H190" s="54">
        <v>0.107151396</v>
      </c>
      <c r="I190" s="54">
        <v>5.3619686039999985</v>
      </c>
      <c r="J190" s="54">
        <v>0.13625206800000006</v>
      </c>
      <c r="K190" s="54">
        <v>0</v>
      </c>
      <c r="L190" s="54">
        <v>4.3115180759999996</v>
      </c>
      <c r="M190" s="54">
        <f t="shared" si="91"/>
        <v>0.12979266400000089</v>
      </c>
      <c r="N190" s="54">
        <v>1.0439911240000006</v>
      </c>
      <c r="O190" s="54">
        <v>4.6657605499999999</v>
      </c>
      <c r="P190" s="54">
        <v>7.9886220000000563E-2</v>
      </c>
      <c r="Q190" s="54">
        <v>4.66648554</v>
      </c>
      <c r="R190" s="54">
        <v>4.66648554</v>
      </c>
      <c r="S190" s="54">
        <f t="shared" si="92"/>
        <v>0</v>
      </c>
      <c r="T190" s="54">
        <v>0</v>
      </c>
      <c r="U190" s="54">
        <v>0</v>
      </c>
      <c r="V190" s="54">
        <v>0</v>
      </c>
      <c r="W190" s="54">
        <v>0</v>
      </c>
      <c r="X190" s="62"/>
    </row>
    <row r="191" spans="1:24" ht="31.5" x14ac:dyDescent="0.25">
      <c r="A191" s="174">
        <f t="shared" si="90"/>
        <v>154</v>
      </c>
      <c r="B191" s="119" t="s">
        <v>316</v>
      </c>
      <c r="C191" s="103" t="s">
        <v>317</v>
      </c>
      <c r="D191" s="54">
        <v>2.045328</v>
      </c>
      <c r="E191" s="54">
        <v>2.0884343319999998</v>
      </c>
      <c r="F191" s="54">
        <v>2.0884343319999998</v>
      </c>
      <c r="G191" s="54">
        <v>3.6878759999999997E-2</v>
      </c>
      <c r="H191" s="54">
        <v>3.6878759999999997E-2</v>
      </c>
      <c r="I191" s="54">
        <v>0</v>
      </c>
      <c r="J191" s="54">
        <v>4.6894488000000012E-2</v>
      </c>
      <c r="K191" s="54">
        <v>0</v>
      </c>
      <c r="L191" s="54">
        <v>1.5857671600000001</v>
      </c>
      <c r="M191" s="54">
        <f t="shared" si="91"/>
        <v>2.0515555719999998</v>
      </c>
      <c r="N191" s="54">
        <v>0.41889392400000025</v>
      </c>
      <c r="O191" s="54">
        <v>1.7403619399999999</v>
      </c>
      <c r="P191" s="54">
        <v>4.0154049999999941E-2</v>
      </c>
      <c r="Q191" s="54">
        <v>1.7406036100000002</v>
      </c>
      <c r="R191" s="54">
        <v>1.7406036100000002</v>
      </c>
      <c r="S191" s="54">
        <f t="shared" si="92"/>
        <v>0</v>
      </c>
      <c r="T191" s="54">
        <v>0</v>
      </c>
      <c r="U191" s="54">
        <v>0</v>
      </c>
      <c r="V191" s="54">
        <v>0</v>
      </c>
      <c r="W191" s="54">
        <v>0</v>
      </c>
      <c r="X191" s="62"/>
    </row>
    <row r="192" spans="1:24" ht="47.25" x14ac:dyDescent="0.25">
      <c r="A192" s="174">
        <f t="shared" si="90"/>
        <v>155</v>
      </c>
      <c r="B192" s="119" t="s">
        <v>318</v>
      </c>
      <c r="C192" s="103" t="s">
        <v>319</v>
      </c>
      <c r="D192" s="54">
        <v>7.7255159999999998</v>
      </c>
      <c r="E192" s="54">
        <v>8.0403085920000006</v>
      </c>
      <c r="F192" s="54">
        <v>8.0403085920000006</v>
      </c>
      <c r="G192" s="54">
        <v>0.163114116</v>
      </c>
      <c r="H192" s="54">
        <v>0.16311411599999998</v>
      </c>
      <c r="I192" s="54">
        <v>0</v>
      </c>
      <c r="J192" s="54">
        <v>0.20741341200000002</v>
      </c>
      <c r="K192" s="54">
        <v>0</v>
      </c>
      <c r="L192" s="54">
        <v>0.20190604800000006</v>
      </c>
      <c r="M192" s="54">
        <f t="shared" si="91"/>
        <v>7.8771944760000006</v>
      </c>
      <c r="N192" s="54">
        <v>7.4678750160000007</v>
      </c>
      <c r="O192" s="54">
        <v>6.7002571600000005</v>
      </c>
      <c r="P192" s="54">
        <v>6.2068247200000002</v>
      </c>
      <c r="Q192" s="54">
        <v>7.2751151600000004</v>
      </c>
      <c r="R192" s="54">
        <v>7.2751151600000004</v>
      </c>
      <c r="S192" s="54">
        <f t="shared" si="92"/>
        <v>0</v>
      </c>
      <c r="T192" s="54">
        <v>0</v>
      </c>
      <c r="U192" s="54">
        <v>0</v>
      </c>
      <c r="V192" s="54">
        <v>0</v>
      </c>
      <c r="W192" s="54">
        <v>0</v>
      </c>
      <c r="X192" s="62"/>
    </row>
    <row r="193" spans="1:24" ht="47.25" x14ac:dyDescent="0.25">
      <c r="A193" s="174">
        <f t="shared" si="90"/>
        <v>156</v>
      </c>
      <c r="B193" s="119" t="s">
        <v>320</v>
      </c>
      <c r="C193" s="103" t="s">
        <v>321</v>
      </c>
      <c r="D193" s="54">
        <v>0.85655484000000004</v>
      </c>
      <c r="E193" s="54">
        <v>0.85655484000000004</v>
      </c>
      <c r="F193" s="54">
        <v>0.85655489000000007</v>
      </c>
      <c r="G193" s="54">
        <v>0.85655484000000026</v>
      </c>
      <c r="H193" s="54">
        <v>0.85655488999999996</v>
      </c>
      <c r="I193" s="54">
        <v>0</v>
      </c>
      <c r="J193" s="54">
        <v>0</v>
      </c>
      <c r="K193" s="54">
        <v>0</v>
      </c>
      <c r="L193" s="54">
        <v>0</v>
      </c>
      <c r="M193" s="54">
        <f t="shared" si="91"/>
        <v>-2.2204460492503131E-16</v>
      </c>
      <c r="N193" s="54">
        <v>0</v>
      </c>
      <c r="O193" s="54">
        <v>0.1204286499999999</v>
      </c>
      <c r="P193" s="54">
        <v>0</v>
      </c>
      <c r="Q193" s="54">
        <v>3.4709731600000002</v>
      </c>
      <c r="R193" s="54">
        <v>0</v>
      </c>
      <c r="S193" s="54">
        <f t="shared" si="92"/>
        <v>-5.0000000029193359E-8</v>
      </c>
      <c r="T193" s="54">
        <v>0</v>
      </c>
      <c r="U193" s="54">
        <v>0</v>
      </c>
      <c r="V193" s="54">
        <v>0</v>
      </c>
      <c r="W193" s="54">
        <v>0</v>
      </c>
      <c r="X193" s="62"/>
    </row>
    <row r="194" spans="1:24" ht="47.25" x14ac:dyDescent="0.25">
      <c r="A194" s="174">
        <f t="shared" si="90"/>
        <v>157</v>
      </c>
      <c r="B194" s="119" t="s">
        <v>322</v>
      </c>
      <c r="C194" s="103" t="s">
        <v>323</v>
      </c>
      <c r="D194" s="54">
        <v>2.5887647999999999</v>
      </c>
      <c r="E194" s="54">
        <v>1.1200610040000001</v>
      </c>
      <c r="F194" s="54">
        <v>1.1200610040000001</v>
      </c>
      <c r="G194" s="54">
        <v>0.20314011799999998</v>
      </c>
      <c r="H194" s="54">
        <v>0.20314011800000001</v>
      </c>
      <c r="I194" s="54">
        <v>0</v>
      </c>
      <c r="J194" s="54">
        <v>0.11342787799999998</v>
      </c>
      <c r="K194" s="54">
        <v>0.91692088600000021</v>
      </c>
      <c r="L194" s="54">
        <v>0.74811099199999986</v>
      </c>
      <c r="M194" s="54">
        <f t="shared" si="91"/>
        <v>0</v>
      </c>
      <c r="N194" s="54">
        <v>5.5382016000000034E-2</v>
      </c>
      <c r="O194" s="54">
        <v>0.93338417000000007</v>
      </c>
      <c r="P194" s="54">
        <v>4.6151680000000139E-2</v>
      </c>
      <c r="Q194" s="54">
        <v>0</v>
      </c>
      <c r="R194" s="54">
        <v>0</v>
      </c>
      <c r="S194" s="54">
        <f t="shared" si="92"/>
        <v>0</v>
      </c>
      <c r="T194" s="54">
        <v>0</v>
      </c>
      <c r="U194" s="54">
        <v>0</v>
      </c>
      <c r="V194" s="54">
        <v>0</v>
      </c>
      <c r="W194" s="54">
        <v>0</v>
      </c>
      <c r="X194" s="62"/>
    </row>
    <row r="195" spans="1:24" ht="63" x14ac:dyDescent="0.25">
      <c r="A195" s="174">
        <f t="shared" si="90"/>
        <v>158</v>
      </c>
      <c r="B195" s="119" t="s">
        <v>324</v>
      </c>
      <c r="C195" s="103" t="s">
        <v>325</v>
      </c>
      <c r="D195" s="54">
        <v>2.9702879999999996</v>
      </c>
      <c r="E195" s="54">
        <v>2.9702879999999996</v>
      </c>
      <c r="F195" s="54">
        <v>3.303267994</v>
      </c>
      <c r="G195" s="54">
        <v>0.24243457599999998</v>
      </c>
      <c r="H195" s="54">
        <v>0.24243457600000001</v>
      </c>
      <c r="I195" s="54">
        <v>0</v>
      </c>
      <c r="J195" s="54">
        <v>8.196740399999998E-2</v>
      </c>
      <c r="K195" s="54">
        <v>2.7278534239999996</v>
      </c>
      <c r="L195" s="54">
        <v>2.3855773679999999</v>
      </c>
      <c r="M195" s="54">
        <f t="shared" si="91"/>
        <v>0</v>
      </c>
      <c r="N195" s="54">
        <v>0.59328864600000042</v>
      </c>
      <c r="O195" s="54">
        <v>2.752723319999999</v>
      </c>
      <c r="P195" s="54">
        <v>0.13407190999999896</v>
      </c>
      <c r="Q195" s="54">
        <v>2.7529649900000006</v>
      </c>
      <c r="R195" s="54">
        <v>2.7529649900000006</v>
      </c>
      <c r="S195" s="54">
        <f t="shared" si="92"/>
        <v>-0.33297999400000045</v>
      </c>
      <c r="T195" s="54">
        <v>0</v>
      </c>
      <c r="U195" s="54">
        <v>0</v>
      </c>
      <c r="V195" s="54">
        <v>0</v>
      </c>
      <c r="W195" s="54">
        <v>0</v>
      </c>
      <c r="X195" s="62"/>
    </row>
    <row r="196" spans="1:24" ht="47.25" x14ac:dyDescent="0.25">
      <c r="A196" s="174">
        <f t="shared" si="90"/>
        <v>159</v>
      </c>
      <c r="B196" s="119" t="s">
        <v>326</v>
      </c>
      <c r="C196" s="103" t="s">
        <v>327</v>
      </c>
      <c r="D196" s="54">
        <v>3.1707360000000002</v>
      </c>
      <c r="E196" s="54">
        <v>3.1707360000000002</v>
      </c>
      <c r="F196" s="54">
        <v>3.1707395119999999</v>
      </c>
      <c r="G196" s="54">
        <v>6.4318595999999992E-2</v>
      </c>
      <c r="H196" s="54">
        <v>6.4318595999999992E-2</v>
      </c>
      <c r="I196" s="54">
        <v>0</v>
      </c>
      <c r="J196" s="54">
        <v>3.1064209159999998</v>
      </c>
      <c r="K196" s="54">
        <v>3.1064174040000001</v>
      </c>
      <c r="L196" s="54">
        <v>0</v>
      </c>
      <c r="M196" s="54">
        <f t="shared" si="91"/>
        <v>0</v>
      </c>
      <c r="N196" s="54">
        <v>-4.4408920985006262E-16</v>
      </c>
      <c r="O196" s="54">
        <v>2.6422829300000004</v>
      </c>
      <c r="P196" s="54">
        <v>0</v>
      </c>
      <c r="Q196" s="54">
        <v>2.6425246000000002</v>
      </c>
      <c r="R196" s="54">
        <v>0</v>
      </c>
      <c r="S196" s="54">
        <f t="shared" si="92"/>
        <v>-3.5119999997057505E-6</v>
      </c>
      <c r="T196" s="54">
        <v>0</v>
      </c>
      <c r="U196" s="54">
        <v>0</v>
      </c>
      <c r="V196" s="54">
        <v>0</v>
      </c>
      <c r="W196" s="54">
        <v>0</v>
      </c>
      <c r="X196" s="62"/>
    </row>
    <row r="197" spans="1:24" ht="63" x14ac:dyDescent="0.25">
      <c r="A197" s="174">
        <f t="shared" si="90"/>
        <v>160</v>
      </c>
      <c r="B197" s="119" t="s">
        <v>1769</v>
      </c>
      <c r="C197" s="103" t="s">
        <v>1389</v>
      </c>
      <c r="D197" s="54">
        <v>1.081248</v>
      </c>
      <c r="E197" s="54">
        <v>1.081248</v>
      </c>
      <c r="F197" s="54">
        <v>1.081249608</v>
      </c>
      <c r="G197" s="54">
        <v>1.068844248</v>
      </c>
      <c r="H197" s="54">
        <v>1.068844248</v>
      </c>
      <c r="I197" s="54">
        <v>0</v>
      </c>
      <c r="J197" s="54">
        <v>1.2405359999999997E-2</v>
      </c>
      <c r="K197" s="54">
        <v>1.240375199999999E-2</v>
      </c>
      <c r="L197" s="54">
        <v>0</v>
      </c>
      <c r="M197" s="54">
        <f t="shared" si="91"/>
        <v>0</v>
      </c>
      <c r="N197" s="54">
        <v>-1.8735013540549517E-16</v>
      </c>
      <c r="O197" s="54">
        <v>0.93361603999999998</v>
      </c>
      <c r="P197" s="54">
        <v>0</v>
      </c>
      <c r="Q197" s="54">
        <v>0.93361603999999998</v>
      </c>
      <c r="R197" s="54">
        <v>0</v>
      </c>
      <c r="S197" s="54">
        <f t="shared" si="92"/>
        <v>-1.6080000000417982E-6</v>
      </c>
      <c r="T197" s="54">
        <v>0</v>
      </c>
      <c r="U197" s="54">
        <v>0</v>
      </c>
      <c r="V197" s="54">
        <v>0</v>
      </c>
      <c r="W197" s="54">
        <v>0</v>
      </c>
      <c r="X197" s="62"/>
    </row>
    <row r="198" spans="1:24" ht="94.5" x14ac:dyDescent="0.25">
      <c r="A198" s="174">
        <f t="shared" si="90"/>
        <v>161</v>
      </c>
      <c r="B198" s="119" t="s">
        <v>1770</v>
      </c>
      <c r="C198" s="103" t="s">
        <v>1390</v>
      </c>
      <c r="D198" s="54">
        <v>0.498</v>
      </c>
      <c r="E198" s="54">
        <v>0.38508062399999993</v>
      </c>
      <c r="F198" s="54">
        <v>0.38508062399999993</v>
      </c>
      <c r="G198" s="54">
        <v>1.1451023999999999E-2</v>
      </c>
      <c r="H198" s="54">
        <v>1.1451024000000001E-2</v>
      </c>
      <c r="I198" s="54">
        <v>0</v>
      </c>
      <c r="J198" s="54">
        <v>1.4560955999999996E-2</v>
      </c>
      <c r="K198" s="54">
        <v>0.37362959999999995</v>
      </c>
      <c r="L198" s="54">
        <v>0.32369999999999999</v>
      </c>
      <c r="M198" s="54">
        <f t="shared" si="91"/>
        <v>0</v>
      </c>
      <c r="N198" s="54">
        <v>3.5368644000000005E-2</v>
      </c>
      <c r="O198" s="54">
        <v>5.1150519999999998E-2</v>
      </c>
      <c r="P198" s="54">
        <v>1.6510339999999998E-2</v>
      </c>
      <c r="Q198" s="54">
        <v>0</v>
      </c>
      <c r="R198" s="54">
        <v>0</v>
      </c>
      <c r="S198" s="54">
        <f t="shared" si="92"/>
        <v>0</v>
      </c>
      <c r="T198" s="54">
        <v>0</v>
      </c>
      <c r="U198" s="54">
        <v>0</v>
      </c>
      <c r="V198" s="54">
        <v>0</v>
      </c>
      <c r="W198" s="54">
        <v>0</v>
      </c>
      <c r="X198" s="62"/>
    </row>
    <row r="199" spans="1:24" ht="110.25" x14ac:dyDescent="0.25">
      <c r="A199" s="174">
        <f t="shared" si="90"/>
        <v>162</v>
      </c>
      <c r="B199" s="119" t="s">
        <v>1771</v>
      </c>
      <c r="C199" s="103" t="s">
        <v>1391</v>
      </c>
      <c r="D199" s="54">
        <v>0.5099999999999999</v>
      </c>
      <c r="E199" s="54">
        <v>0.41960921999999995</v>
      </c>
      <c r="F199" s="54">
        <v>0.41960921999999995</v>
      </c>
      <c r="G199" s="54">
        <v>0.379371024</v>
      </c>
      <c r="H199" s="54">
        <v>0.379371024</v>
      </c>
      <c r="I199" s="54">
        <v>0</v>
      </c>
      <c r="J199" s="54">
        <v>1.4560955999999996E-2</v>
      </c>
      <c r="K199" s="54">
        <v>4.0238195999999948E-2</v>
      </c>
      <c r="L199" s="54">
        <v>0</v>
      </c>
      <c r="M199" s="54">
        <f t="shared" si="91"/>
        <v>0</v>
      </c>
      <c r="N199" s="54">
        <v>2.5677240000000007E-2</v>
      </c>
      <c r="O199" s="54">
        <v>0.36792568999999997</v>
      </c>
      <c r="P199" s="54">
        <v>0.33328550999999995</v>
      </c>
      <c r="Q199" s="54">
        <v>0.36792568999999997</v>
      </c>
      <c r="R199" s="54">
        <v>0.36792568999999997</v>
      </c>
      <c r="S199" s="54">
        <f t="shared" si="92"/>
        <v>0</v>
      </c>
      <c r="T199" s="54">
        <v>0</v>
      </c>
      <c r="U199" s="54">
        <v>0</v>
      </c>
      <c r="V199" s="54">
        <v>0</v>
      </c>
      <c r="W199" s="54">
        <v>0</v>
      </c>
      <c r="X199" s="62"/>
    </row>
    <row r="200" spans="1:24" ht="63" x14ac:dyDescent="0.25">
      <c r="A200" s="174">
        <f t="shared" si="90"/>
        <v>163</v>
      </c>
      <c r="B200" s="119" t="s">
        <v>1772</v>
      </c>
      <c r="C200" s="103" t="s">
        <v>328</v>
      </c>
      <c r="D200" s="54">
        <v>0.46799999999999997</v>
      </c>
      <c r="E200" s="54">
        <v>9.1879164000000013E-2</v>
      </c>
      <c r="F200" s="54">
        <v>9.1879164000000013E-2</v>
      </c>
      <c r="G200" s="54">
        <v>1.9877412000000004E-2</v>
      </c>
      <c r="H200" s="54">
        <v>1.9877412000000001E-2</v>
      </c>
      <c r="I200" s="54">
        <v>7.2001752000000002E-2</v>
      </c>
      <c r="J200" s="54">
        <v>2.5275852000000005E-2</v>
      </c>
      <c r="K200" s="54">
        <v>0</v>
      </c>
      <c r="L200" s="54">
        <v>2.7003563999999987E-2</v>
      </c>
      <c r="M200" s="54">
        <f t="shared" si="91"/>
        <v>0</v>
      </c>
      <c r="N200" s="54">
        <v>1.9722336000000028E-2</v>
      </c>
      <c r="O200" s="54">
        <v>7.6565970000000011E-2</v>
      </c>
      <c r="P200" s="54">
        <v>1.643528000000001E-2</v>
      </c>
      <c r="Q200" s="54">
        <v>0</v>
      </c>
      <c r="R200" s="54">
        <v>0</v>
      </c>
      <c r="S200" s="54">
        <f t="shared" si="92"/>
        <v>0</v>
      </c>
      <c r="T200" s="54">
        <v>0</v>
      </c>
      <c r="U200" s="54">
        <v>0</v>
      </c>
      <c r="V200" s="54">
        <v>0</v>
      </c>
      <c r="W200" s="54">
        <v>0</v>
      </c>
      <c r="X200" s="62"/>
    </row>
    <row r="201" spans="1:24" ht="78.75" x14ac:dyDescent="0.25">
      <c r="A201" s="174">
        <f t="shared" si="90"/>
        <v>164</v>
      </c>
      <c r="B201" s="119" t="s">
        <v>1773</v>
      </c>
      <c r="C201" s="103" t="s">
        <v>1774</v>
      </c>
      <c r="D201" s="54">
        <v>0.26479199999999997</v>
      </c>
      <c r="E201" s="54">
        <v>5.2802520000000009E-3</v>
      </c>
      <c r="F201" s="54">
        <v>5.2802520000000009E-3</v>
      </c>
      <c r="G201" s="54">
        <v>0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f t="shared" si="91"/>
        <v>5.2802520000000009E-3</v>
      </c>
      <c r="N201" s="54">
        <v>5.2802520000000009E-3</v>
      </c>
      <c r="O201" s="54">
        <v>0.16981210000000002</v>
      </c>
      <c r="P201" s="54">
        <v>0</v>
      </c>
      <c r="Q201" s="54">
        <v>0</v>
      </c>
      <c r="R201" s="54">
        <v>0</v>
      </c>
      <c r="S201" s="54">
        <f t="shared" si="92"/>
        <v>0</v>
      </c>
      <c r="T201" s="54">
        <v>0</v>
      </c>
      <c r="U201" s="54">
        <v>0</v>
      </c>
      <c r="V201" s="54">
        <v>0</v>
      </c>
      <c r="W201" s="54">
        <v>0</v>
      </c>
      <c r="X201" s="62"/>
    </row>
    <row r="202" spans="1:24" ht="78.75" x14ac:dyDescent="0.25">
      <c r="A202" s="174">
        <f t="shared" si="90"/>
        <v>165</v>
      </c>
      <c r="B202" s="119" t="s">
        <v>1775</v>
      </c>
      <c r="C202" s="103" t="s">
        <v>1490</v>
      </c>
      <c r="D202" s="54">
        <v>1.156188</v>
      </c>
      <c r="E202" s="54">
        <v>1.0815972839999999</v>
      </c>
      <c r="F202" s="54">
        <v>1.0815972839999999</v>
      </c>
      <c r="G202" s="54">
        <v>0</v>
      </c>
      <c r="H202" s="54">
        <v>0</v>
      </c>
      <c r="I202" s="54">
        <v>0</v>
      </c>
      <c r="J202" s="54">
        <v>0</v>
      </c>
      <c r="K202" s="54">
        <v>0</v>
      </c>
      <c r="L202" s="54">
        <v>0.92481970000000002</v>
      </c>
      <c r="M202" s="54">
        <f t="shared" si="91"/>
        <v>1.0815972839999999</v>
      </c>
      <c r="N202" s="54">
        <v>0.15677758399999986</v>
      </c>
      <c r="O202" s="54">
        <v>0.9013310699999999</v>
      </c>
      <c r="P202" s="54">
        <v>8.5410699999999284E-3</v>
      </c>
      <c r="Q202" s="54">
        <v>0.9013310699999999</v>
      </c>
      <c r="R202" s="54">
        <v>0.9013310699999999</v>
      </c>
      <c r="S202" s="54">
        <f t="shared" si="92"/>
        <v>0</v>
      </c>
      <c r="T202" s="54">
        <v>0</v>
      </c>
      <c r="U202" s="54">
        <v>0</v>
      </c>
      <c r="V202" s="54">
        <v>0</v>
      </c>
      <c r="W202" s="54">
        <v>0</v>
      </c>
      <c r="X202" s="62"/>
    </row>
    <row r="203" spans="1:24" ht="78.75" x14ac:dyDescent="0.25">
      <c r="A203" s="174">
        <f t="shared" si="90"/>
        <v>166</v>
      </c>
      <c r="B203" s="119" t="s">
        <v>1776</v>
      </c>
      <c r="C203" s="103" t="s">
        <v>1777</v>
      </c>
      <c r="D203" s="54">
        <v>0.23753999999999997</v>
      </c>
      <c r="E203" s="54">
        <v>4.7368199999999992E-3</v>
      </c>
      <c r="F203" s="54">
        <v>4.7368199999999992E-3</v>
      </c>
      <c r="G203" s="54">
        <v>0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f t="shared" si="91"/>
        <v>4.7368199999999992E-3</v>
      </c>
      <c r="N203" s="54">
        <v>4.7368199999999992E-3</v>
      </c>
      <c r="O203" s="54">
        <v>9.0557349999999995E-2</v>
      </c>
      <c r="P203" s="54">
        <v>0</v>
      </c>
      <c r="Q203" s="54">
        <v>0</v>
      </c>
      <c r="R203" s="54">
        <v>0</v>
      </c>
      <c r="S203" s="54">
        <f t="shared" si="92"/>
        <v>0</v>
      </c>
      <c r="T203" s="54">
        <v>0</v>
      </c>
      <c r="U203" s="54">
        <v>0</v>
      </c>
      <c r="V203" s="54">
        <v>0</v>
      </c>
      <c r="W203" s="54">
        <v>0</v>
      </c>
      <c r="X203" s="62"/>
    </row>
    <row r="204" spans="1:24" ht="78.75" x14ac:dyDescent="0.25">
      <c r="A204" s="174">
        <f t="shared" si="90"/>
        <v>167</v>
      </c>
      <c r="B204" s="119" t="s">
        <v>1778</v>
      </c>
      <c r="C204" s="103" t="s">
        <v>1779</v>
      </c>
      <c r="D204" s="54">
        <v>0.81922800000000007</v>
      </c>
      <c r="E204" s="54">
        <v>3.2672759999999999E-3</v>
      </c>
      <c r="F204" s="54">
        <v>3.2672759999999999E-3</v>
      </c>
      <c r="G204" s="54">
        <v>0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f t="shared" si="91"/>
        <v>3.2672759999999999E-3</v>
      </c>
      <c r="N204" s="54">
        <v>3.2672759999999999E-3</v>
      </c>
      <c r="O204" s="54">
        <v>2.72273E-3</v>
      </c>
      <c r="P204" s="54">
        <v>0</v>
      </c>
      <c r="Q204" s="54">
        <v>0</v>
      </c>
      <c r="R204" s="54">
        <v>0</v>
      </c>
      <c r="S204" s="54">
        <f t="shared" si="92"/>
        <v>0</v>
      </c>
      <c r="T204" s="54">
        <v>0</v>
      </c>
      <c r="U204" s="54">
        <v>0</v>
      </c>
      <c r="V204" s="54">
        <v>0</v>
      </c>
      <c r="W204" s="54">
        <v>0</v>
      </c>
      <c r="X204" s="62"/>
    </row>
    <row r="205" spans="1:24" ht="47.25" x14ac:dyDescent="0.25">
      <c r="A205" s="174">
        <f t="shared" si="90"/>
        <v>168</v>
      </c>
      <c r="B205" s="119" t="s">
        <v>1780</v>
      </c>
      <c r="C205" s="103" t="s">
        <v>1781</v>
      </c>
      <c r="D205" s="54">
        <v>0.193416</v>
      </c>
      <c r="E205" s="54">
        <v>3.856932E-3</v>
      </c>
      <c r="F205" s="54">
        <v>3.856932E-3</v>
      </c>
      <c r="G205" s="54">
        <v>0</v>
      </c>
      <c r="H205" s="54">
        <v>0</v>
      </c>
      <c r="I205" s="54">
        <v>0</v>
      </c>
      <c r="J205" s="54">
        <v>0</v>
      </c>
      <c r="K205" s="54">
        <v>0</v>
      </c>
      <c r="L205" s="54">
        <v>0</v>
      </c>
      <c r="M205" s="54">
        <f t="shared" si="91"/>
        <v>3.856932E-3</v>
      </c>
      <c r="N205" s="54">
        <v>3.856932E-3</v>
      </c>
      <c r="O205" s="54">
        <v>3.2141100000000001E-3</v>
      </c>
      <c r="P205" s="54">
        <v>0</v>
      </c>
      <c r="Q205" s="54">
        <v>0</v>
      </c>
      <c r="R205" s="54">
        <v>0</v>
      </c>
      <c r="S205" s="54">
        <f t="shared" si="92"/>
        <v>0</v>
      </c>
      <c r="T205" s="54">
        <v>0</v>
      </c>
      <c r="U205" s="54">
        <v>0</v>
      </c>
      <c r="V205" s="54">
        <v>0</v>
      </c>
      <c r="W205" s="54">
        <v>0</v>
      </c>
      <c r="X205" s="62"/>
    </row>
    <row r="206" spans="1:24" ht="78.75" x14ac:dyDescent="0.25">
      <c r="A206" s="174">
        <f t="shared" si="90"/>
        <v>169</v>
      </c>
      <c r="B206" s="119" t="s">
        <v>1491</v>
      </c>
      <c r="C206" s="103" t="s">
        <v>1273</v>
      </c>
      <c r="D206" s="54">
        <v>0.34836</v>
      </c>
      <c r="E206" s="54">
        <v>0.25976930399999998</v>
      </c>
      <c r="F206" s="54">
        <v>0.25976930399999998</v>
      </c>
      <c r="G206" s="54">
        <v>0</v>
      </c>
      <c r="H206" s="54">
        <v>0</v>
      </c>
      <c r="I206" s="54">
        <v>0</v>
      </c>
      <c r="J206" s="54">
        <v>0.25282260000000001</v>
      </c>
      <c r="K206" s="54">
        <v>0</v>
      </c>
      <c r="L206" s="54">
        <v>0</v>
      </c>
      <c r="M206" s="54">
        <f t="shared" si="91"/>
        <v>0.25976930399999998</v>
      </c>
      <c r="N206" s="54">
        <v>6.9467040000000257E-3</v>
      </c>
      <c r="O206" s="54">
        <v>5.7889200000000004E-3</v>
      </c>
      <c r="P206" s="54">
        <v>5.7889200000000004E-3</v>
      </c>
      <c r="Q206" s="54">
        <v>0</v>
      </c>
      <c r="R206" s="54">
        <v>0</v>
      </c>
      <c r="S206" s="54">
        <f t="shared" si="92"/>
        <v>0</v>
      </c>
      <c r="T206" s="54">
        <v>0</v>
      </c>
      <c r="U206" s="54">
        <v>0</v>
      </c>
      <c r="V206" s="54">
        <v>0</v>
      </c>
      <c r="W206" s="54">
        <v>0</v>
      </c>
      <c r="X206" s="62"/>
    </row>
    <row r="207" spans="1:24" ht="94.5" x14ac:dyDescent="0.25">
      <c r="A207" s="174">
        <f t="shared" si="90"/>
        <v>170</v>
      </c>
      <c r="B207" s="119" t="s">
        <v>1782</v>
      </c>
      <c r="C207" s="103" t="s">
        <v>1783</v>
      </c>
      <c r="D207" s="54">
        <v>0.250944</v>
      </c>
      <c r="E207" s="54">
        <v>2.39292E-4</v>
      </c>
      <c r="F207" s="54">
        <v>2.39292E-4</v>
      </c>
      <c r="G207" s="54">
        <v>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f t="shared" si="91"/>
        <v>2.39292E-4</v>
      </c>
      <c r="N207" s="54">
        <v>2.39292E-4</v>
      </c>
      <c r="O207" s="54">
        <v>1.9941000000000002E-4</v>
      </c>
      <c r="P207" s="54">
        <v>0</v>
      </c>
      <c r="Q207" s="54">
        <v>0</v>
      </c>
      <c r="R207" s="54">
        <v>0</v>
      </c>
      <c r="S207" s="54">
        <f t="shared" si="92"/>
        <v>0</v>
      </c>
      <c r="T207" s="54">
        <v>0</v>
      </c>
      <c r="U207" s="54">
        <v>0</v>
      </c>
      <c r="V207" s="54">
        <v>0</v>
      </c>
      <c r="W207" s="54">
        <v>0</v>
      </c>
      <c r="X207" s="62"/>
    </row>
    <row r="208" spans="1:24" ht="78.75" x14ac:dyDescent="0.25">
      <c r="A208" s="174">
        <f t="shared" si="90"/>
        <v>171</v>
      </c>
      <c r="B208" s="119" t="s">
        <v>1784</v>
      </c>
      <c r="C208" s="103" t="s">
        <v>1785</v>
      </c>
      <c r="D208" s="54">
        <v>0.23894400000000002</v>
      </c>
      <c r="E208" s="54">
        <v>2.39292E-4</v>
      </c>
      <c r="F208" s="54">
        <v>2.39292E-4</v>
      </c>
      <c r="G208" s="54">
        <v>0</v>
      </c>
      <c r="H208" s="54">
        <v>0</v>
      </c>
      <c r="I208" s="54">
        <v>0</v>
      </c>
      <c r="J208" s="54">
        <v>0</v>
      </c>
      <c r="K208" s="54">
        <v>0</v>
      </c>
      <c r="L208" s="54">
        <v>0</v>
      </c>
      <c r="M208" s="54">
        <f t="shared" si="91"/>
        <v>2.39292E-4</v>
      </c>
      <c r="N208" s="54">
        <v>2.39292E-4</v>
      </c>
      <c r="O208" s="54">
        <v>1.9941000000000002E-4</v>
      </c>
      <c r="P208" s="54">
        <v>0</v>
      </c>
      <c r="Q208" s="54">
        <v>0</v>
      </c>
      <c r="R208" s="54">
        <v>0</v>
      </c>
      <c r="S208" s="54">
        <f t="shared" si="92"/>
        <v>0</v>
      </c>
      <c r="T208" s="54">
        <v>0</v>
      </c>
      <c r="U208" s="54">
        <v>0</v>
      </c>
      <c r="V208" s="54">
        <v>0</v>
      </c>
      <c r="W208" s="54">
        <v>0</v>
      </c>
      <c r="X208" s="62"/>
    </row>
    <row r="209" spans="1:24" ht="63" x14ac:dyDescent="0.25">
      <c r="A209" s="174">
        <f t="shared" si="90"/>
        <v>172</v>
      </c>
      <c r="B209" s="119" t="s">
        <v>1786</v>
      </c>
      <c r="C209" s="103" t="s">
        <v>1787</v>
      </c>
      <c r="D209" s="54">
        <v>0.51748799999999995</v>
      </c>
      <c r="E209" s="54">
        <v>2.39292E-4</v>
      </c>
      <c r="F209" s="54">
        <v>2.39292E-4</v>
      </c>
      <c r="G209" s="54">
        <v>0</v>
      </c>
      <c r="H209" s="54">
        <v>0</v>
      </c>
      <c r="I209" s="54">
        <v>0</v>
      </c>
      <c r="J209" s="54">
        <v>0</v>
      </c>
      <c r="K209" s="54">
        <v>0</v>
      </c>
      <c r="L209" s="54">
        <v>0</v>
      </c>
      <c r="M209" s="54">
        <f t="shared" si="91"/>
        <v>2.39292E-4</v>
      </c>
      <c r="N209" s="54">
        <v>2.39292E-4</v>
      </c>
      <c r="O209" s="54">
        <v>0.14685941</v>
      </c>
      <c r="P209" s="54">
        <v>0</v>
      </c>
      <c r="Q209" s="54">
        <v>0</v>
      </c>
      <c r="R209" s="54">
        <v>0</v>
      </c>
      <c r="S209" s="54">
        <f t="shared" si="92"/>
        <v>0</v>
      </c>
      <c r="T209" s="54">
        <v>0</v>
      </c>
      <c r="U209" s="54">
        <v>0</v>
      </c>
      <c r="V209" s="54">
        <v>0</v>
      </c>
      <c r="W209" s="54">
        <v>0</v>
      </c>
      <c r="X209" s="62"/>
    </row>
    <row r="210" spans="1:24" ht="78.75" x14ac:dyDescent="0.25">
      <c r="A210" s="174">
        <f t="shared" si="90"/>
        <v>173</v>
      </c>
      <c r="B210" s="119" t="s">
        <v>1788</v>
      </c>
      <c r="C210" s="103" t="s">
        <v>1789</v>
      </c>
      <c r="D210" s="54">
        <v>0.71455200000000008</v>
      </c>
      <c r="E210" s="54">
        <v>0.56129243200000001</v>
      </c>
      <c r="F210" s="54">
        <v>0.56129243200000001</v>
      </c>
      <c r="G210" s="54">
        <v>0</v>
      </c>
      <c r="H210" s="54">
        <v>0</v>
      </c>
      <c r="I210" s="54">
        <v>0</v>
      </c>
      <c r="J210" s="54">
        <v>0</v>
      </c>
      <c r="K210" s="54">
        <v>0</v>
      </c>
      <c r="L210" s="54">
        <v>0</v>
      </c>
      <c r="M210" s="54">
        <f t="shared" si="91"/>
        <v>0.56129243200000001</v>
      </c>
      <c r="N210" s="54">
        <v>0.56129243200000001</v>
      </c>
      <c r="O210" s="54">
        <v>0.52703942000000004</v>
      </c>
      <c r="P210" s="54">
        <v>0</v>
      </c>
      <c r="Q210" s="54">
        <v>0</v>
      </c>
      <c r="R210" s="54">
        <v>0</v>
      </c>
      <c r="S210" s="54">
        <f t="shared" si="92"/>
        <v>0</v>
      </c>
      <c r="T210" s="54">
        <v>0</v>
      </c>
      <c r="U210" s="54">
        <v>0</v>
      </c>
      <c r="V210" s="54">
        <v>0</v>
      </c>
      <c r="W210" s="54">
        <v>0</v>
      </c>
      <c r="X210" s="62"/>
    </row>
    <row r="211" spans="1:24" ht="78.75" x14ac:dyDescent="0.25">
      <c r="A211" s="174">
        <f t="shared" si="90"/>
        <v>174</v>
      </c>
      <c r="B211" s="119" t="s">
        <v>1790</v>
      </c>
      <c r="C211" s="103" t="s">
        <v>1791</v>
      </c>
      <c r="D211" s="54">
        <v>0.21517200000000003</v>
      </c>
      <c r="E211" s="54">
        <v>2.39292E-4</v>
      </c>
      <c r="F211" s="54">
        <v>2.39292E-4</v>
      </c>
      <c r="G211" s="54">
        <v>0</v>
      </c>
      <c r="H211" s="54">
        <v>0</v>
      </c>
      <c r="I211" s="54">
        <v>0</v>
      </c>
      <c r="J211" s="54">
        <v>0</v>
      </c>
      <c r="K211" s="54">
        <v>0</v>
      </c>
      <c r="L211" s="54">
        <v>0</v>
      </c>
      <c r="M211" s="54">
        <f t="shared" si="91"/>
        <v>2.39292E-4</v>
      </c>
      <c r="N211" s="54">
        <v>2.39292E-4</v>
      </c>
      <c r="O211" s="54">
        <v>1.9941000000000002E-4</v>
      </c>
      <c r="P211" s="54">
        <v>0</v>
      </c>
      <c r="Q211" s="54">
        <v>0</v>
      </c>
      <c r="R211" s="54">
        <v>0</v>
      </c>
      <c r="S211" s="54">
        <f t="shared" si="92"/>
        <v>0</v>
      </c>
      <c r="T211" s="54">
        <v>0</v>
      </c>
      <c r="U211" s="54">
        <v>0</v>
      </c>
      <c r="V211" s="54">
        <v>0</v>
      </c>
      <c r="W211" s="54">
        <v>0</v>
      </c>
      <c r="X211" s="62"/>
    </row>
    <row r="212" spans="1:24" ht="78.75" x14ac:dyDescent="0.25">
      <c r="A212" s="174">
        <f t="shared" si="90"/>
        <v>175</v>
      </c>
      <c r="B212" s="119" t="s">
        <v>1792</v>
      </c>
      <c r="C212" s="103" t="s">
        <v>1793</v>
      </c>
      <c r="D212" s="54">
        <v>1.5965040000000001</v>
      </c>
      <c r="E212" s="54">
        <v>1.3356842919999998</v>
      </c>
      <c r="F212" s="54">
        <v>1.3356842919999998</v>
      </c>
      <c r="G212" s="54">
        <v>0</v>
      </c>
      <c r="H212" s="54">
        <v>0</v>
      </c>
      <c r="I212" s="54">
        <v>0</v>
      </c>
      <c r="J212" s="54">
        <v>0</v>
      </c>
      <c r="K212" s="54">
        <v>0</v>
      </c>
      <c r="L212" s="54">
        <v>0</v>
      </c>
      <c r="M212" s="54">
        <f t="shared" si="91"/>
        <v>1.3356842919999998</v>
      </c>
      <c r="N212" s="54">
        <v>1.3356842920000001</v>
      </c>
      <c r="O212" s="54">
        <v>1.2039693999999999</v>
      </c>
      <c r="P212" s="54">
        <v>0</v>
      </c>
      <c r="Q212" s="54">
        <v>0</v>
      </c>
      <c r="R212" s="54">
        <v>0</v>
      </c>
      <c r="S212" s="54">
        <f t="shared" si="92"/>
        <v>0</v>
      </c>
      <c r="T212" s="54">
        <v>0</v>
      </c>
      <c r="U212" s="54">
        <v>0</v>
      </c>
      <c r="V212" s="54">
        <v>0</v>
      </c>
      <c r="W212" s="54">
        <v>0</v>
      </c>
      <c r="X212" s="62"/>
    </row>
    <row r="213" spans="1:24" ht="78.75" x14ac:dyDescent="0.25">
      <c r="A213" s="174">
        <f t="shared" si="90"/>
        <v>176</v>
      </c>
      <c r="B213" s="119" t="s">
        <v>1794</v>
      </c>
      <c r="C213" s="103" t="s">
        <v>1795</v>
      </c>
      <c r="D213" s="54">
        <v>0.41447999999999996</v>
      </c>
      <c r="E213" s="54">
        <v>2.39292E-4</v>
      </c>
      <c r="F213" s="54">
        <v>2.39292E-4</v>
      </c>
      <c r="G213" s="54">
        <v>0</v>
      </c>
      <c r="H213" s="54">
        <v>0</v>
      </c>
      <c r="I213" s="54">
        <v>0</v>
      </c>
      <c r="J213" s="54">
        <v>0</v>
      </c>
      <c r="K213" s="54">
        <v>0</v>
      </c>
      <c r="L213" s="54">
        <v>0</v>
      </c>
      <c r="M213" s="54">
        <f t="shared" si="91"/>
        <v>2.39292E-4</v>
      </c>
      <c r="N213" s="54">
        <v>2.39292E-4</v>
      </c>
      <c r="O213" s="54">
        <v>1.9941000000000002E-4</v>
      </c>
      <c r="P213" s="54">
        <v>0</v>
      </c>
      <c r="Q213" s="54">
        <v>0</v>
      </c>
      <c r="R213" s="54">
        <v>0</v>
      </c>
      <c r="S213" s="54">
        <f t="shared" si="92"/>
        <v>0</v>
      </c>
      <c r="T213" s="54">
        <v>0</v>
      </c>
      <c r="U213" s="54">
        <v>0</v>
      </c>
      <c r="V213" s="54">
        <v>0</v>
      </c>
      <c r="W213" s="54">
        <v>0</v>
      </c>
      <c r="X213" s="62"/>
    </row>
    <row r="214" spans="1:24" x14ac:dyDescent="0.25">
      <c r="A214" s="174"/>
      <c r="B214" s="195" t="s">
        <v>329</v>
      </c>
      <c r="C214" s="103"/>
      <c r="D214" s="62">
        <f t="shared" ref="D214:W214" si="93">SUM(D215:D245)</f>
        <v>52.770578687999986</v>
      </c>
      <c r="E214" s="62">
        <f t="shared" ref="E214" si="94">SUM(E215:E245)</f>
        <v>6.3060489738113183</v>
      </c>
      <c r="F214" s="62">
        <f t="shared" si="93"/>
        <v>5.1826256639999997</v>
      </c>
      <c r="G214" s="62">
        <f t="shared" si="93"/>
        <v>1.3735613204528296</v>
      </c>
      <c r="H214" s="62">
        <f t="shared" si="93"/>
        <v>1.577182428</v>
      </c>
      <c r="I214" s="62">
        <f t="shared" si="93"/>
        <v>1.2695677679999997</v>
      </c>
      <c r="J214" s="62">
        <f t="shared" si="93"/>
        <v>0.921043536</v>
      </c>
      <c r="K214" s="62">
        <f t="shared" si="93"/>
        <v>1.2216879059999997</v>
      </c>
      <c r="L214" s="62">
        <f t="shared" si="93"/>
        <v>1.8854461139999998</v>
      </c>
      <c r="M214" s="62">
        <f t="shared" si="93"/>
        <v>2.4412319793584896</v>
      </c>
      <c r="N214" s="62">
        <f t="shared" si="93"/>
        <v>0.79895358599999988</v>
      </c>
      <c r="O214" s="62">
        <f t="shared" si="93"/>
        <v>7.4040437399999997</v>
      </c>
      <c r="P214" s="62">
        <v>4.0729763800000001</v>
      </c>
      <c r="Q214" s="62">
        <f t="shared" si="93"/>
        <v>4.2633343700000008</v>
      </c>
      <c r="R214" s="62">
        <v>2.0075306299999998</v>
      </c>
      <c r="S214" s="62">
        <f t="shared" si="93"/>
        <v>1.1234233098113198</v>
      </c>
      <c r="T214" s="62">
        <f t="shared" si="93"/>
        <v>0</v>
      </c>
      <c r="U214" s="62">
        <f t="shared" si="93"/>
        <v>0</v>
      </c>
      <c r="V214" s="62">
        <f t="shared" si="93"/>
        <v>0</v>
      </c>
      <c r="W214" s="62">
        <f t="shared" si="93"/>
        <v>0</v>
      </c>
      <c r="X214" s="62"/>
    </row>
    <row r="215" spans="1:24" ht="47.25" x14ac:dyDescent="0.25">
      <c r="A215" s="174">
        <f t="shared" ref="A215:A245" si="95">IF(A214&gt;0,A214+1,A213+1)</f>
        <v>177</v>
      </c>
      <c r="B215" s="119" t="s">
        <v>330</v>
      </c>
      <c r="C215" s="103" t="s">
        <v>331</v>
      </c>
      <c r="D215" s="54">
        <v>5.4329999999999998</v>
      </c>
      <c r="E215" s="54">
        <v>0.32330228399999994</v>
      </c>
      <c r="F215" s="54">
        <v>0.32330228399999994</v>
      </c>
      <c r="G215" s="54">
        <v>6.3803364000000001E-2</v>
      </c>
      <c r="H215" s="54">
        <v>6.3803364000000001E-2</v>
      </c>
      <c r="I215" s="54">
        <v>0</v>
      </c>
      <c r="J215" s="54">
        <v>8.0468471999999985E-2</v>
      </c>
      <c r="K215" s="54">
        <v>0.25949891999999997</v>
      </c>
      <c r="L215" s="54">
        <v>5.2107762000000002E-2</v>
      </c>
      <c r="M215" s="54">
        <f t="shared" ref="M215:M245" si="96">E215-G215-I215-K215</f>
        <v>0</v>
      </c>
      <c r="N215" s="54">
        <v>0.12692268599999998</v>
      </c>
      <c r="O215" s="54">
        <v>0.26941856999999997</v>
      </c>
      <c r="P215" s="54">
        <v>7.7690279999999945E-2</v>
      </c>
      <c r="Q215" s="54">
        <v>0</v>
      </c>
      <c r="R215" s="54">
        <v>0</v>
      </c>
      <c r="S215" s="54">
        <f t="shared" ref="S215:S245" si="97">E215-F215</f>
        <v>0</v>
      </c>
      <c r="T215" s="54">
        <v>0</v>
      </c>
      <c r="U215" s="54">
        <v>0</v>
      </c>
      <c r="V215" s="54">
        <v>0</v>
      </c>
      <c r="W215" s="54">
        <v>0</v>
      </c>
      <c r="X215" s="62"/>
    </row>
    <row r="216" spans="1:24" ht="63" x14ac:dyDescent="0.25">
      <c r="A216" s="174">
        <f t="shared" si="95"/>
        <v>178</v>
      </c>
      <c r="B216" s="119" t="s">
        <v>1492</v>
      </c>
      <c r="C216" s="103" t="s">
        <v>332</v>
      </c>
      <c r="D216" s="54">
        <v>3.0633840000000001</v>
      </c>
      <c r="E216" s="54">
        <v>0.28750239599999994</v>
      </c>
      <c r="F216" s="54">
        <v>0.28750239599999994</v>
      </c>
      <c r="G216" s="54">
        <v>2.3510483999999998E-2</v>
      </c>
      <c r="H216" s="54">
        <v>2.3510483999999998E-2</v>
      </c>
      <c r="I216" s="54">
        <v>0.26399191199999994</v>
      </c>
      <c r="J216" s="54">
        <v>2.9895576000000007E-2</v>
      </c>
      <c r="K216" s="54">
        <v>0</v>
      </c>
      <c r="L216" s="54">
        <v>0.16814879999999999</v>
      </c>
      <c r="M216" s="54">
        <f t="shared" si="96"/>
        <v>0</v>
      </c>
      <c r="N216" s="54">
        <v>6.5947536000000001E-2</v>
      </c>
      <c r="O216" s="54">
        <v>0.23958532999999999</v>
      </c>
      <c r="P216" s="54">
        <v>2.8340359999999981E-2</v>
      </c>
      <c r="Q216" s="54">
        <v>0</v>
      </c>
      <c r="R216" s="54">
        <v>0</v>
      </c>
      <c r="S216" s="54">
        <f t="shared" si="97"/>
        <v>0</v>
      </c>
      <c r="T216" s="54">
        <v>0</v>
      </c>
      <c r="U216" s="54">
        <v>0</v>
      </c>
      <c r="V216" s="54">
        <v>0</v>
      </c>
      <c r="W216" s="54">
        <v>0</v>
      </c>
      <c r="X216" s="62"/>
    </row>
    <row r="217" spans="1:24" ht="47.25" x14ac:dyDescent="0.25">
      <c r="A217" s="174">
        <f t="shared" si="95"/>
        <v>179</v>
      </c>
      <c r="B217" s="119" t="s">
        <v>333</v>
      </c>
      <c r="C217" s="103" t="s">
        <v>334</v>
      </c>
      <c r="D217" s="54">
        <v>3.4080600000000008</v>
      </c>
      <c r="E217" s="54">
        <v>0.31147526000000003</v>
      </c>
      <c r="F217" s="54">
        <v>0.31147526000000003</v>
      </c>
      <c r="G217" s="54">
        <v>5.6324076000000008E-2</v>
      </c>
      <c r="H217" s="54">
        <v>5.6324076000000001E-2</v>
      </c>
      <c r="I217" s="54">
        <v>0</v>
      </c>
      <c r="J217" s="54">
        <v>7.1620811999999978E-2</v>
      </c>
      <c r="K217" s="54">
        <v>0.25515118399999981</v>
      </c>
      <c r="L217" s="54">
        <v>0.120156128</v>
      </c>
      <c r="M217" s="54">
        <f t="shared" si="96"/>
        <v>0</v>
      </c>
      <c r="N217" s="54">
        <v>6.3374244000000052E-2</v>
      </c>
      <c r="O217" s="54">
        <v>2.74301876</v>
      </c>
      <c r="P217" s="54">
        <v>2.5362679099999998</v>
      </c>
      <c r="Q217" s="54">
        <v>0</v>
      </c>
      <c r="R217" s="54">
        <v>0</v>
      </c>
      <c r="S217" s="54">
        <f t="shared" si="97"/>
        <v>0</v>
      </c>
      <c r="T217" s="54">
        <v>0</v>
      </c>
      <c r="U217" s="54">
        <v>0</v>
      </c>
      <c r="V217" s="54">
        <v>0</v>
      </c>
      <c r="W217" s="54">
        <v>0</v>
      </c>
      <c r="X217" s="62"/>
    </row>
    <row r="218" spans="1:24" ht="47.25" x14ac:dyDescent="0.25">
      <c r="A218" s="174">
        <f t="shared" si="95"/>
        <v>180</v>
      </c>
      <c r="B218" s="119" t="s">
        <v>335</v>
      </c>
      <c r="C218" s="103" t="s">
        <v>336</v>
      </c>
      <c r="D218" s="54">
        <v>4.5217320000000001</v>
      </c>
      <c r="E218" s="54">
        <v>2.1004452829864224E-5</v>
      </c>
      <c r="F218" s="54">
        <v>0</v>
      </c>
      <c r="G218" s="54">
        <v>2.1004452829861964E-5</v>
      </c>
      <c r="H218" s="54">
        <v>0</v>
      </c>
      <c r="I218" s="54">
        <v>0</v>
      </c>
      <c r="J218" s="54">
        <v>0</v>
      </c>
      <c r="K218" s="54">
        <v>0</v>
      </c>
      <c r="L218" s="54">
        <v>0</v>
      </c>
      <c r="M218" s="54">
        <f t="shared" si="96"/>
        <v>2.2598839032744733E-18</v>
      </c>
      <c r="N218" s="54">
        <v>0</v>
      </c>
      <c r="O218" s="54">
        <v>0</v>
      </c>
      <c r="P218" s="54">
        <v>0</v>
      </c>
      <c r="Q218" s="54">
        <v>0</v>
      </c>
      <c r="R218" s="54">
        <v>0</v>
      </c>
      <c r="S218" s="54">
        <f t="shared" si="97"/>
        <v>2.1004452829864224E-5</v>
      </c>
      <c r="T218" s="54">
        <v>0</v>
      </c>
      <c r="U218" s="54">
        <v>0</v>
      </c>
      <c r="V218" s="54">
        <v>0</v>
      </c>
      <c r="W218" s="54">
        <v>0</v>
      </c>
      <c r="X218" s="62"/>
    </row>
    <row r="219" spans="1:24" ht="47.25" x14ac:dyDescent="0.25">
      <c r="A219" s="174">
        <f t="shared" si="95"/>
        <v>181</v>
      </c>
      <c r="B219" s="119" t="s">
        <v>337</v>
      </c>
      <c r="C219" s="103" t="s">
        <v>338</v>
      </c>
      <c r="D219" s="54">
        <v>2.7880107359999995</v>
      </c>
      <c r="E219" s="54">
        <v>0.29815801000000003</v>
      </c>
      <c r="F219" s="54">
        <v>0.29815801000000003</v>
      </c>
      <c r="G219" s="54">
        <v>3.3410039999999995E-2</v>
      </c>
      <c r="H219" s="54">
        <v>3.3410040000000002E-2</v>
      </c>
      <c r="I219" s="54">
        <v>0</v>
      </c>
      <c r="J219" s="54">
        <v>4.2483707999999995E-2</v>
      </c>
      <c r="K219" s="54">
        <v>0.26474796999999994</v>
      </c>
      <c r="L219" s="54">
        <v>0.187755754</v>
      </c>
      <c r="M219" s="54">
        <f t="shared" si="96"/>
        <v>0</v>
      </c>
      <c r="N219" s="54">
        <v>3.4508507999999938E-2</v>
      </c>
      <c r="O219" s="54">
        <v>0.24846501000000001</v>
      </c>
      <c r="P219" s="54">
        <v>2.8757090000000013E-2</v>
      </c>
      <c r="Q219" s="54">
        <v>0</v>
      </c>
      <c r="R219" s="54">
        <v>0</v>
      </c>
      <c r="S219" s="54">
        <f t="shared" si="97"/>
        <v>0</v>
      </c>
      <c r="T219" s="54">
        <v>0</v>
      </c>
      <c r="U219" s="54">
        <v>0</v>
      </c>
      <c r="V219" s="54">
        <v>0</v>
      </c>
      <c r="W219" s="54">
        <v>0</v>
      </c>
      <c r="X219" s="62"/>
    </row>
    <row r="220" spans="1:24" ht="31.5" x14ac:dyDescent="0.25">
      <c r="A220" s="174">
        <f t="shared" si="95"/>
        <v>182</v>
      </c>
      <c r="B220" s="119" t="s">
        <v>339</v>
      </c>
      <c r="C220" s="103" t="s">
        <v>340</v>
      </c>
      <c r="D220" s="54">
        <v>2.4157679999999999</v>
      </c>
      <c r="E220" s="54">
        <v>0.48315360000000002</v>
      </c>
      <c r="F220" s="54">
        <v>0.20997411600000002</v>
      </c>
      <c r="G220" s="54">
        <v>4.4382371999999996E-2</v>
      </c>
      <c r="H220" s="54">
        <v>4.4382371999999996E-2</v>
      </c>
      <c r="I220" s="54">
        <v>0</v>
      </c>
      <c r="J220" s="54">
        <v>5.6435975999999992E-2</v>
      </c>
      <c r="K220" s="54">
        <v>0.43877122800000001</v>
      </c>
      <c r="L220" s="54">
        <v>6.0293699999999992E-2</v>
      </c>
      <c r="M220" s="54">
        <f t="shared" si="96"/>
        <v>0</v>
      </c>
      <c r="N220" s="54">
        <v>4.8862068000000022E-2</v>
      </c>
      <c r="O220" s="54">
        <v>0.17497842999999999</v>
      </c>
      <c r="P220" s="54">
        <v>4.0718389999999993E-2</v>
      </c>
      <c r="Q220" s="54">
        <v>0</v>
      </c>
      <c r="R220" s="54">
        <v>0</v>
      </c>
      <c r="S220" s="54">
        <f t="shared" si="97"/>
        <v>0.27317948400000003</v>
      </c>
      <c r="T220" s="54">
        <v>0</v>
      </c>
      <c r="U220" s="54">
        <v>0</v>
      </c>
      <c r="V220" s="54">
        <v>0</v>
      </c>
      <c r="W220" s="54">
        <v>0</v>
      </c>
      <c r="X220" s="62"/>
    </row>
    <row r="221" spans="1:24" ht="47.25" x14ac:dyDescent="0.25">
      <c r="A221" s="174">
        <f t="shared" si="95"/>
        <v>183</v>
      </c>
      <c r="B221" s="119" t="s">
        <v>341</v>
      </c>
      <c r="C221" s="103" t="s">
        <v>342</v>
      </c>
      <c r="D221" s="54">
        <v>1.025784</v>
      </c>
      <c r="E221" s="54">
        <v>1.025784</v>
      </c>
      <c r="F221" s="54">
        <v>0.17562449199999999</v>
      </c>
      <c r="G221" s="54">
        <v>2.0209379999999999E-2</v>
      </c>
      <c r="H221" s="54">
        <v>2.0209379999999999E-2</v>
      </c>
      <c r="I221" s="54">
        <v>1.00557462</v>
      </c>
      <c r="J221" s="54">
        <v>2.5697963999999997E-2</v>
      </c>
      <c r="K221" s="54">
        <v>0</v>
      </c>
      <c r="L221" s="54">
        <v>0</v>
      </c>
      <c r="M221" s="54">
        <f t="shared" si="96"/>
        <v>0</v>
      </c>
      <c r="N221" s="54">
        <v>0.129717148</v>
      </c>
      <c r="O221" s="54">
        <v>0.88238846999999998</v>
      </c>
      <c r="P221" s="54">
        <v>0.82125355</v>
      </c>
      <c r="Q221" s="54">
        <v>0.88474451999999992</v>
      </c>
      <c r="R221" s="54">
        <v>0.88474451999999992</v>
      </c>
      <c r="S221" s="54">
        <f t="shared" si="97"/>
        <v>0.85015950800000006</v>
      </c>
      <c r="T221" s="54">
        <v>0</v>
      </c>
      <c r="U221" s="54">
        <v>0</v>
      </c>
      <c r="V221" s="54">
        <v>0</v>
      </c>
      <c r="W221" s="54">
        <v>0</v>
      </c>
      <c r="X221" s="62"/>
    </row>
    <row r="222" spans="1:24" ht="47.25" x14ac:dyDescent="0.25">
      <c r="A222" s="174">
        <f t="shared" si="95"/>
        <v>184</v>
      </c>
      <c r="B222" s="119" t="s">
        <v>343</v>
      </c>
      <c r="C222" s="103" t="s">
        <v>344</v>
      </c>
      <c r="D222" s="54">
        <v>0.74498843999999997</v>
      </c>
      <c r="E222" s="54">
        <v>0.74498843999999997</v>
      </c>
      <c r="F222" s="54">
        <v>0.74498838000000001</v>
      </c>
      <c r="G222" s="54">
        <v>0.74498843999999997</v>
      </c>
      <c r="H222" s="54">
        <v>0.74498838000000001</v>
      </c>
      <c r="I222" s="54">
        <v>0</v>
      </c>
      <c r="J222" s="54">
        <v>0</v>
      </c>
      <c r="K222" s="54">
        <v>0</v>
      </c>
      <c r="L222" s="54">
        <v>0</v>
      </c>
      <c r="M222" s="54">
        <f t="shared" si="96"/>
        <v>0</v>
      </c>
      <c r="N222" s="54">
        <v>0</v>
      </c>
      <c r="O222" s="54">
        <v>7.6236499999999992E-3</v>
      </c>
      <c r="P222" s="54">
        <v>0</v>
      </c>
      <c r="Q222" s="54">
        <v>0.65644441000000009</v>
      </c>
      <c r="R222" s="54">
        <v>0</v>
      </c>
      <c r="S222" s="54">
        <f t="shared" si="97"/>
        <v>5.9999999968418649E-8</v>
      </c>
      <c r="T222" s="54">
        <v>0</v>
      </c>
      <c r="U222" s="54">
        <v>0</v>
      </c>
      <c r="V222" s="54">
        <v>0</v>
      </c>
      <c r="W222" s="54">
        <v>0</v>
      </c>
      <c r="X222" s="62"/>
    </row>
    <row r="223" spans="1:24" ht="63" x14ac:dyDescent="0.25">
      <c r="A223" s="174">
        <f t="shared" si="95"/>
        <v>185</v>
      </c>
      <c r="B223" s="119" t="s">
        <v>1796</v>
      </c>
      <c r="C223" s="103" t="s">
        <v>345</v>
      </c>
      <c r="D223" s="54">
        <v>2.2919999999999998E-3</v>
      </c>
      <c r="E223" s="54">
        <v>2.2919999999999998E-3</v>
      </c>
      <c r="F223" s="54">
        <v>2.292372E-3</v>
      </c>
      <c r="G223" s="54">
        <v>2.2920000000000162E-3</v>
      </c>
      <c r="H223" s="54">
        <v>2.292372E-3</v>
      </c>
      <c r="I223" s="54">
        <v>0</v>
      </c>
      <c r="J223" s="54">
        <v>0</v>
      </c>
      <c r="K223" s="54">
        <v>0</v>
      </c>
      <c r="L223" s="54">
        <v>0</v>
      </c>
      <c r="M223" s="54">
        <f t="shared" si="96"/>
        <v>-1.6479873021779667E-17</v>
      </c>
      <c r="N223" s="54">
        <v>0</v>
      </c>
      <c r="O223" s="54">
        <v>1.9103099999999999E-3</v>
      </c>
      <c r="P223" s="54">
        <v>0</v>
      </c>
      <c r="Q223" s="54">
        <v>9.1826199999999997E-2</v>
      </c>
      <c r="R223" s="54">
        <v>0</v>
      </c>
      <c r="S223" s="54">
        <f t="shared" si="97"/>
        <v>-3.7200000000021938E-7</v>
      </c>
      <c r="T223" s="54">
        <v>0</v>
      </c>
      <c r="U223" s="54">
        <v>0</v>
      </c>
      <c r="V223" s="54">
        <v>0</v>
      </c>
      <c r="W223" s="54">
        <v>0</v>
      </c>
      <c r="X223" s="62"/>
    </row>
    <row r="224" spans="1:24" ht="47.25" x14ac:dyDescent="0.25">
      <c r="A224" s="174">
        <f t="shared" si="95"/>
        <v>186</v>
      </c>
      <c r="B224" s="119" t="s">
        <v>346</v>
      </c>
      <c r="C224" s="103" t="s">
        <v>1392</v>
      </c>
      <c r="D224" s="54">
        <v>6.5999999999999991E-3</v>
      </c>
      <c r="E224" s="54">
        <v>6.5999999999999991E-3</v>
      </c>
      <c r="F224" s="54">
        <v>6.5987639999999992E-3</v>
      </c>
      <c r="G224" s="54">
        <v>6.598764E-3</v>
      </c>
      <c r="H224" s="54">
        <v>6.5987639999999992E-3</v>
      </c>
      <c r="I224" s="54">
        <v>1.2359999999045357E-6</v>
      </c>
      <c r="J224" s="54">
        <v>0</v>
      </c>
      <c r="K224" s="54">
        <v>0</v>
      </c>
      <c r="L224" s="54">
        <v>0</v>
      </c>
      <c r="M224" s="54">
        <f t="shared" si="96"/>
        <v>9.4542429440735987E-17</v>
      </c>
      <c r="N224" s="54">
        <v>0</v>
      </c>
      <c r="O224" s="54">
        <v>0.46578743</v>
      </c>
      <c r="P224" s="54">
        <v>0</v>
      </c>
      <c r="Q224" s="54">
        <v>0.46578742999999995</v>
      </c>
      <c r="R224" s="54">
        <v>0</v>
      </c>
      <c r="S224" s="54">
        <f t="shared" si="97"/>
        <v>1.2359999999999455E-6</v>
      </c>
      <c r="T224" s="54">
        <v>0</v>
      </c>
      <c r="U224" s="54">
        <v>0</v>
      </c>
      <c r="V224" s="54">
        <v>0</v>
      </c>
      <c r="W224" s="54">
        <v>0</v>
      </c>
      <c r="X224" s="62"/>
    </row>
    <row r="225" spans="1:24" ht="78.75" x14ac:dyDescent="0.25">
      <c r="A225" s="174">
        <f t="shared" si="95"/>
        <v>187</v>
      </c>
      <c r="B225" s="119" t="s">
        <v>1797</v>
      </c>
      <c r="C225" s="103" t="s">
        <v>347</v>
      </c>
      <c r="D225" s="54">
        <v>0.38153999999999999</v>
      </c>
      <c r="E225" s="54">
        <v>0.38153999999999999</v>
      </c>
      <c r="F225" s="54">
        <v>0.38153702399999995</v>
      </c>
      <c r="G225" s="54">
        <v>0.37802139599999995</v>
      </c>
      <c r="H225" s="54">
        <v>0.37802139600000001</v>
      </c>
      <c r="I225" s="54">
        <v>0</v>
      </c>
      <c r="J225" s="54">
        <v>3.5156280000000015E-3</v>
      </c>
      <c r="K225" s="54">
        <v>3.5186040000000363E-3</v>
      </c>
      <c r="L225" s="54">
        <v>0</v>
      </c>
      <c r="M225" s="54">
        <f t="shared" si="96"/>
        <v>0</v>
      </c>
      <c r="N225" s="54">
        <v>-8.6736173798840355E-18</v>
      </c>
      <c r="O225" s="54">
        <v>1.134752E-2</v>
      </c>
      <c r="P225" s="54">
        <v>0</v>
      </c>
      <c r="Q225" s="54">
        <v>0.37074132000000004</v>
      </c>
      <c r="R225" s="54">
        <v>0</v>
      </c>
      <c r="S225" s="54">
        <f t="shared" si="97"/>
        <v>2.9760000000433884E-6</v>
      </c>
      <c r="T225" s="54">
        <v>0</v>
      </c>
      <c r="U225" s="54">
        <v>0</v>
      </c>
      <c r="V225" s="54">
        <v>0</v>
      </c>
      <c r="W225" s="54">
        <v>0</v>
      </c>
      <c r="X225" s="62"/>
    </row>
    <row r="226" spans="1:24" ht="78.75" x14ac:dyDescent="0.25">
      <c r="A226" s="174">
        <f t="shared" si="95"/>
        <v>188</v>
      </c>
      <c r="B226" s="119" t="s">
        <v>1798</v>
      </c>
      <c r="C226" s="103" t="s">
        <v>1799</v>
      </c>
      <c r="D226" s="54">
        <v>3.4360560000000002</v>
      </c>
      <c r="E226" s="54">
        <v>9.9705599999999985E-4</v>
      </c>
      <c r="F226" s="54">
        <v>9.9705599999999985E-4</v>
      </c>
      <c r="G226" s="54">
        <v>0</v>
      </c>
      <c r="H226" s="54">
        <v>0</v>
      </c>
      <c r="I226" s="54">
        <v>0</v>
      </c>
      <c r="J226" s="54">
        <v>0</v>
      </c>
      <c r="K226" s="54">
        <v>0</v>
      </c>
      <c r="L226" s="54">
        <v>0</v>
      </c>
      <c r="M226" s="54">
        <f t="shared" si="96"/>
        <v>9.9705599999999985E-4</v>
      </c>
      <c r="N226" s="54">
        <v>9.9705599999999985E-4</v>
      </c>
      <c r="O226" s="54">
        <v>8.3087999999999999E-4</v>
      </c>
      <c r="P226" s="54">
        <v>0</v>
      </c>
      <c r="Q226" s="54">
        <v>0</v>
      </c>
      <c r="R226" s="54">
        <v>0</v>
      </c>
      <c r="S226" s="54">
        <f t="shared" si="97"/>
        <v>0</v>
      </c>
      <c r="T226" s="54">
        <v>0</v>
      </c>
      <c r="U226" s="54">
        <v>0</v>
      </c>
      <c r="V226" s="54">
        <v>0</v>
      </c>
      <c r="W226" s="54">
        <v>0</v>
      </c>
      <c r="X226" s="62"/>
    </row>
    <row r="227" spans="1:24" ht="47.25" x14ac:dyDescent="0.25">
      <c r="A227" s="174">
        <f t="shared" si="95"/>
        <v>189</v>
      </c>
      <c r="B227" s="119" t="s">
        <v>1497</v>
      </c>
      <c r="C227" s="103" t="s">
        <v>1498</v>
      </c>
      <c r="D227" s="54">
        <v>1.0154399999999999</v>
      </c>
      <c r="E227" s="54">
        <v>0.915383214</v>
      </c>
      <c r="F227" s="54">
        <v>0.915383214</v>
      </c>
      <c r="G227" s="54">
        <v>0</v>
      </c>
      <c r="H227" s="54">
        <v>0</v>
      </c>
      <c r="I227" s="54">
        <v>0</v>
      </c>
      <c r="J227" s="54">
        <v>0</v>
      </c>
      <c r="K227" s="54">
        <v>0</v>
      </c>
      <c r="L227" s="54">
        <v>0.89918396999999994</v>
      </c>
      <c r="M227" s="54">
        <f t="shared" si="96"/>
        <v>0.915383214</v>
      </c>
      <c r="N227" s="54">
        <v>1.6199243999999946E-2</v>
      </c>
      <c r="O227" s="54">
        <v>1.349937E-2</v>
      </c>
      <c r="P227" s="54">
        <v>1.349937E-2</v>
      </c>
      <c r="Q227" s="54">
        <v>0</v>
      </c>
      <c r="R227" s="54">
        <v>0</v>
      </c>
      <c r="S227" s="54">
        <f t="shared" si="97"/>
        <v>0</v>
      </c>
      <c r="T227" s="54">
        <v>0</v>
      </c>
      <c r="U227" s="54">
        <v>0</v>
      </c>
      <c r="V227" s="54">
        <v>0</v>
      </c>
      <c r="W227" s="54">
        <v>0</v>
      </c>
      <c r="X227" s="62"/>
    </row>
    <row r="228" spans="1:24" ht="47.25" x14ac:dyDescent="0.25">
      <c r="A228" s="174">
        <f t="shared" si="95"/>
        <v>190</v>
      </c>
      <c r="B228" s="119" t="s">
        <v>1281</v>
      </c>
      <c r="C228" s="103" t="s">
        <v>1282</v>
      </c>
      <c r="D228" s="54">
        <v>0.69199199999999994</v>
      </c>
      <c r="E228" s="54">
        <v>2.1004452829864224E-5</v>
      </c>
      <c r="F228" s="54">
        <v>0</v>
      </c>
      <c r="G228" s="54">
        <v>0</v>
      </c>
      <c r="H228" s="54">
        <v>0</v>
      </c>
      <c r="I228" s="54">
        <v>0</v>
      </c>
      <c r="J228" s="54">
        <v>0</v>
      </c>
      <c r="K228" s="54">
        <v>0</v>
      </c>
      <c r="L228" s="54">
        <v>0</v>
      </c>
      <c r="M228" s="54">
        <f t="shared" si="96"/>
        <v>2.1004452829864224E-5</v>
      </c>
      <c r="N228" s="54">
        <v>0</v>
      </c>
      <c r="O228" s="54">
        <v>0.52644943</v>
      </c>
      <c r="P228" s="54">
        <v>0.52644943</v>
      </c>
      <c r="Q228" s="54">
        <v>0.52644943</v>
      </c>
      <c r="R228" s="54">
        <v>0.52644943</v>
      </c>
      <c r="S228" s="54">
        <f t="shared" si="97"/>
        <v>2.1004452829864224E-5</v>
      </c>
      <c r="T228" s="54">
        <v>0</v>
      </c>
      <c r="U228" s="54">
        <v>0</v>
      </c>
      <c r="V228" s="54">
        <v>0</v>
      </c>
      <c r="W228" s="54">
        <v>0</v>
      </c>
      <c r="X228" s="62"/>
    </row>
    <row r="229" spans="1:24" ht="63" x14ac:dyDescent="0.25">
      <c r="A229" s="174">
        <f t="shared" si="95"/>
        <v>191</v>
      </c>
      <c r="B229" s="119" t="s">
        <v>1279</v>
      </c>
      <c r="C229" s="103" t="s">
        <v>1280</v>
      </c>
      <c r="D229" s="54">
        <v>7.2538547999999994E-2</v>
      </c>
      <c r="E229" s="54">
        <v>2.1004452829864224E-5</v>
      </c>
      <c r="F229" s="54">
        <v>0</v>
      </c>
      <c r="G229" s="54">
        <v>0</v>
      </c>
      <c r="H229" s="54">
        <v>0</v>
      </c>
      <c r="I229" s="54">
        <v>0</v>
      </c>
      <c r="J229" s="54">
        <v>0</v>
      </c>
      <c r="K229" s="54">
        <v>0</v>
      </c>
      <c r="L229" s="54">
        <v>0</v>
      </c>
      <c r="M229" s="54">
        <f t="shared" si="96"/>
        <v>2.1004452829864224E-5</v>
      </c>
      <c r="N229" s="54">
        <v>0</v>
      </c>
      <c r="O229" s="54">
        <v>6.0448790000000002E-2</v>
      </c>
      <c r="P229" s="54">
        <v>0</v>
      </c>
      <c r="Q229" s="54">
        <v>6.0448790000000002E-2</v>
      </c>
      <c r="R229" s="54">
        <v>0</v>
      </c>
      <c r="S229" s="54">
        <f t="shared" si="97"/>
        <v>2.1004452829864224E-5</v>
      </c>
      <c r="T229" s="54">
        <v>0</v>
      </c>
      <c r="U229" s="54">
        <v>0</v>
      </c>
      <c r="V229" s="54">
        <v>0</v>
      </c>
      <c r="W229" s="54">
        <v>0</v>
      </c>
      <c r="X229" s="62"/>
    </row>
    <row r="230" spans="1:24" ht="47.25" x14ac:dyDescent="0.25">
      <c r="A230" s="174">
        <f t="shared" si="95"/>
        <v>192</v>
      </c>
      <c r="B230" s="119" t="s">
        <v>1277</v>
      </c>
      <c r="C230" s="103" t="s">
        <v>1278</v>
      </c>
      <c r="D230" s="54">
        <v>0.46832399999999996</v>
      </c>
      <c r="E230" s="54">
        <v>0.20364180000000001</v>
      </c>
      <c r="F230" s="54">
        <v>0.20364180000000001</v>
      </c>
      <c r="G230" s="54">
        <v>0</v>
      </c>
      <c r="H230" s="54">
        <v>0</v>
      </c>
      <c r="I230" s="54">
        <v>0</v>
      </c>
      <c r="J230" s="54">
        <v>0.20364179999999998</v>
      </c>
      <c r="K230" s="54">
        <v>0</v>
      </c>
      <c r="L230" s="54">
        <v>0</v>
      </c>
      <c r="M230" s="54">
        <f t="shared" si="96"/>
        <v>0.20364180000000001</v>
      </c>
      <c r="N230" s="54">
        <v>0</v>
      </c>
      <c r="O230" s="54">
        <v>0.19347372000000002</v>
      </c>
      <c r="P230" s="54">
        <v>0</v>
      </c>
      <c r="Q230" s="54">
        <v>0.19347372000000002</v>
      </c>
      <c r="R230" s="54">
        <v>0.19347372000000002</v>
      </c>
      <c r="S230" s="54">
        <f t="shared" si="97"/>
        <v>0</v>
      </c>
      <c r="T230" s="54">
        <v>0</v>
      </c>
      <c r="U230" s="54">
        <v>0</v>
      </c>
      <c r="V230" s="54">
        <v>0</v>
      </c>
      <c r="W230" s="54">
        <v>0</v>
      </c>
      <c r="X230" s="62"/>
    </row>
    <row r="231" spans="1:24" ht="47.25" x14ac:dyDescent="0.25">
      <c r="A231" s="174">
        <f t="shared" si="95"/>
        <v>193</v>
      </c>
      <c r="B231" s="119" t="s">
        <v>1275</v>
      </c>
      <c r="C231" s="103" t="s">
        <v>1276</v>
      </c>
      <c r="D231" s="54">
        <v>0.22786352399999998</v>
      </c>
      <c r="E231" s="54">
        <v>0.20364180000000001</v>
      </c>
      <c r="F231" s="54">
        <v>0.20364180000000001</v>
      </c>
      <c r="G231" s="54">
        <v>0</v>
      </c>
      <c r="H231" s="54">
        <v>0</v>
      </c>
      <c r="I231" s="54">
        <v>0</v>
      </c>
      <c r="J231" s="54">
        <v>0.20364179999999998</v>
      </c>
      <c r="K231" s="54">
        <v>0</v>
      </c>
      <c r="L231" s="54">
        <v>0</v>
      </c>
      <c r="M231" s="54">
        <f t="shared" si="96"/>
        <v>0.20364180000000001</v>
      </c>
      <c r="N231" s="54">
        <v>0</v>
      </c>
      <c r="O231" s="54">
        <v>0.18988627</v>
      </c>
      <c r="P231" s="54">
        <v>0</v>
      </c>
      <c r="Q231" s="54">
        <v>0.18988627</v>
      </c>
      <c r="R231" s="54">
        <v>0</v>
      </c>
      <c r="S231" s="54">
        <f t="shared" si="97"/>
        <v>0</v>
      </c>
      <c r="T231" s="54">
        <v>0</v>
      </c>
      <c r="U231" s="54">
        <v>0</v>
      </c>
      <c r="V231" s="54">
        <v>0</v>
      </c>
      <c r="W231" s="54">
        <v>0</v>
      </c>
      <c r="X231" s="62"/>
    </row>
    <row r="232" spans="1:24" ht="78.75" x14ac:dyDescent="0.25">
      <c r="A232" s="174">
        <f t="shared" si="95"/>
        <v>194</v>
      </c>
      <c r="B232" s="119" t="s">
        <v>1800</v>
      </c>
      <c r="C232" s="103" t="s">
        <v>1801</v>
      </c>
      <c r="D232" s="54">
        <v>3.6052919999999995</v>
      </c>
      <c r="E232" s="54">
        <v>0.25485556399999998</v>
      </c>
      <c r="F232" s="54">
        <v>0.25485556399999998</v>
      </c>
      <c r="G232" s="54">
        <v>0</v>
      </c>
      <c r="H232" s="54">
        <v>0</v>
      </c>
      <c r="I232" s="54">
        <v>0</v>
      </c>
      <c r="J232" s="54">
        <v>0</v>
      </c>
      <c r="K232" s="54">
        <v>0</v>
      </c>
      <c r="L232" s="54">
        <v>0</v>
      </c>
      <c r="M232" s="54">
        <f t="shared" si="96"/>
        <v>0.25485556399999998</v>
      </c>
      <c r="N232" s="54">
        <v>0.25485556399999998</v>
      </c>
      <c r="O232" s="54">
        <v>0.21237964000000004</v>
      </c>
      <c r="P232" s="54">
        <v>0</v>
      </c>
      <c r="Q232" s="54">
        <v>0</v>
      </c>
      <c r="R232" s="54">
        <v>0</v>
      </c>
      <c r="S232" s="54">
        <f t="shared" si="97"/>
        <v>0</v>
      </c>
      <c r="T232" s="54">
        <v>0</v>
      </c>
      <c r="U232" s="54">
        <v>0</v>
      </c>
      <c r="V232" s="54">
        <v>0</v>
      </c>
      <c r="W232" s="54">
        <v>0</v>
      </c>
      <c r="X232" s="54"/>
    </row>
    <row r="233" spans="1:24" ht="47.25" x14ac:dyDescent="0.25">
      <c r="A233" s="174">
        <f t="shared" si="95"/>
        <v>195</v>
      </c>
      <c r="B233" s="119" t="s">
        <v>1493</v>
      </c>
      <c r="C233" s="103" t="s">
        <v>1494</v>
      </c>
      <c r="D233" s="54">
        <v>0.45617999999999997</v>
      </c>
      <c r="E233" s="54">
        <v>0.39779999999999999</v>
      </c>
      <c r="F233" s="54">
        <v>0.39779999999999999</v>
      </c>
      <c r="G233" s="54">
        <v>0</v>
      </c>
      <c r="H233" s="54">
        <v>0</v>
      </c>
      <c r="I233" s="54">
        <v>0</v>
      </c>
      <c r="J233" s="54">
        <v>0</v>
      </c>
      <c r="K233" s="54">
        <v>0</v>
      </c>
      <c r="L233" s="54">
        <v>0.39779999999999999</v>
      </c>
      <c r="M233" s="54">
        <f t="shared" si="96"/>
        <v>0.39779999999999999</v>
      </c>
      <c r="N233" s="54">
        <v>0</v>
      </c>
      <c r="O233" s="54">
        <v>0.35548513000000004</v>
      </c>
      <c r="P233" s="54">
        <v>0</v>
      </c>
      <c r="Q233" s="54">
        <v>0.35548513000000004</v>
      </c>
      <c r="R233" s="54">
        <v>0.35548513000000004</v>
      </c>
      <c r="S233" s="54">
        <f t="shared" si="97"/>
        <v>0</v>
      </c>
      <c r="T233" s="54">
        <v>0</v>
      </c>
      <c r="U233" s="54">
        <v>0</v>
      </c>
      <c r="V233" s="54">
        <v>0</v>
      </c>
      <c r="W233" s="54">
        <v>0</v>
      </c>
      <c r="X233" s="62"/>
    </row>
    <row r="234" spans="1:24" ht="63" x14ac:dyDescent="0.25">
      <c r="A234" s="174">
        <f t="shared" si="95"/>
        <v>196</v>
      </c>
      <c r="B234" s="119" t="s">
        <v>1802</v>
      </c>
      <c r="C234" s="103" t="s">
        <v>1274</v>
      </c>
      <c r="D234" s="54">
        <v>0.20363999999999999</v>
      </c>
      <c r="E234" s="54">
        <v>0.20363999999999999</v>
      </c>
      <c r="F234" s="54">
        <v>0.20364180000000001</v>
      </c>
      <c r="G234" s="54">
        <v>0</v>
      </c>
      <c r="H234" s="54">
        <v>0</v>
      </c>
      <c r="I234" s="54">
        <v>0</v>
      </c>
      <c r="J234" s="54">
        <v>0.20364179999999998</v>
      </c>
      <c r="K234" s="54">
        <v>0</v>
      </c>
      <c r="L234" s="54">
        <v>0</v>
      </c>
      <c r="M234" s="54">
        <f t="shared" si="96"/>
        <v>0.20363999999999999</v>
      </c>
      <c r="N234" s="54">
        <v>0</v>
      </c>
      <c r="O234" s="54">
        <v>0.22366129999999998</v>
      </c>
      <c r="P234" s="54">
        <v>0</v>
      </c>
      <c r="Q234" s="54">
        <v>0.22366129999999998</v>
      </c>
      <c r="R234" s="54">
        <v>0</v>
      </c>
      <c r="S234" s="54">
        <f t="shared" si="97"/>
        <v>-1.8000000000240046E-6</v>
      </c>
      <c r="T234" s="54">
        <v>0</v>
      </c>
      <c r="U234" s="54">
        <v>0</v>
      </c>
      <c r="V234" s="54">
        <v>0</v>
      </c>
      <c r="W234" s="54">
        <v>0</v>
      </c>
      <c r="X234" s="62"/>
    </row>
    <row r="235" spans="1:24" ht="94.5" x14ac:dyDescent="0.25">
      <c r="A235" s="174">
        <f t="shared" si="95"/>
        <v>197</v>
      </c>
      <c r="B235" s="119" t="s">
        <v>1803</v>
      </c>
      <c r="C235" s="103" t="s">
        <v>1804</v>
      </c>
      <c r="D235" s="54">
        <v>0.69298800000000005</v>
      </c>
      <c r="E235" s="54">
        <v>1.3579679999999998E-2</v>
      </c>
      <c r="F235" s="54">
        <v>1.3579679999999998E-2</v>
      </c>
      <c r="G235" s="54">
        <v>0</v>
      </c>
      <c r="H235" s="54">
        <v>0</v>
      </c>
      <c r="I235" s="54">
        <v>0</v>
      </c>
      <c r="J235" s="54">
        <v>0</v>
      </c>
      <c r="K235" s="54">
        <v>0</v>
      </c>
      <c r="L235" s="54">
        <v>0</v>
      </c>
      <c r="M235" s="54">
        <f t="shared" si="96"/>
        <v>1.3579679999999998E-2</v>
      </c>
      <c r="N235" s="54">
        <v>1.3579679999999998E-2</v>
      </c>
      <c r="O235" s="54">
        <v>0.13972428000000001</v>
      </c>
      <c r="P235" s="54">
        <v>0</v>
      </c>
      <c r="Q235" s="54">
        <v>0</v>
      </c>
      <c r="R235" s="54">
        <v>0</v>
      </c>
      <c r="S235" s="54">
        <f t="shared" si="97"/>
        <v>0</v>
      </c>
      <c r="T235" s="54">
        <v>0</v>
      </c>
      <c r="U235" s="54">
        <v>0</v>
      </c>
      <c r="V235" s="54">
        <v>0</v>
      </c>
      <c r="W235" s="54">
        <v>0</v>
      </c>
      <c r="X235" s="62"/>
    </row>
    <row r="236" spans="1:24" ht="78.75" x14ac:dyDescent="0.25">
      <c r="A236" s="174">
        <f t="shared" si="95"/>
        <v>198</v>
      </c>
      <c r="B236" s="119" t="s">
        <v>1805</v>
      </c>
      <c r="C236" s="103" t="s">
        <v>1806</v>
      </c>
      <c r="D236" s="54">
        <v>0.79070400000000007</v>
      </c>
      <c r="E236" s="54">
        <v>3.8192400000000001E-4</v>
      </c>
      <c r="F236" s="54">
        <v>3.8192400000000001E-4</v>
      </c>
      <c r="G236" s="54">
        <v>0</v>
      </c>
      <c r="H236" s="54">
        <v>0</v>
      </c>
      <c r="I236" s="54">
        <v>0</v>
      </c>
      <c r="J236" s="54">
        <v>0</v>
      </c>
      <c r="K236" s="54">
        <v>0</v>
      </c>
      <c r="L236" s="54">
        <v>0</v>
      </c>
      <c r="M236" s="54">
        <f t="shared" si="96"/>
        <v>3.8192400000000001E-4</v>
      </c>
      <c r="N236" s="54">
        <v>3.8192400000000001E-4</v>
      </c>
      <c r="O236" s="54">
        <v>3.1827E-4</v>
      </c>
      <c r="P236" s="54">
        <v>0</v>
      </c>
      <c r="Q236" s="54">
        <v>0</v>
      </c>
      <c r="R236" s="54">
        <v>0</v>
      </c>
      <c r="S236" s="54">
        <f t="shared" si="97"/>
        <v>0</v>
      </c>
      <c r="T236" s="54">
        <v>0</v>
      </c>
      <c r="U236" s="54">
        <v>0</v>
      </c>
      <c r="V236" s="54">
        <v>0</v>
      </c>
      <c r="W236" s="54">
        <v>0</v>
      </c>
      <c r="X236" s="62"/>
    </row>
    <row r="237" spans="1:24" ht="78.75" x14ac:dyDescent="0.25">
      <c r="A237" s="174">
        <f t="shared" si="95"/>
        <v>199</v>
      </c>
      <c r="B237" s="119" t="s">
        <v>1807</v>
      </c>
      <c r="C237" s="103" t="s">
        <v>1808</v>
      </c>
      <c r="D237" s="54">
        <v>6.4958159999999996</v>
      </c>
      <c r="E237" s="54">
        <v>1.3299468E-2</v>
      </c>
      <c r="F237" s="54">
        <v>1.3299468E-2</v>
      </c>
      <c r="G237" s="54">
        <v>0</v>
      </c>
      <c r="H237" s="54">
        <v>0</v>
      </c>
      <c r="I237" s="54">
        <v>0</v>
      </c>
      <c r="J237" s="54">
        <v>0</v>
      </c>
      <c r="K237" s="54">
        <v>0</v>
      </c>
      <c r="L237" s="54">
        <v>0</v>
      </c>
      <c r="M237" s="54">
        <f t="shared" si="96"/>
        <v>1.3299468E-2</v>
      </c>
      <c r="N237" s="54">
        <v>1.3299468E-2</v>
      </c>
      <c r="O237" s="54">
        <v>1.108289E-2</v>
      </c>
      <c r="P237" s="54">
        <v>0</v>
      </c>
      <c r="Q237" s="54">
        <v>0</v>
      </c>
      <c r="R237" s="54">
        <v>0</v>
      </c>
      <c r="S237" s="54">
        <f t="shared" si="97"/>
        <v>0</v>
      </c>
      <c r="T237" s="54">
        <v>0</v>
      </c>
      <c r="U237" s="54">
        <v>0</v>
      </c>
      <c r="V237" s="54">
        <v>0</v>
      </c>
      <c r="W237" s="54">
        <v>0</v>
      </c>
      <c r="X237" s="62"/>
    </row>
    <row r="238" spans="1:24" ht="63" x14ac:dyDescent="0.25">
      <c r="A238" s="174">
        <f t="shared" si="95"/>
        <v>200</v>
      </c>
      <c r="B238" s="119" t="s">
        <v>1809</v>
      </c>
      <c r="C238" s="103" t="s">
        <v>1810</v>
      </c>
      <c r="D238" s="54">
        <v>0.43866479999999997</v>
      </c>
      <c r="E238" s="54">
        <v>6.9620159999999997E-3</v>
      </c>
      <c r="F238" s="54">
        <v>6.9620159999999997E-3</v>
      </c>
      <c r="G238" s="54">
        <v>0</v>
      </c>
      <c r="H238" s="54">
        <v>0</v>
      </c>
      <c r="I238" s="54">
        <v>0</v>
      </c>
      <c r="J238" s="54">
        <v>0</v>
      </c>
      <c r="K238" s="54">
        <v>0</v>
      </c>
      <c r="L238" s="54">
        <v>0</v>
      </c>
      <c r="M238" s="54">
        <f t="shared" si="96"/>
        <v>6.9620159999999997E-3</v>
      </c>
      <c r="N238" s="54">
        <v>6.9620159999999997E-3</v>
      </c>
      <c r="O238" s="54">
        <v>3.3128639999999994E-2</v>
      </c>
      <c r="P238" s="54">
        <v>0</v>
      </c>
      <c r="Q238" s="54">
        <v>0</v>
      </c>
      <c r="R238" s="54">
        <v>0</v>
      </c>
      <c r="S238" s="54">
        <f t="shared" si="97"/>
        <v>0</v>
      </c>
      <c r="T238" s="54">
        <v>0</v>
      </c>
      <c r="U238" s="54">
        <v>0</v>
      </c>
      <c r="V238" s="54">
        <v>0</v>
      </c>
      <c r="W238" s="54">
        <v>0</v>
      </c>
      <c r="X238" s="62"/>
    </row>
    <row r="239" spans="1:24" ht="78.75" x14ac:dyDescent="0.25">
      <c r="A239" s="174">
        <f t="shared" si="95"/>
        <v>201</v>
      </c>
      <c r="B239" s="119" t="s">
        <v>1811</v>
      </c>
      <c r="C239" s="103" t="s">
        <v>1812</v>
      </c>
      <c r="D239" s="54">
        <v>0.56640863999999991</v>
      </c>
      <c r="E239" s="54">
        <v>8.9897759999999979E-3</v>
      </c>
      <c r="F239" s="54">
        <v>8.9897759999999979E-3</v>
      </c>
      <c r="G239" s="54">
        <v>0</v>
      </c>
      <c r="H239" s="54">
        <v>0</v>
      </c>
      <c r="I239" s="54">
        <v>0</v>
      </c>
      <c r="J239" s="54">
        <v>0</v>
      </c>
      <c r="K239" s="54">
        <v>0</v>
      </c>
      <c r="L239" s="54">
        <v>0</v>
      </c>
      <c r="M239" s="54">
        <f t="shared" si="96"/>
        <v>8.9897759999999979E-3</v>
      </c>
      <c r="N239" s="54">
        <v>8.9897759999999979E-3</v>
      </c>
      <c r="O239" s="54">
        <v>7.4914799999999991E-3</v>
      </c>
      <c r="P239" s="54">
        <v>0</v>
      </c>
      <c r="Q239" s="54">
        <v>0</v>
      </c>
      <c r="R239" s="54">
        <v>0</v>
      </c>
      <c r="S239" s="54">
        <f t="shared" si="97"/>
        <v>0</v>
      </c>
      <c r="T239" s="54">
        <v>0</v>
      </c>
      <c r="U239" s="54">
        <v>0</v>
      </c>
      <c r="V239" s="54">
        <v>0</v>
      </c>
      <c r="W239" s="54">
        <v>0</v>
      </c>
      <c r="X239" s="62"/>
    </row>
    <row r="240" spans="1:24" ht="78.75" x14ac:dyDescent="0.25">
      <c r="A240" s="174">
        <f t="shared" si="95"/>
        <v>202</v>
      </c>
      <c r="B240" s="119" t="s">
        <v>1813</v>
      </c>
      <c r="C240" s="103" t="s">
        <v>1814</v>
      </c>
      <c r="D240" s="54">
        <v>0.32336399999999998</v>
      </c>
      <c r="E240" s="54">
        <v>2.6532840000000001E-3</v>
      </c>
      <c r="F240" s="54">
        <v>2.6532840000000001E-3</v>
      </c>
      <c r="G240" s="54">
        <v>0</v>
      </c>
      <c r="H240" s="54">
        <v>0</v>
      </c>
      <c r="I240" s="54">
        <v>0</v>
      </c>
      <c r="J240" s="54">
        <v>0</v>
      </c>
      <c r="K240" s="54">
        <v>0</v>
      </c>
      <c r="L240" s="54">
        <v>0</v>
      </c>
      <c r="M240" s="54">
        <f t="shared" si="96"/>
        <v>2.6532840000000001E-3</v>
      </c>
      <c r="N240" s="54">
        <v>2.6532840000000001E-3</v>
      </c>
      <c r="O240" s="54">
        <v>0.11468839999999998</v>
      </c>
      <c r="P240" s="54">
        <v>0</v>
      </c>
      <c r="Q240" s="54">
        <v>0</v>
      </c>
      <c r="R240" s="54">
        <v>0</v>
      </c>
      <c r="S240" s="54">
        <f t="shared" si="97"/>
        <v>0</v>
      </c>
      <c r="T240" s="54">
        <v>0</v>
      </c>
      <c r="U240" s="54">
        <v>0</v>
      </c>
      <c r="V240" s="54">
        <v>0</v>
      </c>
      <c r="W240" s="54">
        <v>0</v>
      </c>
      <c r="X240" s="62"/>
    </row>
    <row r="241" spans="1:24" ht="63" x14ac:dyDescent="0.25">
      <c r="A241" s="174">
        <f t="shared" si="95"/>
        <v>203</v>
      </c>
      <c r="B241" s="119" t="s">
        <v>1815</v>
      </c>
      <c r="C241" s="103" t="s">
        <v>1816</v>
      </c>
      <c r="D241" s="54">
        <v>1.344252</v>
      </c>
      <c r="E241" s="54">
        <v>6.5265119999999999E-3</v>
      </c>
      <c r="F241" s="54">
        <v>6.5265119999999999E-3</v>
      </c>
      <c r="G241" s="54">
        <v>0</v>
      </c>
      <c r="H241" s="54">
        <v>0</v>
      </c>
      <c r="I241" s="54">
        <v>0</v>
      </c>
      <c r="J241" s="54">
        <v>0</v>
      </c>
      <c r="K241" s="54">
        <v>0</v>
      </c>
      <c r="L241" s="54">
        <v>0</v>
      </c>
      <c r="M241" s="54">
        <f t="shared" si="96"/>
        <v>6.5265119999999999E-3</v>
      </c>
      <c r="N241" s="54">
        <v>6.5265119999999999E-3</v>
      </c>
      <c r="O241" s="54">
        <v>5.4387599999999999E-3</v>
      </c>
      <c r="P241" s="54">
        <v>0</v>
      </c>
      <c r="Q241" s="54">
        <v>0</v>
      </c>
      <c r="R241" s="54">
        <v>0</v>
      </c>
      <c r="S241" s="54">
        <f t="shared" si="97"/>
        <v>0</v>
      </c>
      <c r="T241" s="54">
        <v>0</v>
      </c>
      <c r="U241" s="54">
        <v>0</v>
      </c>
      <c r="V241" s="54">
        <v>0</v>
      </c>
      <c r="W241" s="54">
        <v>0</v>
      </c>
      <c r="X241" s="62"/>
    </row>
    <row r="242" spans="1:24" ht="63" x14ac:dyDescent="0.25">
      <c r="A242" s="174">
        <f t="shared" si="95"/>
        <v>204</v>
      </c>
      <c r="B242" s="119" t="s">
        <v>1817</v>
      </c>
      <c r="C242" s="103" t="s">
        <v>1818</v>
      </c>
      <c r="D242" s="54">
        <v>7.1057399999999999</v>
      </c>
      <c r="E242" s="54">
        <v>2.39292E-4</v>
      </c>
      <c r="F242" s="54">
        <v>2.39292E-4</v>
      </c>
      <c r="G242" s="54">
        <v>0</v>
      </c>
      <c r="H242" s="54">
        <v>0</v>
      </c>
      <c r="I242" s="54">
        <v>0</v>
      </c>
      <c r="J242" s="54">
        <v>0</v>
      </c>
      <c r="K242" s="54">
        <v>0</v>
      </c>
      <c r="L242" s="54">
        <v>0</v>
      </c>
      <c r="M242" s="54">
        <f t="shared" si="96"/>
        <v>2.39292E-4</v>
      </c>
      <c r="N242" s="54">
        <v>2.39292E-4</v>
      </c>
      <c r="O242" s="54">
        <v>1.9941000000000002E-4</v>
      </c>
      <c r="P242" s="54">
        <v>0</v>
      </c>
      <c r="Q242" s="54">
        <v>0</v>
      </c>
      <c r="R242" s="54">
        <v>0</v>
      </c>
      <c r="S242" s="54">
        <f t="shared" si="97"/>
        <v>0</v>
      </c>
      <c r="T242" s="54">
        <v>0</v>
      </c>
      <c r="U242" s="54">
        <v>0</v>
      </c>
      <c r="V242" s="54">
        <v>0</v>
      </c>
      <c r="W242" s="54">
        <v>0</v>
      </c>
      <c r="X242" s="62"/>
    </row>
    <row r="243" spans="1:24" ht="78.75" x14ac:dyDescent="0.25">
      <c r="A243" s="174">
        <f t="shared" si="95"/>
        <v>205</v>
      </c>
      <c r="B243" s="119" t="s">
        <v>1495</v>
      </c>
      <c r="C243" s="103" t="s">
        <v>1496</v>
      </c>
      <c r="D243" s="54">
        <v>0.11518799999999998</v>
      </c>
      <c r="E243" s="54">
        <v>2.1004452829864224E-5</v>
      </c>
      <c r="F243" s="54">
        <v>0</v>
      </c>
      <c r="G243" s="54">
        <v>0</v>
      </c>
      <c r="H243" s="54">
        <v>0</v>
      </c>
      <c r="I243" s="54">
        <v>0</v>
      </c>
      <c r="J243" s="54">
        <v>0</v>
      </c>
      <c r="K243" s="54">
        <v>0</v>
      </c>
      <c r="L243" s="54">
        <v>0</v>
      </c>
      <c r="M243" s="54">
        <f t="shared" si="96"/>
        <v>2.1004452829864224E-5</v>
      </c>
      <c r="N243" s="54">
        <v>0</v>
      </c>
      <c r="O243" s="54">
        <v>4.7377830000000003E-2</v>
      </c>
      <c r="P243" s="54">
        <v>0</v>
      </c>
      <c r="Q243" s="54">
        <v>4.7377830000000003E-2</v>
      </c>
      <c r="R243" s="54">
        <v>4.7377830000000003E-2</v>
      </c>
      <c r="S243" s="54">
        <f t="shared" si="97"/>
        <v>2.1004452829864224E-5</v>
      </c>
      <c r="T243" s="54">
        <v>0</v>
      </c>
      <c r="U243" s="54">
        <v>0</v>
      </c>
      <c r="V243" s="54">
        <v>0</v>
      </c>
      <c r="W243" s="54">
        <v>0</v>
      </c>
      <c r="X243" s="62"/>
    </row>
    <row r="244" spans="1:24" ht="47.25" x14ac:dyDescent="0.25">
      <c r="A244" s="174">
        <f t="shared" si="95"/>
        <v>206</v>
      </c>
      <c r="B244" s="119" t="s">
        <v>1819</v>
      </c>
      <c r="C244" s="103" t="s">
        <v>348</v>
      </c>
      <c r="D244" s="54">
        <v>0.20363999999999999</v>
      </c>
      <c r="E244" s="54">
        <v>0.20363999999999999</v>
      </c>
      <c r="F244" s="54">
        <v>0.20364180000000001</v>
      </c>
      <c r="G244" s="54">
        <v>0</v>
      </c>
      <c r="H244" s="54">
        <v>0.20364179999999998</v>
      </c>
      <c r="I244" s="54">
        <v>0</v>
      </c>
      <c r="J244" s="54">
        <v>0</v>
      </c>
      <c r="K244" s="54">
        <v>0</v>
      </c>
      <c r="L244" s="54">
        <v>0</v>
      </c>
      <c r="M244" s="54">
        <f t="shared" si="96"/>
        <v>0.20363999999999999</v>
      </c>
      <c r="N244" s="54">
        <v>0</v>
      </c>
      <c r="O244" s="54">
        <v>0.19700801999999998</v>
      </c>
      <c r="P244" s="54">
        <v>0</v>
      </c>
      <c r="Q244" s="54">
        <v>0.19700801999999998</v>
      </c>
      <c r="R244" s="54">
        <v>0</v>
      </c>
      <c r="S244" s="54">
        <f t="shared" si="97"/>
        <v>-1.8000000000240046E-6</v>
      </c>
      <c r="T244" s="54">
        <v>0</v>
      </c>
      <c r="U244" s="54">
        <v>0</v>
      </c>
      <c r="V244" s="54">
        <v>0</v>
      </c>
      <c r="W244" s="54">
        <v>0</v>
      </c>
      <c r="X244" s="62"/>
    </row>
    <row r="245" spans="1:24" ht="78.75" x14ac:dyDescent="0.25">
      <c r="A245" s="174">
        <f t="shared" si="95"/>
        <v>207</v>
      </c>
      <c r="B245" s="119" t="s">
        <v>1820</v>
      </c>
      <c r="C245" s="103" t="s">
        <v>1821</v>
      </c>
      <c r="D245" s="54">
        <v>0.72532799999999997</v>
      </c>
      <c r="E245" s="54">
        <v>4.9375799999999987E-3</v>
      </c>
      <c r="F245" s="54">
        <v>4.9375799999999987E-3</v>
      </c>
      <c r="G245" s="54">
        <v>0</v>
      </c>
      <c r="H245" s="54">
        <v>0</v>
      </c>
      <c r="I245" s="54">
        <v>0</v>
      </c>
      <c r="J245" s="54">
        <v>0</v>
      </c>
      <c r="K245" s="54">
        <v>0</v>
      </c>
      <c r="L245" s="54">
        <v>0</v>
      </c>
      <c r="M245" s="54">
        <f t="shared" si="96"/>
        <v>4.9375799999999987E-3</v>
      </c>
      <c r="N245" s="54">
        <v>4.9375799999999987E-3</v>
      </c>
      <c r="O245" s="54">
        <v>2.6947749999999999E-2</v>
      </c>
      <c r="P245" s="54">
        <v>0</v>
      </c>
      <c r="Q245" s="54">
        <v>0</v>
      </c>
      <c r="R245" s="54">
        <v>0</v>
      </c>
      <c r="S245" s="54">
        <f t="shared" si="97"/>
        <v>0</v>
      </c>
      <c r="T245" s="54">
        <v>0</v>
      </c>
      <c r="U245" s="54">
        <v>0</v>
      </c>
      <c r="V245" s="54">
        <v>0</v>
      </c>
      <c r="W245" s="54">
        <v>0</v>
      </c>
      <c r="X245" s="62"/>
    </row>
    <row r="246" spans="1:24" x14ac:dyDescent="0.25">
      <c r="A246" s="174"/>
      <c r="B246" s="195" t="s">
        <v>349</v>
      </c>
      <c r="C246" s="103"/>
      <c r="D246" s="62">
        <f t="shared" ref="D246:W246" si="98">SUM(D247:D247)</f>
        <v>4.559304</v>
      </c>
      <c r="E246" s="62">
        <f t="shared" si="98"/>
        <v>0.27207734400000005</v>
      </c>
      <c r="F246" s="62">
        <f t="shared" si="98"/>
        <v>0.27207734400000005</v>
      </c>
      <c r="G246" s="62">
        <f t="shared" si="98"/>
        <v>2.35116E-4</v>
      </c>
      <c r="H246" s="62">
        <f t="shared" si="98"/>
        <v>2.35116E-4</v>
      </c>
      <c r="I246" s="62">
        <f t="shared" si="98"/>
        <v>3.0000000000000001E-3</v>
      </c>
      <c r="J246" s="62">
        <f t="shared" si="98"/>
        <v>2.9893199999999996E-4</v>
      </c>
      <c r="K246" s="62">
        <f t="shared" si="98"/>
        <v>3.0000000000000001E-3</v>
      </c>
      <c r="L246" s="62">
        <f t="shared" si="98"/>
        <v>0.25803793199999997</v>
      </c>
      <c r="M246" s="62">
        <f t="shared" si="98"/>
        <v>0.26584222800000007</v>
      </c>
      <c r="N246" s="62">
        <f t="shared" si="98"/>
        <v>1.3505364000000075E-2</v>
      </c>
      <c r="O246" s="62">
        <f t="shared" si="98"/>
        <v>0.22673112000000001</v>
      </c>
      <c r="P246" s="62">
        <v>1.1254469999999989E-2</v>
      </c>
      <c r="Q246" s="62">
        <f t="shared" si="98"/>
        <v>0</v>
      </c>
      <c r="R246" s="62">
        <v>0</v>
      </c>
      <c r="S246" s="62">
        <f t="shared" si="98"/>
        <v>0</v>
      </c>
      <c r="T246" s="62">
        <f t="shared" si="98"/>
        <v>0</v>
      </c>
      <c r="U246" s="62">
        <f t="shared" si="98"/>
        <v>0</v>
      </c>
      <c r="V246" s="62">
        <f t="shared" si="98"/>
        <v>0</v>
      </c>
      <c r="W246" s="62">
        <f t="shared" si="98"/>
        <v>0</v>
      </c>
      <c r="X246" s="62"/>
    </row>
    <row r="247" spans="1:24" ht="63" x14ac:dyDescent="0.25">
      <c r="A247" s="174">
        <f>IF(A246&gt;0,A246+1,A245+1)</f>
        <v>208</v>
      </c>
      <c r="B247" s="119" t="s">
        <v>350</v>
      </c>
      <c r="C247" s="103" t="s">
        <v>351</v>
      </c>
      <c r="D247" s="54">
        <v>4.559304</v>
      </c>
      <c r="E247" s="54">
        <v>0.27207734400000005</v>
      </c>
      <c r="F247" s="54">
        <v>0.27207734400000005</v>
      </c>
      <c r="G247" s="54">
        <v>2.35116E-4</v>
      </c>
      <c r="H247" s="54">
        <v>2.35116E-4</v>
      </c>
      <c r="I247" s="54">
        <v>3.0000000000000001E-3</v>
      </c>
      <c r="J247" s="54">
        <v>2.9893199999999996E-4</v>
      </c>
      <c r="K247" s="54">
        <v>3.0000000000000001E-3</v>
      </c>
      <c r="L247" s="54">
        <v>0.25803793199999997</v>
      </c>
      <c r="M247" s="54">
        <f>E247-G247-I247-K247</f>
        <v>0.26584222800000007</v>
      </c>
      <c r="N247" s="54">
        <v>1.3505364000000075E-2</v>
      </c>
      <c r="O247" s="54">
        <v>0.22673112000000001</v>
      </c>
      <c r="P247" s="54">
        <v>1.1254469999999989E-2</v>
      </c>
      <c r="Q247" s="54">
        <v>0</v>
      </c>
      <c r="R247" s="54">
        <v>0</v>
      </c>
      <c r="S247" s="54">
        <f>E247-F247</f>
        <v>0</v>
      </c>
      <c r="T247" s="54">
        <v>0</v>
      </c>
      <c r="U247" s="54">
        <v>0</v>
      </c>
      <c r="V247" s="54">
        <v>0</v>
      </c>
      <c r="W247" s="54">
        <v>0</v>
      </c>
      <c r="X247" s="62"/>
    </row>
    <row r="248" spans="1:24" x14ac:dyDescent="0.25">
      <c r="A248" s="174"/>
      <c r="B248" s="195" t="s">
        <v>352</v>
      </c>
      <c r="C248" s="103"/>
      <c r="D248" s="62">
        <f t="shared" ref="D248:W248" si="99">SUM(D249:D259)</f>
        <v>32.122812000000003</v>
      </c>
      <c r="E248" s="62">
        <f t="shared" ref="E248" si="100">SUM(E249:E259)</f>
        <v>16.227985446000002</v>
      </c>
      <c r="F248" s="62">
        <f t="shared" si="99"/>
        <v>16.227983146</v>
      </c>
      <c r="G248" s="62">
        <f t="shared" si="99"/>
        <v>2.6293908000000001E-2</v>
      </c>
      <c r="H248" s="62">
        <f t="shared" si="99"/>
        <v>1.687663608</v>
      </c>
      <c r="I248" s="62">
        <f t="shared" si="99"/>
        <v>0.30480489599999999</v>
      </c>
      <c r="J248" s="62">
        <f t="shared" si="99"/>
        <v>1.929048028</v>
      </c>
      <c r="K248" s="62">
        <f t="shared" si="99"/>
        <v>0.28857640799999995</v>
      </c>
      <c r="L248" s="62">
        <f t="shared" si="99"/>
        <v>0.12322097200000001</v>
      </c>
      <c r="M248" s="62">
        <f t="shared" si="99"/>
        <v>15.608310233999999</v>
      </c>
      <c r="N248" s="62">
        <f t="shared" si="99"/>
        <v>12.488050538</v>
      </c>
      <c r="O248" s="62">
        <f t="shared" si="99"/>
        <v>18.087303590000001</v>
      </c>
      <c r="P248" s="62">
        <v>0.42353236999999999</v>
      </c>
      <c r="Q248" s="62">
        <f t="shared" si="99"/>
        <v>5.3621382800000008</v>
      </c>
      <c r="R248" s="62">
        <v>1.99505105</v>
      </c>
      <c r="S248" s="62">
        <f t="shared" si="99"/>
        <v>2.2999999998440934E-6</v>
      </c>
      <c r="T248" s="62">
        <f t="shared" si="99"/>
        <v>0</v>
      </c>
      <c r="U248" s="62">
        <f t="shared" si="99"/>
        <v>0</v>
      </c>
      <c r="V248" s="62">
        <f t="shared" si="99"/>
        <v>0</v>
      </c>
      <c r="W248" s="62">
        <f t="shared" si="99"/>
        <v>0</v>
      </c>
      <c r="X248" s="62"/>
    </row>
    <row r="249" spans="1:24" ht="47.25" x14ac:dyDescent="0.25">
      <c r="A249" s="174">
        <f t="shared" ref="A249:A259" si="101">IF(A248&gt;0,A248+1,A247+1)</f>
        <v>209</v>
      </c>
      <c r="B249" s="119" t="s">
        <v>353</v>
      </c>
      <c r="C249" s="103" t="s">
        <v>354</v>
      </c>
      <c r="D249" s="54">
        <v>1.4899560000000001</v>
      </c>
      <c r="E249" s="54">
        <v>1.6031116959999998</v>
      </c>
      <c r="F249" s="54">
        <v>1.6031116959999998</v>
      </c>
      <c r="G249" s="54">
        <v>6.091104E-3</v>
      </c>
      <c r="H249" s="54">
        <v>6.091104E-3</v>
      </c>
      <c r="I249" s="54">
        <v>0.30480489599999999</v>
      </c>
      <c r="J249" s="54">
        <v>1.483863852</v>
      </c>
      <c r="K249" s="54">
        <v>0</v>
      </c>
      <c r="L249" s="54">
        <v>0.11315674000000001</v>
      </c>
      <c r="M249" s="54">
        <f t="shared" ref="M249:M259" si="102">E249-G249-I249-K249</f>
        <v>1.2922156959999997</v>
      </c>
      <c r="N249" s="54">
        <v>0</v>
      </c>
      <c r="O249" s="54">
        <v>1.3359264100000003</v>
      </c>
      <c r="P249" s="54">
        <v>0</v>
      </c>
      <c r="Q249" s="54">
        <v>1.46237726</v>
      </c>
      <c r="R249" s="54">
        <v>0</v>
      </c>
      <c r="S249" s="54">
        <f t="shared" ref="S249:S259" si="103">E249-F249</f>
        <v>0</v>
      </c>
      <c r="T249" s="54">
        <v>0</v>
      </c>
      <c r="U249" s="54">
        <v>0</v>
      </c>
      <c r="V249" s="54">
        <v>0</v>
      </c>
      <c r="W249" s="54">
        <v>0</v>
      </c>
      <c r="X249" s="62"/>
    </row>
    <row r="250" spans="1:24" ht="31.5" x14ac:dyDescent="0.25">
      <c r="A250" s="174">
        <f t="shared" si="101"/>
        <v>210</v>
      </c>
      <c r="B250" s="119" t="s">
        <v>355</v>
      </c>
      <c r="C250" s="103" t="s">
        <v>1393</v>
      </c>
      <c r="D250" s="54">
        <v>0.53866800000000004</v>
      </c>
      <c r="E250" s="54">
        <v>0.30877921199999997</v>
      </c>
      <c r="F250" s="54">
        <v>0.30877921199999997</v>
      </c>
      <c r="G250" s="54">
        <v>2.0202804000000001E-2</v>
      </c>
      <c r="H250" s="54">
        <v>2.0202804000000001E-2</v>
      </c>
      <c r="I250" s="54">
        <v>0</v>
      </c>
      <c r="J250" s="54">
        <v>0.278512176</v>
      </c>
      <c r="K250" s="54">
        <v>0.28857640799999995</v>
      </c>
      <c r="L250" s="54">
        <v>1.0064232000000006E-2</v>
      </c>
      <c r="M250" s="54">
        <f t="shared" si="102"/>
        <v>0</v>
      </c>
      <c r="N250" s="54">
        <v>0</v>
      </c>
      <c r="O250" s="54">
        <v>0.26979135999999998</v>
      </c>
      <c r="P250" s="54">
        <v>0</v>
      </c>
      <c r="Q250" s="54">
        <v>0.26979135999999998</v>
      </c>
      <c r="R250" s="54">
        <v>0</v>
      </c>
      <c r="S250" s="54">
        <f t="shared" si="103"/>
        <v>0</v>
      </c>
      <c r="T250" s="54">
        <v>0</v>
      </c>
      <c r="U250" s="54">
        <v>0</v>
      </c>
      <c r="V250" s="54">
        <v>0</v>
      </c>
      <c r="W250" s="54">
        <v>0</v>
      </c>
      <c r="X250" s="62"/>
    </row>
    <row r="251" spans="1:24" ht="63" x14ac:dyDescent="0.25">
      <c r="A251" s="174">
        <f t="shared" si="101"/>
        <v>211</v>
      </c>
      <c r="B251" s="119" t="s">
        <v>1822</v>
      </c>
      <c r="C251" s="103" t="s">
        <v>1823</v>
      </c>
      <c r="D251" s="54">
        <v>2.184456</v>
      </c>
      <c r="E251" s="54">
        <v>0.21702716399999997</v>
      </c>
      <c r="F251" s="54">
        <v>0.21702716399999997</v>
      </c>
      <c r="G251" s="54">
        <v>0</v>
      </c>
      <c r="H251" s="54">
        <v>0</v>
      </c>
      <c r="I251" s="54">
        <v>0</v>
      </c>
      <c r="J251" s="54">
        <v>0</v>
      </c>
      <c r="K251" s="54">
        <v>0</v>
      </c>
      <c r="L251" s="54">
        <v>0</v>
      </c>
      <c r="M251" s="54">
        <f t="shared" si="102"/>
        <v>0.21702716399999997</v>
      </c>
      <c r="N251" s="54">
        <v>0.21702716399999999</v>
      </c>
      <c r="O251" s="54">
        <v>1.99505105</v>
      </c>
      <c r="P251" s="54">
        <v>0</v>
      </c>
      <c r="Q251" s="54">
        <v>1.99505105</v>
      </c>
      <c r="R251" s="54">
        <v>1.99505105</v>
      </c>
      <c r="S251" s="54">
        <f t="shared" si="103"/>
        <v>0</v>
      </c>
      <c r="T251" s="54">
        <v>0</v>
      </c>
      <c r="U251" s="54">
        <v>0</v>
      </c>
      <c r="V251" s="54">
        <v>0</v>
      </c>
      <c r="W251" s="54">
        <v>0</v>
      </c>
      <c r="X251" s="62"/>
    </row>
    <row r="252" spans="1:24" ht="63" x14ac:dyDescent="0.25">
      <c r="A252" s="174">
        <f t="shared" si="101"/>
        <v>212</v>
      </c>
      <c r="B252" s="119" t="s">
        <v>1824</v>
      </c>
      <c r="C252" s="103" t="s">
        <v>356</v>
      </c>
      <c r="D252" s="54">
        <v>0.27890399999999999</v>
      </c>
      <c r="E252" s="54">
        <v>0.27890399999999999</v>
      </c>
      <c r="F252" s="54">
        <v>0.27890000000000004</v>
      </c>
      <c r="G252" s="54">
        <v>0</v>
      </c>
      <c r="H252" s="54">
        <v>0.27889999999999998</v>
      </c>
      <c r="I252" s="54">
        <v>0</v>
      </c>
      <c r="J252" s="54">
        <v>0</v>
      </c>
      <c r="K252" s="54">
        <v>0</v>
      </c>
      <c r="L252" s="54">
        <v>0</v>
      </c>
      <c r="M252" s="54">
        <f t="shared" si="102"/>
        <v>0.27890399999999999</v>
      </c>
      <c r="N252" s="54">
        <v>0</v>
      </c>
      <c r="O252" s="54">
        <v>0.29588641999999998</v>
      </c>
      <c r="P252" s="54">
        <v>0</v>
      </c>
      <c r="Q252" s="54">
        <v>0.29588641999999998</v>
      </c>
      <c r="R252" s="54">
        <v>0</v>
      </c>
      <c r="S252" s="54">
        <f t="shared" si="103"/>
        <v>3.9999999999484892E-6</v>
      </c>
      <c r="T252" s="54">
        <v>0</v>
      </c>
      <c r="U252" s="54">
        <v>0</v>
      </c>
      <c r="V252" s="54">
        <v>0</v>
      </c>
      <c r="W252" s="54">
        <v>0</v>
      </c>
      <c r="X252" s="62"/>
    </row>
    <row r="253" spans="1:24" ht="78.75" x14ac:dyDescent="0.25">
      <c r="A253" s="174">
        <f t="shared" si="101"/>
        <v>213</v>
      </c>
      <c r="B253" s="119" t="s">
        <v>1825</v>
      </c>
      <c r="C253" s="103" t="s">
        <v>1826</v>
      </c>
      <c r="D253" s="54">
        <v>3.8561759999999996</v>
      </c>
      <c r="E253" s="54">
        <v>3.3152243999999997E-2</v>
      </c>
      <c r="F253" s="54">
        <v>3.3152243999999997E-2</v>
      </c>
      <c r="G253" s="54">
        <v>0</v>
      </c>
      <c r="H253" s="54">
        <v>0</v>
      </c>
      <c r="I253" s="54">
        <v>0</v>
      </c>
      <c r="J253" s="54">
        <v>0</v>
      </c>
      <c r="K253" s="54">
        <v>0</v>
      </c>
      <c r="L253" s="54">
        <v>0</v>
      </c>
      <c r="M253" s="54">
        <f t="shared" si="102"/>
        <v>3.3152243999999997E-2</v>
      </c>
      <c r="N253" s="54">
        <v>3.3152243999999997E-2</v>
      </c>
      <c r="O253" s="54">
        <v>2.7626870000000001E-2</v>
      </c>
      <c r="P253" s="54">
        <v>0</v>
      </c>
      <c r="Q253" s="54">
        <v>0</v>
      </c>
      <c r="R253" s="54">
        <v>0</v>
      </c>
      <c r="S253" s="54">
        <f t="shared" si="103"/>
        <v>0</v>
      </c>
      <c r="T253" s="54">
        <v>0</v>
      </c>
      <c r="U253" s="54">
        <v>0</v>
      </c>
      <c r="V253" s="54">
        <v>0</v>
      </c>
      <c r="W253" s="54">
        <v>0</v>
      </c>
      <c r="X253" s="62"/>
    </row>
    <row r="254" spans="1:24" ht="47.25" x14ac:dyDescent="0.25">
      <c r="A254" s="174">
        <f t="shared" si="101"/>
        <v>214</v>
      </c>
      <c r="B254" s="119" t="s">
        <v>1827</v>
      </c>
      <c r="C254" s="103" t="s">
        <v>1828</v>
      </c>
      <c r="D254" s="54">
        <v>15.546479999999999</v>
      </c>
      <c r="E254" s="54">
        <v>11.304806462</v>
      </c>
      <c r="F254" s="54">
        <v>11.304806462</v>
      </c>
      <c r="G254" s="54">
        <v>0</v>
      </c>
      <c r="H254" s="54">
        <v>0</v>
      </c>
      <c r="I254" s="54">
        <v>0</v>
      </c>
      <c r="J254" s="54">
        <v>0</v>
      </c>
      <c r="K254" s="54">
        <v>0</v>
      </c>
      <c r="L254" s="54">
        <v>0</v>
      </c>
      <c r="M254" s="54">
        <f t="shared" si="102"/>
        <v>11.304806462</v>
      </c>
      <c r="N254" s="54">
        <v>11.304806462</v>
      </c>
      <c r="O254" s="54">
        <v>11.645364069999999</v>
      </c>
      <c r="P254" s="54">
        <v>0</v>
      </c>
      <c r="Q254" s="54">
        <v>0</v>
      </c>
      <c r="R254" s="54">
        <v>0</v>
      </c>
      <c r="S254" s="54">
        <f t="shared" si="103"/>
        <v>0</v>
      </c>
      <c r="T254" s="54">
        <v>0</v>
      </c>
      <c r="U254" s="54">
        <v>0</v>
      </c>
      <c r="V254" s="54">
        <v>0</v>
      </c>
      <c r="W254" s="54">
        <v>0</v>
      </c>
      <c r="X254" s="62"/>
    </row>
    <row r="255" spans="1:24" ht="78.75" x14ac:dyDescent="0.25">
      <c r="A255" s="174">
        <f t="shared" si="101"/>
        <v>215</v>
      </c>
      <c r="B255" s="119" t="s">
        <v>1829</v>
      </c>
      <c r="C255" s="103" t="s">
        <v>1830</v>
      </c>
      <c r="D255" s="54">
        <v>4.5181679999999993</v>
      </c>
      <c r="E255" s="54">
        <v>1.840176E-3</v>
      </c>
      <c r="F255" s="54">
        <v>1.840176E-3</v>
      </c>
      <c r="G255" s="54">
        <v>0</v>
      </c>
      <c r="H255" s="54">
        <v>0</v>
      </c>
      <c r="I255" s="54">
        <v>0</v>
      </c>
      <c r="J255" s="54">
        <v>0</v>
      </c>
      <c r="K255" s="54">
        <v>0</v>
      </c>
      <c r="L255" s="54">
        <v>0</v>
      </c>
      <c r="M255" s="54">
        <f t="shared" si="102"/>
        <v>1.840176E-3</v>
      </c>
      <c r="N255" s="54">
        <v>1.840176E-3</v>
      </c>
      <c r="O255" s="54">
        <v>1.53348E-3</v>
      </c>
      <c r="P255" s="54">
        <v>0</v>
      </c>
      <c r="Q255" s="54">
        <v>0</v>
      </c>
      <c r="R255" s="54">
        <v>0</v>
      </c>
      <c r="S255" s="54">
        <f t="shared" si="103"/>
        <v>0</v>
      </c>
      <c r="T255" s="54">
        <v>0</v>
      </c>
      <c r="U255" s="54">
        <v>0</v>
      </c>
      <c r="V255" s="54">
        <v>0</v>
      </c>
      <c r="W255" s="54">
        <v>0</v>
      </c>
      <c r="X255" s="62"/>
    </row>
    <row r="256" spans="1:24" ht="63" x14ac:dyDescent="0.25">
      <c r="A256" s="174">
        <f t="shared" si="101"/>
        <v>216</v>
      </c>
      <c r="B256" s="119" t="s">
        <v>1831</v>
      </c>
      <c r="C256" s="103" t="s">
        <v>1832</v>
      </c>
      <c r="D256" s="54">
        <v>0.59804399999999991</v>
      </c>
      <c r="E256" s="54">
        <v>9.0488999999999986E-3</v>
      </c>
      <c r="F256" s="54">
        <v>9.0488999999999986E-3</v>
      </c>
      <c r="G256" s="54">
        <v>0</v>
      </c>
      <c r="H256" s="54">
        <v>0</v>
      </c>
      <c r="I256" s="54">
        <v>0</v>
      </c>
      <c r="J256" s="54">
        <v>0</v>
      </c>
      <c r="K256" s="54">
        <v>0</v>
      </c>
      <c r="L256" s="54">
        <v>0</v>
      </c>
      <c r="M256" s="54">
        <f t="shared" si="102"/>
        <v>9.0488999999999986E-3</v>
      </c>
      <c r="N256" s="54">
        <v>9.0488999999999986E-3</v>
      </c>
      <c r="O256" s="54">
        <v>7.5407499999999997E-3</v>
      </c>
      <c r="P256" s="54">
        <v>0</v>
      </c>
      <c r="Q256" s="54">
        <v>0</v>
      </c>
      <c r="R256" s="54">
        <v>0</v>
      </c>
      <c r="S256" s="54">
        <f t="shared" si="103"/>
        <v>0</v>
      </c>
      <c r="T256" s="54">
        <v>0</v>
      </c>
      <c r="U256" s="54">
        <v>0</v>
      </c>
      <c r="V256" s="54">
        <v>0</v>
      </c>
      <c r="W256" s="54">
        <v>0</v>
      </c>
      <c r="X256" s="62"/>
    </row>
    <row r="257" spans="1:24" ht="31.5" x14ac:dyDescent="0.25">
      <c r="A257" s="174">
        <f t="shared" si="101"/>
        <v>217</v>
      </c>
      <c r="B257" s="119" t="s">
        <v>1833</v>
      </c>
      <c r="C257" s="103" t="s">
        <v>1834</v>
      </c>
      <c r="D257" s="54">
        <v>0.99264000000000019</v>
      </c>
      <c r="E257" s="54">
        <v>0.91501951199999998</v>
      </c>
      <c r="F257" s="54">
        <v>0.91501951199999998</v>
      </c>
      <c r="G257" s="54">
        <v>0</v>
      </c>
      <c r="H257" s="54">
        <v>0</v>
      </c>
      <c r="I257" s="54">
        <v>0</v>
      </c>
      <c r="J257" s="54">
        <v>0</v>
      </c>
      <c r="K257" s="54">
        <v>0</v>
      </c>
      <c r="L257" s="54">
        <v>0</v>
      </c>
      <c r="M257" s="54">
        <f t="shared" si="102"/>
        <v>0.91501951199999998</v>
      </c>
      <c r="N257" s="54">
        <v>0.91501951199999998</v>
      </c>
      <c r="O257" s="54">
        <v>0.74601861999999997</v>
      </c>
      <c r="P257" s="54">
        <v>0</v>
      </c>
      <c r="Q257" s="54">
        <v>0</v>
      </c>
      <c r="R257" s="54">
        <v>0</v>
      </c>
      <c r="S257" s="54">
        <f t="shared" si="103"/>
        <v>0</v>
      </c>
      <c r="T257" s="54">
        <v>0</v>
      </c>
      <c r="U257" s="54">
        <v>0</v>
      </c>
      <c r="V257" s="54">
        <v>0</v>
      </c>
      <c r="W257" s="54">
        <v>0</v>
      </c>
      <c r="X257" s="62"/>
    </row>
    <row r="258" spans="1:24" ht="31.5" x14ac:dyDescent="0.25">
      <c r="A258" s="174">
        <f t="shared" si="101"/>
        <v>218</v>
      </c>
      <c r="B258" s="119" t="s">
        <v>1499</v>
      </c>
      <c r="C258" s="103" t="s">
        <v>1500</v>
      </c>
      <c r="D258" s="54">
        <v>0.39018000000000003</v>
      </c>
      <c r="E258" s="54">
        <v>7.1560799999999996E-3</v>
      </c>
      <c r="F258" s="54">
        <v>7.1560799999999996E-3</v>
      </c>
      <c r="G258" s="54">
        <v>0</v>
      </c>
      <c r="H258" s="54">
        <v>0</v>
      </c>
      <c r="I258" s="54">
        <v>0</v>
      </c>
      <c r="J258" s="54">
        <v>0</v>
      </c>
      <c r="K258" s="54">
        <v>0</v>
      </c>
      <c r="L258" s="54">
        <v>0</v>
      </c>
      <c r="M258" s="54">
        <f t="shared" si="102"/>
        <v>7.1560799999999996E-3</v>
      </c>
      <c r="N258" s="54">
        <v>7.1560799999999996E-3</v>
      </c>
      <c r="O258" s="54">
        <v>0.42353236999999999</v>
      </c>
      <c r="P258" s="54">
        <v>0.42353236999999999</v>
      </c>
      <c r="Q258" s="54">
        <v>0</v>
      </c>
      <c r="R258" s="54">
        <v>0</v>
      </c>
      <c r="S258" s="54">
        <f t="shared" si="103"/>
        <v>0</v>
      </c>
      <c r="T258" s="54">
        <v>0</v>
      </c>
      <c r="U258" s="54">
        <v>0</v>
      </c>
      <c r="V258" s="54">
        <v>0</v>
      </c>
      <c r="W258" s="54">
        <v>0</v>
      </c>
      <c r="X258" s="62"/>
    </row>
    <row r="259" spans="1:24" ht="31.5" x14ac:dyDescent="0.25">
      <c r="A259" s="174">
        <f t="shared" si="101"/>
        <v>219</v>
      </c>
      <c r="B259" s="119" t="s">
        <v>357</v>
      </c>
      <c r="C259" s="103" t="s">
        <v>358</v>
      </c>
      <c r="D259" s="54">
        <v>1.7291399999999999</v>
      </c>
      <c r="E259" s="54">
        <v>1.54914</v>
      </c>
      <c r="F259" s="54">
        <v>1.5491417000000001</v>
      </c>
      <c r="G259" s="54">
        <v>0</v>
      </c>
      <c r="H259" s="54">
        <v>1.3824697000000001</v>
      </c>
      <c r="I259" s="54">
        <v>0</v>
      </c>
      <c r="J259" s="54">
        <v>0.16667199999999999</v>
      </c>
      <c r="K259" s="54">
        <v>0</v>
      </c>
      <c r="L259" s="54">
        <v>0</v>
      </c>
      <c r="M259" s="54">
        <f t="shared" si="102"/>
        <v>1.54914</v>
      </c>
      <c r="N259" s="54">
        <v>-5.5511151231257827E-17</v>
      </c>
      <c r="O259" s="54">
        <v>1.33903219</v>
      </c>
      <c r="P259" s="54">
        <v>0</v>
      </c>
      <c r="Q259" s="54">
        <v>1.33903219</v>
      </c>
      <c r="R259" s="54">
        <v>0</v>
      </c>
      <c r="S259" s="54">
        <f t="shared" si="103"/>
        <v>-1.7000000001043958E-6</v>
      </c>
      <c r="T259" s="54">
        <v>0</v>
      </c>
      <c r="U259" s="54">
        <v>0</v>
      </c>
      <c r="V259" s="54">
        <v>0</v>
      </c>
      <c r="W259" s="54">
        <v>0</v>
      </c>
      <c r="X259" s="62"/>
    </row>
    <row r="260" spans="1:24" x14ac:dyDescent="0.25">
      <c r="A260" s="174"/>
      <c r="B260" s="195" t="s">
        <v>359</v>
      </c>
      <c r="C260" s="103"/>
      <c r="D260" s="62">
        <f t="shared" ref="D260:W260" si="104">SUM(D261:D273)</f>
        <v>51.507348424000014</v>
      </c>
      <c r="E260" s="62">
        <f t="shared" ref="E260" si="105">SUM(E261:E273)</f>
        <v>21.201865486452828</v>
      </c>
      <c r="F260" s="62">
        <f t="shared" si="104"/>
        <v>21.201846231999998</v>
      </c>
      <c r="G260" s="62">
        <f t="shared" si="104"/>
        <v>1.1964613244528299</v>
      </c>
      <c r="H260" s="62">
        <f t="shared" si="104"/>
        <v>1.507012276</v>
      </c>
      <c r="I260" s="62">
        <f t="shared" si="104"/>
        <v>8.9736147419999988</v>
      </c>
      <c r="J260" s="62">
        <f t="shared" si="104"/>
        <v>3.5002577980000003</v>
      </c>
      <c r="K260" s="62">
        <f t="shared" si="104"/>
        <v>0.404312316</v>
      </c>
      <c r="L260" s="62">
        <f t="shared" si="104"/>
        <v>12.860896845999999</v>
      </c>
      <c r="M260" s="62">
        <f t="shared" si="104"/>
        <v>10.627477103999993</v>
      </c>
      <c r="N260" s="62">
        <f t="shared" si="104"/>
        <v>3.3336793119999979</v>
      </c>
      <c r="O260" s="62">
        <f t="shared" si="104"/>
        <v>17.0413918</v>
      </c>
      <c r="P260" s="62">
        <v>9.9839920000001317E-2</v>
      </c>
      <c r="Q260" s="62">
        <f t="shared" si="104"/>
        <v>23.28356994</v>
      </c>
      <c r="R260" s="62">
        <v>5.0357183600000006</v>
      </c>
      <c r="S260" s="62">
        <f t="shared" si="104"/>
        <v>1.9254452830181663E-5</v>
      </c>
      <c r="T260" s="62">
        <f t="shared" si="104"/>
        <v>0</v>
      </c>
      <c r="U260" s="62">
        <f t="shared" si="104"/>
        <v>0</v>
      </c>
      <c r="V260" s="62">
        <f t="shared" si="104"/>
        <v>0</v>
      </c>
      <c r="W260" s="62">
        <f t="shared" si="104"/>
        <v>0</v>
      </c>
      <c r="X260" s="62"/>
    </row>
    <row r="261" spans="1:24" ht="47.25" x14ac:dyDescent="0.25">
      <c r="A261" s="174">
        <f t="shared" ref="A261:A273" si="106">IF(A260&gt;0,A260+1,A259+1)</f>
        <v>220</v>
      </c>
      <c r="B261" s="119" t="s">
        <v>360</v>
      </c>
      <c r="C261" s="103" t="s">
        <v>361</v>
      </c>
      <c r="D261" s="54">
        <v>0.82411243599999962</v>
      </c>
      <c r="E261" s="54">
        <v>0.82411248000000004</v>
      </c>
      <c r="F261" s="54">
        <v>0.82411243599999995</v>
      </c>
      <c r="G261" s="54">
        <v>0.82411248000000015</v>
      </c>
      <c r="H261" s="54">
        <v>0.82411243599999995</v>
      </c>
      <c r="I261" s="54">
        <v>0</v>
      </c>
      <c r="J261" s="54">
        <v>0</v>
      </c>
      <c r="K261" s="54">
        <v>0</v>
      </c>
      <c r="L261" s="54">
        <v>0</v>
      </c>
      <c r="M261" s="54">
        <f t="shared" ref="M261:M273" si="107">E261-G261-I261-K261</f>
        <v>-1.1102230246251565E-16</v>
      </c>
      <c r="N261" s="54">
        <v>0</v>
      </c>
      <c r="O261" s="54">
        <v>4.2025379999999883E-2</v>
      </c>
      <c r="P261" s="54">
        <v>0</v>
      </c>
      <c r="Q261" s="54">
        <v>3.8069566899999998</v>
      </c>
      <c r="R261" s="54">
        <v>0</v>
      </c>
      <c r="S261" s="54">
        <f t="shared" ref="S261:S273" si="108">E261-F261</f>
        <v>4.4000000087862645E-8</v>
      </c>
      <c r="T261" s="54">
        <v>0</v>
      </c>
      <c r="U261" s="54">
        <v>0</v>
      </c>
      <c r="V261" s="54">
        <v>0</v>
      </c>
      <c r="W261" s="54">
        <v>0</v>
      </c>
      <c r="X261" s="62"/>
    </row>
    <row r="262" spans="1:24" ht="31.5" x14ac:dyDescent="0.25">
      <c r="A262" s="174">
        <f t="shared" si="106"/>
        <v>221</v>
      </c>
      <c r="B262" s="119" t="s">
        <v>362</v>
      </c>
      <c r="C262" s="103" t="s">
        <v>363</v>
      </c>
      <c r="D262" s="54">
        <v>6.3897119999999994</v>
      </c>
      <c r="E262" s="54">
        <v>6.0417843979999981</v>
      </c>
      <c r="F262" s="54">
        <v>6.0417843979999981</v>
      </c>
      <c r="G262" s="54">
        <v>0.109442964</v>
      </c>
      <c r="H262" s="54">
        <v>0.109442964</v>
      </c>
      <c r="I262" s="54">
        <v>0</v>
      </c>
      <c r="J262" s="54">
        <v>0.33291748399999999</v>
      </c>
      <c r="K262" s="54">
        <v>0</v>
      </c>
      <c r="L262" s="54">
        <v>4.367106648</v>
      </c>
      <c r="M262" s="54">
        <f t="shared" si="107"/>
        <v>5.9323414339999978</v>
      </c>
      <c r="N262" s="54">
        <v>1.2323173019999976</v>
      </c>
      <c r="O262" s="54">
        <v>5.0348203300000014</v>
      </c>
      <c r="P262" s="54">
        <v>5.6693970000001315E-2</v>
      </c>
      <c r="Q262" s="54">
        <v>5.0357183600000006</v>
      </c>
      <c r="R262" s="54">
        <v>5.0357183600000006</v>
      </c>
      <c r="S262" s="54">
        <f t="shared" si="108"/>
        <v>0</v>
      </c>
      <c r="T262" s="54">
        <v>0</v>
      </c>
      <c r="U262" s="54">
        <v>0</v>
      </c>
      <c r="V262" s="54">
        <v>0</v>
      </c>
      <c r="W262" s="54">
        <v>0</v>
      </c>
      <c r="X262" s="62"/>
    </row>
    <row r="263" spans="1:24" ht="47.25" x14ac:dyDescent="0.25">
      <c r="A263" s="174">
        <f t="shared" si="106"/>
        <v>222</v>
      </c>
      <c r="B263" s="119" t="s">
        <v>364</v>
      </c>
      <c r="C263" s="103" t="s">
        <v>365</v>
      </c>
      <c r="D263" s="54">
        <v>4.4042879999999993</v>
      </c>
      <c r="E263" s="54">
        <v>4.4188738979999993</v>
      </c>
      <c r="F263" s="54">
        <v>4.4188738979999993</v>
      </c>
      <c r="G263" s="54">
        <v>1.7484983999999999E-2</v>
      </c>
      <c r="H263" s="54">
        <v>1.7484983999999999E-2</v>
      </c>
      <c r="I263" s="54">
        <v>0.87496701599999993</v>
      </c>
      <c r="J263" s="54">
        <v>2.2233612000000003E-2</v>
      </c>
      <c r="K263" s="54">
        <v>0</v>
      </c>
      <c r="L263" s="54">
        <v>3.4855725639999999</v>
      </c>
      <c r="M263" s="54">
        <f t="shared" si="107"/>
        <v>3.5264218979999993</v>
      </c>
      <c r="N263" s="54">
        <v>0.8935827380000001</v>
      </c>
      <c r="O263" s="54">
        <v>3.6823949100000002</v>
      </c>
      <c r="P263" s="54">
        <v>0</v>
      </c>
      <c r="Q263" s="54">
        <v>3.8537320799999999</v>
      </c>
      <c r="R263" s="54">
        <v>0</v>
      </c>
      <c r="S263" s="54">
        <f t="shared" si="108"/>
        <v>0</v>
      </c>
      <c r="T263" s="54">
        <v>0</v>
      </c>
      <c r="U263" s="54">
        <v>0</v>
      </c>
      <c r="V263" s="54">
        <v>0</v>
      </c>
      <c r="W263" s="54">
        <v>0</v>
      </c>
      <c r="X263" s="62"/>
    </row>
    <row r="264" spans="1:24" ht="63" x14ac:dyDescent="0.25">
      <c r="A264" s="174">
        <f t="shared" si="106"/>
        <v>223</v>
      </c>
      <c r="B264" s="119" t="s">
        <v>366</v>
      </c>
      <c r="C264" s="103" t="s">
        <v>367</v>
      </c>
      <c r="D264" s="54">
        <v>15.652284</v>
      </c>
      <c r="E264" s="54">
        <v>5.2628580000000001E-2</v>
      </c>
      <c r="F264" s="54">
        <v>5.2628580000000001E-2</v>
      </c>
      <c r="G264" s="54">
        <v>2.35116E-4</v>
      </c>
      <c r="H264" s="54">
        <v>2.35116E-4</v>
      </c>
      <c r="I264" s="54">
        <v>3.0000000000000001E-3</v>
      </c>
      <c r="J264" s="54">
        <v>2.9893199999999996E-4</v>
      </c>
      <c r="K264" s="54">
        <v>3.0000000000000001E-3</v>
      </c>
      <c r="L264" s="54">
        <v>3.1939200000000005E-4</v>
      </c>
      <c r="M264" s="54">
        <f t="shared" si="107"/>
        <v>4.6393463999999995E-2</v>
      </c>
      <c r="N264" s="54">
        <v>5.1775139999999997E-2</v>
      </c>
      <c r="O264" s="54">
        <v>4.3857150000000004E-2</v>
      </c>
      <c r="P264" s="54">
        <v>4.3145950000000002E-2</v>
      </c>
      <c r="Q264" s="54">
        <v>0</v>
      </c>
      <c r="R264" s="54">
        <v>0</v>
      </c>
      <c r="S264" s="54">
        <f t="shared" si="108"/>
        <v>0</v>
      </c>
      <c r="T264" s="54">
        <v>0</v>
      </c>
      <c r="U264" s="54">
        <v>0</v>
      </c>
      <c r="V264" s="54">
        <v>0</v>
      </c>
      <c r="W264" s="54">
        <v>0</v>
      </c>
      <c r="X264" s="62"/>
    </row>
    <row r="265" spans="1:24" ht="47.25" x14ac:dyDescent="0.25">
      <c r="A265" s="174">
        <f t="shared" si="106"/>
        <v>224</v>
      </c>
      <c r="B265" s="119" t="s">
        <v>368</v>
      </c>
      <c r="C265" s="103" t="s">
        <v>369</v>
      </c>
      <c r="D265" s="54">
        <v>3.416388</v>
      </c>
      <c r="E265" s="54">
        <v>3.5711712399999995</v>
      </c>
      <c r="F265" s="54">
        <v>3.5711712399999995</v>
      </c>
      <c r="G265" s="54">
        <v>6.872487599999999E-2</v>
      </c>
      <c r="H265" s="54">
        <v>6.872487599999999E-2</v>
      </c>
      <c r="I265" s="54">
        <v>3.4390654079999998</v>
      </c>
      <c r="J265" s="54">
        <v>8.7389496000000039E-2</v>
      </c>
      <c r="K265" s="54">
        <v>0</v>
      </c>
      <c r="L265" s="54">
        <v>2.6954889080000002</v>
      </c>
      <c r="M265" s="54">
        <f t="shared" si="107"/>
        <v>6.33809559999996E-2</v>
      </c>
      <c r="N265" s="54">
        <v>0.71956795999999956</v>
      </c>
      <c r="O265" s="54">
        <v>2.9759760300000004</v>
      </c>
      <c r="P265" s="54">
        <v>0</v>
      </c>
      <c r="Q265" s="54">
        <v>3.2703655700000001</v>
      </c>
      <c r="R265" s="54">
        <v>0</v>
      </c>
      <c r="S265" s="54">
        <f t="shared" si="108"/>
        <v>0</v>
      </c>
      <c r="T265" s="54">
        <v>0</v>
      </c>
      <c r="U265" s="54">
        <v>0</v>
      </c>
      <c r="V265" s="54">
        <v>0</v>
      </c>
      <c r="W265" s="54">
        <v>0</v>
      </c>
      <c r="X265" s="62"/>
    </row>
    <row r="266" spans="1:24" ht="63" x14ac:dyDescent="0.25">
      <c r="A266" s="174">
        <f t="shared" si="106"/>
        <v>225</v>
      </c>
      <c r="B266" s="119" t="s">
        <v>370</v>
      </c>
      <c r="C266" s="103" t="s">
        <v>371</v>
      </c>
      <c r="D266" s="54">
        <v>1.1999999999999999E-3</v>
      </c>
      <c r="E266" s="54">
        <v>2.1004452829864224E-5</v>
      </c>
      <c r="F266" s="54">
        <v>0</v>
      </c>
      <c r="G266" s="54">
        <v>2.1004452829875842E-5</v>
      </c>
      <c r="H266" s="54">
        <v>0</v>
      </c>
      <c r="I266" s="54">
        <v>0</v>
      </c>
      <c r="J266" s="54">
        <v>0</v>
      </c>
      <c r="K266" s="54">
        <v>0</v>
      </c>
      <c r="L266" s="54">
        <v>0</v>
      </c>
      <c r="M266" s="54">
        <f t="shared" si="107"/>
        <v>-1.1617903904539983E-17</v>
      </c>
      <c r="N266" s="54">
        <v>0</v>
      </c>
      <c r="O266" s="54">
        <v>0</v>
      </c>
      <c r="P266" s="54">
        <v>0</v>
      </c>
      <c r="Q266" s="54">
        <v>1.19411829</v>
      </c>
      <c r="R266" s="54">
        <v>0</v>
      </c>
      <c r="S266" s="54">
        <f t="shared" si="108"/>
        <v>2.1004452829864224E-5</v>
      </c>
      <c r="T266" s="54">
        <v>0</v>
      </c>
      <c r="U266" s="54">
        <v>0</v>
      </c>
      <c r="V266" s="54">
        <v>0</v>
      </c>
      <c r="W266" s="54">
        <v>0</v>
      </c>
      <c r="X266" s="62"/>
    </row>
    <row r="267" spans="1:24" ht="47.25" x14ac:dyDescent="0.25">
      <c r="A267" s="174">
        <f t="shared" si="106"/>
        <v>226</v>
      </c>
      <c r="B267" s="119" t="s">
        <v>372</v>
      </c>
      <c r="C267" s="103" t="s">
        <v>373</v>
      </c>
      <c r="D267" s="54">
        <v>5.7347999999999996E-2</v>
      </c>
      <c r="E267" s="54">
        <v>5.7347999999999996E-2</v>
      </c>
      <c r="F267" s="54">
        <v>5.734680000000001E-2</v>
      </c>
      <c r="G267" s="54">
        <v>5.7347999999999955E-2</v>
      </c>
      <c r="H267" s="54">
        <v>0</v>
      </c>
      <c r="I267" s="54">
        <v>0</v>
      </c>
      <c r="J267" s="54">
        <v>5.7346800000000003E-2</v>
      </c>
      <c r="K267" s="54">
        <v>0</v>
      </c>
      <c r="L267" s="54">
        <v>0</v>
      </c>
      <c r="M267" s="54">
        <f t="shared" si="107"/>
        <v>4.163336342344337E-17</v>
      </c>
      <c r="N267" s="54">
        <v>0</v>
      </c>
      <c r="O267" s="54">
        <v>0</v>
      </c>
      <c r="P267" s="54">
        <v>0</v>
      </c>
      <c r="Q267" s="54">
        <v>0.32445191999999995</v>
      </c>
      <c r="R267" s="54">
        <v>0</v>
      </c>
      <c r="S267" s="54">
        <f t="shared" si="108"/>
        <v>1.1999999999859345E-6</v>
      </c>
      <c r="T267" s="54">
        <v>0</v>
      </c>
      <c r="U267" s="54">
        <v>0</v>
      </c>
      <c r="V267" s="54">
        <v>0</v>
      </c>
      <c r="W267" s="54">
        <v>0</v>
      </c>
      <c r="X267" s="62"/>
    </row>
    <row r="268" spans="1:24" ht="47.25" x14ac:dyDescent="0.25">
      <c r="A268" s="174">
        <f t="shared" si="106"/>
        <v>227</v>
      </c>
      <c r="B268" s="119" t="s">
        <v>1835</v>
      </c>
      <c r="C268" s="103" t="s">
        <v>374</v>
      </c>
      <c r="D268" s="54">
        <v>2.37744</v>
      </c>
      <c r="E268" s="54">
        <v>2.37744</v>
      </c>
      <c r="F268" s="54">
        <v>2.3774441939999997</v>
      </c>
      <c r="G268" s="54">
        <v>5.7242615999999996E-2</v>
      </c>
      <c r="H268" s="54">
        <v>5.7242615999999996E-2</v>
      </c>
      <c r="I268" s="54">
        <v>2.3201973840000001</v>
      </c>
      <c r="J268" s="54">
        <v>2.3202015780000003</v>
      </c>
      <c r="K268" s="54">
        <v>0</v>
      </c>
      <c r="L268" s="54">
        <v>0</v>
      </c>
      <c r="M268" s="54">
        <f t="shared" si="107"/>
        <v>0</v>
      </c>
      <c r="N268" s="54">
        <v>0</v>
      </c>
      <c r="O268" s="54">
        <v>1.9812034999999997</v>
      </c>
      <c r="P268" s="54">
        <v>0</v>
      </c>
      <c r="Q268" s="54">
        <v>2.2606168899999997</v>
      </c>
      <c r="R268" s="54">
        <v>0</v>
      </c>
      <c r="S268" s="54">
        <f t="shared" si="108"/>
        <v>-4.1939999997353539E-6</v>
      </c>
      <c r="T268" s="54">
        <v>0</v>
      </c>
      <c r="U268" s="54">
        <v>0</v>
      </c>
      <c r="V268" s="54">
        <v>0</v>
      </c>
      <c r="W268" s="54">
        <v>0</v>
      </c>
      <c r="X268" s="62"/>
    </row>
    <row r="269" spans="1:24" ht="47.25" x14ac:dyDescent="0.25">
      <c r="A269" s="174">
        <f t="shared" si="106"/>
        <v>228</v>
      </c>
      <c r="B269" s="119" t="s">
        <v>375</v>
      </c>
      <c r="C269" s="103" t="s">
        <v>376</v>
      </c>
      <c r="D269" s="54">
        <v>2.1115559999999998</v>
      </c>
      <c r="E269" s="54">
        <v>2.3867831939999999</v>
      </c>
      <c r="F269" s="54">
        <v>2.3867831939999999</v>
      </c>
      <c r="G269" s="54">
        <v>5.0398259999999993E-2</v>
      </c>
      <c r="H269" s="54">
        <v>5.0398259999999993E-2</v>
      </c>
      <c r="I269" s="54">
        <v>2.3363849339999998</v>
      </c>
      <c r="J269" s="54">
        <v>6.4085639999999972E-2</v>
      </c>
      <c r="K269" s="54">
        <v>0</v>
      </c>
      <c r="L269" s="54">
        <v>1.8664972739999999</v>
      </c>
      <c r="M269" s="54">
        <f t="shared" si="107"/>
        <v>0</v>
      </c>
      <c r="N269" s="54">
        <v>0.40580202000000032</v>
      </c>
      <c r="O269" s="54">
        <v>1.9889859999999995</v>
      </c>
      <c r="P269" s="54">
        <v>0</v>
      </c>
      <c r="Q269" s="54">
        <v>2.2710100999999998</v>
      </c>
      <c r="R269" s="54">
        <v>0</v>
      </c>
      <c r="S269" s="54">
        <f t="shared" si="108"/>
        <v>0</v>
      </c>
      <c r="T269" s="54">
        <v>0</v>
      </c>
      <c r="U269" s="54">
        <v>0</v>
      </c>
      <c r="V269" s="54">
        <v>0</v>
      </c>
      <c r="W269" s="54">
        <v>0</v>
      </c>
      <c r="X269" s="62"/>
    </row>
    <row r="270" spans="1:24" ht="78.75" x14ac:dyDescent="0.25">
      <c r="A270" s="174">
        <f t="shared" si="106"/>
        <v>229</v>
      </c>
      <c r="B270" s="120" t="s">
        <v>377</v>
      </c>
      <c r="C270" s="54" t="s">
        <v>1394</v>
      </c>
      <c r="D270" s="54">
        <v>0.43390799999999996</v>
      </c>
      <c r="E270" s="54">
        <v>0.41276333999999998</v>
      </c>
      <c r="F270" s="54">
        <v>0.41276333999999998</v>
      </c>
      <c r="G270" s="54">
        <v>1.1451023999999999E-2</v>
      </c>
      <c r="H270" s="54">
        <v>1.1451024000000001E-2</v>
      </c>
      <c r="I270" s="54">
        <v>0</v>
      </c>
      <c r="J270" s="54">
        <v>6.2350056000000001E-2</v>
      </c>
      <c r="K270" s="54">
        <v>0.401312316</v>
      </c>
      <c r="L270" s="54">
        <v>0.33896226000000007</v>
      </c>
      <c r="M270" s="54">
        <f t="shared" si="107"/>
        <v>0</v>
      </c>
      <c r="N270" s="54">
        <v>0</v>
      </c>
      <c r="O270" s="54">
        <v>0.36059323000000004</v>
      </c>
      <c r="P270" s="54">
        <v>0</v>
      </c>
      <c r="Q270" s="54">
        <v>0.36059322999999999</v>
      </c>
      <c r="R270" s="54">
        <v>0</v>
      </c>
      <c r="S270" s="54">
        <f t="shared" si="108"/>
        <v>0</v>
      </c>
      <c r="T270" s="54">
        <v>0</v>
      </c>
      <c r="U270" s="54">
        <v>0</v>
      </c>
      <c r="V270" s="54">
        <v>0</v>
      </c>
      <c r="W270" s="54">
        <v>0</v>
      </c>
      <c r="X270" s="62"/>
    </row>
    <row r="271" spans="1:24" ht="78.75" x14ac:dyDescent="0.25">
      <c r="A271" s="174">
        <f t="shared" si="106"/>
        <v>230</v>
      </c>
      <c r="B271" s="120" t="s">
        <v>1283</v>
      </c>
      <c r="C271" s="54" t="s">
        <v>1284</v>
      </c>
      <c r="D271" s="54">
        <v>0.63191998799999982</v>
      </c>
      <c r="E271" s="54">
        <v>0.60303719999999994</v>
      </c>
      <c r="F271" s="54">
        <v>0.60303719999999994</v>
      </c>
      <c r="G271" s="54">
        <v>0</v>
      </c>
      <c r="H271" s="54">
        <v>0</v>
      </c>
      <c r="I271" s="54">
        <v>0</v>
      </c>
      <c r="J271" s="54">
        <v>0.50564520000000002</v>
      </c>
      <c r="K271" s="54">
        <v>0</v>
      </c>
      <c r="L271" s="54">
        <v>9.7391999999999923E-2</v>
      </c>
      <c r="M271" s="54">
        <f t="shared" si="107"/>
        <v>0.60303719999999994</v>
      </c>
      <c r="N271" s="54">
        <v>0</v>
      </c>
      <c r="O271" s="54">
        <v>0.52659998999999991</v>
      </c>
      <c r="P271" s="54">
        <v>0</v>
      </c>
      <c r="Q271" s="54">
        <v>0.52659998999999991</v>
      </c>
      <c r="R271" s="54">
        <v>0</v>
      </c>
      <c r="S271" s="54">
        <f t="shared" si="108"/>
        <v>0</v>
      </c>
      <c r="T271" s="54">
        <v>0</v>
      </c>
      <c r="U271" s="54">
        <v>0</v>
      </c>
      <c r="V271" s="54">
        <v>0</v>
      </c>
      <c r="W271" s="54">
        <v>0</v>
      </c>
      <c r="X271" s="62"/>
    </row>
    <row r="272" spans="1:24" ht="63" x14ac:dyDescent="0.25">
      <c r="A272" s="174">
        <f t="shared" si="106"/>
        <v>231</v>
      </c>
      <c r="B272" s="120" t="s">
        <v>1836</v>
      </c>
      <c r="C272" s="54" t="s">
        <v>1837</v>
      </c>
      <c r="D272" s="54">
        <v>14.781924</v>
      </c>
      <c r="E272" s="54">
        <v>3.0634151999999998E-2</v>
      </c>
      <c r="F272" s="54">
        <v>3.0634151999999998E-2</v>
      </c>
      <c r="G272" s="54">
        <v>0</v>
      </c>
      <c r="H272" s="54">
        <v>0</v>
      </c>
      <c r="I272" s="54">
        <v>0</v>
      </c>
      <c r="J272" s="54">
        <v>0</v>
      </c>
      <c r="K272" s="54">
        <v>0</v>
      </c>
      <c r="L272" s="54">
        <v>0</v>
      </c>
      <c r="M272" s="54">
        <f t="shared" si="107"/>
        <v>3.0634151999999998E-2</v>
      </c>
      <c r="N272" s="54">
        <v>3.0634151999999998E-2</v>
      </c>
      <c r="O272" s="54">
        <v>2.5528459999999999E-2</v>
      </c>
      <c r="P272" s="54">
        <v>0</v>
      </c>
      <c r="Q272" s="54">
        <v>0</v>
      </c>
      <c r="R272" s="54">
        <v>0</v>
      </c>
      <c r="S272" s="54">
        <f t="shared" si="108"/>
        <v>0</v>
      </c>
      <c r="T272" s="54">
        <v>0</v>
      </c>
      <c r="U272" s="54">
        <v>0</v>
      </c>
      <c r="V272" s="54">
        <v>0</v>
      </c>
      <c r="W272" s="54">
        <v>0</v>
      </c>
      <c r="X272" s="62"/>
    </row>
    <row r="273" spans="1:24" ht="63" x14ac:dyDescent="0.25">
      <c r="A273" s="174">
        <f t="shared" si="106"/>
        <v>232</v>
      </c>
      <c r="B273" s="120" t="s">
        <v>378</v>
      </c>
      <c r="C273" s="54" t="s">
        <v>379</v>
      </c>
      <c r="D273" s="54">
        <v>0.42526799999999998</v>
      </c>
      <c r="E273" s="54">
        <v>0.42526799999999998</v>
      </c>
      <c r="F273" s="54">
        <v>0.4252668</v>
      </c>
      <c r="G273" s="54">
        <v>0</v>
      </c>
      <c r="H273" s="54">
        <v>0.36792000000000002</v>
      </c>
      <c r="I273" s="54">
        <v>0</v>
      </c>
      <c r="J273" s="54">
        <v>4.7788999999999998E-2</v>
      </c>
      <c r="K273" s="54">
        <v>0</v>
      </c>
      <c r="L273" s="54">
        <v>9.5577999999999219E-3</v>
      </c>
      <c r="M273" s="54">
        <f t="shared" si="107"/>
        <v>0.42526799999999998</v>
      </c>
      <c r="N273" s="54">
        <v>0</v>
      </c>
      <c r="O273" s="54">
        <v>0.37940681999999998</v>
      </c>
      <c r="P273" s="54">
        <v>0</v>
      </c>
      <c r="Q273" s="54">
        <v>0.37940681999999998</v>
      </c>
      <c r="R273" s="54">
        <v>0</v>
      </c>
      <c r="S273" s="54">
        <f t="shared" si="108"/>
        <v>1.1999999999789956E-6</v>
      </c>
      <c r="T273" s="54">
        <v>0</v>
      </c>
      <c r="U273" s="54">
        <v>0</v>
      </c>
      <c r="V273" s="54">
        <v>0</v>
      </c>
      <c r="W273" s="54">
        <v>0</v>
      </c>
      <c r="X273" s="62"/>
    </row>
    <row r="274" spans="1:24" x14ac:dyDescent="0.25">
      <c r="A274" s="174"/>
      <c r="B274" s="195" t="s">
        <v>380</v>
      </c>
      <c r="C274" s="103"/>
      <c r="D274" s="62">
        <f t="shared" ref="D274:W274" si="109">SUM(D275:D277)</f>
        <v>3.2103719999999996</v>
      </c>
      <c r="E274" s="62">
        <f t="shared" ref="E274" si="110">SUM(E275:E277)</f>
        <v>3.2091930044528296</v>
      </c>
      <c r="F274" s="62">
        <f t="shared" si="109"/>
        <v>3.2957506659999991</v>
      </c>
      <c r="G274" s="62">
        <f t="shared" si="109"/>
        <v>0.13298809645282988</v>
      </c>
      <c r="H274" s="62">
        <f t="shared" si="109"/>
        <v>0.43251955800000008</v>
      </c>
      <c r="I274" s="62">
        <f t="shared" si="109"/>
        <v>2.5577017079999997</v>
      </c>
      <c r="J274" s="62">
        <f t="shared" si="109"/>
        <v>0.35731651599999992</v>
      </c>
      <c r="K274" s="62">
        <f t="shared" si="109"/>
        <v>0</v>
      </c>
      <c r="L274" s="62">
        <f t="shared" si="109"/>
        <v>2.0911509919999998</v>
      </c>
      <c r="M274" s="62">
        <f t="shared" si="109"/>
        <v>0.51850319999999994</v>
      </c>
      <c r="N274" s="62">
        <f t="shared" si="109"/>
        <v>0.4147635999999999</v>
      </c>
      <c r="O274" s="62">
        <f t="shared" si="109"/>
        <v>3.5034999</v>
      </c>
      <c r="P274" s="62">
        <v>0</v>
      </c>
      <c r="Q274" s="62">
        <f t="shared" si="109"/>
        <v>4.5609643099999992</v>
      </c>
      <c r="R274" s="62">
        <v>0</v>
      </c>
      <c r="S274" s="62">
        <f t="shared" si="109"/>
        <v>-8.6557661547169665E-2</v>
      </c>
      <c r="T274" s="62">
        <f t="shared" si="109"/>
        <v>0</v>
      </c>
      <c r="U274" s="62">
        <f t="shared" si="109"/>
        <v>0</v>
      </c>
      <c r="V274" s="62">
        <f t="shared" si="109"/>
        <v>0</v>
      </c>
      <c r="W274" s="62">
        <f t="shared" si="109"/>
        <v>0</v>
      </c>
      <c r="X274" s="62"/>
    </row>
    <row r="275" spans="1:24" ht="63" x14ac:dyDescent="0.25">
      <c r="A275" s="174">
        <f t="shared" ref="A275:A277" si="111">IF(A274&gt;0,A274+1,A273+1)</f>
        <v>233</v>
      </c>
      <c r="B275" s="119" t="s">
        <v>1838</v>
      </c>
      <c r="C275" s="103" t="s">
        <v>381</v>
      </c>
      <c r="D275" s="54">
        <v>0.59819999999999995</v>
      </c>
      <c r="E275" s="54">
        <v>0.59819999999999995</v>
      </c>
      <c r="F275" s="54">
        <v>0.59820151199999994</v>
      </c>
      <c r="G275" s="54">
        <v>7.9696800000000012E-2</v>
      </c>
      <c r="H275" s="54">
        <v>0.37924926600000008</v>
      </c>
      <c r="I275" s="54">
        <v>0</v>
      </c>
      <c r="J275" s="54">
        <v>0.11942849999999994</v>
      </c>
      <c r="K275" s="54">
        <v>0</v>
      </c>
      <c r="L275" s="54">
        <v>9.9523745999999913E-2</v>
      </c>
      <c r="M275" s="54">
        <f t="shared" ref="M275:M277" si="112">E275-G275-I275-K275</f>
        <v>0.51850319999999994</v>
      </c>
      <c r="N275" s="54">
        <v>0</v>
      </c>
      <c r="O275" s="54">
        <v>1.2555422799999998</v>
      </c>
      <c r="P275" s="54">
        <v>0</v>
      </c>
      <c r="Q275" s="54">
        <v>1.8856596599999997</v>
      </c>
      <c r="R275" s="54">
        <v>0</v>
      </c>
      <c r="S275" s="54">
        <f>E275-F275</f>
        <v>-1.5119999999813061E-6</v>
      </c>
      <c r="T275" s="54">
        <v>0</v>
      </c>
      <c r="U275" s="54">
        <v>0</v>
      </c>
      <c r="V275" s="54">
        <v>0</v>
      </c>
      <c r="W275" s="54">
        <v>0</v>
      </c>
      <c r="X275" s="62"/>
    </row>
    <row r="276" spans="1:24" ht="63" x14ac:dyDescent="0.25">
      <c r="A276" s="174">
        <f t="shared" si="111"/>
        <v>234</v>
      </c>
      <c r="B276" s="119" t="s">
        <v>382</v>
      </c>
      <c r="C276" s="103" t="s">
        <v>383</v>
      </c>
      <c r="D276" s="54">
        <v>2.6109719999999998</v>
      </c>
      <c r="E276" s="54">
        <v>2.6109719999999998</v>
      </c>
      <c r="F276" s="54">
        <v>2.6975491539999994</v>
      </c>
      <c r="G276" s="54">
        <v>5.3270292000000004E-2</v>
      </c>
      <c r="H276" s="54">
        <v>5.3270291999999997E-2</v>
      </c>
      <c r="I276" s="54">
        <v>2.5577017079999997</v>
      </c>
      <c r="J276" s="54">
        <v>0.23788801599999998</v>
      </c>
      <c r="K276" s="54">
        <v>0</v>
      </c>
      <c r="L276" s="54">
        <v>1.991627246</v>
      </c>
      <c r="M276" s="54">
        <f t="shared" si="112"/>
        <v>0</v>
      </c>
      <c r="N276" s="54">
        <v>0.4147635999999999</v>
      </c>
      <c r="O276" s="54">
        <v>2.2479576200000002</v>
      </c>
      <c r="P276" s="54">
        <v>0</v>
      </c>
      <c r="Q276" s="54">
        <v>2.2481992900000001</v>
      </c>
      <c r="R276" s="54">
        <v>0</v>
      </c>
      <c r="S276" s="54">
        <f>E276-F276</f>
        <v>-8.6577153999999545E-2</v>
      </c>
      <c r="T276" s="54">
        <v>0</v>
      </c>
      <c r="U276" s="54">
        <v>0</v>
      </c>
      <c r="V276" s="54">
        <v>0</v>
      </c>
      <c r="W276" s="54">
        <v>0</v>
      </c>
      <c r="X276" s="62"/>
    </row>
    <row r="277" spans="1:24" ht="47.25" x14ac:dyDescent="0.25">
      <c r="A277" s="174">
        <f t="shared" si="111"/>
        <v>235</v>
      </c>
      <c r="B277" s="119" t="s">
        <v>384</v>
      </c>
      <c r="C277" s="103" t="s">
        <v>385</v>
      </c>
      <c r="D277" s="54">
        <v>1.1999999999999999E-3</v>
      </c>
      <c r="E277" s="54">
        <v>2.1004452829864224E-5</v>
      </c>
      <c r="F277" s="54">
        <v>0</v>
      </c>
      <c r="G277" s="54">
        <v>2.1004452829864566E-5</v>
      </c>
      <c r="H277" s="54">
        <v>0</v>
      </c>
      <c r="I277" s="54">
        <v>0</v>
      </c>
      <c r="J277" s="54">
        <v>0</v>
      </c>
      <c r="K277" s="54">
        <v>0</v>
      </c>
      <c r="L277" s="54">
        <v>0</v>
      </c>
      <c r="M277" s="54">
        <f t="shared" si="112"/>
        <v>-3.4220131069073734E-19</v>
      </c>
      <c r="N277" s="54">
        <v>0</v>
      </c>
      <c r="O277" s="54">
        <v>0</v>
      </c>
      <c r="P277" s="54">
        <v>0</v>
      </c>
      <c r="Q277" s="54">
        <v>0.42710535999999999</v>
      </c>
      <c r="R277" s="54">
        <v>0</v>
      </c>
      <c r="S277" s="54">
        <f>E277-F277</f>
        <v>2.1004452829864224E-5</v>
      </c>
      <c r="T277" s="54">
        <v>0</v>
      </c>
      <c r="U277" s="54">
        <v>0</v>
      </c>
      <c r="V277" s="54">
        <v>0</v>
      </c>
      <c r="W277" s="54">
        <v>0</v>
      </c>
      <c r="X277" s="62"/>
    </row>
    <row r="278" spans="1:24" x14ac:dyDescent="0.25">
      <c r="A278" s="174"/>
      <c r="B278" s="195" t="s">
        <v>386</v>
      </c>
      <c r="C278" s="103"/>
      <c r="D278" s="62">
        <f t="shared" ref="D278:W278" si="113">SUM(D279:D280)</f>
        <v>12.274596000000001</v>
      </c>
      <c r="E278" s="62">
        <f t="shared" ref="E278" si="114">SUM(E279:E280)</f>
        <v>2.6692194480000002</v>
      </c>
      <c r="F278" s="62">
        <f t="shared" si="113"/>
        <v>2.6692207040000002</v>
      </c>
      <c r="G278" s="62">
        <f t="shared" si="113"/>
        <v>2.6619600000000001</v>
      </c>
      <c r="H278" s="62">
        <f t="shared" si="113"/>
        <v>4.4436935999999996E-2</v>
      </c>
      <c r="I278" s="62">
        <f t="shared" si="113"/>
        <v>0</v>
      </c>
      <c r="J278" s="62">
        <f t="shared" si="113"/>
        <v>2.6175243199999998</v>
      </c>
      <c r="K278" s="62">
        <f t="shared" si="113"/>
        <v>0</v>
      </c>
      <c r="L278" s="62">
        <f t="shared" si="113"/>
        <v>0</v>
      </c>
      <c r="M278" s="62">
        <f t="shared" si="113"/>
        <v>7.2594479999999999E-3</v>
      </c>
      <c r="N278" s="62">
        <f t="shared" si="113"/>
        <v>7.2594479999999999E-3</v>
      </c>
      <c r="O278" s="62">
        <f t="shared" si="113"/>
        <v>2.7696681499999998</v>
      </c>
      <c r="P278" s="62">
        <v>0</v>
      </c>
      <c r="Q278" s="62">
        <f t="shared" si="113"/>
        <v>3.1864868099999999</v>
      </c>
      <c r="R278" s="62">
        <v>0</v>
      </c>
      <c r="S278" s="62">
        <f t="shared" si="113"/>
        <v>-1.2560000000050309E-6</v>
      </c>
      <c r="T278" s="62">
        <f t="shared" si="113"/>
        <v>0</v>
      </c>
      <c r="U278" s="62">
        <f t="shared" si="113"/>
        <v>0</v>
      </c>
      <c r="V278" s="62">
        <f t="shared" si="113"/>
        <v>0</v>
      </c>
      <c r="W278" s="62">
        <f t="shared" si="113"/>
        <v>0</v>
      </c>
      <c r="X278" s="62"/>
    </row>
    <row r="279" spans="1:24" ht="63" x14ac:dyDescent="0.25">
      <c r="A279" s="174">
        <f t="shared" ref="A279:A280" si="115">IF(A278&gt;0,A278+1,A277+1)</f>
        <v>236</v>
      </c>
      <c r="B279" s="119" t="s">
        <v>387</v>
      </c>
      <c r="C279" s="103" t="s">
        <v>388</v>
      </c>
      <c r="D279" s="54">
        <v>2.6619600000000001</v>
      </c>
      <c r="E279" s="54">
        <v>2.6619600000000001</v>
      </c>
      <c r="F279" s="54">
        <v>2.6619612560000001</v>
      </c>
      <c r="G279" s="54">
        <v>2.6619600000000001</v>
      </c>
      <c r="H279" s="54">
        <v>4.4436935999999996E-2</v>
      </c>
      <c r="I279" s="54">
        <v>0</v>
      </c>
      <c r="J279" s="54">
        <v>2.6175243199999998</v>
      </c>
      <c r="K279" s="54">
        <v>0</v>
      </c>
      <c r="L279" s="54">
        <v>0</v>
      </c>
      <c r="M279" s="54">
        <f t="shared" ref="M279:M280" si="116">E279-G279-I279-K279</f>
        <v>0</v>
      </c>
      <c r="N279" s="54">
        <v>0</v>
      </c>
      <c r="O279" s="54">
        <v>2.76361861</v>
      </c>
      <c r="P279" s="54">
        <v>0</v>
      </c>
      <c r="Q279" s="54">
        <v>3.1864868099999999</v>
      </c>
      <c r="R279" s="54">
        <v>0</v>
      </c>
      <c r="S279" s="54">
        <f>E279-F279</f>
        <v>-1.2560000000050309E-6</v>
      </c>
      <c r="T279" s="54">
        <v>0</v>
      </c>
      <c r="U279" s="54">
        <v>0</v>
      </c>
      <c r="V279" s="54">
        <v>0</v>
      </c>
      <c r="W279" s="54">
        <v>0</v>
      </c>
      <c r="X279" s="62"/>
    </row>
    <row r="280" spans="1:24" ht="47.25" x14ac:dyDescent="0.25">
      <c r="A280" s="174">
        <f t="shared" si="115"/>
        <v>237</v>
      </c>
      <c r="B280" s="119" t="s">
        <v>1839</v>
      </c>
      <c r="C280" s="103" t="s">
        <v>1840</v>
      </c>
      <c r="D280" s="54">
        <v>9.6126360000000002</v>
      </c>
      <c r="E280" s="54">
        <v>7.2594479999999999E-3</v>
      </c>
      <c r="F280" s="54">
        <v>7.2594479999999999E-3</v>
      </c>
      <c r="G280" s="54">
        <v>0</v>
      </c>
      <c r="H280" s="54">
        <v>0</v>
      </c>
      <c r="I280" s="54">
        <v>0</v>
      </c>
      <c r="J280" s="54">
        <v>0</v>
      </c>
      <c r="K280" s="54">
        <v>0</v>
      </c>
      <c r="L280" s="54">
        <v>0</v>
      </c>
      <c r="M280" s="54">
        <f t="shared" si="116"/>
        <v>7.2594479999999999E-3</v>
      </c>
      <c r="N280" s="54">
        <v>7.2594479999999999E-3</v>
      </c>
      <c r="O280" s="54">
        <v>6.04954E-3</v>
      </c>
      <c r="P280" s="54">
        <v>0</v>
      </c>
      <c r="Q280" s="54">
        <v>0</v>
      </c>
      <c r="R280" s="54">
        <v>0</v>
      </c>
      <c r="S280" s="54">
        <f>E280-F280</f>
        <v>0</v>
      </c>
      <c r="T280" s="54">
        <v>0</v>
      </c>
      <c r="U280" s="54">
        <v>0</v>
      </c>
      <c r="V280" s="54">
        <v>0</v>
      </c>
      <c r="W280" s="54">
        <v>0</v>
      </c>
      <c r="X280" s="62"/>
    </row>
    <row r="281" spans="1:24" x14ac:dyDescent="0.25">
      <c r="A281" s="174"/>
      <c r="B281" s="195" t="s">
        <v>389</v>
      </c>
      <c r="C281" s="103"/>
      <c r="D281" s="62">
        <f t="shared" ref="D281:W281" si="117">SUM(D282:D285)</f>
        <v>51.949824</v>
      </c>
      <c r="E281" s="62">
        <f t="shared" ref="E281" si="118">SUM(E282:E285)</f>
        <v>26.710134376000006</v>
      </c>
      <c r="F281" s="62">
        <f t="shared" si="117"/>
        <v>26.710132712000007</v>
      </c>
      <c r="G281" s="62">
        <f t="shared" si="117"/>
        <v>6.9498364000000007E-2</v>
      </c>
      <c r="H281" s="62">
        <f t="shared" si="117"/>
        <v>6.9498363999999993E-2</v>
      </c>
      <c r="I281" s="62">
        <f t="shared" si="117"/>
        <v>1.2124896360000001</v>
      </c>
      <c r="J281" s="62">
        <f t="shared" si="117"/>
        <v>3.9940775320000004</v>
      </c>
      <c r="K281" s="62">
        <f t="shared" si="117"/>
        <v>0.03</v>
      </c>
      <c r="L281" s="62">
        <f t="shared" si="117"/>
        <v>3.1939080000000005E-3</v>
      </c>
      <c r="M281" s="62">
        <f t="shared" si="117"/>
        <v>25.398146376000003</v>
      </c>
      <c r="N281" s="62">
        <f t="shared" si="117"/>
        <v>22.643362908000004</v>
      </c>
      <c r="O281" s="62">
        <f t="shared" si="117"/>
        <v>26.967973909999998</v>
      </c>
      <c r="P281" s="62">
        <v>23.566316229999998</v>
      </c>
      <c r="Q281" s="62">
        <f t="shared" si="117"/>
        <v>3.58772928</v>
      </c>
      <c r="R281" s="62">
        <v>0</v>
      </c>
      <c r="S281" s="62">
        <f t="shared" si="117"/>
        <v>1.6639999991241439E-6</v>
      </c>
      <c r="T281" s="62">
        <f t="shared" si="117"/>
        <v>0</v>
      </c>
      <c r="U281" s="62">
        <f t="shared" si="117"/>
        <v>0</v>
      </c>
      <c r="V281" s="62">
        <f t="shared" si="117"/>
        <v>0</v>
      </c>
      <c r="W281" s="62">
        <f t="shared" si="117"/>
        <v>0</v>
      </c>
      <c r="X281" s="62"/>
    </row>
    <row r="282" spans="1:24" ht="47.25" x14ac:dyDescent="0.25">
      <c r="A282" s="174">
        <f t="shared" ref="A282:A285" si="119">IF(A281&gt;0,A281+1,A280+1)</f>
        <v>238</v>
      </c>
      <c r="B282" s="119" t="s">
        <v>390</v>
      </c>
      <c r="C282" s="103" t="s">
        <v>391</v>
      </c>
      <c r="D282" s="54">
        <v>20.480831999999999</v>
      </c>
      <c r="E282" s="54">
        <v>22.680194956000005</v>
      </c>
      <c r="F282" s="54">
        <v>22.680194956000005</v>
      </c>
      <c r="G282" s="54">
        <v>4.5867999999999999E-2</v>
      </c>
      <c r="H282" s="54">
        <v>4.5867999999999999E-2</v>
      </c>
      <c r="I282" s="54">
        <v>0.03</v>
      </c>
      <c r="J282" s="54">
        <v>2.9895599999999992E-3</v>
      </c>
      <c r="K282" s="54">
        <v>0.03</v>
      </c>
      <c r="L282" s="54">
        <v>3.1939080000000005E-3</v>
      </c>
      <c r="M282" s="54">
        <f t="shared" ref="M282:M285" si="120">E282-G282-I282-K282</f>
        <v>22.574326956000004</v>
      </c>
      <c r="N282" s="54">
        <v>22.628143488000003</v>
      </c>
      <c r="O282" s="54">
        <v>23.609692449999997</v>
      </c>
      <c r="P282" s="54">
        <v>23.566316229999998</v>
      </c>
      <c r="Q282" s="54">
        <v>0</v>
      </c>
      <c r="R282" s="54">
        <v>0</v>
      </c>
      <c r="S282" s="54">
        <f>E282-F282</f>
        <v>0</v>
      </c>
      <c r="T282" s="54">
        <v>0</v>
      </c>
      <c r="U282" s="54">
        <v>0</v>
      </c>
      <c r="V282" s="54">
        <v>0</v>
      </c>
      <c r="W282" s="54">
        <v>0</v>
      </c>
      <c r="X282" s="62"/>
    </row>
    <row r="283" spans="1:24" ht="47.25" x14ac:dyDescent="0.25">
      <c r="A283" s="174">
        <f t="shared" si="119"/>
        <v>239</v>
      </c>
      <c r="B283" s="119" t="s">
        <v>392</v>
      </c>
      <c r="C283" s="103" t="s">
        <v>393</v>
      </c>
      <c r="D283" s="54">
        <v>4.0147199999999996</v>
      </c>
      <c r="E283" s="54">
        <v>4.0147199999999996</v>
      </c>
      <c r="F283" s="54">
        <v>4.0147183360000005</v>
      </c>
      <c r="G283" s="54">
        <v>2.3630364000000001E-2</v>
      </c>
      <c r="H283" s="54">
        <v>2.3630363999999997E-2</v>
      </c>
      <c r="I283" s="54">
        <v>1.1824896360000001</v>
      </c>
      <c r="J283" s="54">
        <v>3.9910879720000003</v>
      </c>
      <c r="K283" s="54">
        <v>0</v>
      </c>
      <c r="L283" s="54">
        <v>0</v>
      </c>
      <c r="M283" s="54">
        <f t="shared" si="120"/>
        <v>2.8085999999999993</v>
      </c>
      <c r="N283" s="54">
        <v>0</v>
      </c>
      <c r="O283" s="54">
        <v>3.3455986100000006</v>
      </c>
      <c r="P283" s="54">
        <v>0</v>
      </c>
      <c r="Q283" s="54">
        <v>3.58772928</v>
      </c>
      <c r="R283" s="54">
        <v>0</v>
      </c>
      <c r="S283" s="54">
        <f>E283-F283</f>
        <v>1.6639999991241439E-6</v>
      </c>
      <c r="T283" s="54">
        <v>0</v>
      </c>
      <c r="U283" s="54">
        <v>0</v>
      </c>
      <c r="V283" s="54">
        <v>0</v>
      </c>
      <c r="W283" s="54">
        <v>0</v>
      </c>
      <c r="X283" s="62"/>
    </row>
    <row r="284" spans="1:24" ht="78.75" x14ac:dyDescent="0.25">
      <c r="A284" s="174">
        <f t="shared" si="119"/>
        <v>240</v>
      </c>
      <c r="B284" s="119" t="s">
        <v>1841</v>
      </c>
      <c r="C284" s="103" t="s">
        <v>1842</v>
      </c>
      <c r="D284" s="54">
        <v>7.0333919999999992</v>
      </c>
      <c r="E284" s="54">
        <v>1.5020003999999998E-2</v>
      </c>
      <c r="F284" s="54">
        <v>1.5020003999999998E-2</v>
      </c>
      <c r="G284" s="54">
        <v>0</v>
      </c>
      <c r="H284" s="54">
        <v>0</v>
      </c>
      <c r="I284" s="54">
        <v>0</v>
      </c>
      <c r="J284" s="54">
        <v>0</v>
      </c>
      <c r="K284" s="54">
        <v>0</v>
      </c>
      <c r="L284" s="54">
        <v>0</v>
      </c>
      <c r="M284" s="54">
        <f t="shared" si="120"/>
        <v>1.5020003999999998E-2</v>
      </c>
      <c r="N284" s="54">
        <v>1.5020003999999998E-2</v>
      </c>
      <c r="O284" s="54">
        <v>1.2516669999999999E-2</v>
      </c>
      <c r="P284" s="54">
        <v>0</v>
      </c>
      <c r="Q284" s="54">
        <v>0</v>
      </c>
      <c r="R284" s="54">
        <v>0</v>
      </c>
      <c r="S284" s="54">
        <f>E284-F284</f>
        <v>0</v>
      </c>
      <c r="T284" s="54">
        <v>0</v>
      </c>
      <c r="U284" s="54">
        <v>0</v>
      </c>
      <c r="V284" s="54">
        <v>0</v>
      </c>
      <c r="W284" s="54">
        <v>0</v>
      </c>
      <c r="X284" s="62"/>
    </row>
    <row r="285" spans="1:24" ht="47.25" x14ac:dyDescent="0.25">
      <c r="A285" s="174">
        <f t="shared" si="119"/>
        <v>241</v>
      </c>
      <c r="B285" s="119" t="s">
        <v>1843</v>
      </c>
      <c r="C285" s="103" t="s">
        <v>1844</v>
      </c>
      <c r="D285" s="54">
        <v>20.42088</v>
      </c>
      <c r="E285" s="54">
        <v>1.9941599999999998E-4</v>
      </c>
      <c r="F285" s="54">
        <v>1.9941599999999998E-4</v>
      </c>
      <c r="G285" s="54">
        <v>0</v>
      </c>
      <c r="H285" s="54">
        <v>0</v>
      </c>
      <c r="I285" s="54">
        <v>0</v>
      </c>
      <c r="J285" s="54">
        <v>0</v>
      </c>
      <c r="K285" s="54">
        <v>0</v>
      </c>
      <c r="L285" s="54">
        <v>0</v>
      </c>
      <c r="M285" s="54">
        <f t="shared" si="120"/>
        <v>1.9941599999999998E-4</v>
      </c>
      <c r="N285" s="54">
        <v>1.9941599999999998E-4</v>
      </c>
      <c r="O285" s="54">
        <v>1.6617999999999998E-4</v>
      </c>
      <c r="P285" s="54">
        <v>0</v>
      </c>
      <c r="Q285" s="54">
        <v>0</v>
      </c>
      <c r="R285" s="54">
        <v>0</v>
      </c>
      <c r="S285" s="54">
        <f>E285-F285</f>
        <v>0</v>
      </c>
      <c r="T285" s="54">
        <v>0</v>
      </c>
      <c r="U285" s="54">
        <v>0</v>
      </c>
      <c r="V285" s="54">
        <v>0</v>
      </c>
      <c r="W285" s="54">
        <v>0</v>
      </c>
      <c r="X285" s="62"/>
    </row>
    <row r="286" spans="1:24" x14ac:dyDescent="0.25">
      <c r="A286" s="174"/>
      <c r="B286" s="195" t="s">
        <v>394</v>
      </c>
      <c r="C286" s="103"/>
      <c r="D286" s="62">
        <f t="shared" ref="D286:W286" si="121">SUM(D287:D292)</f>
        <v>47.836380000000005</v>
      </c>
      <c r="E286" s="62">
        <f t="shared" ref="E286" si="122">SUM(E287:E292)</f>
        <v>2.6239515260000004</v>
      </c>
      <c r="F286" s="62">
        <f t="shared" si="121"/>
        <v>2.6239564100000003</v>
      </c>
      <c r="G286" s="62">
        <f t="shared" si="121"/>
        <v>0.13992187199999995</v>
      </c>
      <c r="H286" s="62">
        <f t="shared" si="121"/>
        <v>0.13992675599999996</v>
      </c>
      <c r="I286" s="62">
        <f t="shared" si="121"/>
        <v>0.57249049200000002</v>
      </c>
      <c r="J286" s="62">
        <f t="shared" si="121"/>
        <v>0.17586249600000003</v>
      </c>
      <c r="K286" s="62">
        <f t="shared" si="121"/>
        <v>0</v>
      </c>
      <c r="L286" s="62">
        <f t="shared" si="121"/>
        <v>1.9089892020000001</v>
      </c>
      <c r="M286" s="62">
        <f t="shared" si="121"/>
        <v>1.9115391620000002</v>
      </c>
      <c r="N286" s="62">
        <f t="shared" si="121"/>
        <v>0.39917795599999994</v>
      </c>
      <c r="O286" s="62">
        <f t="shared" si="121"/>
        <v>2.4239079800000001</v>
      </c>
      <c r="P286" s="62">
        <v>0.76965044999999987</v>
      </c>
      <c r="Q286" s="62">
        <f t="shared" si="121"/>
        <v>1.4136634799999999</v>
      </c>
      <c r="R286" s="62">
        <v>1.24565741</v>
      </c>
      <c r="S286" s="62">
        <f t="shared" si="121"/>
        <v>-4.8840000000001382E-6</v>
      </c>
      <c r="T286" s="62">
        <f t="shared" si="121"/>
        <v>0</v>
      </c>
      <c r="U286" s="62">
        <f t="shared" si="121"/>
        <v>0</v>
      </c>
      <c r="V286" s="62">
        <f t="shared" si="121"/>
        <v>0</v>
      </c>
      <c r="W286" s="62">
        <f t="shared" si="121"/>
        <v>0</v>
      </c>
      <c r="X286" s="62"/>
    </row>
    <row r="287" spans="1:24" ht="31.5" x14ac:dyDescent="0.25">
      <c r="A287" s="174">
        <f t="shared" ref="A287:A292" si="123">IF(A286&gt;0,A286+1,A285+1)</f>
        <v>242</v>
      </c>
      <c r="B287" s="119" t="s">
        <v>395</v>
      </c>
      <c r="C287" s="103" t="s">
        <v>396</v>
      </c>
      <c r="D287" s="54">
        <v>27.587183999999997</v>
      </c>
      <c r="E287" s="54">
        <v>0.64395044400000001</v>
      </c>
      <c r="F287" s="54">
        <v>0.64395044400000001</v>
      </c>
      <c r="G287" s="54">
        <v>0.12681111599999997</v>
      </c>
      <c r="H287" s="54">
        <v>0.12681111599999997</v>
      </c>
      <c r="I287" s="54">
        <v>0.51713932800000006</v>
      </c>
      <c r="J287" s="54">
        <v>0.16125103200000004</v>
      </c>
      <c r="K287" s="54">
        <v>0</v>
      </c>
      <c r="L287" s="54">
        <v>1.1520831999999953E-2</v>
      </c>
      <c r="M287" s="54">
        <f t="shared" ref="M287:M292" si="124">E287-G287-I287-K287</f>
        <v>0</v>
      </c>
      <c r="N287" s="54">
        <v>0.34436746400000007</v>
      </c>
      <c r="O287" s="54">
        <v>0.53662536999999999</v>
      </c>
      <c r="P287" s="54">
        <v>0.15301228</v>
      </c>
      <c r="Q287" s="54">
        <v>0</v>
      </c>
      <c r="R287" s="54">
        <v>0</v>
      </c>
      <c r="S287" s="54">
        <f t="shared" ref="S287:S292" si="125">E287-F287</f>
        <v>0</v>
      </c>
      <c r="T287" s="54">
        <v>0</v>
      </c>
      <c r="U287" s="54">
        <v>0</v>
      </c>
      <c r="V287" s="54">
        <v>0</v>
      </c>
      <c r="W287" s="54">
        <v>0</v>
      </c>
      <c r="X287" s="62"/>
    </row>
    <row r="288" spans="1:24" ht="31.5" x14ac:dyDescent="0.25">
      <c r="A288" s="174">
        <f t="shared" si="123"/>
        <v>243</v>
      </c>
      <c r="B288" s="119" t="s">
        <v>397</v>
      </c>
      <c r="C288" s="103" t="s">
        <v>398</v>
      </c>
      <c r="D288" s="54">
        <v>7.1839319999999995</v>
      </c>
      <c r="E288" s="54">
        <v>6.6841919999999999E-2</v>
      </c>
      <c r="F288" s="54">
        <v>6.6841919999999999E-2</v>
      </c>
      <c r="G288" s="54">
        <v>1.1490756E-2</v>
      </c>
      <c r="H288" s="54">
        <v>1.1490756E-2</v>
      </c>
      <c r="I288" s="54">
        <v>5.5351164000000008E-2</v>
      </c>
      <c r="J288" s="54">
        <v>1.4611463999999999E-2</v>
      </c>
      <c r="K288" s="54">
        <v>0</v>
      </c>
      <c r="L288" s="54">
        <v>0</v>
      </c>
      <c r="M288" s="54">
        <f t="shared" si="124"/>
        <v>-6.9388939039072284E-18</v>
      </c>
      <c r="N288" s="54">
        <v>4.0739700000000004E-2</v>
      </c>
      <c r="O288" s="54">
        <v>5.5701599999999997E-2</v>
      </c>
      <c r="P288" s="54">
        <v>2.0941209999999995E-2</v>
      </c>
      <c r="Q288" s="54">
        <v>0</v>
      </c>
      <c r="R288" s="54">
        <v>0</v>
      </c>
      <c r="S288" s="54">
        <f t="shared" si="125"/>
        <v>0</v>
      </c>
      <c r="T288" s="54">
        <v>0</v>
      </c>
      <c r="U288" s="54">
        <v>0</v>
      </c>
      <c r="V288" s="54">
        <v>0</v>
      </c>
      <c r="W288" s="54">
        <v>0</v>
      </c>
      <c r="X288" s="62"/>
    </row>
    <row r="289" spans="1:24" ht="63" x14ac:dyDescent="0.25">
      <c r="A289" s="174">
        <f t="shared" si="123"/>
        <v>244</v>
      </c>
      <c r="B289" s="119" t="s">
        <v>1845</v>
      </c>
      <c r="C289" s="103" t="s">
        <v>399</v>
      </c>
      <c r="D289" s="54">
        <v>1.6200000000000001E-3</v>
      </c>
      <c r="E289" s="54">
        <v>1.6200000000000001E-3</v>
      </c>
      <c r="F289" s="54">
        <v>1.6248840000000003E-3</v>
      </c>
      <c r="G289" s="54">
        <v>1.6199999999999964E-3</v>
      </c>
      <c r="H289" s="54">
        <v>1.6248840000000003E-3</v>
      </c>
      <c r="I289" s="54">
        <v>0</v>
      </c>
      <c r="J289" s="54">
        <v>0</v>
      </c>
      <c r="K289" s="54">
        <v>0</v>
      </c>
      <c r="L289" s="54">
        <v>0</v>
      </c>
      <c r="M289" s="54">
        <f t="shared" si="124"/>
        <v>3.6862873864507151E-18</v>
      </c>
      <c r="N289" s="54">
        <v>0</v>
      </c>
      <c r="O289" s="54">
        <v>1.3540699999999998E-3</v>
      </c>
      <c r="P289" s="54">
        <v>0</v>
      </c>
      <c r="Q289" s="54">
        <v>0.16800607000000001</v>
      </c>
      <c r="R289" s="54">
        <v>0</v>
      </c>
      <c r="S289" s="54">
        <f t="shared" si="125"/>
        <v>-4.8840000000001382E-6</v>
      </c>
      <c r="T289" s="54">
        <v>0</v>
      </c>
      <c r="U289" s="54">
        <v>0</v>
      </c>
      <c r="V289" s="54">
        <v>0</v>
      </c>
      <c r="W289" s="54">
        <v>0</v>
      </c>
      <c r="X289" s="62"/>
    </row>
    <row r="290" spans="1:24" ht="63" x14ac:dyDescent="0.25">
      <c r="A290" s="174">
        <f t="shared" si="123"/>
        <v>245</v>
      </c>
      <c r="B290" s="119" t="s">
        <v>1501</v>
      </c>
      <c r="C290" s="103" t="s">
        <v>1502</v>
      </c>
      <c r="D290" s="54">
        <v>1.2349080000000001</v>
      </c>
      <c r="E290" s="54">
        <v>0.64763928199999998</v>
      </c>
      <c r="F290" s="54">
        <v>0.64763928199999998</v>
      </c>
      <c r="G290" s="54">
        <v>0</v>
      </c>
      <c r="H290" s="54">
        <v>0</v>
      </c>
      <c r="I290" s="54">
        <v>0</v>
      </c>
      <c r="J290" s="54">
        <v>0</v>
      </c>
      <c r="K290" s="54">
        <v>0</v>
      </c>
      <c r="L290" s="54">
        <v>0.64739999000000004</v>
      </c>
      <c r="M290" s="54">
        <f t="shared" si="124"/>
        <v>0.64763928199999998</v>
      </c>
      <c r="N290" s="54">
        <v>2.3929199999994655E-4</v>
      </c>
      <c r="O290" s="54">
        <v>0.58437011999999999</v>
      </c>
      <c r="P290" s="54">
        <v>0.58437011999999999</v>
      </c>
      <c r="Q290" s="54">
        <v>0</v>
      </c>
      <c r="R290" s="54">
        <v>0</v>
      </c>
      <c r="S290" s="54">
        <f t="shared" si="125"/>
        <v>0</v>
      </c>
      <c r="T290" s="54">
        <v>0</v>
      </c>
      <c r="U290" s="54">
        <v>0</v>
      </c>
      <c r="V290" s="54">
        <v>0</v>
      </c>
      <c r="W290" s="54">
        <v>0</v>
      </c>
      <c r="X290" s="62"/>
    </row>
    <row r="291" spans="1:24" ht="78.75" x14ac:dyDescent="0.25">
      <c r="A291" s="174">
        <f t="shared" si="123"/>
        <v>246</v>
      </c>
      <c r="B291" s="119" t="s">
        <v>1846</v>
      </c>
      <c r="C291" s="103" t="s">
        <v>1847</v>
      </c>
      <c r="D291" s="54">
        <v>10.315932</v>
      </c>
      <c r="E291" s="54">
        <v>2.39292E-4</v>
      </c>
      <c r="F291" s="54">
        <v>2.39292E-4</v>
      </c>
      <c r="G291" s="54">
        <v>0</v>
      </c>
      <c r="H291" s="54">
        <v>0</v>
      </c>
      <c r="I291" s="54">
        <v>0</v>
      </c>
      <c r="J291" s="54">
        <v>0</v>
      </c>
      <c r="K291" s="54">
        <v>0</v>
      </c>
      <c r="L291" s="54">
        <v>0</v>
      </c>
      <c r="M291" s="54">
        <f t="shared" si="124"/>
        <v>2.39292E-4</v>
      </c>
      <c r="N291" s="54">
        <v>2.39292E-4</v>
      </c>
      <c r="O291" s="54">
        <v>1.9941000000000002E-4</v>
      </c>
      <c r="P291" s="54">
        <v>0</v>
      </c>
      <c r="Q291" s="54">
        <v>0</v>
      </c>
      <c r="R291" s="54">
        <v>0</v>
      </c>
      <c r="S291" s="54">
        <f t="shared" si="125"/>
        <v>0</v>
      </c>
      <c r="T291" s="54">
        <v>0</v>
      </c>
      <c r="U291" s="54">
        <v>0</v>
      </c>
      <c r="V291" s="54">
        <v>0</v>
      </c>
      <c r="W291" s="54">
        <v>0</v>
      </c>
      <c r="X291" s="62"/>
    </row>
    <row r="292" spans="1:24" ht="47.25" x14ac:dyDescent="0.25">
      <c r="A292" s="174">
        <f t="shared" si="123"/>
        <v>247</v>
      </c>
      <c r="B292" s="119" t="s">
        <v>1503</v>
      </c>
      <c r="C292" s="103" t="s">
        <v>1504</v>
      </c>
      <c r="D292" s="54">
        <v>1.5128040000000003</v>
      </c>
      <c r="E292" s="54">
        <v>1.2636605880000003</v>
      </c>
      <c r="F292" s="54">
        <v>1.2636605880000003</v>
      </c>
      <c r="G292" s="54">
        <v>0</v>
      </c>
      <c r="H292" s="54">
        <v>0</v>
      </c>
      <c r="I292" s="54">
        <v>0</v>
      </c>
      <c r="J292" s="54">
        <v>0</v>
      </c>
      <c r="K292" s="54">
        <v>0</v>
      </c>
      <c r="L292" s="54">
        <v>1.2500683800000001</v>
      </c>
      <c r="M292" s="54">
        <f t="shared" si="124"/>
        <v>1.2636605880000003</v>
      </c>
      <c r="N292" s="54">
        <v>1.3592207999999939E-2</v>
      </c>
      <c r="O292" s="54">
        <v>1.24565741</v>
      </c>
      <c r="P292" s="54">
        <v>1.1326839999999949E-2</v>
      </c>
      <c r="Q292" s="54">
        <v>1.24565741</v>
      </c>
      <c r="R292" s="54">
        <v>1.24565741</v>
      </c>
      <c r="S292" s="54">
        <f t="shared" si="125"/>
        <v>0</v>
      </c>
      <c r="T292" s="54">
        <v>0</v>
      </c>
      <c r="U292" s="54">
        <v>0</v>
      </c>
      <c r="V292" s="54">
        <v>0</v>
      </c>
      <c r="W292" s="54">
        <v>0</v>
      </c>
      <c r="X292" s="62"/>
    </row>
    <row r="293" spans="1:24" x14ac:dyDescent="0.25">
      <c r="A293" s="174"/>
      <c r="B293" s="195" t="s">
        <v>959</v>
      </c>
      <c r="C293" s="103"/>
      <c r="D293" s="62">
        <f t="shared" ref="D293:W293" si="126">SUM(D294:D297)</f>
        <v>73.758859049999998</v>
      </c>
      <c r="E293" s="62">
        <f t="shared" ref="E293" si="127">SUM(E294:E297)</f>
        <v>21.636346590000006</v>
      </c>
      <c r="F293" s="62">
        <f t="shared" si="126"/>
        <v>53.371527494000013</v>
      </c>
      <c r="G293" s="62">
        <f t="shared" si="126"/>
        <v>0</v>
      </c>
      <c r="H293" s="62">
        <f t="shared" si="126"/>
        <v>2.3945832</v>
      </c>
      <c r="I293" s="62">
        <f t="shared" si="126"/>
        <v>0</v>
      </c>
      <c r="J293" s="62">
        <f t="shared" si="126"/>
        <v>0</v>
      </c>
      <c r="K293" s="62">
        <f t="shared" si="126"/>
        <v>20.243155050000006</v>
      </c>
      <c r="L293" s="62">
        <f t="shared" si="126"/>
        <v>19.220295570000001</v>
      </c>
      <c r="M293" s="62">
        <f t="shared" si="126"/>
        <v>1.3931915400000001</v>
      </c>
      <c r="N293" s="62">
        <f t="shared" si="126"/>
        <v>31.756648723999991</v>
      </c>
      <c r="O293" s="62">
        <f t="shared" si="126"/>
        <v>52.96401934</v>
      </c>
      <c r="P293" s="62">
        <v>32.966508180000005</v>
      </c>
      <c r="Q293" s="62">
        <f t="shared" si="126"/>
        <v>55.055067019999996</v>
      </c>
      <c r="R293" s="62">
        <v>55.055067019999996</v>
      </c>
      <c r="S293" s="62">
        <f t="shared" si="126"/>
        <v>-31.735180904000003</v>
      </c>
      <c r="T293" s="62">
        <f t="shared" si="126"/>
        <v>0</v>
      </c>
      <c r="U293" s="62">
        <f t="shared" si="126"/>
        <v>0</v>
      </c>
      <c r="V293" s="62">
        <f t="shared" si="126"/>
        <v>0</v>
      </c>
      <c r="W293" s="62">
        <f t="shared" si="126"/>
        <v>0</v>
      </c>
      <c r="X293" s="62"/>
    </row>
    <row r="294" spans="1:24" ht="31.5" x14ac:dyDescent="0.25">
      <c r="A294" s="174">
        <f t="shared" ref="A294:A297" si="128">IF(A293&gt;0,A293+1,A292+1)</f>
        <v>248</v>
      </c>
      <c r="B294" s="119" t="s">
        <v>961</v>
      </c>
      <c r="C294" s="103" t="s">
        <v>962</v>
      </c>
      <c r="D294" s="54">
        <v>68.668987049999998</v>
      </c>
      <c r="E294" s="54">
        <v>20.243155050000006</v>
      </c>
      <c r="F294" s="54">
        <v>51.978335954000009</v>
      </c>
      <c r="G294" s="54">
        <v>0</v>
      </c>
      <c r="H294" s="54">
        <v>2.3945832</v>
      </c>
      <c r="I294" s="54">
        <v>0</v>
      </c>
      <c r="J294" s="54">
        <v>0</v>
      </c>
      <c r="K294" s="54">
        <v>20.243155050000006</v>
      </c>
      <c r="L294" s="54">
        <v>17.848571850000003</v>
      </c>
      <c r="M294" s="54">
        <f t="shared" ref="M294:M297" si="129">E294-G294-I294-K294</f>
        <v>0</v>
      </c>
      <c r="N294" s="54">
        <v>31.735180903999993</v>
      </c>
      <c r="O294" s="54">
        <v>51.541279490000001</v>
      </c>
      <c r="P294" s="54">
        <v>32.949017150000003</v>
      </c>
      <c r="Q294" s="54">
        <v>53.632725989999997</v>
      </c>
      <c r="R294" s="54">
        <v>53.632725989999997</v>
      </c>
      <c r="S294" s="54">
        <f>E294-F294</f>
        <v>-31.735180904000003</v>
      </c>
      <c r="T294" s="54">
        <v>0</v>
      </c>
      <c r="U294" s="54">
        <v>0</v>
      </c>
      <c r="V294" s="54">
        <v>0</v>
      </c>
      <c r="W294" s="54">
        <v>0</v>
      </c>
      <c r="X294" s="62"/>
    </row>
    <row r="295" spans="1:24" ht="63" x14ac:dyDescent="0.25">
      <c r="A295" s="174">
        <f t="shared" si="128"/>
        <v>249</v>
      </c>
      <c r="B295" s="119" t="s">
        <v>1848</v>
      </c>
      <c r="C295" s="103" t="s">
        <v>1849</v>
      </c>
      <c r="D295" s="54">
        <v>0.78065999999999991</v>
      </c>
      <c r="E295" s="54">
        <v>2.39292E-4</v>
      </c>
      <c r="F295" s="54">
        <v>2.39292E-4</v>
      </c>
      <c r="G295" s="54">
        <v>0</v>
      </c>
      <c r="H295" s="54">
        <v>0</v>
      </c>
      <c r="I295" s="54">
        <v>0</v>
      </c>
      <c r="J295" s="54">
        <v>0</v>
      </c>
      <c r="K295" s="54">
        <v>0</v>
      </c>
      <c r="L295" s="54">
        <v>0</v>
      </c>
      <c r="M295" s="54">
        <f t="shared" si="129"/>
        <v>2.39292E-4</v>
      </c>
      <c r="N295" s="54">
        <v>2.39292E-4</v>
      </c>
      <c r="O295" s="54">
        <v>1.9941000000000002E-4</v>
      </c>
      <c r="P295" s="54">
        <v>0</v>
      </c>
      <c r="Q295" s="54">
        <v>0</v>
      </c>
      <c r="R295" s="54">
        <v>0</v>
      </c>
      <c r="S295" s="54">
        <f>E295-F295</f>
        <v>0</v>
      </c>
      <c r="T295" s="54">
        <v>0</v>
      </c>
      <c r="U295" s="54">
        <v>0</v>
      </c>
      <c r="V295" s="54">
        <v>0</v>
      </c>
      <c r="W295" s="54">
        <v>0</v>
      </c>
      <c r="X295" s="62"/>
    </row>
    <row r="296" spans="1:24" ht="78.75" x14ac:dyDescent="0.25">
      <c r="A296" s="174">
        <f t="shared" si="128"/>
        <v>250</v>
      </c>
      <c r="B296" s="119" t="s">
        <v>1850</v>
      </c>
      <c r="C296" s="103" t="s">
        <v>1851</v>
      </c>
      <c r="D296" s="54">
        <v>2.4898920000000042</v>
      </c>
      <c r="E296" s="54">
        <v>2.39292E-4</v>
      </c>
      <c r="F296" s="54">
        <v>2.39292E-4</v>
      </c>
      <c r="G296" s="54">
        <v>0</v>
      </c>
      <c r="H296" s="54">
        <v>0</v>
      </c>
      <c r="I296" s="54">
        <v>0</v>
      </c>
      <c r="J296" s="54">
        <v>0</v>
      </c>
      <c r="K296" s="54">
        <v>0</v>
      </c>
      <c r="L296" s="54">
        <v>0</v>
      </c>
      <c r="M296" s="54">
        <f t="shared" si="129"/>
        <v>2.39292E-4</v>
      </c>
      <c r="N296" s="54">
        <v>2.39292E-4</v>
      </c>
      <c r="O296" s="54">
        <v>1.9941000000000002E-4</v>
      </c>
      <c r="P296" s="54">
        <v>0</v>
      </c>
      <c r="Q296" s="54">
        <v>0</v>
      </c>
      <c r="R296" s="54">
        <v>0</v>
      </c>
      <c r="S296" s="54">
        <f>E296-F296</f>
        <v>0</v>
      </c>
      <c r="T296" s="54">
        <v>0</v>
      </c>
      <c r="U296" s="54">
        <v>0</v>
      </c>
      <c r="V296" s="54">
        <v>0</v>
      </c>
      <c r="W296" s="54">
        <v>0</v>
      </c>
      <c r="X296" s="62"/>
    </row>
    <row r="297" spans="1:24" ht="63" x14ac:dyDescent="0.25">
      <c r="A297" s="174">
        <f t="shared" si="128"/>
        <v>251</v>
      </c>
      <c r="B297" s="119" t="s">
        <v>1505</v>
      </c>
      <c r="C297" s="103" t="s">
        <v>1506</v>
      </c>
      <c r="D297" s="54">
        <v>1.8193199999999998</v>
      </c>
      <c r="E297" s="54">
        <v>1.3927129560000002</v>
      </c>
      <c r="F297" s="54">
        <v>1.3927129560000002</v>
      </c>
      <c r="G297" s="54">
        <v>0</v>
      </c>
      <c r="H297" s="54">
        <v>0</v>
      </c>
      <c r="I297" s="54">
        <v>0</v>
      </c>
      <c r="J297" s="54">
        <v>0</v>
      </c>
      <c r="K297" s="54">
        <v>0</v>
      </c>
      <c r="L297" s="54">
        <v>1.3717237200000001</v>
      </c>
      <c r="M297" s="54">
        <f t="shared" si="129"/>
        <v>1.3927129560000002</v>
      </c>
      <c r="N297" s="54">
        <v>2.0989235999999911E-2</v>
      </c>
      <c r="O297" s="54">
        <v>1.4223410300000001</v>
      </c>
      <c r="P297" s="54">
        <v>1.7491030000000185E-2</v>
      </c>
      <c r="Q297" s="54">
        <v>1.4223410300000001</v>
      </c>
      <c r="R297" s="54">
        <v>1.4223410300000001</v>
      </c>
      <c r="S297" s="54">
        <f>E297-F297</f>
        <v>0</v>
      </c>
      <c r="T297" s="54">
        <v>0</v>
      </c>
      <c r="U297" s="54">
        <v>0</v>
      </c>
      <c r="V297" s="54">
        <v>0</v>
      </c>
      <c r="W297" s="54">
        <v>0</v>
      </c>
      <c r="X297" s="62"/>
    </row>
    <row r="298" spans="1:24" x14ac:dyDescent="0.25">
      <c r="A298" s="174"/>
      <c r="B298" s="195" t="s">
        <v>400</v>
      </c>
      <c r="C298" s="103"/>
      <c r="D298" s="62">
        <f t="shared" ref="D298:W298" si="130">SUM(D299:D321)</f>
        <v>232.87641122400001</v>
      </c>
      <c r="E298" s="62">
        <f t="shared" ref="E298" si="131">SUM(E299:E321)</f>
        <v>15.865130688452828</v>
      </c>
      <c r="F298" s="62">
        <f t="shared" si="130"/>
        <v>44.740051824000005</v>
      </c>
      <c r="G298" s="62">
        <f t="shared" si="130"/>
        <v>1.065397368</v>
      </c>
      <c r="H298" s="62">
        <f t="shared" si="130"/>
        <v>1.0647973679999998</v>
      </c>
      <c r="I298" s="62">
        <f t="shared" si="130"/>
        <v>6.0557549679999987</v>
      </c>
      <c r="J298" s="62">
        <f t="shared" si="130"/>
        <v>2.2017091199999999</v>
      </c>
      <c r="K298" s="62">
        <f t="shared" si="130"/>
        <v>2.6131942199999996</v>
      </c>
      <c r="L298" s="62">
        <f t="shared" si="130"/>
        <v>8.4930637139999998</v>
      </c>
      <c r="M298" s="62">
        <f t="shared" si="130"/>
        <v>6.1307841324528294</v>
      </c>
      <c r="N298" s="62">
        <f t="shared" si="130"/>
        <v>32.980481621999992</v>
      </c>
      <c r="O298" s="62">
        <f t="shared" si="130"/>
        <v>39.235390640000006</v>
      </c>
      <c r="P298" s="62">
        <v>25.719488740000006</v>
      </c>
      <c r="Q298" s="62">
        <f t="shared" si="130"/>
        <v>35.250190179999997</v>
      </c>
      <c r="R298" s="62">
        <v>33.644863379999997</v>
      </c>
      <c r="S298" s="62">
        <f t="shared" si="130"/>
        <v>-28.874921135547172</v>
      </c>
      <c r="T298" s="62">
        <f t="shared" si="130"/>
        <v>0</v>
      </c>
      <c r="U298" s="62">
        <f t="shared" si="130"/>
        <v>0</v>
      </c>
      <c r="V298" s="62">
        <f t="shared" si="130"/>
        <v>0</v>
      </c>
      <c r="W298" s="62">
        <f t="shared" si="130"/>
        <v>0</v>
      </c>
      <c r="X298" s="62"/>
    </row>
    <row r="299" spans="1:24" ht="47.25" x14ac:dyDescent="0.25">
      <c r="A299" s="174">
        <f t="shared" ref="A299:A321" si="132">IF(A298&gt;0,A298+1,A297+1)</f>
        <v>252</v>
      </c>
      <c r="B299" s="119" t="s">
        <v>401</v>
      </c>
      <c r="C299" s="103" t="s">
        <v>402</v>
      </c>
      <c r="D299" s="54">
        <v>10.262409996000002</v>
      </c>
      <c r="E299" s="54">
        <v>0.66565350199999995</v>
      </c>
      <c r="F299" s="54">
        <v>0.66565350199999995</v>
      </c>
      <c r="G299" s="54">
        <v>2.35116E-4</v>
      </c>
      <c r="H299" s="54">
        <v>2.35116E-4</v>
      </c>
      <c r="I299" s="54">
        <v>3.0000000000000001E-3</v>
      </c>
      <c r="J299" s="54">
        <v>2.9893199999999996E-4</v>
      </c>
      <c r="K299" s="54">
        <v>3.0000000000000001E-3</v>
      </c>
      <c r="L299" s="54">
        <v>0.64730903000000006</v>
      </c>
      <c r="M299" s="54">
        <f t="shared" ref="M299:M321" si="133">E299-G299-I299-K299</f>
        <v>0.65941838599999991</v>
      </c>
      <c r="N299" s="54">
        <v>1.7810423999999991E-2</v>
      </c>
      <c r="O299" s="54">
        <v>0.55471124999999999</v>
      </c>
      <c r="P299" s="54">
        <v>1.4575859999999996E-2</v>
      </c>
      <c r="Q299" s="54">
        <v>0</v>
      </c>
      <c r="R299" s="54">
        <v>0</v>
      </c>
      <c r="S299" s="54">
        <f t="shared" ref="S299:S321" si="134">E299-F299</f>
        <v>0</v>
      </c>
      <c r="T299" s="54">
        <v>0</v>
      </c>
      <c r="U299" s="54">
        <v>0</v>
      </c>
      <c r="V299" s="54">
        <v>0</v>
      </c>
      <c r="W299" s="54">
        <v>0</v>
      </c>
      <c r="X299" s="62"/>
    </row>
    <row r="300" spans="1:24" ht="47.25" x14ac:dyDescent="0.25">
      <c r="A300" s="174">
        <f t="shared" si="132"/>
        <v>253</v>
      </c>
      <c r="B300" s="119" t="s">
        <v>403</v>
      </c>
      <c r="C300" s="103" t="s">
        <v>404</v>
      </c>
      <c r="D300" s="54">
        <v>24.981132000000002</v>
      </c>
      <c r="E300" s="54">
        <v>1.7936234760000003</v>
      </c>
      <c r="F300" s="54">
        <v>1.7936234760000003</v>
      </c>
      <c r="G300" s="54">
        <v>2.35116E-4</v>
      </c>
      <c r="H300" s="54">
        <v>2.35116E-4</v>
      </c>
      <c r="I300" s="54">
        <v>3.0000000000000001E-3</v>
      </c>
      <c r="J300" s="54">
        <v>2.9893199999999996E-4</v>
      </c>
      <c r="K300" s="54">
        <v>3.0000000000000001E-3</v>
      </c>
      <c r="L300" s="54">
        <v>1.75515558</v>
      </c>
      <c r="M300" s="54">
        <f t="shared" si="133"/>
        <v>1.7873883600000005</v>
      </c>
      <c r="N300" s="54">
        <v>3.7933847999999992E-2</v>
      </c>
      <c r="O300" s="54">
        <v>1.4946862300000001</v>
      </c>
      <c r="P300" s="54">
        <v>3.1345380000000089E-2</v>
      </c>
      <c r="Q300" s="54">
        <v>0</v>
      </c>
      <c r="R300" s="54">
        <v>0</v>
      </c>
      <c r="S300" s="54">
        <f t="shared" si="134"/>
        <v>0</v>
      </c>
      <c r="T300" s="54">
        <v>0</v>
      </c>
      <c r="U300" s="54">
        <v>0</v>
      </c>
      <c r="V300" s="54">
        <v>0</v>
      </c>
      <c r="W300" s="54">
        <v>0</v>
      </c>
      <c r="X300" s="62"/>
    </row>
    <row r="301" spans="1:24" ht="47.25" x14ac:dyDescent="0.25">
      <c r="A301" s="174">
        <f t="shared" si="132"/>
        <v>254</v>
      </c>
      <c r="B301" s="119" t="s">
        <v>405</v>
      </c>
      <c r="C301" s="103" t="s">
        <v>406</v>
      </c>
      <c r="D301" s="54">
        <v>5.841251999999999</v>
      </c>
      <c r="E301" s="54">
        <v>5.2435290479999992</v>
      </c>
      <c r="F301" s="54">
        <v>5.2435290479999992</v>
      </c>
      <c r="G301" s="54">
        <v>0.205815048</v>
      </c>
      <c r="H301" s="54">
        <v>0.20581504799999997</v>
      </c>
      <c r="I301" s="54">
        <v>2.6262539999999999</v>
      </c>
      <c r="J301" s="54">
        <v>0.26171125200000012</v>
      </c>
      <c r="K301" s="54">
        <v>2.4114599999999995</v>
      </c>
      <c r="L301" s="54">
        <v>4.5440539199999996</v>
      </c>
      <c r="M301" s="54">
        <f t="shared" si="133"/>
        <v>0</v>
      </c>
      <c r="N301" s="54">
        <v>0.23194882800000016</v>
      </c>
      <c r="O301" s="54">
        <v>5.2602285400000008</v>
      </c>
      <c r="P301" s="54">
        <v>0.18451761000000122</v>
      </c>
      <c r="Q301" s="54">
        <v>5.5827985899999995</v>
      </c>
      <c r="R301" s="54">
        <v>5.5827985899999995</v>
      </c>
      <c r="S301" s="54">
        <f t="shared" si="134"/>
        <v>0</v>
      </c>
      <c r="T301" s="54">
        <v>0</v>
      </c>
      <c r="U301" s="54">
        <v>0</v>
      </c>
      <c r="V301" s="54">
        <v>0</v>
      </c>
      <c r="W301" s="54">
        <v>0</v>
      </c>
      <c r="X301" s="62"/>
    </row>
    <row r="302" spans="1:24" ht="47.25" x14ac:dyDescent="0.25">
      <c r="A302" s="174">
        <f t="shared" si="132"/>
        <v>255</v>
      </c>
      <c r="B302" s="119" t="s">
        <v>407</v>
      </c>
      <c r="C302" s="103" t="s">
        <v>408</v>
      </c>
      <c r="D302" s="54">
        <v>32.857934526000001</v>
      </c>
      <c r="E302" s="54">
        <v>1.4014199999999997</v>
      </c>
      <c r="F302" s="54">
        <v>30.276965843999999</v>
      </c>
      <c r="G302" s="54">
        <v>0.23515445999999998</v>
      </c>
      <c r="H302" s="54">
        <v>0.23515445999999995</v>
      </c>
      <c r="I302" s="54">
        <v>1.1662655399999997</v>
      </c>
      <c r="J302" s="54">
        <v>0.29901882000000002</v>
      </c>
      <c r="K302" s="54">
        <v>0</v>
      </c>
      <c r="L302" s="54">
        <v>0.291452712</v>
      </c>
      <c r="M302" s="54">
        <f t="shared" si="133"/>
        <v>0</v>
      </c>
      <c r="N302" s="54">
        <v>29.451339851999997</v>
      </c>
      <c r="O302" s="54">
        <v>25.23080487</v>
      </c>
      <c r="P302" s="54">
        <v>24.519444969999999</v>
      </c>
      <c r="Q302" s="54">
        <v>27.15486276</v>
      </c>
      <c r="R302" s="54">
        <v>27.15486276</v>
      </c>
      <c r="S302" s="54">
        <f t="shared" si="134"/>
        <v>-28.875545844000001</v>
      </c>
      <c r="T302" s="54">
        <v>0</v>
      </c>
      <c r="U302" s="54">
        <v>0</v>
      </c>
      <c r="V302" s="54">
        <v>0</v>
      </c>
      <c r="W302" s="54">
        <v>0</v>
      </c>
      <c r="X302" s="62"/>
    </row>
    <row r="303" spans="1:24" ht="63" x14ac:dyDescent="0.25">
      <c r="A303" s="174">
        <f t="shared" si="132"/>
        <v>256</v>
      </c>
      <c r="B303" s="119" t="s">
        <v>1852</v>
      </c>
      <c r="C303" s="103" t="s">
        <v>1853</v>
      </c>
      <c r="D303" s="54">
        <v>21.004859999999997</v>
      </c>
      <c r="E303" s="54">
        <v>0.79993586399999994</v>
      </c>
      <c r="F303" s="54">
        <v>0.79993586399999994</v>
      </c>
      <c r="G303" s="54">
        <v>0</v>
      </c>
      <c r="H303" s="54">
        <v>0</v>
      </c>
      <c r="I303" s="54">
        <v>0</v>
      </c>
      <c r="J303" s="54">
        <v>0</v>
      </c>
      <c r="K303" s="54">
        <v>0</v>
      </c>
      <c r="L303" s="54">
        <v>0</v>
      </c>
      <c r="M303" s="54">
        <f t="shared" si="133"/>
        <v>0.79993586399999994</v>
      </c>
      <c r="N303" s="54">
        <v>0.79993586400000005</v>
      </c>
      <c r="O303" s="54">
        <v>0.66661322000000001</v>
      </c>
      <c r="P303" s="54">
        <v>0</v>
      </c>
      <c r="Q303" s="54">
        <v>0</v>
      </c>
      <c r="R303" s="54">
        <v>0</v>
      </c>
      <c r="S303" s="54">
        <f t="shared" si="134"/>
        <v>0</v>
      </c>
      <c r="T303" s="54">
        <v>0</v>
      </c>
      <c r="U303" s="54">
        <v>0</v>
      </c>
      <c r="V303" s="54">
        <v>0</v>
      </c>
      <c r="W303" s="54">
        <v>0</v>
      </c>
      <c r="X303" s="62"/>
    </row>
    <row r="304" spans="1:24" ht="47.25" x14ac:dyDescent="0.25">
      <c r="A304" s="174">
        <f t="shared" si="132"/>
        <v>257</v>
      </c>
      <c r="B304" s="119" t="s">
        <v>409</v>
      </c>
      <c r="C304" s="103" t="s">
        <v>410</v>
      </c>
      <c r="D304" s="54">
        <v>6.6575399999999991</v>
      </c>
      <c r="E304" s="54">
        <v>0.72537416399999999</v>
      </c>
      <c r="F304" s="54">
        <v>0.72537416399999999</v>
      </c>
      <c r="G304" s="54">
        <v>0.15514099199999998</v>
      </c>
      <c r="H304" s="54">
        <v>0.15514099199999998</v>
      </c>
      <c r="I304" s="54">
        <v>0.57023317200000001</v>
      </c>
      <c r="J304" s="54">
        <v>0.19727489999999998</v>
      </c>
      <c r="K304" s="54">
        <v>0</v>
      </c>
      <c r="L304" s="54">
        <v>0.19825096800000006</v>
      </c>
      <c r="M304" s="54">
        <f t="shared" si="133"/>
        <v>0</v>
      </c>
      <c r="N304" s="54">
        <v>0.17470730399999998</v>
      </c>
      <c r="O304" s="54">
        <v>0.60447846999999999</v>
      </c>
      <c r="P304" s="54">
        <v>0.13516530999999998</v>
      </c>
      <c r="Q304" s="54">
        <v>0</v>
      </c>
      <c r="R304" s="54">
        <v>0</v>
      </c>
      <c r="S304" s="54">
        <f t="shared" si="134"/>
        <v>0</v>
      </c>
      <c r="T304" s="54">
        <v>0</v>
      </c>
      <c r="U304" s="54">
        <v>0</v>
      </c>
      <c r="V304" s="54">
        <v>0</v>
      </c>
      <c r="W304" s="54">
        <v>0</v>
      </c>
      <c r="X304" s="62"/>
    </row>
    <row r="305" spans="1:24" ht="47.25" x14ac:dyDescent="0.25">
      <c r="A305" s="174">
        <f t="shared" si="132"/>
        <v>258</v>
      </c>
      <c r="B305" s="119" t="s">
        <v>1854</v>
      </c>
      <c r="C305" s="103" t="s">
        <v>1855</v>
      </c>
      <c r="D305" s="54">
        <v>9.2914560000000002</v>
      </c>
      <c r="E305" s="54">
        <v>2.39292E-4</v>
      </c>
      <c r="F305" s="54">
        <v>2.39292E-4</v>
      </c>
      <c r="G305" s="54">
        <v>0</v>
      </c>
      <c r="H305" s="54">
        <v>0</v>
      </c>
      <c r="I305" s="54">
        <v>0</v>
      </c>
      <c r="J305" s="54">
        <v>0</v>
      </c>
      <c r="K305" s="54">
        <v>0</v>
      </c>
      <c r="L305" s="54">
        <v>0</v>
      </c>
      <c r="M305" s="54">
        <f t="shared" si="133"/>
        <v>2.39292E-4</v>
      </c>
      <c r="N305" s="54">
        <v>2.39292E-4</v>
      </c>
      <c r="O305" s="54">
        <v>1.9941000000000002E-4</v>
      </c>
      <c r="P305" s="54">
        <v>0</v>
      </c>
      <c r="Q305" s="54">
        <v>0</v>
      </c>
      <c r="R305" s="54">
        <v>0</v>
      </c>
      <c r="S305" s="54">
        <f t="shared" si="134"/>
        <v>0</v>
      </c>
      <c r="T305" s="54">
        <v>0</v>
      </c>
      <c r="U305" s="54">
        <v>0</v>
      </c>
      <c r="V305" s="54">
        <v>0</v>
      </c>
      <c r="W305" s="54">
        <v>0</v>
      </c>
      <c r="X305" s="62"/>
    </row>
    <row r="306" spans="1:24" ht="47.25" x14ac:dyDescent="0.25">
      <c r="A306" s="174">
        <f t="shared" si="132"/>
        <v>259</v>
      </c>
      <c r="B306" s="119" t="s">
        <v>1856</v>
      </c>
      <c r="C306" s="103" t="s">
        <v>1857</v>
      </c>
      <c r="D306" s="54">
        <v>7.9465919999999999</v>
      </c>
      <c r="E306" s="54">
        <v>2.39292E-4</v>
      </c>
      <c r="F306" s="54">
        <v>2.39292E-4</v>
      </c>
      <c r="G306" s="54">
        <v>0</v>
      </c>
      <c r="H306" s="54">
        <v>0</v>
      </c>
      <c r="I306" s="54">
        <v>0</v>
      </c>
      <c r="J306" s="54">
        <v>0</v>
      </c>
      <c r="K306" s="54">
        <v>0</v>
      </c>
      <c r="L306" s="54">
        <v>0</v>
      </c>
      <c r="M306" s="54">
        <f t="shared" si="133"/>
        <v>2.39292E-4</v>
      </c>
      <c r="N306" s="54">
        <v>2.39292E-4</v>
      </c>
      <c r="O306" s="54">
        <v>1.9941000000000002E-4</v>
      </c>
      <c r="P306" s="54">
        <v>0</v>
      </c>
      <c r="Q306" s="54">
        <v>0</v>
      </c>
      <c r="R306" s="54">
        <v>0</v>
      </c>
      <c r="S306" s="54">
        <f t="shared" si="134"/>
        <v>0</v>
      </c>
      <c r="T306" s="54">
        <v>0</v>
      </c>
      <c r="U306" s="54">
        <v>0</v>
      </c>
      <c r="V306" s="54">
        <v>0</v>
      </c>
      <c r="W306" s="54">
        <v>0</v>
      </c>
      <c r="X306" s="62"/>
    </row>
    <row r="307" spans="1:24" ht="47.25" x14ac:dyDescent="0.25">
      <c r="A307" s="174">
        <f t="shared" si="132"/>
        <v>260</v>
      </c>
      <c r="B307" s="119" t="s">
        <v>1858</v>
      </c>
      <c r="C307" s="103" t="s">
        <v>1859</v>
      </c>
      <c r="D307" s="54">
        <v>6.8471039999999999</v>
      </c>
      <c r="E307" s="54">
        <v>2.39292E-4</v>
      </c>
      <c r="F307" s="54">
        <v>2.39292E-4</v>
      </c>
      <c r="G307" s="54">
        <v>0</v>
      </c>
      <c r="H307" s="54">
        <v>0</v>
      </c>
      <c r="I307" s="54">
        <v>0</v>
      </c>
      <c r="J307" s="54">
        <v>0</v>
      </c>
      <c r="K307" s="54">
        <v>0</v>
      </c>
      <c r="L307" s="54">
        <v>0</v>
      </c>
      <c r="M307" s="54">
        <f t="shared" si="133"/>
        <v>2.39292E-4</v>
      </c>
      <c r="N307" s="54">
        <v>2.39292E-4</v>
      </c>
      <c r="O307" s="54">
        <v>1.9941000000000002E-4</v>
      </c>
      <c r="P307" s="54">
        <v>0</v>
      </c>
      <c r="Q307" s="54">
        <v>0</v>
      </c>
      <c r="R307" s="54">
        <v>0</v>
      </c>
      <c r="S307" s="54">
        <f t="shared" si="134"/>
        <v>0</v>
      </c>
      <c r="T307" s="54">
        <v>0</v>
      </c>
      <c r="U307" s="54">
        <v>0</v>
      </c>
      <c r="V307" s="54">
        <v>0</v>
      </c>
      <c r="W307" s="54">
        <v>0</v>
      </c>
      <c r="X307" s="62"/>
    </row>
    <row r="308" spans="1:24" ht="110.25" x14ac:dyDescent="0.25">
      <c r="A308" s="174">
        <f t="shared" si="132"/>
        <v>261</v>
      </c>
      <c r="B308" s="119" t="s">
        <v>1860</v>
      </c>
      <c r="C308" s="103" t="s">
        <v>411</v>
      </c>
      <c r="D308" s="54">
        <v>28.996883999999998</v>
      </c>
      <c r="E308" s="54">
        <v>0.5369631199999999</v>
      </c>
      <c r="F308" s="54">
        <v>0.5369631199999999</v>
      </c>
      <c r="G308" s="54">
        <v>2.35116E-4</v>
      </c>
      <c r="H308" s="54">
        <v>2.35116E-4</v>
      </c>
      <c r="I308" s="54">
        <v>3.0000000000000001E-3</v>
      </c>
      <c r="J308" s="54">
        <v>0.48247173199999999</v>
      </c>
      <c r="K308" s="54">
        <v>3.0000000000000001E-3</v>
      </c>
      <c r="L308" s="54">
        <v>3.1939200000000005E-4</v>
      </c>
      <c r="M308" s="54">
        <f t="shared" si="133"/>
        <v>0.53072800399999986</v>
      </c>
      <c r="N308" s="54">
        <v>5.3936879999999993E-2</v>
      </c>
      <c r="O308" s="54">
        <v>0.44746926999999997</v>
      </c>
      <c r="P308" s="54">
        <v>4.4947399999999971E-2</v>
      </c>
      <c r="Q308" s="54">
        <v>0</v>
      </c>
      <c r="R308" s="54">
        <v>0</v>
      </c>
      <c r="S308" s="54">
        <f t="shared" si="134"/>
        <v>0</v>
      </c>
      <c r="T308" s="54">
        <v>0</v>
      </c>
      <c r="U308" s="54">
        <v>0</v>
      </c>
      <c r="V308" s="54">
        <v>0</v>
      </c>
      <c r="W308" s="54">
        <v>0</v>
      </c>
      <c r="X308" s="62"/>
    </row>
    <row r="309" spans="1:24" ht="63" x14ac:dyDescent="0.25">
      <c r="A309" s="174">
        <f t="shared" si="132"/>
        <v>262</v>
      </c>
      <c r="B309" s="119" t="s">
        <v>1861</v>
      </c>
      <c r="C309" s="103" t="s">
        <v>412</v>
      </c>
      <c r="D309" s="54">
        <v>0.30064799999999997</v>
      </c>
      <c r="E309" s="54">
        <v>0.30064799999999997</v>
      </c>
      <c r="F309" s="54">
        <v>0.30004799999999998</v>
      </c>
      <c r="G309" s="54">
        <v>0.30064799999999997</v>
      </c>
      <c r="H309" s="54">
        <v>0.30004799999999998</v>
      </c>
      <c r="I309" s="54">
        <v>0</v>
      </c>
      <c r="J309" s="54">
        <v>0</v>
      </c>
      <c r="K309" s="54">
        <v>0</v>
      </c>
      <c r="L309" s="54">
        <v>0</v>
      </c>
      <c r="M309" s="54">
        <f t="shared" si="133"/>
        <v>0</v>
      </c>
      <c r="N309" s="54">
        <v>0</v>
      </c>
      <c r="O309" s="54">
        <v>0</v>
      </c>
      <c r="P309" s="54">
        <v>0</v>
      </c>
      <c r="Q309" s="54">
        <v>0.29011243000000003</v>
      </c>
      <c r="R309" s="54">
        <v>0</v>
      </c>
      <c r="S309" s="54">
        <f t="shared" si="134"/>
        <v>5.9999999999998943E-4</v>
      </c>
      <c r="T309" s="54">
        <v>0</v>
      </c>
      <c r="U309" s="54">
        <v>0</v>
      </c>
      <c r="V309" s="54">
        <v>0</v>
      </c>
      <c r="W309" s="54">
        <v>0</v>
      </c>
      <c r="X309" s="62"/>
    </row>
    <row r="310" spans="1:24" ht="78.75" x14ac:dyDescent="0.25">
      <c r="A310" s="174">
        <f t="shared" si="132"/>
        <v>263</v>
      </c>
      <c r="B310" s="119" t="s">
        <v>1862</v>
      </c>
      <c r="C310" s="103" t="s">
        <v>1395</v>
      </c>
      <c r="D310" s="54">
        <v>0.63530350199999996</v>
      </c>
      <c r="E310" s="54">
        <v>0.63530399999999998</v>
      </c>
      <c r="F310" s="54">
        <v>0.63530349399999997</v>
      </c>
      <c r="G310" s="54">
        <v>1.2001871999999998E-2</v>
      </c>
      <c r="H310" s="54">
        <v>1.2001871999999998E-2</v>
      </c>
      <c r="I310" s="54">
        <v>0.600586128</v>
      </c>
      <c r="J310" s="54">
        <v>0.62330162200000006</v>
      </c>
      <c r="K310" s="54">
        <v>0</v>
      </c>
      <c r="L310" s="54">
        <v>0</v>
      </c>
      <c r="M310" s="54">
        <f t="shared" si="133"/>
        <v>2.2715999999999958E-2</v>
      </c>
      <c r="N310" s="54">
        <v>0</v>
      </c>
      <c r="O310" s="54">
        <v>0.52941958</v>
      </c>
      <c r="P310" s="54">
        <v>0</v>
      </c>
      <c r="Q310" s="54">
        <v>0.66118089000000002</v>
      </c>
      <c r="R310" s="54">
        <v>0</v>
      </c>
      <c r="S310" s="54">
        <f t="shared" si="134"/>
        <v>5.060000000112197E-7</v>
      </c>
      <c r="T310" s="54">
        <v>0</v>
      </c>
      <c r="U310" s="54">
        <v>0</v>
      </c>
      <c r="V310" s="54">
        <v>0</v>
      </c>
      <c r="W310" s="54">
        <v>0</v>
      </c>
      <c r="X310" s="62"/>
    </row>
    <row r="311" spans="1:24" ht="63" x14ac:dyDescent="0.25">
      <c r="A311" s="174">
        <f t="shared" si="132"/>
        <v>264</v>
      </c>
      <c r="B311" s="119" t="s">
        <v>1863</v>
      </c>
      <c r="C311" s="103" t="s">
        <v>413</v>
      </c>
      <c r="D311" s="54">
        <v>7.0387079999999997</v>
      </c>
      <c r="E311" s="54">
        <v>1.197133996</v>
      </c>
      <c r="F311" s="54">
        <v>1.197133996</v>
      </c>
      <c r="G311" s="54">
        <v>0.11371786800000001</v>
      </c>
      <c r="H311" s="54">
        <v>0.113717868</v>
      </c>
      <c r="I311" s="54">
        <v>1.0834161280000001</v>
      </c>
      <c r="J311" s="54">
        <v>0.144601908</v>
      </c>
      <c r="K311" s="54">
        <v>0</v>
      </c>
      <c r="L311" s="54">
        <v>0.79366211200000003</v>
      </c>
      <c r="M311" s="54">
        <f t="shared" si="133"/>
        <v>0</v>
      </c>
      <c r="N311" s="54">
        <v>0.145152108</v>
      </c>
      <c r="O311" s="54">
        <v>0.99761166000000001</v>
      </c>
      <c r="P311" s="54">
        <v>0.12096008999999996</v>
      </c>
      <c r="Q311" s="54">
        <v>0</v>
      </c>
      <c r="R311" s="54">
        <v>0</v>
      </c>
      <c r="S311" s="54">
        <f t="shared" si="134"/>
        <v>0</v>
      </c>
      <c r="T311" s="54">
        <v>0</v>
      </c>
      <c r="U311" s="54">
        <v>0</v>
      </c>
      <c r="V311" s="54">
        <v>0</v>
      </c>
      <c r="W311" s="54">
        <v>0</v>
      </c>
      <c r="X311" s="62"/>
    </row>
    <row r="312" spans="1:24" ht="78.75" x14ac:dyDescent="0.25">
      <c r="A312" s="174">
        <f t="shared" si="132"/>
        <v>265</v>
      </c>
      <c r="B312" s="119" t="s">
        <v>414</v>
      </c>
      <c r="C312" s="103" t="s">
        <v>1396</v>
      </c>
      <c r="D312" s="54">
        <v>0.23494799999999999</v>
      </c>
      <c r="E312" s="54">
        <v>0.23494799999999999</v>
      </c>
      <c r="F312" s="54">
        <v>0.23494480200000001</v>
      </c>
      <c r="G312" s="54">
        <v>4.2213779999999999E-2</v>
      </c>
      <c r="H312" s="54">
        <v>4.2213780000000006E-2</v>
      </c>
      <c r="I312" s="54">
        <v>0</v>
      </c>
      <c r="J312" s="54">
        <v>0.192731022</v>
      </c>
      <c r="K312" s="54">
        <v>0.19273421999999996</v>
      </c>
      <c r="L312" s="54">
        <v>0</v>
      </c>
      <c r="M312" s="54">
        <f t="shared" si="133"/>
        <v>0</v>
      </c>
      <c r="N312" s="54">
        <v>0</v>
      </c>
      <c r="O312" s="54">
        <v>0.65403347999999994</v>
      </c>
      <c r="P312" s="54">
        <v>0</v>
      </c>
      <c r="Q312" s="54">
        <v>0.65403347999999994</v>
      </c>
      <c r="R312" s="54">
        <v>0</v>
      </c>
      <c r="S312" s="54">
        <f t="shared" si="134"/>
        <v>3.1979999999820485E-6</v>
      </c>
      <c r="T312" s="54">
        <v>0</v>
      </c>
      <c r="U312" s="54">
        <v>0</v>
      </c>
      <c r="V312" s="54">
        <v>0</v>
      </c>
      <c r="W312" s="54">
        <v>0</v>
      </c>
      <c r="X312" s="62"/>
    </row>
    <row r="313" spans="1:24" ht="78.75" x14ac:dyDescent="0.25">
      <c r="A313" s="174">
        <f t="shared" si="132"/>
        <v>266</v>
      </c>
      <c r="B313" s="119" t="s">
        <v>1864</v>
      </c>
      <c r="C313" s="103" t="s">
        <v>1865</v>
      </c>
      <c r="D313" s="54">
        <v>58.108063199999997</v>
      </c>
      <c r="E313" s="54">
        <v>1.4498836340000001</v>
      </c>
      <c r="F313" s="54">
        <v>1.4498836340000001</v>
      </c>
      <c r="G313" s="54">
        <v>0</v>
      </c>
      <c r="H313" s="54">
        <v>0</v>
      </c>
      <c r="I313" s="54">
        <v>0</v>
      </c>
      <c r="J313" s="54">
        <v>0</v>
      </c>
      <c r="K313" s="54">
        <v>0</v>
      </c>
      <c r="L313" s="54">
        <v>0</v>
      </c>
      <c r="M313" s="54">
        <f t="shared" si="133"/>
        <v>1.4498836340000001</v>
      </c>
      <c r="N313" s="54">
        <v>1.4498836339999999</v>
      </c>
      <c r="O313" s="54">
        <v>1.2082363600000001</v>
      </c>
      <c r="P313" s="54">
        <v>0</v>
      </c>
      <c r="Q313" s="54">
        <v>0</v>
      </c>
      <c r="R313" s="54">
        <v>0</v>
      </c>
      <c r="S313" s="54">
        <f t="shared" si="134"/>
        <v>0</v>
      </c>
      <c r="T313" s="54">
        <v>0</v>
      </c>
      <c r="U313" s="54">
        <v>0</v>
      </c>
      <c r="V313" s="54">
        <v>0</v>
      </c>
      <c r="W313" s="54">
        <v>0</v>
      </c>
      <c r="X313" s="62"/>
    </row>
    <row r="314" spans="1:24" ht="78.75" x14ac:dyDescent="0.25">
      <c r="A314" s="174">
        <f t="shared" si="132"/>
        <v>267</v>
      </c>
      <c r="B314" s="119" t="s">
        <v>1509</v>
      </c>
      <c r="C314" s="103" t="s">
        <v>1510</v>
      </c>
      <c r="D314" s="54">
        <v>0.49327200000000004</v>
      </c>
      <c r="E314" s="54">
        <v>0.18320400000000001</v>
      </c>
      <c r="F314" s="54">
        <v>0.18320400000000001</v>
      </c>
      <c r="G314" s="54">
        <v>0</v>
      </c>
      <c r="H314" s="54">
        <v>0</v>
      </c>
      <c r="I314" s="54">
        <v>0</v>
      </c>
      <c r="J314" s="54">
        <v>0</v>
      </c>
      <c r="K314" s="54">
        <v>0</v>
      </c>
      <c r="L314" s="54">
        <v>0</v>
      </c>
      <c r="M314" s="54">
        <f t="shared" si="133"/>
        <v>0.18320400000000001</v>
      </c>
      <c r="N314" s="54">
        <v>0.18320400000000001</v>
      </c>
      <c r="O314" s="54">
        <v>0.42903929000000002</v>
      </c>
      <c r="P314" s="54">
        <v>0.27636928999999999</v>
      </c>
      <c r="Q314" s="54">
        <v>0.42903929000000002</v>
      </c>
      <c r="R314" s="54">
        <v>0.42903929000000002</v>
      </c>
      <c r="S314" s="54">
        <f t="shared" si="134"/>
        <v>0</v>
      </c>
      <c r="T314" s="54">
        <v>0</v>
      </c>
      <c r="U314" s="54">
        <v>0</v>
      </c>
      <c r="V314" s="54">
        <v>0</v>
      </c>
      <c r="W314" s="54">
        <v>0</v>
      </c>
      <c r="X314" s="62"/>
    </row>
    <row r="315" spans="1:24" ht="78.75" x14ac:dyDescent="0.25">
      <c r="A315" s="174">
        <f t="shared" si="132"/>
        <v>268</v>
      </c>
      <c r="B315" s="119" t="s">
        <v>1866</v>
      </c>
      <c r="C315" s="103" t="s">
        <v>1285</v>
      </c>
      <c r="D315" s="54">
        <v>0.232044</v>
      </c>
      <c r="E315" s="54">
        <v>0.17329993400000002</v>
      </c>
      <c r="F315" s="54">
        <v>0.17329993400000002</v>
      </c>
      <c r="G315" s="54">
        <v>0</v>
      </c>
      <c r="H315" s="54">
        <v>0</v>
      </c>
      <c r="I315" s="54">
        <v>0</v>
      </c>
      <c r="J315" s="54">
        <v>0</v>
      </c>
      <c r="K315" s="54">
        <v>0</v>
      </c>
      <c r="L315" s="54">
        <v>0</v>
      </c>
      <c r="M315" s="54">
        <f t="shared" si="133"/>
        <v>0.17329993400000002</v>
      </c>
      <c r="N315" s="54">
        <v>0.17329993399999999</v>
      </c>
      <c r="O315" s="54">
        <v>0.14441662</v>
      </c>
      <c r="P315" s="54">
        <v>3.6566199999999993E-3</v>
      </c>
      <c r="Q315" s="54">
        <v>0</v>
      </c>
      <c r="R315" s="54">
        <v>0</v>
      </c>
      <c r="S315" s="54">
        <f t="shared" si="134"/>
        <v>0</v>
      </c>
      <c r="T315" s="54">
        <v>0</v>
      </c>
      <c r="U315" s="54">
        <v>0</v>
      </c>
      <c r="V315" s="54">
        <v>0</v>
      </c>
      <c r="W315" s="54">
        <v>0</v>
      </c>
      <c r="X315" s="62"/>
    </row>
    <row r="316" spans="1:24" ht="47.25" x14ac:dyDescent="0.25">
      <c r="A316" s="174">
        <f t="shared" si="132"/>
        <v>269</v>
      </c>
      <c r="B316" s="119" t="s">
        <v>1867</v>
      </c>
      <c r="C316" s="103" t="s">
        <v>1868</v>
      </c>
      <c r="D316" s="54">
        <v>7.8348599999999999</v>
      </c>
      <c r="E316" s="54">
        <v>2.5395072000000005E-2</v>
      </c>
      <c r="F316" s="54">
        <v>2.5395072000000005E-2</v>
      </c>
      <c r="G316" s="54">
        <v>0</v>
      </c>
      <c r="H316" s="54">
        <v>0</v>
      </c>
      <c r="I316" s="54">
        <v>0</v>
      </c>
      <c r="J316" s="54">
        <v>0</v>
      </c>
      <c r="K316" s="54">
        <v>0</v>
      </c>
      <c r="L316" s="54">
        <v>0</v>
      </c>
      <c r="M316" s="54">
        <f t="shared" si="133"/>
        <v>2.5395072000000005E-2</v>
      </c>
      <c r="N316" s="54">
        <v>2.5395072000000005E-2</v>
      </c>
      <c r="O316" s="54">
        <v>2.1162560000000004E-2</v>
      </c>
      <c r="P316" s="54">
        <v>0</v>
      </c>
      <c r="Q316" s="54">
        <v>0</v>
      </c>
      <c r="R316" s="54">
        <v>0</v>
      </c>
      <c r="S316" s="54">
        <f t="shared" si="134"/>
        <v>0</v>
      </c>
      <c r="T316" s="54">
        <v>0</v>
      </c>
      <c r="U316" s="54">
        <v>0</v>
      </c>
      <c r="V316" s="54">
        <v>0</v>
      </c>
      <c r="W316" s="54">
        <v>0</v>
      </c>
      <c r="X316" s="62"/>
    </row>
    <row r="317" spans="1:24" ht="78.75" x14ac:dyDescent="0.25">
      <c r="A317" s="174">
        <f t="shared" si="132"/>
        <v>270</v>
      </c>
      <c r="B317" s="119" t="s">
        <v>1869</v>
      </c>
      <c r="C317" s="103" t="s">
        <v>1870</v>
      </c>
      <c r="D317" s="54">
        <v>1.0625879999999999</v>
      </c>
      <c r="E317" s="54">
        <v>1.576224E-3</v>
      </c>
      <c r="F317" s="54">
        <v>1.576224E-3</v>
      </c>
      <c r="G317" s="54">
        <v>0</v>
      </c>
      <c r="H317" s="54">
        <v>0</v>
      </c>
      <c r="I317" s="54">
        <v>0</v>
      </c>
      <c r="J317" s="54">
        <v>0</v>
      </c>
      <c r="K317" s="54">
        <v>0</v>
      </c>
      <c r="L317" s="54">
        <v>0</v>
      </c>
      <c r="M317" s="54">
        <f t="shared" si="133"/>
        <v>1.576224E-3</v>
      </c>
      <c r="N317" s="54">
        <v>1.576224E-3</v>
      </c>
      <c r="O317" s="54">
        <v>3.6423519999999994E-2</v>
      </c>
      <c r="P317" s="54">
        <v>0</v>
      </c>
      <c r="Q317" s="54">
        <v>0</v>
      </c>
      <c r="R317" s="54">
        <v>0</v>
      </c>
      <c r="S317" s="54">
        <f t="shared" si="134"/>
        <v>0</v>
      </c>
      <c r="T317" s="54">
        <v>0</v>
      </c>
      <c r="U317" s="54">
        <v>0</v>
      </c>
      <c r="V317" s="54">
        <v>0</v>
      </c>
      <c r="W317" s="54">
        <v>0</v>
      </c>
      <c r="X317" s="62"/>
    </row>
    <row r="318" spans="1:24" ht="63" x14ac:dyDescent="0.25">
      <c r="A318" s="174">
        <f t="shared" si="132"/>
        <v>271</v>
      </c>
      <c r="B318" s="119" t="s">
        <v>1871</v>
      </c>
      <c r="C318" s="103" t="s">
        <v>1872</v>
      </c>
      <c r="D318" s="54">
        <v>0.62005200000000005</v>
      </c>
      <c r="E318" s="54">
        <v>2.1004452829864224E-5</v>
      </c>
      <c r="F318" s="54">
        <v>0</v>
      </c>
      <c r="G318" s="54">
        <v>0</v>
      </c>
      <c r="H318" s="54">
        <v>0</v>
      </c>
      <c r="I318" s="54">
        <v>0</v>
      </c>
      <c r="J318" s="54">
        <v>0</v>
      </c>
      <c r="K318" s="54">
        <v>0</v>
      </c>
      <c r="L318" s="54">
        <v>0</v>
      </c>
      <c r="M318" s="54">
        <f t="shared" si="133"/>
        <v>2.1004452829864224E-5</v>
      </c>
      <c r="N318" s="54">
        <v>0</v>
      </c>
      <c r="O318" s="54">
        <v>0.21829263000000002</v>
      </c>
      <c r="P318" s="54">
        <v>0</v>
      </c>
      <c r="Q318" s="54">
        <v>0.21829263000000002</v>
      </c>
      <c r="R318" s="54">
        <v>0.21829263000000002</v>
      </c>
      <c r="S318" s="54">
        <f t="shared" si="134"/>
        <v>2.1004452829864224E-5</v>
      </c>
      <c r="T318" s="54">
        <v>0</v>
      </c>
      <c r="U318" s="54">
        <v>0</v>
      </c>
      <c r="V318" s="54">
        <v>0</v>
      </c>
      <c r="W318" s="54">
        <v>0</v>
      </c>
      <c r="X318" s="62"/>
    </row>
    <row r="319" spans="1:24" ht="78.75" x14ac:dyDescent="0.25">
      <c r="A319" s="174">
        <f t="shared" si="132"/>
        <v>272</v>
      </c>
      <c r="B319" s="119" t="s">
        <v>1873</v>
      </c>
      <c r="C319" s="103" t="s">
        <v>1874</v>
      </c>
      <c r="D319" s="54">
        <v>0.55553999999999992</v>
      </c>
      <c r="E319" s="54">
        <v>3.0703799999999997E-3</v>
      </c>
      <c r="F319" s="54">
        <v>3.0703799999999997E-3</v>
      </c>
      <c r="G319" s="54">
        <v>0</v>
      </c>
      <c r="H319" s="54">
        <v>0</v>
      </c>
      <c r="I319" s="54">
        <v>0</v>
      </c>
      <c r="J319" s="54">
        <v>0</v>
      </c>
      <c r="K319" s="54">
        <v>0</v>
      </c>
      <c r="L319" s="54">
        <v>0</v>
      </c>
      <c r="M319" s="54">
        <f t="shared" si="133"/>
        <v>3.0703799999999997E-3</v>
      </c>
      <c r="N319" s="54">
        <v>3.0703799999999997E-3</v>
      </c>
      <c r="O319" s="54">
        <v>0.15843864999999999</v>
      </c>
      <c r="P319" s="54">
        <v>0</v>
      </c>
      <c r="Q319" s="54">
        <v>0</v>
      </c>
      <c r="R319" s="54">
        <v>0</v>
      </c>
      <c r="S319" s="54">
        <f t="shared" si="134"/>
        <v>0</v>
      </c>
      <c r="T319" s="54">
        <v>0</v>
      </c>
      <c r="U319" s="54">
        <v>0</v>
      </c>
      <c r="V319" s="54">
        <v>0</v>
      </c>
      <c r="W319" s="54">
        <v>0</v>
      </c>
      <c r="X319" s="62"/>
    </row>
    <row r="320" spans="1:24" ht="47.25" x14ac:dyDescent="0.25">
      <c r="A320" s="174">
        <f t="shared" si="132"/>
        <v>273</v>
      </c>
      <c r="B320" s="119" t="s">
        <v>1507</v>
      </c>
      <c r="C320" s="103" t="s">
        <v>1508</v>
      </c>
      <c r="D320" s="54">
        <v>0.49516799999999994</v>
      </c>
      <c r="E320" s="54">
        <v>0.30499200000000004</v>
      </c>
      <c r="F320" s="54">
        <v>0.30499200000000004</v>
      </c>
      <c r="G320" s="54">
        <v>0</v>
      </c>
      <c r="H320" s="54">
        <v>0</v>
      </c>
      <c r="I320" s="54">
        <v>0</v>
      </c>
      <c r="J320" s="54">
        <v>0</v>
      </c>
      <c r="K320" s="54">
        <v>0</v>
      </c>
      <c r="L320" s="54">
        <v>0.26285999999999998</v>
      </c>
      <c r="M320" s="54">
        <f t="shared" si="133"/>
        <v>0.30499200000000004</v>
      </c>
      <c r="N320" s="54">
        <v>4.2132000000000003E-2</v>
      </c>
      <c r="O320" s="54">
        <v>0.25987010999999999</v>
      </c>
      <c r="P320" s="54">
        <v>0.22476010999999999</v>
      </c>
      <c r="Q320" s="54">
        <v>0.25987010999999999</v>
      </c>
      <c r="R320" s="54">
        <v>0.25987010999999999</v>
      </c>
      <c r="S320" s="54">
        <f t="shared" si="134"/>
        <v>0</v>
      </c>
      <c r="T320" s="54">
        <v>0</v>
      </c>
      <c r="U320" s="54">
        <v>0</v>
      </c>
      <c r="V320" s="54">
        <v>0</v>
      </c>
      <c r="W320" s="54">
        <v>0</v>
      </c>
      <c r="X320" s="62"/>
    </row>
    <row r="321" spans="1:24" ht="78.75" x14ac:dyDescent="0.25">
      <c r="A321" s="174">
        <f t="shared" si="132"/>
        <v>274</v>
      </c>
      <c r="B321" s="119" t="s">
        <v>1875</v>
      </c>
      <c r="C321" s="103" t="s">
        <v>1511</v>
      </c>
      <c r="D321" s="54">
        <v>0.5780519999999999</v>
      </c>
      <c r="E321" s="54">
        <v>0.18843739400000001</v>
      </c>
      <c r="F321" s="54">
        <v>0.18843739400000001</v>
      </c>
      <c r="G321" s="54">
        <v>0</v>
      </c>
      <c r="H321" s="54">
        <v>0</v>
      </c>
      <c r="I321" s="54">
        <v>0</v>
      </c>
      <c r="J321" s="54">
        <v>0</v>
      </c>
      <c r="K321" s="54">
        <v>0</v>
      </c>
      <c r="L321" s="54">
        <v>0</v>
      </c>
      <c r="M321" s="54">
        <f t="shared" si="133"/>
        <v>0.18843739400000001</v>
      </c>
      <c r="N321" s="54">
        <v>0.18843739400000001</v>
      </c>
      <c r="O321" s="54">
        <v>0.31885609999999998</v>
      </c>
      <c r="P321" s="54">
        <v>0.16374609999999995</v>
      </c>
      <c r="Q321" s="54">
        <v>0</v>
      </c>
      <c r="R321" s="54">
        <v>0</v>
      </c>
      <c r="S321" s="54">
        <f t="shared" si="134"/>
        <v>0</v>
      </c>
      <c r="T321" s="54">
        <v>0</v>
      </c>
      <c r="U321" s="54">
        <v>0</v>
      </c>
      <c r="V321" s="54">
        <v>0</v>
      </c>
      <c r="W321" s="54">
        <v>0</v>
      </c>
      <c r="X321" s="62"/>
    </row>
    <row r="322" spans="1:24" x14ac:dyDescent="0.25">
      <c r="A322" s="174"/>
      <c r="B322" s="195" t="s">
        <v>415</v>
      </c>
      <c r="C322" s="103"/>
      <c r="D322" s="62">
        <f t="shared" ref="D322:W322" si="135">SUM(D323:D330)</f>
        <v>6.5923989000000001</v>
      </c>
      <c r="E322" s="62">
        <f t="shared" ref="E322" si="136">SUM(E323:E330)</f>
        <v>3.3640748604528299</v>
      </c>
      <c r="F322" s="62">
        <f t="shared" si="135"/>
        <v>3.364053856</v>
      </c>
      <c r="G322" s="62">
        <f t="shared" si="135"/>
        <v>2.589468E-2</v>
      </c>
      <c r="H322" s="62">
        <f t="shared" si="135"/>
        <v>0.75960768000000001</v>
      </c>
      <c r="I322" s="62">
        <f t="shared" si="135"/>
        <v>2.1004452829875842E-5</v>
      </c>
      <c r="J322" s="62">
        <f t="shared" si="135"/>
        <v>0.42352729200000006</v>
      </c>
      <c r="K322" s="62">
        <f t="shared" si="135"/>
        <v>1.1010886019999999</v>
      </c>
      <c r="L322" s="62">
        <f t="shared" si="135"/>
        <v>1.8276366999999998</v>
      </c>
      <c r="M322" s="62">
        <f t="shared" si="135"/>
        <v>2.2370705739999996</v>
      </c>
      <c r="N322" s="62">
        <f t="shared" si="135"/>
        <v>0.35328218399999972</v>
      </c>
      <c r="O322" s="62">
        <f t="shared" si="135"/>
        <v>3.4251376700000002</v>
      </c>
      <c r="P322" s="62">
        <v>0.75470689000000002</v>
      </c>
      <c r="Q322" s="62">
        <f t="shared" si="135"/>
        <v>2.72197282</v>
      </c>
      <c r="R322" s="62">
        <v>1.4214879899999999</v>
      </c>
      <c r="S322" s="62">
        <f t="shared" si="135"/>
        <v>2.1004452829864224E-5</v>
      </c>
      <c r="T322" s="62">
        <f t="shared" si="135"/>
        <v>0</v>
      </c>
      <c r="U322" s="62">
        <f t="shared" si="135"/>
        <v>0</v>
      </c>
      <c r="V322" s="62">
        <f t="shared" si="135"/>
        <v>0</v>
      </c>
      <c r="W322" s="62">
        <f t="shared" si="135"/>
        <v>0</v>
      </c>
      <c r="X322" s="62"/>
    </row>
    <row r="323" spans="1:24" ht="47.25" x14ac:dyDescent="0.25">
      <c r="A323" s="174">
        <f t="shared" ref="A323:A330" si="137">IF(A322&gt;0,A322+1,A321+1)</f>
        <v>275</v>
      </c>
      <c r="B323" s="119" t="s">
        <v>416</v>
      </c>
      <c r="C323" s="103" t="s">
        <v>417</v>
      </c>
      <c r="D323" s="54">
        <v>1.3216919999999999</v>
      </c>
      <c r="E323" s="54">
        <v>1.1269832819999999</v>
      </c>
      <c r="F323" s="54">
        <v>1.1269832819999999</v>
      </c>
      <c r="G323" s="54">
        <v>2.589468E-2</v>
      </c>
      <c r="H323" s="54">
        <v>2.589468E-2</v>
      </c>
      <c r="I323" s="54">
        <v>0</v>
      </c>
      <c r="J323" s="54">
        <v>3.2927291999999997E-2</v>
      </c>
      <c r="K323" s="54">
        <v>1.1010886019999999</v>
      </c>
      <c r="L323" s="54">
        <v>1.0065773099999999</v>
      </c>
      <c r="M323" s="54">
        <f t="shared" ref="M323:M330" si="138">E323-G323-I323-K323</f>
        <v>0</v>
      </c>
      <c r="N323" s="54">
        <v>6.1583999999999861E-2</v>
      </c>
      <c r="O323" s="54">
        <v>1.14852898</v>
      </c>
      <c r="P323" s="54">
        <v>4.4228959999999873E-2</v>
      </c>
      <c r="Q323" s="54">
        <v>1.1487706499999999</v>
      </c>
      <c r="R323" s="54">
        <v>1.1487706499999999</v>
      </c>
      <c r="S323" s="54">
        <f t="shared" ref="S323:S330" si="139">E323-F323</f>
        <v>0</v>
      </c>
      <c r="T323" s="54">
        <v>0</v>
      </c>
      <c r="U323" s="54">
        <v>0</v>
      </c>
      <c r="V323" s="54">
        <v>0</v>
      </c>
      <c r="W323" s="54">
        <v>0</v>
      </c>
      <c r="X323" s="62"/>
    </row>
    <row r="324" spans="1:24" ht="47.25" x14ac:dyDescent="0.25">
      <c r="A324" s="174">
        <f t="shared" si="137"/>
        <v>276</v>
      </c>
      <c r="B324" s="119" t="s">
        <v>418</v>
      </c>
      <c r="C324" s="103" t="s">
        <v>1397</v>
      </c>
      <c r="D324" s="54">
        <v>3.5999999999999999E-3</v>
      </c>
      <c r="E324" s="54">
        <v>2.1004452829864224E-5</v>
      </c>
      <c r="F324" s="54">
        <v>0</v>
      </c>
      <c r="G324" s="54">
        <v>0</v>
      </c>
      <c r="H324" s="54">
        <v>0</v>
      </c>
      <c r="I324" s="54">
        <v>2.1004452829875842E-5</v>
      </c>
      <c r="J324" s="54">
        <v>0</v>
      </c>
      <c r="K324" s="54">
        <v>0</v>
      </c>
      <c r="L324" s="54">
        <v>0</v>
      </c>
      <c r="M324" s="54">
        <f t="shared" si="138"/>
        <v>-1.1617903904539983E-17</v>
      </c>
      <c r="N324" s="54">
        <v>0</v>
      </c>
      <c r="O324" s="54">
        <v>0.25930148000000003</v>
      </c>
      <c r="P324" s="54">
        <v>0</v>
      </c>
      <c r="Q324" s="54">
        <v>0.29602908</v>
      </c>
      <c r="R324" s="54">
        <v>0</v>
      </c>
      <c r="S324" s="54">
        <f t="shared" si="139"/>
        <v>2.1004452829864224E-5</v>
      </c>
      <c r="T324" s="54">
        <v>0</v>
      </c>
      <c r="U324" s="54">
        <v>0</v>
      </c>
      <c r="V324" s="54">
        <v>0</v>
      </c>
      <c r="W324" s="54">
        <v>0</v>
      </c>
      <c r="X324" s="62"/>
    </row>
    <row r="325" spans="1:24" ht="78.75" x14ac:dyDescent="0.25">
      <c r="A325" s="174">
        <f t="shared" si="137"/>
        <v>277</v>
      </c>
      <c r="B325" s="119" t="s">
        <v>1876</v>
      </c>
      <c r="C325" s="103" t="s">
        <v>1877</v>
      </c>
      <c r="D325" s="54">
        <v>0.11208</v>
      </c>
      <c r="E325" s="54">
        <v>2.39292E-4</v>
      </c>
      <c r="F325" s="54">
        <v>2.39292E-4</v>
      </c>
      <c r="G325" s="54">
        <v>0</v>
      </c>
      <c r="H325" s="54">
        <v>0</v>
      </c>
      <c r="I325" s="54">
        <v>0</v>
      </c>
      <c r="J325" s="54">
        <v>0</v>
      </c>
      <c r="K325" s="54">
        <v>0</v>
      </c>
      <c r="L325" s="54">
        <v>0</v>
      </c>
      <c r="M325" s="54">
        <f t="shared" si="138"/>
        <v>2.39292E-4</v>
      </c>
      <c r="N325" s="54">
        <v>2.39292E-4</v>
      </c>
      <c r="O325" s="54">
        <v>3.925472E-2</v>
      </c>
      <c r="P325" s="54">
        <v>0</v>
      </c>
      <c r="Q325" s="54">
        <v>0</v>
      </c>
      <c r="R325" s="54">
        <v>0</v>
      </c>
      <c r="S325" s="54">
        <f t="shared" si="139"/>
        <v>0</v>
      </c>
      <c r="T325" s="54">
        <v>0</v>
      </c>
      <c r="U325" s="54">
        <v>0</v>
      </c>
      <c r="V325" s="54">
        <v>0</v>
      </c>
      <c r="W325" s="54">
        <v>0</v>
      </c>
      <c r="X325" s="62"/>
    </row>
    <row r="326" spans="1:24" ht="63" x14ac:dyDescent="0.25">
      <c r="A326" s="174">
        <f t="shared" si="137"/>
        <v>278</v>
      </c>
      <c r="B326" s="119" t="s">
        <v>1512</v>
      </c>
      <c r="C326" s="103" t="s">
        <v>1513</v>
      </c>
      <c r="D326" s="54">
        <v>0.89192399999999994</v>
      </c>
      <c r="E326" s="54">
        <v>0.538185998</v>
      </c>
      <c r="F326" s="54">
        <v>0.538185998</v>
      </c>
      <c r="G326" s="54">
        <v>0</v>
      </c>
      <c r="H326" s="54">
        <v>0</v>
      </c>
      <c r="I326" s="54">
        <v>0</v>
      </c>
      <c r="J326" s="54">
        <v>0</v>
      </c>
      <c r="K326" s="54">
        <v>0</v>
      </c>
      <c r="L326" s="54">
        <v>0.52571999000000003</v>
      </c>
      <c r="M326" s="54">
        <f t="shared" si="138"/>
        <v>0.538185998</v>
      </c>
      <c r="N326" s="54">
        <v>1.2466007999999973E-2</v>
      </c>
      <c r="O326" s="54">
        <v>0.45921059000000003</v>
      </c>
      <c r="P326" s="54">
        <v>0.45921059000000003</v>
      </c>
      <c r="Q326" s="54">
        <v>0</v>
      </c>
      <c r="R326" s="54">
        <v>0</v>
      </c>
      <c r="S326" s="54">
        <f t="shared" si="139"/>
        <v>0</v>
      </c>
      <c r="T326" s="54">
        <v>0</v>
      </c>
      <c r="U326" s="54">
        <v>0</v>
      </c>
      <c r="V326" s="54">
        <v>0</v>
      </c>
      <c r="W326" s="54">
        <v>0</v>
      </c>
      <c r="X326" s="62"/>
    </row>
    <row r="327" spans="1:24" ht="78.75" x14ac:dyDescent="0.25">
      <c r="A327" s="174">
        <f t="shared" si="137"/>
        <v>279</v>
      </c>
      <c r="B327" s="121" t="s">
        <v>1878</v>
      </c>
      <c r="C327" s="103" t="s">
        <v>1879</v>
      </c>
      <c r="D327" s="54">
        <v>2.5001760000000002</v>
      </c>
      <c r="E327" s="54">
        <v>4.7205480000000006E-3</v>
      </c>
      <c r="F327" s="54">
        <v>4.7205480000000006E-3</v>
      </c>
      <c r="G327" s="54">
        <v>0</v>
      </c>
      <c r="H327" s="54">
        <v>0</v>
      </c>
      <c r="I327" s="54">
        <v>0</v>
      </c>
      <c r="J327" s="54">
        <v>0</v>
      </c>
      <c r="K327" s="54">
        <v>0</v>
      </c>
      <c r="L327" s="54">
        <v>0</v>
      </c>
      <c r="M327" s="54">
        <f t="shared" si="138"/>
        <v>4.7205480000000006E-3</v>
      </c>
      <c r="N327" s="54">
        <v>4.7205480000000006E-3</v>
      </c>
      <c r="O327" s="54">
        <v>3.9337900000000004E-3</v>
      </c>
      <c r="P327" s="54">
        <v>0</v>
      </c>
      <c r="Q327" s="54">
        <v>0</v>
      </c>
      <c r="R327" s="54">
        <v>0</v>
      </c>
      <c r="S327" s="54">
        <f t="shared" si="139"/>
        <v>0</v>
      </c>
      <c r="T327" s="54">
        <v>0</v>
      </c>
      <c r="U327" s="54">
        <v>0</v>
      </c>
      <c r="V327" s="54">
        <v>0</v>
      </c>
      <c r="W327" s="54">
        <v>0</v>
      </c>
      <c r="X327" s="62"/>
    </row>
    <row r="328" spans="1:24" ht="63" x14ac:dyDescent="0.25">
      <c r="A328" s="174">
        <f t="shared" si="137"/>
        <v>280</v>
      </c>
      <c r="B328" s="119" t="s">
        <v>1514</v>
      </c>
      <c r="C328" s="103" t="s">
        <v>1515</v>
      </c>
      <c r="D328" s="54">
        <v>0.30560399999999999</v>
      </c>
      <c r="E328" s="54">
        <v>0.28573999999999999</v>
      </c>
      <c r="F328" s="54">
        <v>0.28573999999999999</v>
      </c>
      <c r="G328" s="54">
        <v>0</v>
      </c>
      <c r="H328" s="54">
        <v>0</v>
      </c>
      <c r="I328" s="54">
        <v>0</v>
      </c>
      <c r="J328" s="54">
        <v>0</v>
      </c>
      <c r="K328" s="54">
        <v>0</v>
      </c>
      <c r="L328" s="54">
        <v>0.28145000000000003</v>
      </c>
      <c r="M328" s="54">
        <f t="shared" si="138"/>
        <v>0.28573999999999999</v>
      </c>
      <c r="N328" s="54">
        <v>4.2899999999999605E-3</v>
      </c>
      <c r="O328" s="54">
        <v>0.27271734000000003</v>
      </c>
      <c r="P328" s="54">
        <v>0.25126734000000001</v>
      </c>
      <c r="Q328" s="54">
        <v>0.27271734000000003</v>
      </c>
      <c r="R328" s="54">
        <v>0.27271734000000003</v>
      </c>
      <c r="S328" s="54">
        <f t="shared" si="139"/>
        <v>0</v>
      </c>
      <c r="T328" s="54">
        <v>0</v>
      </c>
      <c r="U328" s="54">
        <v>0</v>
      </c>
      <c r="V328" s="54">
        <v>0</v>
      </c>
      <c r="W328" s="54">
        <v>0</v>
      </c>
      <c r="X328" s="62"/>
    </row>
    <row r="329" spans="1:24" ht="63" x14ac:dyDescent="0.25">
      <c r="A329" s="174">
        <f t="shared" si="137"/>
        <v>281</v>
      </c>
      <c r="B329" s="119" t="s">
        <v>419</v>
      </c>
      <c r="C329" s="103" t="s">
        <v>420</v>
      </c>
      <c r="D329" s="54">
        <v>1.2053468999999999</v>
      </c>
      <c r="E329" s="54">
        <v>1.1382023999999999</v>
      </c>
      <c r="F329" s="54">
        <v>1.1382023999999999</v>
      </c>
      <c r="G329" s="54">
        <v>0</v>
      </c>
      <c r="H329" s="54">
        <v>0.73371300000000006</v>
      </c>
      <c r="I329" s="54">
        <v>0</v>
      </c>
      <c r="J329" s="54">
        <v>0.39060000000000006</v>
      </c>
      <c r="K329" s="54">
        <v>0</v>
      </c>
      <c r="L329" s="54">
        <v>1.3889399999999885E-2</v>
      </c>
      <c r="M329" s="54">
        <f t="shared" si="138"/>
        <v>1.1382023999999999</v>
      </c>
      <c r="N329" s="54">
        <v>-5.5511151231257827E-17</v>
      </c>
      <c r="O329" s="54">
        <v>1.00445575</v>
      </c>
      <c r="P329" s="54">
        <v>0</v>
      </c>
      <c r="Q329" s="54">
        <v>1.00445575</v>
      </c>
      <c r="R329" s="54">
        <v>0</v>
      </c>
      <c r="S329" s="54">
        <f t="shared" si="139"/>
        <v>0</v>
      </c>
      <c r="T329" s="54">
        <v>0</v>
      </c>
      <c r="U329" s="54">
        <v>0</v>
      </c>
      <c r="V329" s="54">
        <v>0</v>
      </c>
      <c r="W329" s="54">
        <v>0</v>
      </c>
      <c r="X329" s="62"/>
    </row>
    <row r="330" spans="1:24" ht="110.25" x14ac:dyDescent="0.25">
      <c r="A330" s="174">
        <f t="shared" si="137"/>
        <v>282</v>
      </c>
      <c r="B330" s="119" t="s">
        <v>1880</v>
      </c>
      <c r="C330" s="103" t="s">
        <v>1881</v>
      </c>
      <c r="D330" s="54">
        <v>0.25197599999999998</v>
      </c>
      <c r="E330" s="54">
        <v>0.26998233599999999</v>
      </c>
      <c r="F330" s="54">
        <v>0.26998233599999999</v>
      </c>
      <c r="G330" s="54">
        <v>0</v>
      </c>
      <c r="H330" s="54">
        <v>0</v>
      </c>
      <c r="I330" s="54">
        <v>0</v>
      </c>
      <c r="J330" s="54">
        <v>0</v>
      </c>
      <c r="K330" s="54">
        <v>0</v>
      </c>
      <c r="L330" s="54">
        <v>0</v>
      </c>
      <c r="M330" s="54">
        <f t="shared" si="138"/>
        <v>0.26998233599999999</v>
      </c>
      <c r="N330" s="54">
        <v>0.26998233599999999</v>
      </c>
      <c r="O330" s="54">
        <v>0.23773501999999999</v>
      </c>
      <c r="P330" s="54">
        <v>0</v>
      </c>
      <c r="Q330" s="54">
        <v>0</v>
      </c>
      <c r="R330" s="54">
        <v>0</v>
      </c>
      <c r="S330" s="54">
        <f t="shared" si="139"/>
        <v>0</v>
      </c>
      <c r="T330" s="54">
        <v>0</v>
      </c>
      <c r="U330" s="54">
        <v>0</v>
      </c>
      <c r="V330" s="54">
        <v>0</v>
      </c>
      <c r="W330" s="54">
        <v>0</v>
      </c>
      <c r="X330" s="62"/>
    </row>
    <row r="331" spans="1:24" x14ac:dyDescent="0.25">
      <c r="A331" s="174"/>
      <c r="B331" s="195" t="s">
        <v>421</v>
      </c>
      <c r="C331" s="103"/>
      <c r="D331" s="62">
        <f t="shared" ref="D331:W331" si="140">SUM(D332:D343)</f>
        <v>42.123378383999999</v>
      </c>
      <c r="E331" s="62">
        <f t="shared" ref="E331" si="141">SUM(E332:E343)</f>
        <v>15.782630567999998</v>
      </c>
      <c r="F331" s="62">
        <f t="shared" si="140"/>
        <v>15.792624651999999</v>
      </c>
      <c r="G331" s="62">
        <f t="shared" si="140"/>
        <v>0.33531768399999995</v>
      </c>
      <c r="H331" s="62">
        <f t="shared" si="140"/>
        <v>0.33531768399999995</v>
      </c>
      <c r="I331" s="62">
        <f t="shared" si="140"/>
        <v>3.3737202839999996</v>
      </c>
      <c r="J331" s="62">
        <f t="shared" si="140"/>
        <v>2.4865057359999998</v>
      </c>
      <c r="K331" s="62">
        <f t="shared" si="140"/>
        <v>0.36813806400000004</v>
      </c>
      <c r="L331" s="62">
        <f t="shared" si="140"/>
        <v>7.7195629539999997</v>
      </c>
      <c r="M331" s="62">
        <f t="shared" si="140"/>
        <v>11.705454536</v>
      </c>
      <c r="N331" s="62">
        <f t="shared" si="140"/>
        <v>5.2512382780000006</v>
      </c>
      <c r="O331" s="62">
        <f t="shared" si="140"/>
        <v>14.137614340000001</v>
      </c>
      <c r="P331" s="62">
        <v>5.0209146499999999</v>
      </c>
      <c r="Q331" s="62">
        <f t="shared" si="140"/>
        <v>8.2301789000000003</v>
      </c>
      <c r="R331" s="62">
        <v>0.38580871999999999</v>
      </c>
      <c r="S331" s="62">
        <f t="shared" si="140"/>
        <v>-9.9940839999999032E-3</v>
      </c>
      <c r="T331" s="62">
        <f t="shared" si="140"/>
        <v>0</v>
      </c>
      <c r="U331" s="62">
        <f t="shared" si="140"/>
        <v>0</v>
      </c>
      <c r="V331" s="62">
        <f t="shared" si="140"/>
        <v>0</v>
      </c>
      <c r="W331" s="62">
        <f t="shared" si="140"/>
        <v>0</v>
      </c>
      <c r="X331" s="62"/>
    </row>
    <row r="332" spans="1:24" ht="31.5" x14ac:dyDescent="0.25">
      <c r="A332" s="174">
        <f t="shared" ref="A332:A343" si="142">IF(A331&gt;0,A331+1,A330+1)</f>
        <v>283</v>
      </c>
      <c r="B332" s="119" t="s">
        <v>1518</v>
      </c>
      <c r="C332" s="103" t="s">
        <v>1519</v>
      </c>
      <c r="D332" s="54">
        <v>7.4924160000000004</v>
      </c>
      <c r="E332" s="54">
        <v>5.261350244</v>
      </c>
      <c r="F332" s="54">
        <v>5.261350244</v>
      </c>
      <c r="G332" s="54">
        <v>0</v>
      </c>
      <c r="H332" s="54">
        <v>0</v>
      </c>
      <c r="I332" s="54">
        <v>0</v>
      </c>
      <c r="J332" s="54">
        <v>0</v>
      </c>
      <c r="K332" s="54">
        <v>0</v>
      </c>
      <c r="L332" s="54">
        <v>1.1046796699999999</v>
      </c>
      <c r="M332" s="54">
        <f t="shared" ref="M332:M343" si="143">E332-G332-I332-K332</f>
        <v>5.261350244</v>
      </c>
      <c r="N332" s="54">
        <v>4.1566705739999996</v>
      </c>
      <c r="O332" s="54">
        <v>5.2058211400000003</v>
      </c>
      <c r="P332" s="54">
        <v>4.28525475</v>
      </c>
      <c r="Q332" s="54">
        <v>0</v>
      </c>
      <c r="R332" s="54">
        <v>0</v>
      </c>
      <c r="S332" s="54">
        <f t="shared" ref="S332:S343" si="144">E332-F332</f>
        <v>0</v>
      </c>
      <c r="T332" s="54">
        <v>0</v>
      </c>
      <c r="U332" s="54">
        <v>0</v>
      </c>
      <c r="V332" s="54">
        <v>0</v>
      </c>
      <c r="W332" s="54">
        <v>0</v>
      </c>
      <c r="X332" s="62"/>
    </row>
    <row r="333" spans="1:24" ht="47.25" x14ac:dyDescent="0.25">
      <c r="A333" s="174">
        <f t="shared" si="142"/>
        <v>284</v>
      </c>
      <c r="B333" s="119" t="s">
        <v>422</v>
      </c>
      <c r="C333" s="103" t="s">
        <v>1398</v>
      </c>
      <c r="D333" s="54">
        <v>2.6965080000000001</v>
      </c>
      <c r="E333" s="54">
        <v>0.59322403599999995</v>
      </c>
      <c r="F333" s="54">
        <v>0.59322403599999995</v>
      </c>
      <c r="G333" s="54">
        <v>0.225085972</v>
      </c>
      <c r="H333" s="54">
        <v>0.225085972</v>
      </c>
      <c r="I333" s="54">
        <v>0</v>
      </c>
      <c r="J333" s="54">
        <v>6.8012423999999988E-2</v>
      </c>
      <c r="K333" s="54">
        <v>0.36813806400000004</v>
      </c>
      <c r="L333" s="54">
        <v>0.242454588</v>
      </c>
      <c r="M333" s="54">
        <f t="shared" si="143"/>
        <v>0</v>
      </c>
      <c r="N333" s="54">
        <v>5.7671052000000084E-2</v>
      </c>
      <c r="O333" s="54">
        <v>0.49435336999999996</v>
      </c>
      <c r="P333" s="54">
        <v>4.8059209999999963E-2</v>
      </c>
      <c r="Q333" s="54">
        <v>0</v>
      </c>
      <c r="R333" s="54">
        <v>0</v>
      </c>
      <c r="S333" s="54">
        <f t="shared" si="144"/>
        <v>0</v>
      </c>
      <c r="T333" s="54">
        <v>0</v>
      </c>
      <c r="U333" s="54">
        <v>0</v>
      </c>
      <c r="V333" s="54">
        <v>0</v>
      </c>
      <c r="W333" s="54">
        <v>0</v>
      </c>
      <c r="X333" s="62"/>
    </row>
    <row r="334" spans="1:24" ht="63" x14ac:dyDescent="0.25">
      <c r="A334" s="174">
        <f t="shared" si="142"/>
        <v>285</v>
      </c>
      <c r="B334" s="119" t="s">
        <v>1882</v>
      </c>
      <c r="C334" s="103" t="s">
        <v>1883</v>
      </c>
      <c r="D334" s="54">
        <v>14.530382400000001</v>
      </c>
      <c r="E334" s="54">
        <v>2.39292E-4</v>
      </c>
      <c r="F334" s="54">
        <v>2.39292E-4</v>
      </c>
      <c r="G334" s="54">
        <v>0</v>
      </c>
      <c r="H334" s="54">
        <v>0</v>
      </c>
      <c r="I334" s="54">
        <v>0</v>
      </c>
      <c r="J334" s="54">
        <v>0</v>
      </c>
      <c r="K334" s="54">
        <v>0</v>
      </c>
      <c r="L334" s="54">
        <v>0</v>
      </c>
      <c r="M334" s="54">
        <f t="shared" si="143"/>
        <v>2.39292E-4</v>
      </c>
      <c r="N334" s="54">
        <v>2.39292E-4</v>
      </c>
      <c r="O334" s="54">
        <v>1.9941000000000002E-4</v>
      </c>
      <c r="P334" s="54">
        <v>0</v>
      </c>
      <c r="Q334" s="54">
        <v>0</v>
      </c>
      <c r="R334" s="54">
        <v>0</v>
      </c>
      <c r="S334" s="54">
        <f t="shared" si="144"/>
        <v>0</v>
      </c>
      <c r="T334" s="54">
        <v>0</v>
      </c>
      <c r="U334" s="54">
        <v>0</v>
      </c>
      <c r="V334" s="54">
        <v>0</v>
      </c>
      <c r="W334" s="54">
        <v>0</v>
      </c>
      <c r="X334" s="62"/>
    </row>
    <row r="335" spans="1:24" ht="63" x14ac:dyDescent="0.25">
      <c r="A335" s="174">
        <f t="shared" si="142"/>
        <v>286</v>
      </c>
      <c r="B335" s="119" t="s">
        <v>1287</v>
      </c>
      <c r="C335" s="103" t="s">
        <v>1288</v>
      </c>
      <c r="D335" s="54">
        <v>4.1409959999999995</v>
      </c>
      <c r="E335" s="54">
        <v>3.768471838</v>
      </c>
      <c r="F335" s="54">
        <v>3.768471838</v>
      </c>
      <c r="G335" s="54">
        <v>0</v>
      </c>
      <c r="H335" s="54">
        <v>0</v>
      </c>
      <c r="I335" s="54">
        <v>0</v>
      </c>
      <c r="J335" s="54">
        <v>0</v>
      </c>
      <c r="K335" s="54">
        <v>0</v>
      </c>
      <c r="L335" s="54">
        <v>3.1607675679999998</v>
      </c>
      <c r="M335" s="54">
        <f t="shared" si="143"/>
        <v>3.768471838</v>
      </c>
      <c r="N335" s="54">
        <v>0.60770427000000016</v>
      </c>
      <c r="O335" s="54">
        <v>3.1543762000000002</v>
      </c>
      <c r="P335" s="54">
        <v>0</v>
      </c>
      <c r="Q335" s="54">
        <v>3.1543762000000002</v>
      </c>
      <c r="R335" s="54">
        <v>0</v>
      </c>
      <c r="S335" s="54">
        <f t="shared" si="144"/>
        <v>0</v>
      </c>
      <c r="T335" s="54">
        <v>0</v>
      </c>
      <c r="U335" s="54">
        <v>0</v>
      </c>
      <c r="V335" s="54">
        <v>0</v>
      </c>
      <c r="W335" s="54">
        <v>0</v>
      </c>
      <c r="X335" s="62"/>
    </row>
    <row r="336" spans="1:24" ht="63" x14ac:dyDescent="0.25">
      <c r="A336" s="174">
        <f t="shared" si="142"/>
        <v>287</v>
      </c>
      <c r="B336" s="119" t="s">
        <v>423</v>
      </c>
      <c r="C336" s="103" t="s">
        <v>424</v>
      </c>
      <c r="D336" s="54">
        <v>2.4586679999999994</v>
      </c>
      <c r="E336" s="54">
        <v>2.4586679999999994</v>
      </c>
      <c r="F336" s="54">
        <v>2.4586639659999991</v>
      </c>
      <c r="G336" s="54">
        <v>5.2022099999999995E-2</v>
      </c>
      <c r="H336" s="54">
        <v>5.2022099999999995E-2</v>
      </c>
      <c r="I336" s="54">
        <v>2.4066458999999996</v>
      </c>
      <c r="J336" s="54">
        <v>2.1096961459999997</v>
      </c>
      <c r="K336" s="54">
        <v>0</v>
      </c>
      <c r="L336" s="54">
        <v>0.29694571999999997</v>
      </c>
      <c r="M336" s="54">
        <f t="shared" si="143"/>
        <v>0</v>
      </c>
      <c r="N336" s="54">
        <v>5.5511151231257827E-16</v>
      </c>
      <c r="O336" s="54">
        <v>2.0600726400000005</v>
      </c>
      <c r="P336" s="54">
        <v>0</v>
      </c>
      <c r="Q336" s="54">
        <v>2.0603143100000003</v>
      </c>
      <c r="R336" s="54">
        <v>0</v>
      </c>
      <c r="S336" s="54">
        <f t="shared" si="144"/>
        <v>4.03400000026366E-6</v>
      </c>
      <c r="T336" s="54">
        <v>0</v>
      </c>
      <c r="U336" s="54">
        <v>0</v>
      </c>
      <c r="V336" s="54">
        <v>0</v>
      </c>
      <c r="W336" s="54">
        <v>0</v>
      </c>
      <c r="X336" s="62"/>
    </row>
    <row r="337" spans="1:24" ht="78.75" x14ac:dyDescent="0.25">
      <c r="A337" s="174">
        <f t="shared" si="142"/>
        <v>288</v>
      </c>
      <c r="B337" s="119" t="s">
        <v>1884</v>
      </c>
      <c r="C337" s="103" t="s">
        <v>425</v>
      </c>
      <c r="D337" s="54">
        <v>2.7849600000000003</v>
      </c>
      <c r="E337" s="54">
        <v>0.18742897199999997</v>
      </c>
      <c r="F337" s="54">
        <v>0.18742897199999997</v>
      </c>
      <c r="G337" s="54">
        <v>3.8883995999999997E-2</v>
      </c>
      <c r="H337" s="54">
        <v>3.888399599999999E-2</v>
      </c>
      <c r="I337" s="54">
        <v>0</v>
      </c>
      <c r="J337" s="54">
        <v>4.9444271999999997E-2</v>
      </c>
      <c r="K337" s="54">
        <v>0</v>
      </c>
      <c r="L337" s="54">
        <v>5.2824108000000009E-2</v>
      </c>
      <c r="M337" s="54">
        <f t="shared" si="143"/>
        <v>0.14854497599999997</v>
      </c>
      <c r="N337" s="54">
        <v>4.6276595999999989E-2</v>
      </c>
      <c r="O337" s="54">
        <v>0.15619080999999999</v>
      </c>
      <c r="P337" s="54">
        <v>3.8563829999999993E-2</v>
      </c>
      <c r="Q337" s="54">
        <v>0</v>
      </c>
      <c r="R337" s="54">
        <v>0</v>
      </c>
      <c r="S337" s="54">
        <f t="shared" si="144"/>
        <v>0</v>
      </c>
      <c r="T337" s="54">
        <v>0</v>
      </c>
      <c r="U337" s="54">
        <v>0</v>
      </c>
      <c r="V337" s="54">
        <v>0</v>
      </c>
      <c r="W337" s="54">
        <v>0</v>
      </c>
      <c r="X337" s="62"/>
    </row>
    <row r="338" spans="1:24" ht="47.25" x14ac:dyDescent="0.25">
      <c r="A338" s="174">
        <f t="shared" si="142"/>
        <v>289</v>
      </c>
      <c r="B338" s="119" t="s">
        <v>426</v>
      </c>
      <c r="C338" s="103" t="s">
        <v>427</v>
      </c>
      <c r="D338" s="54">
        <v>1.7105999999999999</v>
      </c>
      <c r="E338" s="54">
        <v>1.7105999999999999</v>
      </c>
      <c r="F338" s="54">
        <v>1.7205981180000001</v>
      </c>
      <c r="G338" s="54">
        <v>1.9325616E-2</v>
      </c>
      <c r="H338" s="54">
        <v>1.9325616000000004E-2</v>
      </c>
      <c r="I338" s="54">
        <v>0.96707438400000001</v>
      </c>
      <c r="J338" s="54">
        <v>2.4574163999999996E-2</v>
      </c>
      <c r="K338" s="54">
        <v>0</v>
      </c>
      <c r="L338" s="54">
        <v>1.3098472999999999</v>
      </c>
      <c r="M338" s="54">
        <f t="shared" si="143"/>
        <v>0.72419999999999995</v>
      </c>
      <c r="N338" s="54">
        <v>0.36685103800000052</v>
      </c>
      <c r="O338" s="54">
        <v>1.4338317700000001</v>
      </c>
      <c r="P338" s="54">
        <v>0</v>
      </c>
      <c r="Q338" s="54">
        <v>1.64634635</v>
      </c>
      <c r="R338" s="54">
        <v>0</v>
      </c>
      <c r="S338" s="54">
        <f t="shared" si="144"/>
        <v>-9.9981180000001668E-3</v>
      </c>
      <c r="T338" s="54">
        <v>0</v>
      </c>
      <c r="U338" s="54">
        <v>0</v>
      </c>
      <c r="V338" s="54">
        <v>0</v>
      </c>
      <c r="W338" s="54">
        <v>0</v>
      </c>
      <c r="X338" s="62"/>
    </row>
    <row r="339" spans="1:24" ht="78.75" x14ac:dyDescent="0.25">
      <c r="A339" s="174">
        <f t="shared" si="142"/>
        <v>290</v>
      </c>
      <c r="B339" s="119" t="s">
        <v>1516</v>
      </c>
      <c r="C339" s="103" t="s">
        <v>1517</v>
      </c>
      <c r="D339" s="54">
        <v>0.372276</v>
      </c>
      <c r="E339" s="54">
        <v>0.39</v>
      </c>
      <c r="F339" s="54">
        <v>0.39</v>
      </c>
      <c r="G339" s="54">
        <v>0</v>
      </c>
      <c r="H339" s="54">
        <v>0</v>
      </c>
      <c r="I339" s="54">
        <v>0</v>
      </c>
      <c r="J339" s="54">
        <v>0</v>
      </c>
      <c r="K339" s="54">
        <v>0</v>
      </c>
      <c r="L339" s="54">
        <v>0.39</v>
      </c>
      <c r="M339" s="54">
        <f t="shared" si="143"/>
        <v>0.39</v>
      </c>
      <c r="N339" s="54">
        <v>0</v>
      </c>
      <c r="O339" s="54">
        <v>0.38580871999999999</v>
      </c>
      <c r="P339" s="54">
        <v>0.38580871999999999</v>
      </c>
      <c r="Q339" s="54">
        <v>0.38580871999999999</v>
      </c>
      <c r="R339" s="54">
        <v>0.38580871999999999</v>
      </c>
      <c r="S339" s="54">
        <f t="shared" si="144"/>
        <v>0</v>
      </c>
      <c r="T339" s="54">
        <v>0</v>
      </c>
      <c r="U339" s="54">
        <v>0</v>
      </c>
      <c r="V339" s="54">
        <v>0</v>
      </c>
      <c r="W339" s="54">
        <v>0</v>
      </c>
      <c r="X339" s="62"/>
    </row>
    <row r="340" spans="1:24" ht="78.75" x14ac:dyDescent="0.25">
      <c r="A340" s="174">
        <f t="shared" si="142"/>
        <v>291</v>
      </c>
      <c r="B340" s="119" t="s">
        <v>1885</v>
      </c>
      <c r="C340" s="103" t="s">
        <v>1886</v>
      </c>
      <c r="D340" s="54">
        <v>1.7591160000000001</v>
      </c>
      <c r="E340" s="54">
        <v>2.39292E-4</v>
      </c>
      <c r="F340" s="54">
        <v>2.39292E-4</v>
      </c>
      <c r="G340" s="54">
        <v>0</v>
      </c>
      <c r="H340" s="54">
        <v>0</v>
      </c>
      <c r="I340" s="54">
        <v>0</v>
      </c>
      <c r="J340" s="54">
        <v>0</v>
      </c>
      <c r="K340" s="54">
        <v>0</v>
      </c>
      <c r="L340" s="54">
        <v>0</v>
      </c>
      <c r="M340" s="54">
        <f t="shared" si="143"/>
        <v>2.39292E-4</v>
      </c>
      <c r="N340" s="54">
        <v>2.39292E-4</v>
      </c>
      <c r="O340" s="54">
        <v>1.9941000000000002E-4</v>
      </c>
      <c r="P340" s="54">
        <v>0</v>
      </c>
      <c r="Q340" s="54">
        <v>0</v>
      </c>
      <c r="R340" s="54">
        <v>0</v>
      </c>
      <c r="S340" s="54">
        <f t="shared" si="144"/>
        <v>0</v>
      </c>
      <c r="T340" s="54">
        <v>0</v>
      </c>
      <c r="U340" s="54">
        <v>0</v>
      </c>
      <c r="V340" s="54">
        <v>0</v>
      </c>
      <c r="W340" s="54">
        <v>0</v>
      </c>
      <c r="X340" s="62"/>
    </row>
    <row r="341" spans="1:24" ht="47.25" x14ac:dyDescent="0.25">
      <c r="A341" s="174">
        <f t="shared" si="142"/>
        <v>292</v>
      </c>
      <c r="B341" s="119" t="s">
        <v>1887</v>
      </c>
      <c r="C341" s="103" t="s">
        <v>1888</v>
      </c>
      <c r="D341" s="54">
        <v>1.8211079999999999</v>
      </c>
      <c r="E341" s="54">
        <v>2.39292E-4</v>
      </c>
      <c r="F341" s="54">
        <v>2.39292E-4</v>
      </c>
      <c r="G341" s="54">
        <v>0</v>
      </c>
      <c r="H341" s="54">
        <v>0</v>
      </c>
      <c r="I341" s="54">
        <v>0</v>
      </c>
      <c r="J341" s="54">
        <v>0</v>
      </c>
      <c r="K341" s="54">
        <v>0</v>
      </c>
      <c r="L341" s="54">
        <v>0</v>
      </c>
      <c r="M341" s="54">
        <f t="shared" si="143"/>
        <v>2.39292E-4</v>
      </c>
      <c r="N341" s="54">
        <v>2.39292E-4</v>
      </c>
      <c r="O341" s="54">
        <v>1.9941000000000002E-4</v>
      </c>
      <c r="P341" s="54">
        <v>0</v>
      </c>
      <c r="Q341" s="54">
        <v>0</v>
      </c>
      <c r="R341" s="54">
        <v>0</v>
      </c>
      <c r="S341" s="54">
        <f t="shared" si="144"/>
        <v>0</v>
      </c>
      <c r="T341" s="54">
        <v>0</v>
      </c>
      <c r="U341" s="54">
        <v>0</v>
      </c>
      <c r="V341" s="54">
        <v>0</v>
      </c>
      <c r="W341" s="54">
        <v>0</v>
      </c>
      <c r="X341" s="62"/>
    </row>
    <row r="342" spans="1:24" ht="110.25" x14ac:dyDescent="0.25">
      <c r="A342" s="174">
        <f t="shared" si="142"/>
        <v>293</v>
      </c>
      <c r="B342" s="119" t="s">
        <v>1889</v>
      </c>
      <c r="C342" s="103" t="s">
        <v>1520</v>
      </c>
      <c r="D342" s="54">
        <v>1.1763479999999999</v>
      </c>
      <c r="E342" s="54">
        <v>0.27820687199999999</v>
      </c>
      <c r="F342" s="54">
        <v>0.27820687199999999</v>
      </c>
      <c r="G342" s="54">
        <v>0</v>
      </c>
      <c r="H342" s="54">
        <v>0</v>
      </c>
      <c r="I342" s="54">
        <v>0</v>
      </c>
      <c r="J342" s="54">
        <v>0</v>
      </c>
      <c r="K342" s="54">
        <v>0</v>
      </c>
      <c r="L342" s="54">
        <v>0.26285999999999998</v>
      </c>
      <c r="M342" s="54">
        <f t="shared" si="143"/>
        <v>0.27820687199999999</v>
      </c>
      <c r="N342" s="54">
        <v>1.5346872000000011E-2</v>
      </c>
      <c r="O342" s="54">
        <v>0.26322814</v>
      </c>
      <c r="P342" s="54">
        <v>0.26322814</v>
      </c>
      <c r="Q342" s="54">
        <v>0</v>
      </c>
      <c r="R342" s="54">
        <v>0</v>
      </c>
      <c r="S342" s="54">
        <f t="shared" si="144"/>
        <v>0</v>
      </c>
      <c r="T342" s="54">
        <v>0</v>
      </c>
      <c r="U342" s="54">
        <v>0</v>
      </c>
      <c r="V342" s="54">
        <v>0</v>
      </c>
      <c r="W342" s="54">
        <v>0</v>
      </c>
      <c r="X342" s="62"/>
    </row>
    <row r="343" spans="1:24" ht="47.25" x14ac:dyDescent="0.25">
      <c r="A343" s="174">
        <f t="shared" si="142"/>
        <v>294</v>
      </c>
      <c r="B343" s="119" t="s">
        <v>1890</v>
      </c>
      <c r="C343" s="103" t="s">
        <v>1286</v>
      </c>
      <c r="D343" s="54">
        <v>1.1799999839999999</v>
      </c>
      <c r="E343" s="54">
        <v>1.1339627300000001</v>
      </c>
      <c r="F343" s="54">
        <v>1.1339627300000001</v>
      </c>
      <c r="G343" s="54">
        <v>0</v>
      </c>
      <c r="H343" s="54">
        <v>0</v>
      </c>
      <c r="I343" s="54">
        <v>0</v>
      </c>
      <c r="J343" s="54">
        <v>0.23477873000000002</v>
      </c>
      <c r="K343" s="54">
        <v>0</v>
      </c>
      <c r="L343" s="54">
        <v>0.89918399999999998</v>
      </c>
      <c r="M343" s="54">
        <f t="shared" si="143"/>
        <v>1.1339627300000001</v>
      </c>
      <c r="N343" s="54">
        <v>0</v>
      </c>
      <c r="O343" s="54">
        <v>0.98333331999999996</v>
      </c>
      <c r="P343" s="54">
        <v>0</v>
      </c>
      <c r="Q343" s="54">
        <v>0.98333331999999996</v>
      </c>
      <c r="R343" s="54">
        <v>0</v>
      </c>
      <c r="S343" s="54">
        <f t="shared" si="144"/>
        <v>0</v>
      </c>
      <c r="T343" s="54">
        <v>0</v>
      </c>
      <c r="U343" s="54">
        <v>0</v>
      </c>
      <c r="V343" s="54">
        <v>0</v>
      </c>
      <c r="W343" s="54">
        <v>0</v>
      </c>
      <c r="X343" s="62"/>
    </row>
    <row r="344" spans="1:24" x14ac:dyDescent="0.25">
      <c r="A344" s="174"/>
      <c r="B344" s="195" t="s">
        <v>428</v>
      </c>
      <c r="C344" s="103"/>
      <c r="D344" s="62">
        <f t="shared" ref="D344:W344" si="145">SUM(D345:D359)</f>
        <v>131.06219061600001</v>
      </c>
      <c r="E344" s="62">
        <f t="shared" ref="E344" si="146">SUM(E345:E359)</f>
        <v>45.341739405811332</v>
      </c>
      <c r="F344" s="62">
        <f t="shared" si="145"/>
        <v>45.341652549999999</v>
      </c>
      <c r="G344" s="62">
        <f t="shared" si="145"/>
        <v>5.2528597264528294</v>
      </c>
      <c r="H344" s="62">
        <f t="shared" si="145"/>
        <v>5.2389515599999994</v>
      </c>
      <c r="I344" s="62">
        <f t="shared" si="145"/>
        <v>0.354198664</v>
      </c>
      <c r="J344" s="62">
        <f t="shared" si="145"/>
        <v>39.403061679999993</v>
      </c>
      <c r="K344" s="62">
        <f t="shared" si="145"/>
        <v>38.966296962000001</v>
      </c>
      <c r="L344" s="62">
        <f t="shared" si="145"/>
        <v>0.52548694800000018</v>
      </c>
      <c r="M344" s="62">
        <f t="shared" si="145"/>
        <v>0.76838405335848969</v>
      </c>
      <c r="N344" s="62">
        <f t="shared" si="145"/>
        <v>0.17415236200000009</v>
      </c>
      <c r="O344" s="62">
        <f t="shared" si="145"/>
        <v>38.046333189999991</v>
      </c>
      <c r="P344" s="62">
        <v>0.21190782999999999</v>
      </c>
      <c r="Q344" s="62">
        <f t="shared" si="145"/>
        <v>38.347630929999987</v>
      </c>
      <c r="R344" s="62">
        <v>0.38991418999999999</v>
      </c>
      <c r="S344" s="62">
        <f t="shared" si="145"/>
        <v>8.685581132151581E-5</v>
      </c>
      <c r="T344" s="62">
        <f t="shared" si="145"/>
        <v>0</v>
      </c>
      <c r="U344" s="62">
        <f t="shared" si="145"/>
        <v>0</v>
      </c>
      <c r="V344" s="62">
        <f t="shared" si="145"/>
        <v>0</v>
      </c>
      <c r="W344" s="62">
        <f t="shared" si="145"/>
        <v>0</v>
      </c>
      <c r="X344" s="62"/>
    </row>
    <row r="345" spans="1:24" ht="31.5" x14ac:dyDescent="0.25">
      <c r="A345" s="174">
        <f t="shared" ref="A345:A359" si="147">IF(A344&gt;0,A344+1,A343+1)</f>
        <v>295</v>
      </c>
      <c r="B345" s="119" t="s">
        <v>1891</v>
      </c>
      <c r="C345" s="103" t="s">
        <v>1892</v>
      </c>
      <c r="D345" s="54">
        <v>6.0454079999999992</v>
      </c>
      <c r="E345" s="54">
        <v>4.78584E-4</v>
      </c>
      <c r="F345" s="54">
        <v>4.78584E-4</v>
      </c>
      <c r="G345" s="54">
        <v>0</v>
      </c>
      <c r="H345" s="54">
        <v>0</v>
      </c>
      <c r="I345" s="54">
        <v>0</v>
      </c>
      <c r="J345" s="54">
        <v>0</v>
      </c>
      <c r="K345" s="54">
        <v>0</v>
      </c>
      <c r="L345" s="54">
        <v>0</v>
      </c>
      <c r="M345" s="54">
        <f t="shared" ref="M345:M359" si="148">E345-G345-I345-K345</f>
        <v>4.78584E-4</v>
      </c>
      <c r="N345" s="54">
        <v>4.78584E-4</v>
      </c>
      <c r="O345" s="54">
        <v>3.9882000000000003E-4</v>
      </c>
      <c r="P345" s="54">
        <v>0</v>
      </c>
      <c r="Q345" s="54">
        <v>0</v>
      </c>
      <c r="R345" s="54">
        <v>0</v>
      </c>
      <c r="S345" s="54">
        <f t="shared" ref="S345:S359" si="149">E345-F345</f>
        <v>0</v>
      </c>
      <c r="T345" s="54">
        <v>0</v>
      </c>
      <c r="U345" s="54">
        <v>0</v>
      </c>
      <c r="V345" s="54">
        <v>0</v>
      </c>
      <c r="W345" s="54">
        <v>0</v>
      </c>
      <c r="X345" s="62"/>
    </row>
    <row r="346" spans="1:24" ht="31.5" x14ac:dyDescent="0.25">
      <c r="A346" s="174">
        <f t="shared" si="147"/>
        <v>296</v>
      </c>
      <c r="B346" s="119" t="s">
        <v>1893</v>
      </c>
      <c r="C346" s="103" t="s">
        <v>1894</v>
      </c>
      <c r="D346" s="54">
        <v>3.1453319999999998</v>
      </c>
      <c r="E346" s="54">
        <v>2.39292E-4</v>
      </c>
      <c r="F346" s="54">
        <v>2.39292E-4</v>
      </c>
      <c r="G346" s="54">
        <v>0</v>
      </c>
      <c r="H346" s="54">
        <v>0</v>
      </c>
      <c r="I346" s="54">
        <v>0</v>
      </c>
      <c r="J346" s="54">
        <v>0</v>
      </c>
      <c r="K346" s="54">
        <v>0</v>
      </c>
      <c r="L346" s="54">
        <v>0</v>
      </c>
      <c r="M346" s="54">
        <f t="shared" si="148"/>
        <v>2.39292E-4</v>
      </c>
      <c r="N346" s="54">
        <v>2.39292E-4</v>
      </c>
      <c r="O346" s="54">
        <v>1.9941000000000002E-4</v>
      </c>
      <c r="P346" s="54">
        <v>0</v>
      </c>
      <c r="Q346" s="54">
        <v>0</v>
      </c>
      <c r="R346" s="54">
        <v>0</v>
      </c>
      <c r="S346" s="54">
        <f t="shared" si="149"/>
        <v>0</v>
      </c>
      <c r="T346" s="54">
        <v>0</v>
      </c>
      <c r="U346" s="54">
        <v>0</v>
      </c>
      <c r="V346" s="54">
        <v>0</v>
      </c>
      <c r="W346" s="54">
        <v>0</v>
      </c>
      <c r="X346" s="62"/>
    </row>
    <row r="347" spans="1:24" ht="31.5" x14ac:dyDescent="0.25">
      <c r="A347" s="174">
        <f t="shared" si="147"/>
        <v>297</v>
      </c>
      <c r="B347" s="119" t="s">
        <v>1895</v>
      </c>
      <c r="C347" s="103" t="s">
        <v>1896</v>
      </c>
      <c r="D347" s="54">
        <v>2.6435399999999998</v>
      </c>
      <c r="E347" s="54">
        <v>2.39292E-4</v>
      </c>
      <c r="F347" s="54">
        <v>2.39292E-4</v>
      </c>
      <c r="G347" s="54">
        <v>0</v>
      </c>
      <c r="H347" s="54">
        <v>0</v>
      </c>
      <c r="I347" s="54">
        <v>0</v>
      </c>
      <c r="J347" s="54">
        <v>0</v>
      </c>
      <c r="K347" s="54">
        <v>0</v>
      </c>
      <c r="L347" s="54">
        <v>0</v>
      </c>
      <c r="M347" s="54">
        <f t="shared" si="148"/>
        <v>2.39292E-4</v>
      </c>
      <c r="N347" s="54">
        <v>2.39292E-4</v>
      </c>
      <c r="O347" s="54">
        <v>1.9941000000000002E-4</v>
      </c>
      <c r="P347" s="54">
        <v>0</v>
      </c>
      <c r="Q347" s="54">
        <v>0</v>
      </c>
      <c r="R347" s="54">
        <v>0</v>
      </c>
      <c r="S347" s="54">
        <f t="shared" si="149"/>
        <v>0</v>
      </c>
      <c r="T347" s="54">
        <v>0</v>
      </c>
      <c r="U347" s="54">
        <v>0</v>
      </c>
      <c r="V347" s="54">
        <v>0</v>
      </c>
      <c r="W347" s="54">
        <v>0</v>
      </c>
      <c r="X347" s="62"/>
    </row>
    <row r="348" spans="1:24" ht="63" x14ac:dyDescent="0.25">
      <c r="A348" s="174">
        <f t="shared" si="147"/>
        <v>298</v>
      </c>
      <c r="B348" s="119" t="s">
        <v>1897</v>
      </c>
      <c r="C348" s="103" t="s">
        <v>429</v>
      </c>
      <c r="D348" s="54">
        <v>0.443832</v>
      </c>
      <c r="E348" s="54">
        <v>0.443832</v>
      </c>
      <c r="F348" s="54">
        <v>0.44382870000000002</v>
      </c>
      <c r="G348" s="54">
        <v>1.2973344000000001E-2</v>
      </c>
      <c r="H348" s="54">
        <v>1.2973344E-2</v>
      </c>
      <c r="I348" s="54">
        <v>0</v>
      </c>
      <c r="J348" s="54">
        <v>0.43085535600000002</v>
      </c>
      <c r="K348" s="54">
        <v>0.43085865600000001</v>
      </c>
      <c r="L348" s="54">
        <v>0</v>
      </c>
      <c r="M348" s="54">
        <f t="shared" si="148"/>
        <v>0</v>
      </c>
      <c r="N348" s="54">
        <v>0</v>
      </c>
      <c r="O348" s="54">
        <v>0.64458847000000019</v>
      </c>
      <c r="P348" s="54">
        <v>0</v>
      </c>
      <c r="Q348" s="54">
        <v>0.77264294</v>
      </c>
      <c r="R348" s="54">
        <v>0</v>
      </c>
      <c r="S348" s="54">
        <f t="shared" si="149"/>
        <v>3.2999999999838714E-6</v>
      </c>
      <c r="T348" s="54">
        <v>0</v>
      </c>
      <c r="U348" s="54">
        <v>0</v>
      </c>
      <c r="V348" s="54">
        <v>0</v>
      </c>
      <c r="W348" s="54">
        <v>0</v>
      </c>
      <c r="X348" s="62"/>
    </row>
    <row r="349" spans="1:24" ht="78.75" x14ac:dyDescent="0.25">
      <c r="A349" s="174">
        <f t="shared" si="147"/>
        <v>299</v>
      </c>
      <c r="B349" s="119" t="s">
        <v>1898</v>
      </c>
      <c r="C349" s="103" t="s">
        <v>430</v>
      </c>
      <c r="D349" s="54">
        <v>56.890799999999999</v>
      </c>
      <c r="E349" s="54">
        <v>0.436485348</v>
      </c>
      <c r="F349" s="54">
        <v>0.436485348</v>
      </c>
      <c r="G349" s="54">
        <v>8.2286711999999998E-2</v>
      </c>
      <c r="H349" s="54">
        <v>8.2286711999999998E-2</v>
      </c>
      <c r="I349" s="54">
        <v>0.35419863600000001</v>
      </c>
      <c r="J349" s="54">
        <v>0.10463452799999996</v>
      </c>
      <c r="K349" s="54">
        <v>0</v>
      </c>
      <c r="L349" s="54">
        <v>9.1286948000000034E-2</v>
      </c>
      <c r="M349" s="54">
        <f t="shared" si="148"/>
        <v>0</v>
      </c>
      <c r="N349" s="54">
        <v>0.15827716000000003</v>
      </c>
      <c r="O349" s="54">
        <v>0.36373778999999995</v>
      </c>
      <c r="P349" s="54">
        <v>0.11481429999999995</v>
      </c>
      <c r="Q349" s="54">
        <v>0</v>
      </c>
      <c r="R349" s="54">
        <v>0</v>
      </c>
      <c r="S349" s="54">
        <f t="shared" si="149"/>
        <v>0</v>
      </c>
      <c r="T349" s="54">
        <v>0</v>
      </c>
      <c r="U349" s="54">
        <v>0</v>
      </c>
      <c r="V349" s="54">
        <v>0</v>
      </c>
      <c r="W349" s="54">
        <v>0</v>
      </c>
      <c r="X349" s="62"/>
    </row>
    <row r="350" spans="1:24" ht="110.25" x14ac:dyDescent="0.25">
      <c r="A350" s="174">
        <f t="shared" si="147"/>
        <v>300</v>
      </c>
      <c r="B350" s="119" t="s">
        <v>1899</v>
      </c>
      <c r="C350" s="103" t="s">
        <v>1399</v>
      </c>
      <c r="D350" s="54">
        <v>43.112484000000002</v>
      </c>
      <c r="E350" s="54">
        <v>43.112484000000002</v>
      </c>
      <c r="F350" s="54">
        <v>43.11248449</v>
      </c>
      <c r="G350" s="54">
        <v>4.5770456939999997</v>
      </c>
      <c r="H350" s="54">
        <v>4.5770456939999997</v>
      </c>
      <c r="I350" s="54">
        <v>0</v>
      </c>
      <c r="J350" s="54">
        <v>38.535438795999994</v>
      </c>
      <c r="K350" s="54">
        <v>38.535438306000003</v>
      </c>
      <c r="L350" s="54">
        <v>0</v>
      </c>
      <c r="M350" s="54">
        <f t="shared" si="148"/>
        <v>0</v>
      </c>
      <c r="N350" s="54">
        <v>0</v>
      </c>
      <c r="O350" s="54">
        <v>35.927070409999992</v>
      </c>
      <c r="P350" s="54">
        <v>0</v>
      </c>
      <c r="Q350" s="54">
        <v>35.927070409999992</v>
      </c>
      <c r="R350" s="54">
        <v>0</v>
      </c>
      <c r="S350" s="54">
        <f t="shared" si="149"/>
        <v>-4.8999999791021764E-7</v>
      </c>
      <c r="T350" s="54">
        <v>0</v>
      </c>
      <c r="U350" s="54">
        <v>0</v>
      </c>
      <c r="V350" s="54">
        <v>0</v>
      </c>
      <c r="W350" s="54">
        <v>0</v>
      </c>
      <c r="X350" s="62"/>
    </row>
    <row r="351" spans="1:24" ht="78.75" x14ac:dyDescent="0.25">
      <c r="A351" s="174">
        <f t="shared" si="147"/>
        <v>301</v>
      </c>
      <c r="B351" s="119" t="s">
        <v>431</v>
      </c>
      <c r="C351" s="103" t="s">
        <v>1400</v>
      </c>
      <c r="D351" s="54">
        <v>0.58053299999999997</v>
      </c>
      <c r="E351" s="54">
        <v>0.58053299999999997</v>
      </c>
      <c r="F351" s="54">
        <v>0.58053297199999998</v>
      </c>
      <c r="G351" s="54">
        <v>0.58053297199999998</v>
      </c>
      <c r="H351" s="54">
        <v>0.56664581000000003</v>
      </c>
      <c r="I351" s="54">
        <v>2.7999999985262036E-8</v>
      </c>
      <c r="J351" s="54">
        <v>0</v>
      </c>
      <c r="K351" s="54">
        <v>0</v>
      </c>
      <c r="L351" s="54">
        <v>0</v>
      </c>
      <c r="M351" s="54">
        <f t="shared" si="148"/>
        <v>0</v>
      </c>
      <c r="N351" s="54">
        <v>1.3887162000000064E-2</v>
      </c>
      <c r="O351" s="54">
        <v>0.13435084</v>
      </c>
      <c r="P351" s="54">
        <v>0</v>
      </c>
      <c r="Q351" s="54">
        <v>0.64810405000000004</v>
      </c>
      <c r="R351" s="54">
        <v>0</v>
      </c>
      <c r="S351" s="54">
        <f t="shared" si="149"/>
        <v>2.7999999985262036E-8</v>
      </c>
      <c r="T351" s="54">
        <v>0</v>
      </c>
      <c r="U351" s="54">
        <v>0</v>
      </c>
      <c r="V351" s="54">
        <v>0</v>
      </c>
      <c r="W351" s="54">
        <v>0</v>
      </c>
      <c r="X351" s="62"/>
    </row>
    <row r="352" spans="1:24" ht="47.25" x14ac:dyDescent="0.25">
      <c r="A352" s="174">
        <f t="shared" si="147"/>
        <v>302</v>
      </c>
      <c r="B352" s="119" t="s">
        <v>432</v>
      </c>
      <c r="C352" s="103" t="s">
        <v>433</v>
      </c>
      <c r="D352" s="54">
        <v>1.1999999999999999E-3</v>
      </c>
      <c r="E352" s="54">
        <v>2.1004452829864224E-5</v>
      </c>
      <c r="F352" s="54">
        <v>0</v>
      </c>
      <c r="G352" s="54">
        <v>2.1004452829875842E-5</v>
      </c>
      <c r="H352" s="54">
        <v>0</v>
      </c>
      <c r="I352" s="54">
        <v>0</v>
      </c>
      <c r="J352" s="54">
        <v>0</v>
      </c>
      <c r="K352" s="54">
        <v>0</v>
      </c>
      <c r="L352" s="54">
        <v>0</v>
      </c>
      <c r="M352" s="54">
        <f t="shared" si="148"/>
        <v>-1.1617903904539983E-17</v>
      </c>
      <c r="N352" s="54">
        <v>0</v>
      </c>
      <c r="O352" s="54">
        <v>0</v>
      </c>
      <c r="P352" s="54">
        <v>0</v>
      </c>
      <c r="Q352" s="54">
        <v>3.4392129999999993E-2</v>
      </c>
      <c r="R352" s="54">
        <v>0</v>
      </c>
      <c r="S352" s="54">
        <f t="shared" si="149"/>
        <v>2.1004452829864224E-5</v>
      </c>
      <c r="T352" s="54">
        <v>0</v>
      </c>
      <c r="U352" s="54">
        <v>0</v>
      </c>
      <c r="V352" s="54">
        <v>0</v>
      </c>
      <c r="W352" s="54">
        <v>0</v>
      </c>
      <c r="X352" s="62"/>
    </row>
    <row r="353" spans="1:24" ht="31.5" x14ac:dyDescent="0.25">
      <c r="A353" s="174">
        <f t="shared" si="147"/>
        <v>303</v>
      </c>
      <c r="B353" s="119" t="s">
        <v>1292</v>
      </c>
      <c r="C353" s="103" t="s">
        <v>1293</v>
      </c>
      <c r="D353" s="54">
        <v>0.44810691600000002</v>
      </c>
      <c r="E353" s="54">
        <v>0.43420000000000009</v>
      </c>
      <c r="F353" s="54">
        <v>0.43420000000000009</v>
      </c>
      <c r="G353" s="54">
        <v>0</v>
      </c>
      <c r="H353" s="54">
        <v>0</v>
      </c>
      <c r="I353" s="54">
        <v>0</v>
      </c>
      <c r="J353" s="54">
        <v>0</v>
      </c>
      <c r="K353" s="54">
        <v>0</v>
      </c>
      <c r="L353" s="54">
        <v>0.43420000000000009</v>
      </c>
      <c r="M353" s="54">
        <f t="shared" si="148"/>
        <v>0.43420000000000009</v>
      </c>
      <c r="N353" s="54">
        <v>0</v>
      </c>
      <c r="O353" s="54">
        <v>0.37342243000000003</v>
      </c>
      <c r="P353" s="54">
        <v>0</v>
      </c>
      <c r="Q353" s="54">
        <v>0.37342243000000003</v>
      </c>
      <c r="R353" s="54">
        <v>0</v>
      </c>
      <c r="S353" s="54">
        <f t="shared" si="149"/>
        <v>0</v>
      </c>
      <c r="T353" s="54">
        <v>0</v>
      </c>
      <c r="U353" s="54">
        <v>0</v>
      </c>
      <c r="V353" s="54">
        <v>0</v>
      </c>
      <c r="W353" s="54">
        <v>0</v>
      </c>
      <c r="X353" s="62"/>
    </row>
    <row r="354" spans="1:24" ht="47.25" x14ac:dyDescent="0.25">
      <c r="A354" s="174">
        <f t="shared" si="147"/>
        <v>304</v>
      </c>
      <c r="B354" s="119" t="s">
        <v>436</v>
      </c>
      <c r="C354" s="103" t="s">
        <v>437</v>
      </c>
      <c r="D354" s="54">
        <v>1.1999999999999999E-3</v>
      </c>
      <c r="E354" s="54">
        <v>2.1004452829864224E-5</v>
      </c>
      <c r="F354" s="54">
        <v>0</v>
      </c>
      <c r="G354" s="54">
        <v>0</v>
      </c>
      <c r="H354" s="54">
        <v>0</v>
      </c>
      <c r="I354" s="54">
        <v>0</v>
      </c>
      <c r="J354" s="54">
        <v>0</v>
      </c>
      <c r="K354" s="54">
        <v>0</v>
      </c>
      <c r="L354" s="54">
        <v>0</v>
      </c>
      <c r="M354" s="54">
        <f t="shared" si="148"/>
        <v>2.1004452829864224E-5</v>
      </c>
      <c r="N354" s="54">
        <v>0</v>
      </c>
      <c r="O354" s="54">
        <v>4.917767E-2</v>
      </c>
      <c r="P354" s="54">
        <v>0</v>
      </c>
      <c r="Q354" s="54">
        <v>4.917767E-2</v>
      </c>
      <c r="R354" s="54">
        <v>0</v>
      </c>
      <c r="S354" s="54">
        <f t="shared" si="149"/>
        <v>2.1004452829864224E-5</v>
      </c>
      <c r="T354" s="54">
        <v>0</v>
      </c>
      <c r="U354" s="54">
        <v>0</v>
      </c>
      <c r="V354" s="54">
        <v>0</v>
      </c>
      <c r="W354" s="54">
        <v>0</v>
      </c>
      <c r="X354" s="62"/>
    </row>
    <row r="355" spans="1:24" ht="94.5" x14ac:dyDescent="0.25">
      <c r="A355" s="174">
        <f t="shared" si="147"/>
        <v>305</v>
      </c>
      <c r="B355" s="119" t="s">
        <v>1900</v>
      </c>
      <c r="C355" s="103" t="s">
        <v>1291</v>
      </c>
      <c r="D355" s="54">
        <v>4.5007500000000006E-2</v>
      </c>
      <c r="E355" s="54">
        <v>2.1004452829864224E-5</v>
      </c>
      <c r="F355" s="54">
        <v>0</v>
      </c>
      <c r="G355" s="54">
        <v>0</v>
      </c>
      <c r="H355" s="54">
        <v>0</v>
      </c>
      <c r="I355" s="54">
        <v>0</v>
      </c>
      <c r="J355" s="54">
        <v>0</v>
      </c>
      <c r="K355" s="54">
        <v>0</v>
      </c>
      <c r="L355" s="54">
        <v>0</v>
      </c>
      <c r="M355" s="54">
        <f t="shared" si="148"/>
        <v>2.1004452829864224E-5</v>
      </c>
      <c r="N355" s="54">
        <v>0</v>
      </c>
      <c r="O355" s="54">
        <v>3.7506250000000005E-2</v>
      </c>
      <c r="P355" s="54">
        <v>0</v>
      </c>
      <c r="Q355" s="54">
        <v>3.7506250000000005E-2</v>
      </c>
      <c r="R355" s="54">
        <v>0</v>
      </c>
      <c r="S355" s="54">
        <f t="shared" si="149"/>
        <v>2.1004452829864224E-5</v>
      </c>
      <c r="T355" s="54">
        <v>0</v>
      </c>
      <c r="U355" s="54">
        <v>0</v>
      </c>
      <c r="V355" s="54">
        <v>0</v>
      </c>
      <c r="W355" s="54">
        <v>0</v>
      </c>
      <c r="X355" s="62"/>
    </row>
    <row r="356" spans="1:24" ht="94.5" x14ac:dyDescent="0.25">
      <c r="A356" s="174">
        <f t="shared" si="147"/>
        <v>306</v>
      </c>
      <c r="B356" s="119" t="s">
        <v>1901</v>
      </c>
      <c r="C356" s="103" t="s">
        <v>1902</v>
      </c>
      <c r="D356" s="54">
        <v>17.039551199999998</v>
      </c>
      <c r="E356" s="54">
        <v>2.39292E-4</v>
      </c>
      <c r="F356" s="54">
        <v>2.39292E-4</v>
      </c>
      <c r="G356" s="54">
        <v>0</v>
      </c>
      <c r="H356" s="54">
        <v>0</v>
      </c>
      <c r="I356" s="54">
        <v>0</v>
      </c>
      <c r="J356" s="54">
        <v>0</v>
      </c>
      <c r="K356" s="54">
        <v>0</v>
      </c>
      <c r="L356" s="54">
        <v>0</v>
      </c>
      <c r="M356" s="54">
        <f t="shared" si="148"/>
        <v>2.39292E-4</v>
      </c>
      <c r="N356" s="54">
        <v>2.39292E-4</v>
      </c>
      <c r="O356" s="54">
        <v>1.9941000000000002E-4</v>
      </c>
      <c r="P356" s="54">
        <v>0</v>
      </c>
      <c r="Q356" s="54">
        <v>0</v>
      </c>
      <c r="R356" s="54">
        <v>0</v>
      </c>
      <c r="S356" s="54">
        <f t="shared" si="149"/>
        <v>0</v>
      </c>
      <c r="T356" s="54">
        <v>0</v>
      </c>
      <c r="U356" s="54">
        <v>0</v>
      </c>
      <c r="V356" s="54">
        <v>0</v>
      </c>
      <c r="W356" s="54">
        <v>0</v>
      </c>
      <c r="X356" s="62"/>
    </row>
    <row r="357" spans="1:24" ht="47.25" x14ac:dyDescent="0.25">
      <c r="A357" s="174">
        <f t="shared" si="147"/>
        <v>307</v>
      </c>
      <c r="B357" s="119" t="s">
        <v>1289</v>
      </c>
      <c r="C357" s="103" t="s">
        <v>1290</v>
      </c>
      <c r="D357" s="54">
        <v>0.57945599999999997</v>
      </c>
      <c r="E357" s="54">
        <v>0.33213299999999996</v>
      </c>
      <c r="F357" s="54">
        <v>0.33213299999999996</v>
      </c>
      <c r="G357" s="54">
        <v>0</v>
      </c>
      <c r="H357" s="54">
        <v>0</v>
      </c>
      <c r="I357" s="54">
        <v>0</v>
      </c>
      <c r="J357" s="54">
        <v>0.33213300000000001</v>
      </c>
      <c r="K357" s="54">
        <v>0</v>
      </c>
      <c r="L357" s="54">
        <v>0</v>
      </c>
      <c r="M357" s="54">
        <f t="shared" si="148"/>
        <v>0.33213299999999996</v>
      </c>
      <c r="N357" s="54">
        <v>0</v>
      </c>
      <c r="O357" s="54">
        <v>0.38991418999999999</v>
      </c>
      <c r="P357" s="54">
        <v>9.7093530000000039E-2</v>
      </c>
      <c r="Q357" s="54">
        <v>0.38991418999999999</v>
      </c>
      <c r="R357" s="54">
        <v>0.38991418999999999</v>
      </c>
      <c r="S357" s="54">
        <f t="shared" si="149"/>
        <v>0</v>
      </c>
      <c r="T357" s="54">
        <v>0</v>
      </c>
      <c r="U357" s="54">
        <v>0</v>
      </c>
      <c r="V357" s="54">
        <v>0</v>
      </c>
      <c r="W357" s="54">
        <v>0</v>
      </c>
      <c r="X357" s="62"/>
    </row>
    <row r="358" spans="1:24" ht="78.75" x14ac:dyDescent="0.25">
      <c r="A358" s="174">
        <f t="shared" si="147"/>
        <v>308</v>
      </c>
      <c r="B358" s="119" t="s">
        <v>434</v>
      </c>
      <c r="C358" s="103" t="s">
        <v>435</v>
      </c>
      <c r="D358" s="54">
        <v>1.1999999999999999E-3</v>
      </c>
      <c r="E358" s="54">
        <v>2.1004452829864224E-5</v>
      </c>
      <c r="F358" s="54">
        <v>0</v>
      </c>
      <c r="G358" s="54">
        <v>0</v>
      </c>
      <c r="H358" s="54">
        <v>0</v>
      </c>
      <c r="I358" s="54">
        <v>0</v>
      </c>
      <c r="J358" s="54">
        <v>0</v>
      </c>
      <c r="K358" s="54">
        <v>0</v>
      </c>
      <c r="L358" s="54">
        <v>0</v>
      </c>
      <c r="M358" s="54">
        <f t="shared" si="148"/>
        <v>2.1004452829864224E-5</v>
      </c>
      <c r="N358" s="54">
        <v>0</v>
      </c>
      <c r="O358" s="54">
        <v>0.11540085999999999</v>
      </c>
      <c r="P358" s="54">
        <v>0</v>
      </c>
      <c r="Q358" s="54">
        <v>0.11540085999999999</v>
      </c>
      <c r="R358" s="54">
        <v>0</v>
      </c>
      <c r="S358" s="54">
        <f t="shared" si="149"/>
        <v>2.1004452829864224E-5</v>
      </c>
      <c r="T358" s="54">
        <v>0</v>
      </c>
      <c r="U358" s="54">
        <v>0</v>
      </c>
      <c r="V358" s="54">
        <v>0</v>
      </c>
      <c r="W358" s="54">
        <v>0</v>
      </c>
      <c r="X358" s="62"/>
    </row>
    <row r="359" spans="1:24" ht="94.5" x14ac:dyDescent="0.25">
      <c r="A359" s="174">
        <f t="shared" si="147"/>
        <v>309</v>
      </c>
      <c r="B359" s="119" t="s">
        <v>1903</v>
      </c>
      <c r="C359" s="103" t="s">
        <v>1904</v>
      </c>
      <c r="D359" s="54">
        <v>8.4540000000000004E-2</v>
      </c>
      <c r="E359" s="54">
        <v>7.9157999999999984E-4</v>
      </c>
      <c r="F359" s="54">
        <v>7.9157999999999984E-4</v>
      </c>
      <c r="G359" s="54">
        <v>0</v>
      </c>
      <c r="H359" s="54">
        <v>0</v>
      </c>
      <c r="I359" s="54">
        <v>0</v>
      </c>
      <c r="J359" s="54">
        <v>0</v>
      </c>
      <c r="K359" s="54">
        <v>0</v>
      </c>
      <c r="L359" s="54">
        <v>0</v>
      </c>
      <c r="M359" s="54">
        <f t="shared" si="148"/>
        <v>7.9157999999999984E-4</v>
      </c>
      <c r="N359" s="54">
        <v>7.9157999999999984E-4</v>
      </c>
      <c r="O359" s="54">
        <v>1.0167229999999999E-2</v>
      </c>
      <c r="P359" s="54">
        <v>0</v>
      </c>
      <c r="Q359" s="54">
        <v>0</v>
      </c>
      <c r="R359" s="54">
        <v>0</v>
      </c>
      <c r="S359" s="54">
        <f t="shared" si="149"/>
        <v>0</v>
      </c>
      <c r="T359" s="54">
        <v>0</v>
      </c>
      <c r="U359" s="54">
        <v>0</v>
      </c>
      <c r="V359" s="54">
        <v>0</v>
      </c>
      <c r="W359" s="54">
        <v>0</v>
      </c>
      <c r="X359" s="62"/>
    </row>
    <row r="360" spans="1:24" x14ac:dyDescent="0.25">
      <c r="A360" s="174"/>
      <c r="B360" s="195" t="s">
        <v>438</v>
      </c>
      <c r="C360" s="103"/>
      <c r="D360" s="62">
        <f t="shared" ref="D360:W360" si="150">SUM(D361:D370)</f>
        <v>62.968618026000001</v>
      </c>
      <c r="E360" s="62">
        <f t="shared" ref="E360" si="151">SUM(E361:E370)</f>
        <v>22.691340692905658</v>
      </c>
      <c r="F360" s="62">
        <f t="shared" si="150"/>
        <v>22.690339175999998</v>
      </c>
      <c r="G360" s="62">
        <f t="shared" si="150"/>
        <v>0.19266763200000003</v>
      </c>
      <c r="H360" s="62">
        <f t="shared" si="150"/>
        <v>0.19266763200000001</v>
      </c>
      <c r="I360" s="62">
        <f t="shared" si="150"/>
        <v>2.0592744039999999</v>
      </c>
      <c r="J360" s="62">
        <f t="shared" si="150"/>
        <v>0.75063838800000005</v>
      </c>
      <c r="K360" s="62">
        <f t="shared" si="150"/>
        <v>0.39202799999999999</v>
      </c>
      <c r="L360" s="62">
        <f t="shared" si="150"/>
        <v>1.2851614039999999</v>
      </c>
      <c r="M360" s="54">
        <f>E360-G360-I360-K360</f>
        <v>20.04737065690566</v>
      </c>
      <c r="N360" s="62">
        <f t="shared" si="150"/>
        <v>20.461871752000004</v>
      </c>
      <c r="O360" s="62">
        <f t="shared" si="150"/>
        <v>23.572847600000003</v>
      </c>
      <c r="P360" s="62">
        <v>19.751306359999997</v>
      </c>
      <c r="Q360" s="62">
        <f t="shared" si="150"/>
        <v>2.4585512700000001</v>
      </c>
      <c r="R360" s="62">
        <v>0.29568203999999998</v>
      </c>
      <c r="S360" s="62">
        <f t="shared" si="150"/>
        <v>1.0015169056596938E-3</v>
      </c>
      <c r="T360" s="62">
        <f t="shared" si="150"/>
        <v>0</v>
      </c>
      <c r="U360" s="62">
        <f t="shared" si="150"/>
        <v>0</v>
      </c>
      <c r="V360" s="62">
        <f t="shared" si="150"/>
        <v>0</v>
      </c>
      <c r="W360" s="62">
        <f t="shared" si="150"/>
        <v>0</v>
      </c>
      <c r="X360" s="62"/>
    </row>
    <row r="361" spans="1:24" ht="47.25" x14ac:dyDescent="0.25">
      <c r="A361" s="174">
        <f t="shared" ref="A361:A370" si="152">IF(A360&gt;0,A360+1,A359+1)</f>
        <v>310</v>
      </c>
      <c r="B361" s="119" t="s">
        <v>439</v>
      </c>
      <c r="C361" s="103" t="s">
        <v>440</v>
      </c>
      <c r="D361" s="54">
        <v>30.981014085999995</v>
      </c>
      <c r="E361" s="54">
        <v>19.045115072000002</v>
      </c>
      <c r="F361" s="54">
        <v>19.045115072000002</v>
      </c>
      <c r="G361" s="54">
        <v>3.0487475999999999E-2</v>
      </c>
      <c r="H361" s="54">
        <v>3.0487475999999999E-2</v>
      </c>
      <c r="I361" s="54">
        <v>0.38902799999999998</v>
      </c>
      <c r="J361" s="54">
        <v>3.8767367999999996E-2</v>
      </c>
      <c r="K361" s="54">
        <v>0.38902799999999998</v>
      </c>
      <c r="L361" s="54">
        <v>0</v>
      </c>
      <c r="M361" s="54">
        <f t="shared" ref="M361:M370" si="153">E361-G361-I361-K361</f>
        <v>18.236571596000001</v>
      </c>
      <c r="N361" s="54">
        <v>18.975860228000002</v>
      </c>
      <c r="O361" s="54">
        <v>19.732968270000001</v>
      </c>
      <c r="P361" s="54">
        <v>19.640741439999999</v>
      </c>
      <c r="Q361" s="54">
        <v>0</v>
      </c>
      <c r="R361" s="54">
        <v>0</v>
      </c>
      <c r="S361" s="54">
        <f t="shared" ref="S361:S370" si="154">E361-F361</f>
        <v>0</v>
      </c>
      <c r="T361" s="54">
        <v>0</v>
      </c>
      <c r="U361" s="54">
        <v>0</v>
      </c>
      <c r="V361" s="54">
        <v>0</v>
      </c>
      <c r="W361" s="54">
        <v>0</v>
      </c>
      <c r="X361" s="62"/>
    </row>
    <row r="362" spans="1:24" ht="63" x14ac:dyDescent="0.25">
      <c r="A362" s="174">
        <f t="shared" si="152"/>
        <v>311</v>
      </c>
      <c r="B362" s="119" t="s">
        <v>441</v>
      </c>
      <c r="C362" s="103" t="s">
        <v>442</v>
      </c>
      <c r="D362" s="54">
        <v>1.25898</v>
      </c>
      <c r="E362" s="54">
        <v>1.2121354119999999</v>
      </c>
      <c r="F362" s="54">
        <v>1.2121354119999999</v>
      </c>
      <c r="G362" s="54">
        <v>2.7028343999999999E-2</v>
      </c>
      <c r="H362" s="54">
        <v>2.7028343999999999E-2</v>
      </c>
      <c r="I362" s="54">
        <v>1.1851070679999998</v>
      </c>
      <c r="J362" s="54">
        <v>3.4368852000000005E-2</v>
      </c>
      <c r="K362" s="54">
        <v>0</v>
      </c>
      <c r="L362" s="54">
        <v>0.91363332999999991</v>
      </c>
      <c r="M362" s="54">
        <f t="shared" si="153"/>
        <v>0</v>
      </c>
      <c r="N362" s="54">
        <v>0.23710488599999979</v>
      </c>
      <c r="O362" s="54">
        <v>1.0101128500000001</v>
      </c>
      <c r="P362" s="54">
        <v>0</v>
      </c>
      <c r="Q362" s="54">
        <v>1.11592625</v>
      </c>
      <c r="R362" s="54">
        <v>0</v>
      </c>
      <c r="S362" s="54">
        <f t="shared" si="154"/>
        <v>0</v>
      </c>
      <c r="T362" s="54">
        <v>0</v>
      </c>
      <c r="U362" s="54">
        <v>0</v>
      </c>
      <c r="V362" s="54">
        <v>0</v>
      </c>
      <c r="W362" s="54">
        <v>0</v>
      </c>
      <c r="X362" s="62"/>
    </row>
    <row r="363" spans="1:24" ht="63" x14ac:dyDescent="0.25">
      <c r="A363" s="174">
        <f t="shared" si="152"/>
        <v>312</v>
      </c>
      <c r="B363" s="119" t="s">
        <v>1905</v>
      </c>
      <c r="C363" s="103" t="s">
        <v>443</v>
      </c>
      <c r="D363" s="54">
        <v>12.620951999999999</v>
      </c>
      <c r="E363" s="54">
        <v>1.3005240000000002E-3</v>
      </c>
      <c r="F363" s="54">
        <v>1.3005240000000002E-3</v>
      </c>
      <c r="G363" s="54">
        <v>2.35116E-4</v>
      </c>
      <c r="H363" s="54">
        <v>2.35116E-4</v>
      </c>
      <c r="I363" s="54">
        <v>-1.9345919999999997E-3</v>
      </c>
      <c r="J363" s="54">
        <v>2.9893199999999996E-4</v>
      </c>
      <c r="K363" s="54">
        <v>3.0000000000000001E-3</v>
      </c>
      <c r="L363" s="54">
        <v>3.1939200000000005E-4</v>
      </c>
      <c r="M363" s="54">
        <f t="shared" si="153"/>
        <v>0</v>
      </c>
      <c r="N363" s="54">
        <v>4.4708400000000004E-4</v>
      </c>
      <c r="O363" s="54">
        <v>1.08377E-3</v>
      </c>
      <c r="P363" s="54">
        <v>3.7256999999999991E-4</v>
      </c>
      <c r="Q363" s="54">
        <v>0</v>
      </c>
      <c r="R363" s="54">
        <v>0</v>
      </c>
      <c r="S363" s="54">
        <f t="shared" si="154"/>
        <v>0</v>
      </c>
      <c r="T363" s="54">
        <v>0</v>
      </c>
      <c r="U363" s="54">
        <v>0</v>
      </c>
      <c r="V363" s="54">
        <v>0</v>
      </c>
      <c r="W363" s="54">
        <v>0</v>
      </c>
      <c r="X363" s="62"/>
    </row>
    <row r="364" spans="1:24" ht="47.25" x14ac:dyDescent="0.25">
      <c r="A364" s="174">
        <f t="shared" si="152"/>
        <v>313</v>
      </c>
      <c r="B364" s="119" t="s">
        <v>444</v>
      </c>
      <c r="C364" s="103" t="s">
        <v>445</v>
      </c>
      <c r="D364" s="54">
        <v>8.7786079400000006</v>
      </c>
      <c r="E364" s="54">
        <v>0.62199062399999994</v>
      </c>
      <c r="F364" s="54">
        <v>0.62199062399999994</v>
      </c>
      <c r="G364" s="54">
        <v>0.13491669600000003</v>
      </c>
      <c r="H364" s="54">
        <v>0.134916696</v>
      </c>
      <c r="I364" s="54">
        <v>0.48707392800000004</v>
      </c>
      <c r="J364" s="54">
        <v>0.17155803599999997</v>
      </c>
      <c r="K364" s="54">
        <v>0</v>
      </c>
      <c r="L364" s="54">
        <v>4.750867200000003E-2</v>
      </c>
      <c r="M364" s="54">
        <f t="shared" si="153"/>
        <v>-1.1102230246251565E-16</v>
      </c>
      <c r="N364" s="54">
        <v>0.26800721999999993</v>
      </c>
      <c r="O364" s="54">
        <v>0.51832551999999998</v>
      </c>
      <c r="P364" s="54">
        <v>0.11019234999999999</v>
      </c>
      <c r="Q364" s="54">
        <v>0</v>
      </c>
      <c r="R364" s="54">
        <v>0</v>
      </c>
      <c r="S364" s="54">
        <f t="shared" si="154"/>
        <v>0</v>
      </c>
      <c r="T364" s="54">
        <v>0</v>
      </c>
      <c r="U364" s="54">
        <v>0</v>
      </c>
      <c r="V364" s="54">
        <v>0</v>
      </c>
      <c r="W364" s="54">
        <v>0</v>
      </c>
      <c r="X364" s="62"/>
    </row>
    <row r="365" spans="1:24" ht="63" x14ac:dyDescent="0.25">
      <c r="A365" s="174">
        <f t="shared" si="152"/>
        <v>314</v>
      </c>
      <c r="B365" s="119" t="s">
        <v>1523</v>
      </c>
      <c r="C365" s="103" t="s">
        <v>1524</v>
      </c>
      <c r="D365" s="54">
        <v>0.45617999999999997</v>
      </c>
      <c r="E365" s="54">
        <v>0.32370000999999998</v>
      </c>
      <c r="F365" s="54">
        <v>0.32370000999999998</v>
      </c>
      <c r="G365" s="54">
        <v>0</v>
      </c>
      <c r="H365" s="54">
        <v>0</v>
      </c>
      <c r="I365" s="54">
        <v>0</v>
      </c>
      <c r="J365" s="54">
        <v>0</v>
      </c>
      <c r="K365" s="54">
        <v>0</v>
      </c>
      <c r="L365" s="54">
        <v>0.32370000999999998</v>
      </c>
      <c r="M365" s="54">
        <f t="shared" si="153"/>
        <v>0.32370000999999998</v>
      </c>
      <c r="N365" s="54">
        <v>0</v>
      </c>
      <c r="O365" s="54">
        <v>0.29568203999999998</v>
      </c>
      <c r="P365" s="54">
        <v>0</v>
      </c>
      <c r="Q365" s="54">
        <v>0.29568203999999998</v>
      </c>
      <c r="R365" s="54">
        <v>0.29568203999999998</v>
      </c>
      <c r="S365" s="54">
        <f t="shared" si="154"/>
        <v>0</v>
      </c>
      <c r="T365" s="54">
        <v>0</v>
      </c>
      <c r="U365" s="54">
        <v>0</v>
      </c>
      <c r="V365" s="54">
        <v>0</v>
      </c>
      <c r="W365" s="54">
        <v>0</v>
      </c>
      <c r="X365" s="62"/>
    </row>
    <row r="366" spans="1:24" ht="78.75" x14ac:dyDescent="0.25">
      <c r="A366" s="174">
        <f t="shared" si="152"/>
        <v>315</v>
      </c>
      <c r="B366" s="119" t="s">
        <v>1906</v>
      </c>
      <c r="C366" s="103" t="s">
        <v>1907</v>
      </c>
      <c r="D366" s="54">
        <v>1.2765840000000002</v>
      </c>
      <c r="E366" s="54">
        <v>0.98021304200000003</v>
      </c>
      <c r="F366" s="54">
        <v>0.98021304200000003</v>
      </c>
      <c r="G366" s="54">
        <v>0</v>
      </c>
      <c r="H366" s="54">
        <v>0</v>
      </c>
      <c r="I366" s="54">
        <v>0</v>
      </c>
      <c r="J366" s="54">
        <v>0</v>
      </c>
      <c r="K366" s="54">
        <v>0</v>
      </c>
      <c r="L366" s="54">
        <v>0</v>
      </c>
      <c r="M366" s="54">
        <f t="shared" si="153"/>
        <v>0.98021304200000003</v>
      </c>
      <c r="N366" s="54">
        <v>0.98021304199999992</v>
      </c>
      <c r="O366" s="54">
        <v>0.9675327600000001</v>
      </c>
      <c r="P366" s="54">
        <v>0</v>
      </c>
      <c r="Q366" s="54">
        <v>0</v>
      </c>
      <c r="R366" s="54">
        <v>0</v>
      </c>
      <c r="S366" s="54">
        <f t="shared" si="154"/>
        <v>0</v>
      </c>
      <c r="T366" s="54">
        <v>0</v>
      </c>
      <c r="U366" s="54">
        <v>0</v>
      </c>
      <c r="V366" s="54">
        <v>0</v>
      </c>
      <c r="W366" s="54">
        <v>0</v>
      </c>
      <c r="X366" s="62"/>
    </row>
    <row r="367" spans="1:24" ht="31.5" x14ac:dyDescent="0.25">
      <c r="A367" s="174">
        <f t="shared" si="152"/>
        <v>316</v>
      </c>
      <c r="B367" s="119" t="s">
        <v>1521</v>
      </c>
      <c r="C367" s="103" t="s">
        <v>1522</v>
      </c>
      <c r="D367" s="54">
        <v>0.39875999999999995</v>
      </c>
      <c r="E367" s="54">
        <v>2.1004452829864224E-5</v>
      </c>
      <c r="F367" s="54">
        <v>0</v>
      </c>
      <c r="G367" s="54">
        <v>0</v>
      </c>
      <c r="H367" s="54">
        <v>0</v>
      </c>
      <c r="I367" s="54">
        <v>0</v>
      </c>
      <c r="J367" s="54">
        <v>0</v>
      </c>
      <c r="K367" s="54">
        <v>0</v>
      </c>
      <c r="L367" s="54">
        <v>0</v>
      </c>
      <c r="M367" s="54">
        <f t="shared" si="153"/>
        <v>2.1004452829864224E-5</v>
      </c>
      <c r="N367" s="54">
        <v>0</v>
      </c>
      <c r="O367" s="54">
        <v>7.3564890000000008E-2</v>
      </c>
      <c r="P367" s="54">
        <v>0</v>
      </c>
      <c r="Q367" s="54">
        <v>7.3564890000000008E-2</v>
      </c>
      <c r="R367" s="54">
        <v>0</v>
      </c>
      <c r="S367" s="54">
        <f t="shared" si="154"/>
        <v>2.1004452829864224E-5</v>
      </c>
      <c r="T367" s="54">
        <v>0</v>
      </c>
      <c r="U367" s="54">
        <v>0</v>
      </c>
      <c r="V367" s="54">
        <v>0</v>
      </c>
      <c r="W367" s="54">
        <v>0</v>
      </c>
      <c r="X367" s="62"/>
    </row>
    <row r="368" spans="1:24" ht="47.25" x14ac:dyDescent="0.25">
      <c r="A368" s="174">
        <f t="shared" si="152"/>
        <v>317</v>
      </c>
      <c r="B368" s="119" t="s">
        <v>1908</v>
      </c>
      <c r="C368" s="103" t="s">
        <v>1909</v>
      </c>
      <c r="D368" s="54">
        <v>6.6894960000000001</v>
      </c>
      <c r="E368" s="54">
        <v>1.1999999999999999E-3</v>
      </c>
      <c r="F368" s="54">
        <v>2.39292E-4</v>
      </c>
      <c r="G368" s="54">
        <v>0</v>
      </c>
      <c r="H368" s="54">
        <v>0</v>
      </c>
      <c r="I368" s="54">
        <v>0</v>
      </c>
      <c r="J368" s="54">
        <v>0</v>
      </c>
      <c r="K368" s="54">
        <v>0</v>
      </c>
      <c r="L368" s="54">
        <v>0</v>
      </c>
      <c r="M368" s="54">
        <f t="shared" si="153"/>
        <v>1.1999999999999999E-3</v>
      </c>
      <c r="N368" s="54">
        <v>2.39292E-4</v>
      </c>
      <c r="O368" s="54">
        <v>1.9941000000000002E-4</v>
      </c>
      <c r="P368" s="54">
        <v>0</v>
      </c>
      <c r="Q368" s="54">
        <v>0</v>
      </c>
      <c r="R368" s="54">
        <v>0</v>
      </c>
      <c r="S368" s="54">
        <f t="shared" si="154"/>
        <v>9.607079999999999E-4</v>
      </c>
      <c r="T368" s="54">
        <v>0</v>
      </c>
      <c r="U368" s="54">
        <v>0</v>
      </c>
      <c r="V368" s="54">
        <v>0</v>
      </c>
      <c r="W368" s="54">
        <v>0</v>
      </c>
      <c r="X368" s="62"/>
    </row>
    <row r="369" spans="1:24" ht="31.5" x14ac:dyDescent="0.25">
      <c r="A369" s="174">
        <f t="shared" si="152"/>
        <v>318</v>
      </c>
      <c r="B369" s="119" t="s">
        <v>1294</v>
      </c>
      <c r="C369" s="103" t="s">
        <v>1910</v>
      </c>
      <c r="D369" s="54">
        <v>0.50564399999999998</v>
      </c>
      <c r="E369" s="54">
        <v>0.50564399999999998</v>
      </c>
      <c r="F369" s="54">
        <v>0.50564520000000002</v>
      </c>
      <c r="G369" s="208">
        <v>0</v>
      </c>
      <c r="H369" s="54">
        <v>0</v>
      </c>
      <c r="I369" s="54">
        <v>0</v>
      </c>
      <c r="J369" s="54">
        <v>0.50564520000000002</v>
      </c>
      <c r="K369" s="54">
        <v>0</v>
      </c>
      <c r="L369" s="54">
        <v>0</v>
      </c>
      <c r="M369" s="54">
        <f t="shared" si="153"/>
        <v>0.50564399999999998</v>
      </c>
      <c r="N369" s="54">
        <v>0</v>
      </c>
      <c r="O369" s="54">
        <v>0.46403217000000002</v>
      </c>
      <c r="P369" s="54">
        <v>0</v>
      </c>
      <c r="Q369" s="54">
        <v>0.46403217000000002</v>
      </c>
      <c r="R369" s="54">
        <v>0</v>
      </c>
      <c r="S369" s="54">
        <f t="shared" si="154"/>
        <v>-1.2000000000345068E-6</v>
      </c>
      <c r="T369" s="54">
        <v>0</v>
      </c>
      <c r="U369" s="54">
        <v>0</v>
      </c>
      <c r="V369" s="54">
        <v>0</v>
      </c>
      <c r="W369" s="54">
        <v>0</v>
      </c>
      <c r="X369" s="62"/>
    </row>
    <row r="370" spans="1:24" ht="63" x14ac:dyDescent="0.25">
      <c r="A370" s="174">
        <f t="shared" si="152"/>
        <v>319</v>
      </c>
      <c r="B370" s="119" t="s">
        <v>1911</v>
      </c>
      <c r="C370" s="103" t="s">
        <v>446</v>
      </c>
      <c r="D370" s="54">
        <v>2.3999999999999998E-3</v>
      </c>
      <c r="E370" s="54">
        <v>2.1004452829864224E-5</v>
      </c>
      <c r="F370" s="54">
        <v>0</v>
      </c>
      <c r="G370" s="54">
        <v>0</v>
      </c>
      <c r="H370" s="54">
        <v>0</v>
      </c>
      <c r="I370" s="54">
        <v>0</v>
      </c>
      <c r="J370" s="54">
        <v>0</v>
      </c>
      <c r="K370" s="54">
        <v>0</v>
      </c>
      <c r="L370" s="54">
        <v>0</v>
      </c>
      <c r="M370" s="54">
        <f t="shared" si="153"/>
        <v>2.1004452829864224E-5</v>
      </c>
      <c r="N370" s="54">
        <v>0</v>
      </c>
      <c r="O370" s="54">
        <v>0.50934592000000001</v>
      </c>
      <c r="P370" s="54">
        <v>0</v>
      </c>
      <c r="Q370" s="54">
        <v>0.50934592000000001</v>
      </c>
      <c r="R370" s="54">
        <v>0</v>
      </c>
      <c r="S370" s="54">
        <f t="shared" si="154"/>
        <v>2.1004452829864224E-5</v>
      </c>
      <c r="T370" s="54">
        <v>0</v>
      </c>
      <c r="U370" s="54">
        <v>0</v>
      </c>
      <c r="V370" s="54">
        <v>0</v>
      </c>
      <c r="W370" s="54">
        <v>0</v>
      </c>
      <c r="X370" s="62"/>
    </row>
    <row r="371" spans="1:24" x14ac:dyDescent="0.25">
      <c r="A371" s="174"/>
      <c r="B371" s="195" t="s">
        <v>447</v>
      </c>
      <c r="C371" s="103"/>
      <c r="D371" s="62">
        <f t="shared" ref="D371:W371" si="155">SUM(D372:D380)</f>
        <v>71.921328000000017</v>
      </c>
      <c r="E371" s="62">
        <f t="shared" ref="E371" si="156">SUM(E372:E380)</f>
        <v>28.167072325811318</v>
      </c>
      <c r="F371" s="62">
        <f t="shared" si="155"/>
        <v>28.170857204000004</v>
      </c>
      <c r="G371" s="62">
        <f t="shared" si="155"/>
        <v>0.84079295045282987</v>
      </c>
      <c r="H371" s="62">
        <f t="shared" si="155"/>
        <v>0.84077324200000003</v>
      </c>
      <c r="I371" s="62">
        <f t="shared" si="155"/>
        <v>0.47789984400000007</v>
      </c>
      <c r="J371" s="62">
        <f t="shared" si="155"/>
        <v>0.20851322399999997</v>
      </c>
      <c r="K371" s="62">
        <f t="shared" si="155"/>
        <v>15</v>
      </c>
      <c r="L371" s="62">
        <f t="shared" si="155"/>
        <v>16.250382213999998</v>
      </c>
      <c r="M371" s="62">
        <f t="shared" si="155"/>
        <v>11.848379531358491</v>
      </c>
      <c r="N371" s="62">
        <f t="shared" si="155"/>
        <v>10.871188524000001</v>
      </c>
      <c r="O371" s="62">
        <f t="shared" si="155"/>
        <v>28.849411419999996</v>
      </c>
      <c r="P371" s="62">
        <v>10.421260280000002</v>
      </c>
      <c r="Q371" s="62">
        <f t="shared" si="155"/>
        <v>32.471764480000004</v>
      </c>
      <c r="R371" s="62">
        <v>30.57966278</v>
      </c>
      <c r="S371" s="62">
        <f t="shared" si="155"/>
        <v>-3.7848781886804426E-3</v>
      </c>
      <c r="T371" s="62">
        <f t="shared" si="155"/>
        <v>0</v>
      </c>
      <c r="U371" s="62">
        <f t="shared" si="155"/>
        <v>0</v>
      </c>
      <c r="V371" s="62">
        <f t="shared" si="155"/>
        <v>0</v>
      </c>
      <c r="W371" s="62">
        <f t="shared" si="155"/>
        <v>0</v>
      </c>
      <c r="X371" s="62"/>
    </row>
    <row r="372" spans="1:24" ht="63" x14ac:dyDescent="0.25">
      <c r="A372" s="174">
        <f t="shared" ref="A372:A380" si="157">IF(A371&gt;0,A371+1,A370+1)</f>
        <v>320</v>
      </c>
      <c r="B372" s="119" t="s">
        <v>1912</v>
      </c>
      <c r="C372" s="103" t="s">
        <v>448</v>
      </c>
      <c r="D372" s="54">
        <v>2.3999999999999998E-3</v>
      </c>
      <c r="E372" s="54">
        <v>2.1004452829864224E-5</v>
      </c>
      <c r="F372" s="54">
        <v>0</v>
      </c>
      <c r="G372" s="54">
        <v>2.1004452829931353E-5</v>
      </c>
      <c r="H372" s="54">
        <v>0</v>
      </c>
      <c r="I372" s="54">
        <v>0</v>
      </c>
      <c r="J372" s="54">
        <v>0</v>
      </c>
      <c r="K372" s="54">
        <v>0</v>
      </c>
      <c r="L372" s="54">
        <v>0</v>
      </c>
      <c r="M372" s="54">
        <f t="shared" ref="M372:M380" si="158">E372-G372-I372-K372</f>
        <v>-6.712905513579781E-17</v>
      </c>
      <c r="N372" s="54">
        <v>0</v>
      </c>
      <c r="O372" s="54">
        <v>0</v>
      </c>
      <c r="P372" s="54">
        <v>0</v>
      </c>
      <c r="Q372" s="54">
        <v>1.1429172300000001</v>
      </c>
      <c r="R372" s="54">
        <v>0</v>
      </c>
      <c r="S372" s="54">
        <f t="shared" ref="S372:S380" si="159">E372-F372</f>
        <v>2.1004452829864224E-5</v>
      </c>
      <c r="T372" s="54">
        <v>0</v>
      </c>
      <c r="U372" s="54">
        <v>0</v>
      </c>
      <c r="V372" s="54">
        <v>0</v>
      </c>
      <c r="W372" s="54">
        <v>0</v>
      </c>
      <c r="X372" s="62"/>
    </row>
    <row r="373" spans="1:24" ht="47.25" x14ac:dyDescent="0.25">
      <c r="A373" s="174">
        <f t="shared" si="157"/>
        <v>321</v>
      </c>
      <c r="B373" s="119" t="s">
        <v>449</v>
      </c>
      <c r="C373" s="103" t="s">
        <v>450</v>
      </c>
      <c r="D373" s="54">
        <v>30.085955999999996</v>
      </c>
      <c r="E373" s="54">
        <v>25.908134384000004</v>
      </c>
      <c r="F373" s="54">
        <v>25.908134384000004</v>
      </c>
      <c r="G373" s="54">
        <v>2.3998599999999998E-4</v>
      </c>
      <c r="H373" s="54">
        <v>2.39986E-4</v>
      </c>
      <c r="I373" s="54">
        <v>3.0000000000000001E-3</v>
      </c>
      <c r="J373" s="54">
        <v>2.9893200000000002E-4</v>
      </c>
      <c r="K373" s="54">
        <v>15</v>
      </c>
      <c r="L373" s="54">
        <v>15.692222842</v>
      </c>
      <c r="M373" s="54">
        <f t="shared" si="158"/>
        <v>10.904894398000003</v>
      </c>
      <c r="N373" s="54">
        <v>10.215372624</v>
      </c>
      <c r="O373" s="54">
        <v>26.60227909</v>
      </c>
      <c r="P373" s="54">
        <v>10.255832160000001</v>
      </c>
      <c r="Q373" s="54">
        <v>30.438360020000001</v>
      </c>
      <c r="R373" s="54">
        <v>30.438360020000001</v>
      </c>
      <c r="S373" s="54">
        <f t="shared" si="159"/>
        <v>0</v>
      </c>
      <c r="T373" s="54">
        <v>0</v>
      </c>
      <c r="U373" s="54">
        <v>0</v>
      </c>
      <c r="V373" s="54">
        <v>0</v>
      </c>
      <c r="W373" s="54">
        <v>0</v>
      </c>
      <c r="X373" s="62"/>
    </row>
    <row r="374" spans="1:24" ht="31.5" x14ac:dyDescent="0.25">
      <c r="A374" s="174">
        <f t="shared" si="157"/>
        <v>322</v>
      </c>
      <c r="B374" s="119" t="s">
        <v>451</v>
      </c>
      <c r="C374" s="103" t="s">
        <v>452</v>
      </c>
      <c r="D374" s="54">
        <v>38.441903999999994</v>
      </c>
      <c r="E374" s="54">
        <v>0.6029995560000001</v>
      </c>
      <c r="F374" s="54">
        <v>0.6029995560000001</v>
      </c>
      <c r="G374" s="54">
        <v>0.128099712</v>
      </c>
      <c r="H374" s="54">
        <v>0.128099712</v>
      </c>
      <c r="I374" s="54">
        <v>0.47489984400000007</v>
      </c>
      <c r="J374" s="54">
        <v>0.16288963199999998</v>
      </c>
      <c r="K374" s="54">
        <v>0</v>
      </c>
      <c r="L374" s="54">
        <v>5.9929428000000007E-2</v>
      </c>
      <c r="M374" s="54">
        <f t="shared" si="158"/>
        <v>0</v>
      </c>
      <c r="N374" s="54">
        <v>0.25208078400000011</v>
      </c>
      <c r="O374" s="54">
        <v>0.50249962999999997</v>
      </c>
      <c r="P374" s="54">
        <v>0.11498839</v>
      </c>
      <c r="Q374" s="54">
        <v>0</v>
      </c>
      <c r="R374" s="54">
        <v>0</v>
      </c>
      <c r="S374" s="54">
        <f t="shared" si="159"/>
        <v>0</v>
      </c>
      <c r="T374" s="54">
        <v>0</v>
      </c>
      <c r="U374" s="54">
        <v>0</v>
      </c>
      <c r="V374" s="54">
        <v>0</v>
      </c>
      <c r="W374" s="54">
        <v>0</v>
      </c>
      <c r="X374" s="62"/>
    </row>
    <row r="375" spans="1:24" ht="78.75" x14ac:dyDescent="0.25">
      <c r="A375" s="174">
        <f t="shared" si="157"/>
        <v>323</v>
      </c>
      <c r="B375" s="119" t="s">
        <v>1913</v>
      </c>
      <c r="C375" s="103" t="s">
        <v>1401</v>
      </c>
      <c r="D375" s="54">
        <v>1.8193199999999998</v>
      </c>
      <c r="E375" s="54">
        <v>0.65272636800000006</v>
      </c>
      <c r="F375" s="54">
        <v>0.65272636800000006</v>
      </c>
      <c r="G375" s="54">
        <v>3.5644247999999996E-2</v>
      </c>
      <c r="H375" s="54">
        <v>3.5644247999999996E-2</v>
      </c>
      <c r="I375" s="54">
        <v>0</v>
      </c>
      <c r="J375" s="54">
        <v>4.5324659999999982E-2</v>
      </c>
      <c r="K375" s="54">
        <v>0</v>
      </c>
      <c r="L375" s="54">
        <v>0.49822994399999998</v>
      </c>
      <c r="M375" s="54">
        <f t="shared" si="158"/>
        <v>0.61708212000000007</v>
      </c>
      <c r="N375" s="54">
        <v>7.3527515999999959E-2</v>
      </c>
      <c r="O375" s="54">
        <v>0.54393863999999992</v>
      </c>
      <c r="P375" s="54">
        <v>5.043972999999996E-2</v>
      </c>
      <c r="Q375" s="54">
        <v>0</v>
      </c>
      <c r="R375" s="54">
        <v>0</v>
      </c>
      <c r="S375" s="54">
        <f t="shared" si="159"/>
        <v>0</v>
      </c>
      <c r="T375" s="54">
        <v>0</v>
      </c>
      <c r="U375" s="54">
        <v>0</v>
      </c>
      <c r="V375" s="54">
        <v>0</v>
      </c>
      <c r="W375" s="54">
        <v>0</v>
      </c>
      <c r="X375" s="62"/>
    </row>
    <row r="376" spans="1:24" ht="47.25" x14ac:dyDescent="0.25">
      <c r="A376" s="174">
        <f t="shared" si="157"/>
        <v>324</v>
      </c>
      <c r="B376" s="119" t="s">
        <v>453</v>
      </c>
      <c r="C376" s="103" t="s">
        <v>454</v>
      </c>
      <c r="D376" s="54">
        <v>0.67678799999999995</v>
      </c>
      <c r="E376" s="54">
        <v>0.67678799999999995</v>
      </c>
      <c r="F376" s="54">
        <v>0.67678929599999982</v>
      </c>
      <c r="G376" s="54">
        <v>0.67678799999999995</v>
      </c>
      <c r="H376" s="54">
        <v>0.67678929600000004</v>
      </c>
      <c r="I376" s="54">
        <v>0</v>
      </c>
      <c r="J376" s="54">
        <v>0</v>
      </c>
      <c r="K376" s="54">
        <v>0</v>
      </c>
      <c r="L376" s="54">
        <v>0</v>
      </c>
      <c r="M376" s="54">
        <f t="shared" si="158"/>
        <v>0</v>
      </c>
      <c r="N376" s="54">
        <v>0</v>
      </c>
      <c r="O376" s="54">
        <v>0.6304864</v>
      </c>
      <c r="P376" s="54">
        <v>0</v>
      </c>
      <c r="Q376" s="54">
        <v>0.63072806999999997</v>
      </c>
      <c r="R376" s="54">
        <v>0</v>
      </c>
      <c r="S376" s="54">
        <f t="shared" si="159"/>
        <v>-1.2959999998729543E-6</v>
      </c>
      <c r="T376" s="54">
        <v>0</v>
      </c>
      <c r="U376" s="54">
        <v>0</v>
      </c>
      <c r="V376" s="54">
        <v>0</v>
      </c>
      <c r="W376" s="54">
        <v>0</v>
      </c>
      <c r="X376" s="62"/>
    </row>
    <row r="377" spans="1:24" ht="63" x14ac:dyDescent="0.25">
      <c r="A377" s="174">
        <f t="shared" si="157"/>
        <v>325</v>
      </c>
      <c r="B377" s="119" t="s">
        <v>1914</v>
      </c>
      <c r="C377" s="103" t="s">
        <v>456</v>
      </c>
      <c r="D377" s="54">
        <v>3.5999999999999999E-3</v>
      </c>
      <c r="E377" s="54">
        <v>2.1004452829864224E-5</v>
      </c>
      <c r="F377" s="54">
        <v>0</v>
      </c>
      <c r="G377" s="54">
        <v>0</v>
      </c>
      <c r="H377" s="54">
        <v>0</v>
      </c>
      <c r="I377" s="54">
        <v>0</v>
      </c>
      <c r="J377" s="54">
        <v>0</v>
      </c>
      <c r="K377" s="54">
        <v>0</v>
      </c>
      <c r="L377" s="54">
        <v>0</v>
      </c>
      <c r="M377" s="54">
        <f t="shared" si="158"/>
        <v>2.1004452829864224E-5</v>
      </c>
      <c r="N377" s="54">
        <v>0</v>
      </c>
      <c r="O377" s="54">
        <v>6.9335519999999998E-2</v>
      </c>
      <c r="P377" s="54">
        <v>0</v>
      </c>
      <c r="Q377" s="54">
        <v>6.9335519999999998E-2</v>
      </c>
      <c r="R377" s="54">
        <v>0</v>
      </c>
      <c r="S377" s="54">
        <f t="shared" si="159"/>
        <v>2.1004452829864224E-5</v>
      </c>
      <c r="T377" s="54">
        <v>0</v>
      </c>
      <c r="U377" s="54">
        <v>0</v>
      </c>
      <c r="V377" s="54">
        <v>0</v>
      </c>
      <c r="W377" s="54">
        <v>0</v>
      </c>
      <c r="X377" s="62"/>
    </row>
    <row r="378" spans="1:24" ht="94.5" x14ac:dyDescent="0.25">
      <c r="A378" s="174">
        <f t="shared" si="157"/>
        <v>326</v>
      </c>
      <c r="B378" s="119" t="s">
        <v>1525</v>
      </c>
      <c r="C378" s="103" t="s">
        <v>1526</v>
      </c>
      <c r="D378" s="54">
        <v>0.26349599999999995</v>
      </c>
      <c r="E378" s="54">
        <v>2.1004452829864224E-5</v>
      </c>
      <c r="F378" s="54">
        <v>0</v>
      </c>
      <c r="G378" s="54">
        <v>0</v>
      </c>
      <c r="H378" s="54">
        <v>0</v>
      </c>
      <c r="I378" s="54">
        <v>0</v>
      </c>
      <c r="J378" s="54">
        <v>0</v>
      </c>
      <c r="K378" s="54">
        <v>0</v>
      </c>
      <c r="L378" s="54">
        <v>0</v>
      </c>
      <c r="M378" s="54">
        <f t="shared" si="158"/>
        <v>2.1004452829864224E-5</v>
      </c>
      <c r="N378" s="54">
        <v>0</v>
      </c>
      <c r="O378" s="54">
        <v>0.14130276</v>
      </c>
      <c r="P378" s="54">
        <v>0</v>
      </c>
      <c r="Q378" s="54">
        <v>0.14130276</v>
      </c>
      <c r="R378" s="54">
        <v>0.14130276</v>
      </c>
      <c r="S378" s="54">
        <f t="shared" si="159"/>
        <v>2.1004452829864224E-5</v>
      </c>
      <c r="T378" s="54">
        <v>0</v>
      </c>
      <c r="U378" s="54">
        <v>0</v>
      </c>
      <c r="V378" s="54">
        <v>0</v>
      </c>
      <c r="W378" s="54">
        <v>0</v>
      </c>
      <c r="X378" s="62"/>
    </row>
    <row r="379" spans="1:24" ht="78.75" x14ac:dyDescent="0.25">
      <c r="A379" s="174">
        <f t="shared" si="157"/>
        <v>327</v>
      </c>
      <c r="B379" s="119" t="s">
        <v>1915</v>
      </c>
      <c r="C379" s="103" t="s">
        <v>1916</v>
      </c>
      <c r="D379" s="54">
        <v>0.62426399999999993</v>
      </c>
      <c r="E379" s="54">
        <v>0.32633999999999996</v>
      </c>
      <c r="F379" s="54">
        <v>0.33020759999999999</v>
      </c>
      <c r="G379" s="54">
        <v>0</v>
      </c>
      <c r="H379" s="54">
        <v>0</v>
      </c>
      <c r="I379" s="54">
        <v>0</v>
      </c>
      <c r="J379" s="54">
        <v>0</v>
      </c>
      <c r="K379" s="54">
        <v>0</v>
      </c>
      <c r="L379" s="54">
        <v>0</v>
      </c>
      <c r="M379" s="54">
        <f t="shared" si="158"/>
        <v>0.32633999999999996</v>
      </c>
      <c r="N379" s="54">
        <v>0.33020759999999999</v>
      </c>
      <c r="O379" s="54">
        <v>0.31044850000000002</v>
      </c>
      <c r="P379" s="54">
        <v>0</v>
      </c>
      <c r="Q379" s="54">
        <v>0</v>
      </c>
      <c r="R379" s="54">
        <v>0</v>
      </c>
      <c r="S379" s="54">
        <f t="shared" si="159"/>
        <v>-3.8676000000000266E-3</v>
      </c>
      <c r="T379" s="54">
        <v>0</v>
      </c>
      <c r="U379" s="54">
        <v>0</v>
      </c>
      <c r="V379" s="54">
        <v>0</v>
      </c>
      <c r="W379" s="54">
        <v>0</v>
      </c>
      <c r="X379" s="62"/>
    </row>
    <row r="380" spans="1:24" ht="110.25" x14ac:dyDescent="0.25">
      <c r="A380" s="174">
        <f t="shared" si="157"/>
        <v>328</v>
      </c>
      <c r="B380" s="119" t="s">
        <v>1917</v>
      </c>
      <c r="C380" s="103" t="s">
        <v>455</v>
      </c>
      <c r="D380" s="54">
        <v>3.5999999999999999E-3</v>
      </c>
      <c r="E380" s="54">
        <v>2.1004452829864224E-5</v>
      </c>
      <c r="F380" s="54">
        <v>0</v>
      </c>
      <c r="G380" s="54">
        <v>0</v>
      </c>
      <c r="H380" s="54">
        <v>0</v>
      </c>
      <c r="I380" s="54">
        <v>0</v>
      </c>
      <c r="J380" s="54">
        <v>0</v>
      </c>
      <c r="K380" s="54">
        <v>0</v>
      </c>
      <c r="L380" s="54">
        <v>0</v>
      </c>
      <c r="M380" s="54">
        <f t="shared" si="158"/>
        <v>2.1004452829864224E-5</v>
      </c>
      <c r="N380" s="54">
        <v>0</v>
      </c>
      <c r="O380" s="54">
        <v>4.9120879999999999E-2</v>
      </c>
      <c r="P380" s="54">
        <v>0</v>
      </c>
      <c r="Q380" s="54">
        <v>4.9120879999999999E-2</v>
      </c>
      <c r="R380" s="54">
        <v>0</v>
      </c>
      <c r="S380" s="54">
        <f t="shared" si="159"/>
        <v>2.1004452829864224E-5</v>
      </c>
      <c r="T380" s="54">
        <v>0</v>
      </c>
      <c r="U380" s="54">
        <v>0</v>
      </c>
      <c r="V380" s="54">
        <v>0</v>
      </c>
      <c r="W380" s="54">
        <v>0</v>
      </c>
      <c r="X380" s="62"/>
    </row>
    <row r="381" spans="1:24" x14ac:dyDescent="0.25">
      <c r="A381" s="174"/>
      <c r="B381" s="195" t="s">
        <v>457</v>
      </c>
      <c r="C381" s="103"/>
      <c r="D381" s="62">
        <f t="shared" ref="D381:W381" si="160">SUM(D382:D429)</f>
        <v>296.68454088480001</v>
      </c>
      <c r="E381" s="62">
        <f t="shared" ref="E381" si="161">SUM(E382:E429)</f>
        <v>63.798361495358506</v>
      </c>
      <c r="F381" s="62">
        <f t="shared" si="160"/>
        <v>63.798308947999999</v>
      </c>
      <c r="G381" s="62">
        <f t="shared" si="160"/>
        <v>6.2802383769056593</v>
      </c>
      <c r="H381" s="62">
        <f t="shared" si="160"/>
        <v>7.8619474940000007</v>
      </c>
      <c r="I381" s="62">
        <f t="shared" si="160"/>
        <v>9.332840796000001</v>
      </c>
      <c r="J381" s="62">
        <f t="shared" si="160"/>
        <v>9.1388131580000014</v>
      </c>
      <c r="K381" s="62">
        <f t="shared" si="160"/>
        <v>18.744886766000008</v>
      </c>
      <c r="L381" s="62">
        <f t="shared" si="160"/>
        <v>22.773634820000005</v>
      </c>
      <c r="M381" s="62">
        <f t="shared" si="160"/>
        <v>29.440395556452831</v>
      </c>
      <c r="N381" s="62">
        <f t="shared" si="160"/>
        <v>24.023913475999997</v>
      </c>
      <c r="O381" s="62">
        <f t="shared" si="160"/>
        <v>57.706482119999997</v>
      </c>
      <c r="P381" s="62">
        <v>17.486771180000002</v>
      </c>
      <c r="Q381" s="62">
        <f t="shared" si="160"/>
        <v>44.84531011</v>
      </c>
      <c r="R381" s="62">
        <v>27.993664259999999</v>
      </c>
      <c r="S381" s="62">
        <f t="shared" si="160"/>
        <v>5.2547358489669221E-5</v>
      </c>
      <c r="T381" s="62">
        <f t="shared" si="160"/>
        <v>0</v>
      </c>
      <c r="U381" s="62">
        <f t="shared" si="160"/>
        <v>0</v>
      </c>
      <c r="V381" s="62">
        <f t="shared" si="160"/>
        <v>0</v>
      </c>
      <c r="W381" s="62">
        <f t="shared" si="160"/>
        <v>0</v>
      </c>
      <c r="X381" s="62"/>
    </row>
    <row r="382" spans="1:24" ht="63" x14ac:dyDescent="0.25">
      <c r="A382" s="174">
        <f t="shared" ref="A382:A429" si="162">IF(A381&gt;0,A381+1,A380+1)</f>
        <v>329</v>
      </c>
      <c r="B382" s="119" t="s">
        <v>495</v>
      </c>
      <c r="C382" s="54" t="s">
        <v>496</v>
      </c>
      <c r="D382" s="54">
        <v>5.1094319999999997E-3</v>
      </c>
      <c r="E382" s="54">
        <v>5.1094319999999997E-3</v>
      </c>
      <c r="F382" s="54">
        <v>5.1094319999999997E-3</v>
      </c>
      <c r="G382" s="54">
        <v>0</v>
      </c>
      <c r="H382" s="54">
        <v>4.2578599999999996E-3</v>
      </c>
      <c r="I382" s="54">
        <v>0</v>
      </c>
      <c r="J382" s="54">
        <v>0</v>
      </c>
      <c r="K382" s="54">
        <v>0</v>
      </c>
      <c r="L382" s="54">
        <v>0</v>
      </c>
      <c r="M382" s="54">
        <f t="shared" ref="M382:M429" si="163">E382-G382-I382-K382</f>
        <v>5.1094319999999997E-3</v>
      </c>
      <c r="N382" s="54">
        <v>8.5157200000000009E-4</v>
      </c>
      <c r="O382" s="54">
        <v>0</v>
      </c>
      <c r="P382" s="54">
        <v>0</v>
      </c>
      <c r="Q382" s="54">
        <v>0</v>
      </c>
      <c r="R382" s="54">
        <v>0</v>
      </c>
      <c r="S382" s="54">
        <f t="shared" ref="S382:S429" si="164">E382-F382</f>
        <v>0</v>
      </c>
      <c r="T382" s="54">
        <v>0</v>
      </c>
      <c r="U382" s="54">
        <v>0</v>
      </c>
      <c r="V382" s="54">
        <v>0</v>
      </c>
      <c r="W382" s="54">
        <v>0</v>
      </c>
      <c r="X382" s="62"/>
    </row>
    <row r="383" spans="1:24" ht="63" x14ac:dyDescent="0.25">
      <c r="A383" s="174">
        <f t="shared" si="162"/>
        <v>330</v>
      </c>
      <c r="B383" s="119" t="s">
        <v>493</v>
      </c>
      <c r="C383" s="54" t="s">
        <v>494</v>
      </c>
      <c r="D383" s="54">
        <v>5.1089160000000007E-3</v>
      </c>
      <c r="E383" s="54">
        <v>5.1089160000000007E-3</v>
      </c>
      <c r="F383" s="54">
        <v>5.1089160000000007E-3</v>
      </c>
      <c r="G383" s="54">
        <v>0</v>
      </c>
      <c r="H383" s="54">
        <v>4.2574300000000004E-3</v>
      </c>
      <c r="I383" s="54">
        <v>0</v>
      </c>
      <c r="J383" s="54">
        <v>0</v>
      </c>
      <c r="K383" s="54">
        <v>0</v>
      </c>
      <c r="L383" s="54">
        <v>0</v>
      </c>
      <c r="M383" s="54">
        <f t="shared" si="163"/>
        <v>5.1089160000000007E-3</v>
      </c>
      <c r="N383" s="54">
        <v>8.5148600000000026E-4</v>
      </c>
      <c r="O383" s="54">
        <v>0</v>
      </c>
      <c r="P383" s="54">
        <v>0</v>
      </c>
      <c r="Q383" s="54">
        <v>0</v>
      </c>
      <c r="R383" s="54">
        <v>0</v>
      </c>
      <c r="S383" s="54">
        <f t="shared" si="164"/>
        <v>0</v>
      </c>
      <c r="T383" s="54">
        <v>0</v>
      </c>
      <c r="U383" s="54">
        <v>0</v>
      </c>
      <c r="V383" s="54">
        <v>0</v>
      </c>
      <c r="W383" s="54">
        <v>0</v>
      </c>
      <c r="X383" s="62"/>
    </row>
    <row r="384" spans="1:24" ht="63" x14ac:dyDescent="0.25">
      <c r="A384" s="174">
        <f t="shared" si="162"/>
        <v>331</v>
      </c>
      <c r="B384" s="119" t="s">
        <v>1918</v>
      </c>
      <c r="C384" s="54" t="s">
        <v>497</v>
      </c>
      <c r="D384" s="54">
        <v>4.153848</v>
      </c>
      <c r="E384" s="54">
        <v>3.92712416</v>
      </c>
      <c r="F384" s="54">
        <v>3.92712416</v>
      </c>
      <c r="G384" s="54">
        <v>0</v>
      </c>
      <c r="H384" s="54">
        <v>0</v>
      </c>
      <c r="I384" s="54">
        <v>0</v>
      </c>
      <c r="J384" s="54">
        <v>3.14070903</v>
      </c>
      <c r="K384" s="54">
        <v>0</v>
      </c>
      <c r="L384" s="54">
        <v>2.103414E-2</v>
      </c>
      <c r="M384" s="54">
        <f t="shared" si="163"/>
        <v>3.92712416</v>
      </c>
      <c r="N384" s="54">
        <v>0.76538098999999948</v>
      </c>
      <c r="O384" s="54">
        <v>3.27260347</v>
      </c>
      <c r="P384" s="54">
        <v>0</v>
      </c>
      <c r="Q384" s="54">
        <v>3.3290287699999999</v>
      </c>
      <c r="R384" s="54">
        <v>0</v>
      </c>
      <c r="S384" s="54">
        <f t="shared" si="164"/>
        <v>0</v>
      </c>
      <c r="T384" s="54">
        <v>0</v>
      </c>
      <c r="U384" s="54">
        <v>0</v>
      </c>
      <c r="V384" s="54">
        <v>0</v>
      </c>
      <c r="W384" s="54">
        <v>0</v>
      </c>
      <c r="X384" s="62"/>
    </row>
    <row r="385" spans="1:24" ht="47.25" x14ac:dyDescent="0.25">
      <c r="A385" s="174">
        <f t="shared" si="162"/>
        <v>332</v>
      </c>
      <c r="B385" s="119" t="s">
        <v>1919</v>
      </c>
      <c r="C385" s="103" t="s">
        <v>458</v>
      </c>
      <c r="D385" s="54">
        <v>5.206631999999999</v>
      </c>
      <c r="E385" s="54">
        <v>5.4060459700000001</v>
      </c>
      <c r="F385" s="54">
        <v>5.4060459700000001</v>
      </c>
      <c r="G385" s="54">
        <v>6.8631815999999998E-2</v>
      </c>
      <c r="H385" s="54">
        <v>6.8631815999999998E-2</v>
      </c>
      <c r="I385" s="54">
        <v>3.4344081839999996</v>
      </c>
      <c r="J385" s="54">
        <v>8.7271139999999983E-2</v>
      </c>
      <c r="K385" s="54">
        <v>0</v>
      </c>
      <c r="L385" s="54">
        <v>4.057437556</v>
      </c>
      <c r="M385" s="54">
        <f t="shared" si="163"/>
        <v>1.9030059700000006</v>
      </c>
      <c r="N385" s="54">
        <v>1.1927054579999998</v>
      </c>
      <c r="O385" s="54">
        <v>4.5050383099999998</v>
      </c>
      <c r="P385" s="54">
        <v>0.16804604000000012</v>
      </c>
      <c r="Q385" s="54">
        <v>6.8351799600000005</v>
      </c>
      <c r="R385" s="54">
        <v>6.8351799600000005</v>
      </c>
      <c r="S385" s="54">
        <f t="shared" si="164"/>
        <v>0</v>
      </c>
      <c r="T385" s="54">
        <v>0</v>
      </c>
      <c r="U385" s="54">
        <v>0</v>
      </c>
      <c r="V385" s="54">
        <v>0</v>
      </c>
      <c r="W385" s="54">
        <v>0</v>
      </c>
      <c r="X385" s="62"/>
    </row>
    <row r="386" spans="1:24" ht="47.25" x14ac:dyDescent="0.25">
      <c r="A386" s="174">
        <f t="shared" si="162"/>
        <v>333</v>
      </c>
      <c r="B386" s="119" t="s">
        <v>459</v>
      </c>
      <c r="C386" s="103" t="s">
        <v>460</v>
      </c>
      <c r="D386" s="54">
        <v>39.099347999999999</v>
      </c>
      <c r="E386" s="54">
        <v>0.25884976799999998</v>
      </c>
      <c r="F386" s="54">
        <v>0.25884976799999998</v>
      </c>
      <c r="G386" s="54">
        <v>4.3805207999999998E-2</v>
      </c>
      <c r="H386" s="54">
        <v>4.3805207999999991E-2</v>
      </c>
      <c r="I386" s="54">
        <v>0.21504456</v>
      </c>
      <c r="J386" s="54">
        <v>5.5701995999999997E-2</v>
      </c>
      <c r="K386" s="54">
        <v>0</v>
      </c>
      <c r="L386" s="54">
        <v>0</v>
      </c>
      <c r="M386" s="54">
        <f t="shared" si="163"/>
        <v>0</v>
      </c>
      <c r="N386" s="54">
        <v>0.15934256399999999</v>
      </c>
      <c r="O386" s="54">
        <v>0.21570814000000002</v>
      </c>
      <c r="P386" s="54">
        <v>8.3194120000000038E-2</v>
      </c>
      <c r="Q386" s="54">
        <v>0</v>
      </c>
      <c r="R386" s="54">
        <v>0</v>
      </c>
      <c r="S386" s="54">
        <f t="shared" si="164"/>
        <v>0</v>
      </c>
      <c r="T386" s="54">
        <v>0</v>
      </c>
      <c r="U386" s="54">
        <v>0</v>
      </c>
      <c r="V386" s="54">
        <v>0</v>
      </c>
      <c r="W386" s="54">
        <v>0</v>
      </c>
      <c r="X386" s="62"/>
    </row>
    <row r="387" spans="1:24" ht="47.25" x14ac:dyDescent="0.25">
      <c r="A387" s="174">
        <f t="shared" si="162"/>
        <v>334</v>
      </c>
      <c r="B387" s="119" t="s">
        <v>461</v>
      </c>
      <c r="C387" s="103" t="s">
        <v>462</v>
      </c>
      <c r="D387" s="54">
        <v>28.442172000000003</v>
      </c>
      <c r="E387" s="54">
        <v>0.255646704</v>
      </c>
      <c r="F387" s="54">
        <v>0.255646704</v>
      </c>
      <c r="G387" s="54">
        <v>5.1129672000000001E-2</v>
      </c>
      <c r="H387" s="54">
        <v>5.1129672000000001E-2</v>
      </c>
      <c r="I387" s="54">
        <v>0.20451703199999999</v>
      </c>
      <c r="J387" s="54">
        <v>6.5015675999999994E-2</v>
      </c>
      <c r="K387" s="54">
        <v>0</v>
      </c>
      <c r="L387" s="54">
        <v>6.9459911999999999E-2</v>
      </c>
      <c r="M387" s="54">
        <f t="shared" si="163"/>
        <v>0</v>
      </c>
      <c r="N387" s="54">
        <v>7.0041443999999994E-2</v>
      </c>
      <c r="O387" s="54">
        <v>0.21303892000000002</v>
      </c>
      <c r="P387" s="54">
        <v>5.8367870000000044E-2</v>
      </c>
      <c r="Q387" s="54">
        <v>0</v>
      </c>
      <c r="R387" s="54">
        <v>0</v>
      </c>
      <c r="S387" s="54">
        <f t="shared" si="164"/>
        <v>0</v>
      </c>
      <c r="T387" s="54">
        <v>0</v>
      </c>
      <c r="U387" s="54">
        <v>0</v>
      </c>
      <c r="V387" s="54">
        <v>0</v>
      </c>
      <c r="W387" s="54">
        <v>0</v>
      </c>
      <c r="X387" s="62"/>
    </row>
    <row r="388" spans="1:24" ht="63" x14ac:dyDescent="0.25">
      <c r="A388" s="174">
        <f t="shared" si="162"/>
        <v>335</v>
      </c>
      <c r="B388" s="119" t="s">
        <v>1920</v>
      </c>
      <c r="C388" s="103" t="s">
        <v>463</v>
      </c>
      <c r="D388" s="54">
        <v>16.544483999999997</v>
      </c>
      <c r="E388" s="54">
        <v>1.3005240000000002E-3</v>
      </c>
      <c r="F388" s="54">
        <v>1.3005240000000002E-3</v>
      </c>
      <c r="G388" s="54">
        <v>2.35116E-4</v>
      </c>
      <c r="H388" s="54">
        <v>2.35116E-4</v>
      </c>
      <c r="I388" s="54">
        <v>-1.9345919999999997E-3</v>
      </c>
      <c r="J388" s="54">
        <v>2.9893199999999996E-4</v>
      </c>
      <c r="K388" s="54">
        <v>3.0000000000000001E-3</v>
      </c>
      <c r="L388" s="54">
        <v>3.1939200000000005E-4</v>
      </c>
      <c r="M388" s="54">
        <f t="shared" si="163"/>
        <v>0</v>
      </c>
      <c r="N388" s="54">
        <v>4.4708400000000004E-4</v>
      </c>
      <c r="O388" s="54">
        <v>1.08377E-3</v>
      </c>
      <c r="P388" s="54">
        <v>3.7256999999999991E-4</v>
      </c>
      <c r="Q388" s="54">
        <v>0</v>
      </c>
      <c r="R388" s="54">
        <v>0</v>
      </c>
      <c r="S388" s="54">
        <f t="shared" si="164"/>
        <v>0</v>
      </c>
      <c r="T388" s="54">
        <v>0</v>
      </c>
      <c r="U388" s="54">
        <v>0</v>
      </c>
      <c r="V388" s="54">
        <v>0</v>
      </c>
      <c r="W388" s="54">
        <v>0</v>
      </c>
      <c r="X388" s="62"/>
    </row>
    <row r="389" spans="1:24" ht="47.25" x14ac:dyDescent="0.25">
      <c r="A389" s="174">
        <f t="shared" si="162"/>
        <v>336</v>
      </c>
      <c r="B389" s="119" t="s">
        <v>464</v>
      </c>
      <c r="C389" s="103" t="s">
        <v>465</v>
      </c>
      <c r="D389" s="54">
        <v>3.5999999999999999E-3</v>
      </c>
      <c r="E389" s="54">
        <v>2.1004452829864224E-5</v>
      </c>
      <c r="F389" s="54">
        <v>0</v>
      </c>
      <c r="G389" s="54">
        <v>0</v>
      </c>
      <c r="H389" s="54">
        <v>0</v>
      </c>
      <c r="I389" s="54">
        <v>0</v>
      </c>
      <c r="J389" s="54">
        <v>0</v>
      </c>
      <c r="K389" s="54">
        <v>0</v>
      </c>
      <c r="L389" s="54">
        <v>0</v>
      </c>
      <c r="M389" s="54">
        <f t="shared" si="163"/>
        <v>2.1004452829864224E-5</v>
      </c>
      <c r="N389" s="54">
        <v>0</v>
      </c>
      <c r="O389" s="54">
        <v>0</v>
      </c>
      <c r="P389" s="54">
        <v>0</v>
      </c>
      <c r="Q389" s="54">
        <v>1.42636556</v>
      </c>
      <c r="R389" s="54">
        <v>0</v>
      </c>
      <c r="S389" s="54">
        <f t="shared" si="164"/>
        <v>2.1004452829864224E-5</v>
      </c>
      <c r="T389" s="54">
        <v>0</v>
      </c>
      <c r="U389" s="54">
        <v>0</v>
      </c>
      <c r="V389" s="54">
        <v>0</v>
      </c>
      <c r="W389" s="54">
        <v>0</v>
      </c>
      <c r="X389" s="62"/>
    </row>
    <row r="390" spans="1:24" ht="47.25" x14ac:dyDescent="0.25">
      <c r="A390" s="174">
        <f t="shared" si="162"/>
        <v>337</v>
      </c>
      <c r="B390" s="119" t="s">
        <v>466</v>
      </c>
      <c r="C390" s="103" t="s">
        <v>467</v>
      </c>
      <c r="D390" s="54">
        <v>7.4028743999999991</v>
      </c>
      <c r="E390" s="54">
        <v>0.75625494000000004</v>
      </c>
      <c r="F390" s="54">
        <v>0.75625494000000004</v>
      </c>
      <c r="G390" s="54">
        <v>0.14213594399999999</v>
      </c>
      <c r="H390" s="54">
        <v>0.14213594399999999</v>
      </c>
      <c r="I390" s="54">
        <v>0</v>
      </c>
      <c r="J390" s="54">
        <v>0.18073787999999999</v>
      </c>
      <c r="K390" s="54">
        <v>0</v>
      </c>
      <c r="L390" s="54">
        <v>0.19309243199999993</v>
      </c>
      <c r="M390" s="54">
        <f t="shared" si="163"/>
        <v>0.61411899600000008</v>
      </c>
      <c r="N390" s="54">
        <v>0.24028868400000014</v>
      </c>
      <c r="O390" s="54">
        <v>0.63021245000000004</v>
      </c>
      <c r="P390" s="54">
        <v>0.20024057000000006</v>
      </c>
      <c r="Q390" s="54">
        <v>0</v>
      </c>
      <c r="R390" s="54">
        <v>0</v>
      </c>
      <c r="S390" s="54">
        <f t="shared" si="164"/>
        <v>0</v>
      </c>
      <c r="T390" s="54">
        <v>0</v>
      </c>
      <c r="U390" s="54">
        <v>0</v>
      </c>
      <c r="V390" s="54">
        <v>0</v>
      </c>
      <c r="W390" s="54">
        <v>0</v>
      </c>
      <c r="X390" s="62"/>
    </row>
    <row r="391" spans="1:24" ht="47.25" x14ac:dyDescent="0.25">
      <c r="A391" s="174">
        <f t="shared" si="162"/>
        <v>338</v>
      </c>
      <c r="B391" s="119" t="s">
        <v>468</v>
      </c>
      <c r="C391" s="103" t="s">
        <v>469</v>
      </c>
      <c r="D391" s="54">
        <v>4.1178360000000005</v>
      </c>
      <c r="E391" s="54">
        <v>2.8408422219999996</v>
      </c>
      <c r="F391" s="54">
        <v>2.8408422219999996</v>
      </c>
      <c r="G391" s="54">
        <v>8.2344059999999997E-2</v>
      </c>
      <c r="H391" s="54">
        <v>8.2344059999999997E-2</v>
      </c>
      <c r="I391" s="54">
        <v>0</v>
      </c>
      <c r="J391" s="54">
        <v>0.10470745199999998</v>
      </c>
      <c r="K391" s="54">
        <v>2.7584981619999995</v>
      </c>
      <c r="L391" s="54">
        <v>2.1288325439999998</v>
      </c>
      <c r="M391" s="54">
        <f t="shared" si="163"/>
        <v>0</v>
      </c>
      <c r="N391" s="54">
        <v>0.52495816600000023</v>
      </c>
      <c r="O391" s="54">
        <v>2.3673685199999999</v>
      </c>
      <c r="P391" s="54">
        <v>4.1024829999999568E-2</v>
      </c>
      <c r="Q391" s="54">
        <v>2.3676101899999997</v>
      </c>
      <c r="R391" s="54">
        <v>2.3676101899999997</v>
      </c>
      <c r="S391" s="54">
        <f t="shared" si="164"/>
        <v>0</v>
      </c>
      <c r="T391" s="54">
        <v>0</v>
      </c>
      <c r="U391" s="54">
        <v>0</v>
      </c>
      <c r="V391" s="54">
        <v>0</v>
      </c>
      <c r="W391" s="54">
        <v>0</v>
      </c>
      <c r="X391" s="62"/>
    </row>
    <row r="392" spans="1:24" ht="63" x14ac:dyDescent="0.25">
      <c r="A392" s="174">
        <f t="shared" si="162"/>
        <v>339</v>
      </c>
      <c r="B392" s="119" t="s">
        <v>1527</v>
      </c>
      <c r="C392" s="103" t="s">
        <v>470</v>
      </c>
      <c r="D392" s="54">
        <v>9.3708479999999987</v>
      </c>
      <c r="E392" s="54">
        <v>8.3570638360000018</v>
      </c>
      <c r="F392" s="54">
        <v>8.3570638360000018</v>
      </c>
      <c r="G392" s="54">
        <v>0.17707864799999998</v>
      </c>
      <c r="H392" s="54">
        <v>0.17707864799999998</v>
      </c>
      <c r="I392" s="54">
        <v>0</v>
      </c>
      <c r="J392" s="54">
        <v>0.22517050799999996</v>
      </c>
      <c r="K392" s="54">
        <v>8.1799851880000016</v>
      </c>
      <c r="L392" s="54">
        <v>6.04160349</v>
      </c>
      <c r="M392" s="54">
        <f t="shared" si="163"/>
        <v>0</v>
      </c>
      <c r="N392" s="54">
        <v>1.9132111900000002</v>
      </c>
      <c r="O392" s="54">
        <v>6.9642198599999992</v>
      </c>
      <c r="P392" s="54">
        <v>0.39490679999999934</v>
      </c>
      <c r="Q392" s="54">
        <v>12.025914429999998</v>
      </c>
      <c r="R392" s="54">
        <v>12.025914429999998</v>
      </c>
      <c r="S392" s="54">
        <f t="shared" si="164"/>
        <v>0</v>
      </c>
      <c r="T392" s="54">
        <v>0</v>
      </c>
      <c r="U392" s="54">
        <v>0</v>
      </c>
      <c r="V392" s="54">
        <v>0</v>
      </c>
      <c r="W392" s="54">
        <v>0</v>
      </c>
      <c r="X392" s="62"/>
    </row>
    <row r="393" spans="1:24" ht="47.25" x14ac:dyDescent="0.25">
      <c r="A393" s="174">
        <f t="shared" si="162"/>
        <v>340</v>
      </c>
      <c r="B393" s="119" t="s">
        <v>471</v>
      </c>
      <c r="C393" s="103" t="s">
        <v>472</v>
      </c>
      <c r="D393" s="54">
        <v>0.48659039999999992</v>
      </c>
      <c r="E393" s="54">
        <v>0.48659039999999992</v>
      </c>
      <c r="F393" s="54">
        <v>0.48659483999999997</v>
      </c>
      <c r="G393" s="54">
        <v>1.2E-2</v>
      </c>
      <c r="H393" s="54">
        <v>0.48659484000000003</v>
      </c>
      <c r="I393" s="54">
        <v>0</v>
      </c>
      <c r="J393" s="54">
        <v>0</v>
      </c>
      <c r="K393" s="54">
        <v>0</v>
      </c>
      <c r="L393" s="54">
        <v>0</v>
      </c>
      <c r="M393" s="54">
        <f t="shared" si="163"/>
        <v>0.47459039999999991</v>
      </c>
      <c r="N393" s="54">
        <v>0</v>
      </c>
      <c r="O393" s="54">
        <v>0</v>
      </c>
      <c r="P393" s="54">
        <v>0</v>
      </c>
      <c r="Q393" s="54">
        <v>1.4914960900000001</v>
      </c>
      <c r="R393" s="54">
        <v>0</v>
      </c>
      <c r="S393" s="54">
        <f t="shared" si="164"/>
        <v>-4.4400000000499595E-6</v>
      </c>
      <c r="T393" s="54">
        <v>0</v>
      </c>
      <c r="U393" s="54">
        <v>0</v>
      </c>
      <c r="V393" s="54">
        <v>0</v>
      </c>
      <c r="W393" s="54">
        <v>0</v>
      </c>
      <c r="X393" s="62"/>
    </row>
    <row r="394" spans="1:24" ht="63" x14ac:dyDescent="0.25">
      <c r="A394" s="174">
        <f t="shared" si="162"/>
        <v>341</v>
      </c>
      <c r="B394" s="119" t="s">
        <v>473</v>
      </c>
      <c r="C394" s="103" t="s">
        <v>474</v>
      </c>
      <c r="D394" s="54">
        <v>7.5297479999999997</v>
      </c>
      <c r="E394" s="54">
        <v>0.16576298400000003</v>
      </c>
      <c r="F394" s="54">
        <v>0.16576298400000003</v>
      </c>
      <c r="G394" s="54">
        <v>3.526572E-2</v>
      </c>
      <c r="H394" s="54">
        <v>3.526572E-2</v>
      </c>
      <c r="I394" s="54">
        <v>0</v>
      </c>
      <c r="J394" s="54">
        <v>4.4843376000000004E-2</v>
      </c>
      <c r="K394" s="54">
        <v>0.130497264</v>
      </c>
      <c r="L394" s="54">
        <v>4.7908656000000008E-2</v>
      </c>
      <c r="M394" s="54">
        <f t="shared" si="163"/>
        <v>0</v>
      </c>
      <c r="N394" s="54">
        <v>3.7745232000000017E-2</v>
      </c>
      <c r="O394" s="54">
        <v>0.13813581999999999</v>
      </c>
      <c r="P394" s="54">
        <v>3.1454359999999987E-2</v>
      </c>
      <c r="Q394" s="54">
        <v>0</v>
      </c>
      <c r="R394" s="54">
        <v>0</v>
      </c>
      <c r="S394" s="54">
        <f t="shared" si="164"/>
        <v>0</v>
      </c>
      <c r="T394" s="54">
        <v>0</v>
      </c>
      <c r="U394" s="54">
        <v>0</v>
      </c>
      <c r="V394" s="54">
        <v>0</v>
      </c>
      <c r="W394" s="54">
        <v>0</v>
      </c>
      <c r="X394" s="62"/>
    </row>
    <row r="395" spans="1:24" ht="63" x14ac:dyDescent="0.25">
      <c r="A395" s="174">
        <f t="shared" si="162"/>
        <v>342</v>
      </c>
      <c r="B395" s="119" t="s">
        <v>475</v>
      </c>
      <c r="C395" s="103" t="s">
        <v>476</v>
      </c>
      <c r="D395" s="54">
        <v>8.0839439999999989</v>
      </c>
      <c r="E395" s="54">
        <v>7.5694238800000013</v>
      </c>
      <c r="F395" s="54">
        <v>7.5694238800000013</v>
      </c>
      <c r="G395" s="54">
        <v>0.92833958800000005</v>
      </c>
      <c r="H395" s="54">
        <v>0.92833958800000005</v>
      </c>
      <c r="I395" s="54">
        <v>0.69479399999999991</v>
      </c>
      <c r="J395" s="54">
        <v>6.9237564000000001E-2</v>
      </c>
      <c r="K395" s="54">
        <v>0.69479399999999991</v>
      </c>
      <c r="L395" s="54">
        <v>7.3970364000000011E-2</v>
      </c>
      <c r="M395" s="54">
        <f t="shared" si="163"/>
        <v>5.2514962920000015</v>
      </c>
      <c r="N395" s="54">
        <v>6.4978763639999997</v>
      </c>
      <c r="O395" s="54">
        <v>7.6428937599999998</v>
      </c>
      <c r="P395" s="54">
        <v>6.7499374999999997</v>
      </c>
      <c r="Q395" s="54">
        <v>0</v>
      </c>
      <c r="R395" s="54">
        <v>0</v>
      </c>
      <c r="S395" s="54">
        <f t="shared" si="164"/>
        <v>0</v>
      </c>
      <c r="T395" s="54">
        <v>0</v>
      </c>
      <c r="U395" s="54">
        <v>0</v>
      </c>
      <c r="V395" s="54">
        <v>0</v>
      </c>
      <c r="W395" s="54">
        <v>0</v>
      </c>
      <c r="X395" s="62"/>
    </row>
    <row r="396" spans="1:24" ht="47.25" x14ac:dyDescent="0.25">
      <c r="A396" s="174">
        <f t="shared" si="162"/>
        <v>343</v>
      </c>
      <c r="B396" s="119" t="s">
        <v>1921</v>
      </c>
      <c r="C396" s="103" t="s">
        <v>477</v>
      </c>
      <c r="D396" s="54">
        <v>8.4975799367999993</v>
      </c>
      <c r="E396" s="54">
        <v>6.2835226159999982</v>
      </c>
      <c r="F396" s="54">
        <v>6.2835226159999982</v>
      </c>
      <c r="G396" s="54">
        <v>4.2624504000000001E-2</v>
      </c>
      <c r="H396" s="54">
        <v>4.2624504000000001E-2</v>
      </c>
      <c r="I396" s="54">
        <v>0.54389999999999994</v>
      </c>
      <c r="J396" s="54">
        <v>5.4200664000000003E-2</v>
      </c>
      <c r="K396" s="54">
        <v>0.54389999999999994</v>
      </c>
      <c r="L396" s="54">
        <v>5.7905627999999973E-2</v>
      </c>
      <c r="M396" s="54">
        <f t="shared" si="163"/>
        <v>5.1530981119999986</v>
      </c>
      <c r="N396" s="54">
        <v>6.1287918199999991</v>
      </c>
      <c r="O396" s="54">
        <v>6.3814609600000001</v>
      </c>
      <c r="P396" s="54">
        <v>6.25251863</v>
      </c>
      <c r="Q396" s="54">
        <v>0</v>
      </c>
      <c r="R396" s="54">
        <v>0</v>
      </c>
      <c r="S396" s="54">
        <f t="shared" si="164"/>
        <v>0</v>
      </c>
      <c r="T396" s="54">
        <v>0</v>
      </c>
      <c r="U396" s="54">
        <v>0</v>
      </c>
      <c r="V396" s="54">
        <v>0</v>
      </c>
      <c r="W396" s="54">
        <v>0</v>
      </c>
      <c r="X396" s="62"/>
    </row>
    <row r="397" spans="1:24" ht="78.75" x14ac:dyDescent="0.25">
      <c r="A397" s="174">
        <f t="shared" si="162"/>
        <v>344</v>
      </c>
      <c r="B397" s="119" t="s">
        <v>1922</v>
      </c>
      <c r="C397" s="103" t="s">
        <v>478</v>
      </c>
      <c r="D397" s="54">
        <v>6.9599999999999992E-3</v>
      </c>
      <c r="E397" s="54">
        <v>6.9599999999999992E-3</v>
      </c>
      <c r="F397" s="54">
        <v>6.9632520000000005E-3</v>
      </c>
      <c r="G397" s="54">
        <v>5.1654960000000003E-3</v>
      </c>
      <c r="H397" s="54">
        <v>5.1654960000000003E-3</v>
      </c>
      <c r="I397" s="54">
        <v>0</v>
      </c>
      <c r="J397" s="54">
        <v>1.7977560000000002E-3</v>
      </c>
      <c r="K397" s="54">
        <v>1.7945039999999746E-3</v>
      </c>
      <c r="L397" s="54">
        <v>0</v>
      </c>
      <c r="M397" s="54">
        <f t="shared" si="163"/>
        <v>2.4286128663675299E-17</v>
      </c>
      <c r="N397" s="54">
        <v>0</v>
      </c>
      <c r="O397" s="54">
        <v>5.8027100000000009E-3</v>
      </c>
      <c r="P397" s="54">
        <v>0</v>
      </c>
      <c r="Q397" s="54">
        <v>0.34216757000000003</v>
      </c>
      <c r="R397" s="54">
        <v>0</v>
      </c>
      <c r="S397" s="54">
        <f t="shared" si="164"/>
        <v>-3.2520000000013302E-6</v>
      </c>
      <c r="T397" s="54">
        <v>0</v>
      </c>
      <c r="U397" s="54">
        <v>0</v>
      </c>
      <c r="V397" s="54">
        <v>0</v>
      </c>
      <c r="W397" s="54">
        <v>0</v>
      </c>
      <c r="X397" s="62"/>
    </row>
    <row r="398" spans="1:24" ht="63" x14ac:dyDescent="0.25">
      <c r="A398" s="174">
        <f t="shared" si="162"/>
        <v>345</v>
      </c>
      <c r="B398" s="119" t="s">
        <v>1923</v>
      </c>
      <c r="C398" s="103" t="s">
        <v>479</v>
      </c>
      <c r="D398" s="54">
        <v>3.5999999999999999E-3</v>
      </c>
      <c r="E398" s="54">
        <v>2.1004452829864224E-5</v>
      </c>
      <c r="F398" s="54">
        <v>0</v>
      </c>
      <c r="G398" s="54">
        <v>2.1004452829875842E-5</v>
      </c>
      <c r="H398" s="54">
        <v>0</v>
      </c>
      <c r="I398" s="54">
        <v>0</v>
      </c>
      <c r="J398" s="54">
        <v>0</v>
      </c>
      <c r="K398" s="54">
        <v>0</v>
      </c>
      <c r="L398" s="54">
        <v>0</v>
      </c>
      <c r="M398" s="54">
        <f t="shared" si="163"/>
        <v>-1.1617903904539983E-17</v>
      </c>
      <c r="N398" s="54">
        <v>0</v>
      </c>
      <c r="O398" s="54">
        <v>0</v>
      </c>
      <c r="P398" s="54">
        <v>0</v>
      </c>
      <c r="Q398" s="54">
        <v>0.31607678000000006</v>
      </c>
      <c r="R398" s="54">
        <v>0</v>
      </c>
      <c r="S398" s="54">
        <f t="shared" si="164"/>
        <v>2.1004452829864224E-5</v>
      </c>
      <c r="T398" s="54">
        <v>0</v>
      </c>
      <c r="U398" s="54">
        <v>0</v>
      </c>
      <c r="V398" s="54">
        <v>0</v>
      </c>
      <c r="W398" s="54">
        <v>0</v>
      </c>
      <c r="X398" s="62"/>
    </row>
    <row r="399" spans="1:24" ht="63" x14ac:dyDescent="0.25">
      <c r="A399" s="174">
        <f t="shared" si="162"/>
        <v>346</v>
      </c>
      <c r="B399" s="119" t="s">
        <v>1924</v>
      </c>
      <c r="C399" s="103" t="s">
        <v>480</v>
      </c>
      <c r="D399" s="54">
        <v>44.530404000000004</v>
      </c>
      <c r="E399" s="54">
        <v>0.14929528799999997</v>
      </c>
      <c r="F399" s="54">
        <v>0.14929528799999997</v>
      </c>
      <c r="G399" s="54">
        <v>2.9940107999999997E-2</v>
      </c>
      <c r="H399" s="54">
        <v>2.9940107999999993E-2</v>
      </c>
      <c r="I399" s="54">
        <v>0.11935517999999995</v>
      </c>
      <c r="J399" s="54">
        <v>3.8071439999999998E-2</v>
      </c>
      <c r="K399" s="54">
        <v>0</v>
      </c>
      <c r="L399" s="54">
        <v>4.0673831999999993E-2</v>
      </c>
      <c r="M399" s="54">
        <f t="shared" si="163"/>
        <v>2.7755575615628914E-17</v>
      </c>
      <c r="N399" s="54">
        <v>4.0609907999999986E-2</v>
      </c>
      <c r="O399" s="54">
        <v>0.12441273999999999</v>
      </c>
      <c r="P399" s="54">
        <v>3.3841590000000005E-2</v>
      </c>
      <c r="Q399" s="54">
        <v>0</v>
      </c>
      <c r="R399" s="54">
        <v>0</v>
      </c>
      <c r="S399" s="54">
        <f t="shared" si="164"/>
        <v>0</v>
      </c>
      <c r="T399" s="54">
        <v>0</v>
      </c>
      <c r="U399" s="54">
        <v>0</v>
      </c>
      <c r="V399" s="54">
        <v>0</v>
      </c>
      <c r="W399" s="54">
        <v>0</v>
      </c>
      <c r="X399" s="62"/>
    </row>
    <row r="400" spans="1:24" ht="63" x14ac:dyDescent="0.25">
      <c r="A400" s="174">
        <f t="shared" si="162"/>
        <v>347</v>
      </c>
      <c r="B400" s="119" t="s">
        <v>1925</v>
      </c>
      <c r="C400" s="103" t="s">
        <v>481</v>
      </c>
      <c r="D400" s="54">
        <v>3.5999999999999999E-3</v>
      </c>
      <c r="E400" s="54">
        <v>2.1004452829864224E-5</v>
      </c>
      <c r="F400" s="54">
        <v>0</v>
      </c>
      <c r="G400" s="54">
        <v>2.100445282982033E-5</v>
      </c>
      <c r="H400" s="54">
        <v>0</v>
      </c>
      <c r="I400" s="54">
        <v>0</v>
      </c>
      <c r="J400" s="54">
        <v>0</v>
      </c>
      <c r="K400" s="54">
        <v>0</v>
      </c>
      <c r="L400" s="54">
        <v>0</v>
      </c>
      <c r="M400" s="54">
        <f t="shared" si="163"/>
        <v>4.3893247326717844E-17</v>
      </c>
      <c r="N400" s="54">
        <v>0</v>
      </c>
      <c r="O400" s="54">
        <v>0</v>
      </c>
      <c r="P400" s="54">
        <v>0</v>
      </c>
      <c r="Q400" s="54">
        <v>0.31508030999999997</v>
      </c>
      <c r="R400" s="54">
        <v>0</v>
      </c>
      <c r="S400" s="54">
        <f t="shared" si="164"/>
        <v>2.1004452829864224E-5</v>
      </c>
      <c r="T400" s="54">
        <v>0</v>
      </c>
      <c r="U400" s="54">
        <v>0</v>
      </c>
      <c r="V400" s="54">
        <v>0</v>
      </c>
      <c r="W400" s="54">
        <v>0</v>
      </c>
      <c r="X400" s="62"/>
    </row>
    <row r="401" spans="1:24" ht="63" x14ac:dyDescent="0.25">
      <c r="A401" s="174">
        <f t="shared" si="162"/>
        <v>348</v>
      </c>
      <c r="B401" s="119" t="s">
        <v>1926</v>
      </c>
      <c r="C401" s="103" t="s">
        <v>482</v>
      </c>
      <c r="D401" s="54">
        <v>1.1347320000000001</v>
      </c>
      <c r="E401" s="54">
        <v>1.2014945159999999</v>
      </c>
      <c r="F401" s="54">
        <v>1.2014945159999999</v>
      </c>
      <c r="G401" s="54">
        <v>0.61719792000000007</v>
      </c>
      <c r="H401" s="54">
        <v>1.0655234039999999</v>
      </c>
      <c r="I401" s="54">
        <v>0</v>
      </c>
      <c r="J401" s="54">
        <v>4.1101956000000002E-2</v>
      </c>
      <c r="K401" s="54">
        <v>0.58429659599999983</v>
      </c>
      <c r="L401" s="54">
        <v>9.486915600000001E-2</v>
      </c>
      <c r="M401" s="54">
        <f t="shared" si="163"/>
        <v>0</v>
      </c>
      <c r="N401" s="54">
        <v>0</v>
      </c>
      <c r="O401" s="54">
        <v>1.1853675600000002</v>
      </c>
      <c r="P401" s="54">
        <v>4.2464709999999961E-2</v>
      </c>
      <c r="Q401" s="54">
        <v>0</v>
      </c>
      <c r="R401" s="54">
        <v>0</v>
      </c>
      <c r="S401" s="54">
        <f t="shared" si="164"/>
        <v>0</v>
      </c>
      <c r="T401" s="54">
        <v>0</v>
      </c>
      <c r="U401" s="54">
        <v>0</v>
      </c>
      <c r="V401" s="54">
        <v>0</v>
      </c>
      <c r="W401" s="54">
        <v>0</v>
      </c>
      <c r="X401" s="62"/>
    </row>
    <row r="402" spans="1:24" ht="63" x14ac:dyDescent="0.25">
      <c r="A402" s="174">
        <f t="shared" si="162"/>
        <v>349</v>
      </c>
      <c r="B402" s="119" t="s">
        <v>1927</v>
      </c>
      <c r="C402" s="103" t="s">
        <v>1402</v>
      </c>
      <c r="D402" s="54">
        <v>2.2070759999999998</v>
      </c>
      <c r="E402" s="54">
        <v>2.2070759999999998</v>
      </c>
      <c r="F402" s="54">
        <v>2.2070794340000002</v>
      </c>
      <c r="G402" s="54">
        <v>1.7767767240000001</v>
      </c>
      <c r="H402" s="54">
        <v>1.7767767240000001</v>
      </c>
      <c r="I402" s="54">
        <v>0.43029927599999973</v>
      </c>
      <c r="J402" s="54">
        <v>0.43030271000000031</v>
      </c>
      <c r="K402" s="54">
        <v>0</v>
      </c>
      <c r="L402" s="54">
        <v>0</v>
      </c>
      <c r="M402" s="54">
        <f t="shared" si="163"/>
        <v>0</v>
      </c>
      <c r="N402" s="54">
        <v>-2.2204460492503131E-16</v>
      </c>
      <c r="O402" s="54">
        <v>1.8392328599999999</v>
      </c>
      <c r="P402" s="54">
        <v>0</v>
      </c>
      <c r="Q402" s="54">
        <v>2.2995096500000001</v>
      </c>
      <c r="R402" s="54">
        <v>0</v>
      </c>
      <c r="S402" s="54">
        <f t="shared" si="164"/>
        <v>-3.4340000003574289E-6</v>
      </c>
      <c r="T402" s="54">
        <v>0</v>
      </c>
      <c r="U402" s="54">
        <v>0</v>
      </c>
      <c r="V402" s="54">
        <v>0</v>
      </c>
      <c r="W402" s="54">
        <v>0</v>
      </c>
      <c r="X402" s="62"/>
    </row>
    <row r="403" spans="1:24" ht="78.75" x14ac:dyDescent="0.25">
      <c r="A403" s="174">
        <f t="shared" si="162"/>
        <v>350</v>
      </c>
      <c r="B403" s="119" t="s">
        <v>483</v>
      </c>
      <c r="C403" s="103" t="s">
        <v>1403</v>
      </c>
      <c r="D403" s="54">
        <v>0.23400000000000001</v>
      </c>
      <c r="E403" s="54">
        <v>6.6746676000000005E-2</v>
      </c>
      <c r="F403" s="54">
        <v>6.6746676000000005E-2</v>
      </c>
      <c r="G403" s="54">
        <v>1.380606E-2</v>
      </c>
      <c r="H403" s="54">
        <v>1.380606E-2</v>
      </c>
      <c r="I403" s="54">
        <v>0</v>
      </c>
      <c r="J403" s="54">
        <v>1.7555580000000001E-2</v>
      </c>
      <c r="K403" s="54">
        <v>5.2940615999999996E-2</v>
      </c>
      <c r="L403" s="54">
        <v>3.5385036000000002E-2</v>
      </c>
      <c r="M403" s="54">
        <f t="shared" si="163"/>
        <v>0</v>
      </c>
      <c r="N403" s="54">
        <v>0</v>
      </c>
      <c r="O403" s="54">
        <v>0.51736691999999995</v>
      </c>
      <c r="P403" s="54">
        <v>1.3857869999999939E-2</v>
      </c>
      <c r="Q403" s="54">
        <v>0</v>
      </c>
      <c r="R403" s="54">
        <v>0</v>
      </c>
      <c r="S403" s="54">
        <f t="shared" si="164"/>
        <v>0</v>
      </c>
      <c r="T403" s="54">
        <v>0</v>
      </c>
      <c r="U403" s="54">
        <v>0</v>
      </c>
      <c r="V403" s="54">
        <v>0</v>
      </c>
      <c r="W403" s="54">
        <v>0</v>
      </c>
      <c r="X403" s="62"/>
    </row>
    <row r="404" spans="1:24" ht="63" x14ac:dyDescent="0.25">
      <c r="A404" s="174">
        <f t="shared" si="162"/>
        <v>351</v>
      </c>
      <c r="B404" s="119" t="s">
        <v>1928</v>
      </c>
      <c r="C404" s="103" t="s">
        <v>484</v>
      </c>
      <c r="D404" s="54">
        <v>0.36465599999999998</v>
      </c>
      <c r="E404" s="54">
        <v>4.2170939999999997E-2</v>
      </c>
      <c r="F404" s="54">
        <v>4.2170939999999997E-2</v>
      </c>
      <c r="G404" s="54">
        <v>1.2E-2</v>
      </c>
      <c r="H404" s="54">
        <v>2.8632895999999998E-2</v>
      </c>
      <c r="I404" s="54">
        <v>0</v>
      </c>
      <c r="J404" s="54">
        <v>2.9893199999999996E-4</v>
      </c>
      <c r="K404" s="54">
        <v>0</v>
      </c>
      <c r="L404" s="54">
        <v>1.3239111999999997E-2</v>
      </c>
      <c r="M404" s="54">
        <f t="shared" si="163"/>
        <v>3.0170939999999997E-2</v>
      </c>
      <c r="N404" s="54">
        <v>0</v>
      </c>
      <c r="O404" s="54">
        <v>0.26693781</v>
      </c>
      <c r="P404" s="54">
        <v>6.0334699999999852E-3</v>
      </c>
      <c r="Q404" s="54">
        <v>0</v>
      </c>
      <c r="R404" s="54">
        <v>0</v>
      </c>
      <c r="S404" s="54">
        <f t="shared" si="164"/>
        <v>0</v>
      </c>
      <c r="T404" s="54">
        <v>0</v>
      </c>
      <c r="U404" s="54">
        <v>0</v>
      </c>
      <c r="V404" s="54">
        <v>0</v>
      </c>
      <c r="W404" s="54">
        <v>0</v>
      </c>
      <c r="X404" s="62"/>
    </row>
    <row r="405" spans="1:24" ht="47.25" x14ac:dyDescent="0.25">
      <c r="A405" s="174">
        <f t="shared" si="162"/>
        <v>352</v>
      </c>
      <c r="B405" s="119" t="s">
        <v>485</v>
      </c>
      <c r="C405" s="103" t="s">
        <v>486</v>
      </c>
      <c r="D405" s="54">
        <v>49.680024000000003</v>
      </c>
      <c r="E405" s="54">
        <v>4.7116767600000005</v>
      </c>
      <c r="F405" s="54">
        <v>4.7116767600000005</v>
      </c>
      <c r="G405" s="54">
        <v>1.0192196040000001</v>
      </c>
      <c r="H405" s="54">
        <v>1.0192196040000001</v>
      </c>
      <c r="I405" s="54">
        <v>3.6924571560000015</v>
      </c>
      <c r="J405" s="54">
        <v>1.2960239760000001</v>
      </c>
      <c r="K405" s="54">
        <v>0</v>
      </c>
      <c r="L405" s="54">
        <v>1.3846152479999998</v>
      </c>
      <c r="M405" s="54">
        <f t="shared" si="163"/>
        <v>-8.8817841970012523E-16</v>
      </c>
      <c r="N405" s="54">
        <v>1.0118179320000009</v>
      </c>
      <c r="O405" s="54">
        <v>3.9263972999999996</v>
      </c>
      <c r="P405" s="54">
        <v>0.8431816099999998</v>
      </c>
      <c r="Q405" s="54">
        <v>0</v>
      </c>
      <c r="R405" s="54">
        <v>0</v>
      </c>
      <c r="S405" s="54">
        <f t="shared" si="164"/>
        <v>0</v>
      </c>
      <c r="T405" s="54">
        <v>0</v>
      </c>
      <c r="U405" s="54">
        <v>0</v>
      </c>
      <c r="V405" s="54">
        <v>0</v>
      </c>
      <c r="W405" s="54">
        <v>0</v>
      </c>
      <c r="X405" s="62"/>
    </row>
    <row r="406" spans="1:24" ht="78.75" x14ac:dyDescent="0.25">
      <c r="A406" s="174">
        <f t="shared" si="162"/>
        <v>353</v>
      </c>
      <c r="B406" s="119" t="s">
        <v>487</v>
      </c>
      <c r="C406" s="103" t="s">
        <v>488</v>
      </c>
      <c r="D406" s="54">
        <v>0.39553199999999999</v>
      </c>
      <c r="E406" s="54">
        <v>0.39553199999999999</v>
      </c>
      <c r="F406" s="54">
        <v>0.395528292</v>
      </c>
      <c r="G406" s="54">
        <v>0.38652791999999997</v>
      </c>
      <c r="H406" s="54">
        <v>0.38652791999999997</v>
      </c>
      <c r="I406" s="54">
        <v>0</v>
      </c>
      <c r="J406" s="54">
        <v>9.0003719999999961E-3</v>
      </c>
      <c r="K406" s="54">
        <v>9.0040800000000254E-3</v>
      </c>
      <c r="L406" s="54">
        <v>0</v>
      </c>
      <c r="M406" s="54">
        <f t="shared" si="163"/>
        <v>0</v>
      </c>
      <c r="N406" s="54">
        <v>-1.7347234759768071E-17</v>
      </c>
      <c r="O406" s="54">
        <v>0.37091694000000003</v>
      </c>
      <c r="P406" s="54">
        <v>0</v>
      </c>
      <c r="Q406" s="54">
        <v>0.37115861</v>
      </c>
      <c r="R406" s="54">
        <v>0</v>
      </c>
      <c r="S406" s="54">
        <f t="shared" si="164"/>
        <v>3.7079999999911628E-6</v>
      </c>
      <c r="T406" s="54">
        <v>0</v>
      </c>
      <c r="U406" s="54">
        <v>0</v>
      </c>
      <c r="V406" s="54">
        <v>0</v>
      </c>
      <c r="W406" s="54">
        <v>0</v>
      </c>
      <c r="X406" s="62"/>
    </row>
    <row r="407" spans="1:24" ht="78.75" x14ac:dyDescent="0.25">
      <c r="A407" s="174">
        <f t="shared" si="162"/>
        <v>354</v>
      </c>
      <c r="B407" s="119" t="s">
        <v>489</v>
      </c>
      <c r="C407" s="103" t="s">
        <v>1404</v>
      </c>
      <c r="D407" s="54">
        <v>3.5420759999999998</v>
      </c>
      <c r="E407" s="54">
        <v>3.5364275780000005</v>
      </c>
      <c r="F407" s="54">
        <v>3.5364275780000005</v>
      </c>
      <c r="G407" s="54">
        <v>5.3174364000000002E-2</v>
      </c>
      <c r="H407" s="54">
        <v>5.3174363999999995E-2</v>
      </c>
      <c r="I407" s="54">
        <v>0</v>
      </c>
      <c r="J407" s="54">
        <v>0.14792929600000002</v>
      </c>
      <c r="K407" s="54">
        <v>2.6609016359999997</v>
      </c>
      <c r="L407" s="54">
        <v>2.680989088</v>
      </c>
      <c r="M407" s="54">
        <f t="shared" si="163"/>
        <v>0.82235157800000058</v>
      </c>
      <c r="N407" s="54">
        <v>0.65433482999999981</v>
      </c>
      <c r="O407" s="54">
        <v>2.9470229800000003</v>
      </c>
      <c r="P407" s="54">
        <v>0</v>
      </c>
      <c r="Q407" s="54">
        <v>2.9470229800000003</v>
      </c>
      <c r="R407" s="54">
        <v>0</v>
      </c>
      <c r="S407" s="54">
        <f t="shared" si="164"/>
        <v>0</v>
      </c>
      <c r="T407" s="54">
        <v>0</v>
      </c>
      <c r="U407" s="54">
        <v>0</v>
      </c>
      <c r="V407" s="54">
        <v>0</v>
      </c>
      <c r="W407" s="54">
        <v>0</v>
      </c>
      <c r="X407" s="62"/>
    </row>
    <row r="408" spans="1:24" ht="78.75" x14ac:dyDescent="0.25">
      <c r="A408" s="174">
        <f t="shared" si="162"/>
        <v>355</v>
      </c>
      <c r="B408" s="119" t="s">
        <v>490</v>
      </c>
      <c r="C408" s="103" t="s">
        <v>1405</v>
      </c>
      <c r="D408" s="54">
        <v>1.008</v>
      </c>
      <c r="E408" s="54">
        <v>0.74908437599999989</v>
      </c>
      <c r="F408" s="54">
        <v>0.74908437599999989</v>
      </c>
      <c r="G408" s="54">
        <v>0.62864926799999987</v>
      </c>
      <c r="H408" s="54">
        <v>0.62864926799999998</v>
      </c>
      <c r="I408" s="54">
        <v>0</v>
      </c>
      <c r="J408" s="54">
        <v>3.6307872000000005E-2</v>
      </c>
      <c r="K408" s="54">
        <v>0.12043510800000001</v>
      </c>
      <c r="L408" s="54">
        <v>3.8789723999999998E-2</v>
      </c>
      <c r="M408" s="54">
        <f t="shared" si="163"/>
        <v>0</v>
      </c>
      <c r="N408" s="54">
        <v>4.533751200000001E-2</v>
      </c>
      <c r="O408" s="54">
        <v>0.93220891000000006</v>
      </c>
      <c r="P408" s="54">
        <v>0.84583319000000001</v>
      </c>
      <c r="Q408" s="54">
        <v>0</v>
      </c>
      <c r="R408" s="54">
        <v>0</v>
      </c>
      <c r="S408" s="54">
        <f t="shared" si="164"/>
        <v>0</v>
      </c>
      <c r="T408" s="54">
        <v>0</v>
      </c>
      <c r="U408" s="54">
        <v>0</v>
      </c>
      <c r="V408" s="54">
        <v>0</v>
      </c>
      <c r="W408" s="54">
        <v>0</v>
      </c>
      <c r="X408" s="62"/>
    </row>
    <row r="409" spans="1:24" ht="47.25" x14ac:dyDescent="0.25">
      <c r="A409" s="174">
        <f t="shared" si="162"/>
        <v>356</v>
      </c>
      <c r="B409" s="119" t="s">
        <v>1929</v>
      </c>
      <c r="C409" s="103" t="s">
        <v>1406</v>
      </c>
      <c r="D409" s="54">
        <v>3.0443760000000002</v>
      </c>
      <c r="E409" s="54">
        <v>3.0443760000000002</v>
      </c>
      <c r="F409" s="54">
        <v>3.0443790479999997</v>
      </c>
      <c r="G409" s="54">
        <v>6.1936739999999997E-2</v>
      </c>
      <c r="H409" s="54">
        <v>6.1936740000000004E-2</v>
      </c>
      <c r="I409" s="54">
        <v>0</v>
      </c>
      <c r="J409" s="54">
        <v>2.9824423079999995</v>
      </c>
      <c r="K409" s="54">
        <v>2.98243926</v>
      </c>
      <c r="L409" s="54">
        <v>0</v>
      </c>
      <c r="M409" s="54">
        <f t="shared" si="163"/>
        <v>0</v>
      </c>
      <c r="N409" s="54">
        <v>0</v>
      </c>
      <c r="O409" s="54">
        <v>2.5369825399999999</v>
      </c>
      <c r="P409" s="54">
        <v>0</v>
      </c>
      <c r="Q409" s="54">
        <v>2.5372242099999998</v>
      </c>
      <c r="R409" s="54">
        <v>0</v>
      </c>
      <c r="S409" s="54">
        <f t="shared" si="164"/>
        <v>-3.0479999995058904E-6</v>
      </c>
      <c r="T409" s="54">
        <v>0</v>
      </c>
      <c r="U409" s="54">
        <v>0</v>
      </c>
      <c r="V409" s="54">
        <v>0</v>
      </c>
      <c r="W409" s="54">
        <v>0</v>
      </c>
      <c r="X409" s="62"/>
    </row>
    <row r="410" spans="1:24" ht="94.5" x14ac:dyDescent="0.25">
      <c r="A410" s="174">
        <f t="shared" si="162"/>
        <v>357</v>
      </c>
      <c r="B410" s="119" t="s">
        <v>1930</v>
      </c>
      <c r="C410" s="103" t="s">
        <v>1407</v>
      </c>
      <c r="D410" s="54">
        <v>0.20341199999999998</v>
      </c>
      <c r="E410" s="54">
        <v>0.11461224000000002</v>
      </c>
      <c r="F410" s="54">
        <v>0.11461224000000002</v>
      </c>
      <c r="G410" s="54">
        <v>9.2211887999999992E-2</v>
      </c>
      <c r="H410" s="54">
        <v>7.6780887999999978E-2</v>
      </c>
      <c r="I410" s="54">
        <v>0</v>
      </c>
      <c r="J410" s="54">
        <v>1.1458548000000016E-2</v>
      </c>
      <c r="K410" s="54">
        <v>2.2400352000000012E-2</v>
      </c>
      <c r="L410" s="54">
        <v>6.6289680000000024E-3</v>
      </c>
      <c r="M410" s="54">
        <f t="shared" si="163"/>
        <v>0</v>
      </c>
      <c r="N410" s="54">
        <v>1.9743836000000022E-2</v>
      </c>
      <c r="O410" s="54">
        <v>9.3151180000000014E-2</v>
      </c>
      <c r="P410" s="54">
        <v>7.4011910000000014E-2</v>
      </c>
      <c r="Q410" s="54">
        <v>0.16592808000000001</v>
      </c>
      <c r="R410" s="54">
        <v>0.16592808000000001</v>
      </c>
      <c r="S410" s="54">
        <f t="shared" si="164"/>
        <v>0</v>
      </c>
      <c r="T410" s="54">
        <v>0</v>
      </c>
      <c r="U410" s="54">
        <v>0</v>
      </c>
      <c r="V410" s="54">
        <v>0</v>
      </c>
      <c r="W410" s="54">
        <v>0</v>
      </c>
      <c r="X410" s="62"/>
    </row>
    <row r="411" spans="1:24" ht="78.75" x14ac:dyDescent="0.25">
      <c r="A411" s="174">
        <f t="shared" si="162"/>
        <v>358</v>
      </c>
      <c r="B411" s="119" t="s">
        <v>1528</v>
      </c>
      <c r="C411" s="103" t="s">
        <v>1529</v>
      </c>
      <c r="D411" s="54">
        <v>0.58447199999999999</v>
      </c>
      <c r="E411" s="54">
        <v>0.33535503600000005</v>
      </c>
      <c r="F411" s="54">
        <v>0.33535503600000005</v>
      </c>
      <c r="G411" s="54">
        <v>0</v>
      </c>
      <c r="H411" s="54">
        <v>0</v>
      </c>
      <c r="I411" s="54">
        <v>0</v>
      </c>
      <c r="J411" s="54">
        <v>0</v>
      </c>
      <c r="K411" s="54">
        <v>0</v>
      </c>
      <c r="L411" s="54">
        <v>0.32369999999999999</v>
      </c>
      <c r="M411" s="54">
        <f t="shared" si="163"/>
        <v>0.33535503600000005</v>
      </c>
      <c r="N411" s="54">
        <v>1.1655036000000008E-2</v>
      </c>
      <c r="O411" s="54">
        <v>0.29362423999999998</v>
      </c>
      <c r="P411" s="54">
        <v>0.29362423999999998</v>
      </c>
      <c r="Q411" s="54">
        <v>0</v>
      </c>
      <c r="R411" s="54">
        <v>0</v>
      </c>
      <c r="S411" s="54">
        <f t="shared" si="164"/>
        <v>0</v>
      </c>
      <c r="T411" s="54">
        <v>0</v>
      </c>
      <c r="U411" s="54">
        <v>0</v>
      </c>
      <c r="V411" s="54">
        <v>0</v>
      </c>
      <c r="W411" s="54">
        <v>0</v>
      </c>
      <c r="X411" s="62"/>
    </row>
    <row r="412" spans="1:24" ht="78.75" x14ac:dyDescent="0.25">
      <c r="A412" s="174">
        <f t="shared" si="162"/>
        <v>359</v>
      </c>
      <c r="B412" s="119" t="s">
        <v>1530</v>
      </c>
      <c r="C412" s="103" t="s">
        <v>1531</v>
      </c>
      <c r="D412" s="54">
        <v>0.58447199999999999</v>
      </c>
      <c r="E412" s="54">
        <v>0.32369998999999999</v>
      </c>
      <c r="F412" s="54">
        <v>0.32369998999999999</v>
      </c>
      <c r="G412" s="54">
        <v>0</v>
      </c>
      <c r="H412" s="54">
        <v>0</v>
      </c>
      <c r="I412" s="54">
        <v>0</v>
      </c>
      <c r="J412" s="54">
        <v>0</v>
      </c>
      <c r="K412" s="54">
        <v>0</v>
      </c>
      <c r="L412" s="54">
        <v>0.32369998999999999</v>
      </c>
      <c r="M412" s="54">
        <f t="shared" si="163"/>
        <v>0.32369998999999999</v>
      </c>
      <c r="N412" s="54">
        <v>0</v>
      </c>
      <c r="O412" s="54">
        <v>0.29964219000000003</v>
      </c>
      <c r="P412" s="54">
        <v>0.29964219000000003</v>
      </c>
      <c r="Q412" s="54">
        <v>0.29964219000000003</v>
      </c>
      <c r="R412" s="54">
        <v>0.29964219000000003</v>
      </c>
      <c r="S412" s="54">
        <f t="shared" si="164"/>
        <v>0</v>
      </c>
      <c r="T412" s="54">
        <v>0</v>
      </c>
      <c r="U412" s="54">
        <v>0</v>
      </c>
      <c r="V412" s="54">
        <v>0</v>
      </c>
      <c r="W412" s="54">
        <v>0</v>
      </c>
      <c r="X412" s="62"/>
    </row>
    <row r="413" spans="1:24" ht="78.75" x14ac:dyDescent="0.25">
      <c r="A413" s="174">
        <f t="shared" si="162"/>
        <v>360</v>
      </c>
      <c r="B413" s="119" t="s">
        <v>1931</v>
      </c>
      <c r="C413" s="103" t="s">
        <v>1932</v>
      </c>
      <c r="D413" s="54">
        <v>0.62439599999999995</v>
      </c>
      <c r="E413" s="54">
        <v>1.2211883999999999E-2</v>
      </c>
      <c r="F413" s="54">
        <v>1.2211883999999999E-2</v>
      </c>
      <c r="G413" s="54">
        <v>0</v>
      </c>
      <c r="H413" s="54">
        <v>0</v>
      </c>
      <c r="I413" s="54">
        <v>0</v>
      </c>
      <c r="J413" s="54">
        <v>0</v>
      </c>
      <c r="K413" s="54">
        <v>0</v>
      </c>
      <c r="L413" s="54">
        <v>0</v>
      </c>
      <c r="M413" s="54">
        <f t="shared" si="163"/>
        <v>1.2211883999999999E-2</v>
      </c>
      <c r="N413" s="54">
        <v>1.2211883999999999E-2</v>
      </c>
      <c r="O413" s="54">
        <v>1.0176569999999999E-2</v>
      </c>
      <c r="P413" s="54">
        <v>0</v>
      </c>
      <c r="Q413" s="54">
        <v>0</v>
      </c>
      <c r="R413" s="54">
        <v>0</v>
      </c>
      <c r="S413" s="54">
        <f t="shared" si="164"/>
        <v>0</v>
      </c>
      <c r="T413" s="54">
        <v>0</v>
      </c>
      <c r="U413" s="54">
        <v>0</v>
      </c>
      <c r="V413" s="54">
        <v>0</v>
      </c>
      <c r="W413" s="54">
        <v>0</v>
      </c>
      <c r="X413" s="62"/>
    </row>
    <row r="414" spans="1:24" ht="78.75" x14ac:dyDescent="0.25">
      <c r="A414" s="174">
        <f t="shared" si="162"/>
        <v>361</v>
      </c>
      <c r="B414" s="119" t="s">
        <v>499</v>
      </c>
      <c r="C414" s="103" t="s">
        <v>500</v>
      </c>
      <c r="D414" s="54">
        <v>0.30717599999999995</v>
      </c>
      <c r="E414" s="54">
        <v>0.11204905199999998</v>
      </c>
      <c r="F414" s="54">
        <v>0.11204905199999998</v>
      </c>
      <c r="G414" s="54">
        <v>0</v>
      </c>
      <c r="H414" s="54">
        <v>0</v>
      </c>
      <c r="I414" s="54">
        <v>0</v>
      </c>
      <c r="J414" s="54">
        <v>9.3374209999999985E-2</v>
      </c>
      <c r="K414" s="54">
        <v>0</v>
      </c>
      <c r="L414" s="54">
        <v>1.2273336000000001E-2</v>
      </c>
      <c r="M414" s="54">
        <f t="shared" si="163"/>
        <v>0.11204905199999998</v>
      </c>
      <c r="N414" s="54">
        <v>6.401505999999996E-3</v>
      </c>
      <c r="O414" s="54">
        <v>0.18072076000000001</v>
      </c>
      <c r="P414" s="54">
        <v>0</v>
      </c>
      <c r="Q414" s="54">
        <v>0.18072076000000001</v>
      </c>
      <c r="R414" s="54">
        <v>0.18072076000000001</v>
      </c>
      <c r="S414" s="54">
        <f t="shared" si="164"/>
        <v>0</v>
      </c>
      <c r="T414" s="54">
        <v>0</v>
      </c>
      <c r="U414" s="54">
        <v>0</v>
      </c>
      <c r="V414" s="54">
        <v>0</v>
      </c>
      <c r="W414" s="54">
        <v>0</v>
      </c>
      <c r="X414" s="62"/>
    </row>
    <row r="415" spans="1:24" ht="47.25" x14ac:dyDescent="0.25">
      <c r="A415" s="174">
        <f t="shared" si="162"/>
        <v>362</v>
      </c>
      <c r="B415" s="119" t="s">
        <v>1933</v>
      </c>
      <c r="C415" s="103" t="s">
        <v>1934</v>
      </c>
      <c r="D415" s="54">
        <v>2.9692679999999996</v>
      </c>
      <c r="E415" s="54">
        <v>7.8057600000000001E-3</v>
      </c>
      <c r="F415" s="54">
        <v>7.8057600000000001E-3</v>
      </c>
      <c r="G415" s="54">
        <v>0</v>
      </c>
      <c r="H415" s="54">
        <v>0</v>
      </c>
      <c r="I415" s="54">
        <v>0</v>
      </c>
      <c r="J415" s="54">
        <v>0</v>
      </c>
      <c r="K415" s="54">
        <v>0</v>
      </c>
      <c r="L415" s="54">
        <v>0</v>
      </c>
      <c r="M415" s="54">
        <f t="shared" si="163"/>
        <v>7.8057600000000001E-3</v>
      </c>
      <c r="N415" s="54">
        <v>7.8057600000000001E-3</v>
      </c>
      <c r="O415" s="54">
        <v>6.5048000000000007E-3</v>
      </c>
      <c r="P415" s="54">
        <v>0</v>
      </c>
      <c r="Q415" s="54">
        <v>0</v>
      </c>
      <c r="R415" s="54">
        <v>0</v>
      </c>
      <c r="S415" s="54">
        <f t="shared" si="164"/>
        <v>0</v>
      </c>
      <c r="T415" s="54">
        <v>0</v>
      </c>
      <c r="U415" s="54">
        <v>0</v>
      </c>
      <c r="V415" s="54">
        <v>0</v>
      </c>
      <c r="W415" s="54">
        <v>0</v>
      </c>
      <c r="X415" s="62"/>
    </row>
    <row r="416" spans="1:24" ht="110.25" x14ac:dyDescent="0.25">
      <c r="A416" s="174">
        <f t="shared" si="162"/>
        <v>363</v>
      </c>
      <c r="B416" s="119" t="s">
        <v>491</v>
      </c>
      <c r="C416" s="103" t="s">
        <v>492</v>
      </c>
      <c r="D416" s="54">
        <v>0.34305600000000003</v>
      </c>
      <c r="E416" s="54">
        <v>0.16547155199999999</v>
      </c>
      <c r="F416" s="54">
        <v>0.16547155199999999</v>
      </c>
      <c r="G416" s="54">
        <v>0</v>
      </c>
      <c r="H416" s="54">
        <v>0.12713761599999995</v>
      </c>
      <c r="I416" s="54">
        <v>0</v>
      </c>
      <c r="J416" s="54">
        <v>5.2539840000000448E-3</v>
      </c>
      <c r="K416" s="54">
        <v>0</v>
      </c>
      <c r="L416" s="54">
        <v>0</v>
      </c>
      <c r="M416" s="54">
        <f t="shared" si="163"/>
        <v>0.16547155199999999</v>
      </c>
      <c r="N416" s="54">
        <v>3.3079951999999996E-2</v>
      </c>
      <c r="O416" s="54">
        <v>0.32995637</v>
      </c>
      <c r="P416" s="54">
        <v>0.19756477</v>
      </c>
      <c r="Q416" s="54">
        <v>0</v>
      </c>
      <c r="R416" s="54">
        <v>0</v>
      </c>
      <c r="S416" s="54">
        <f t="shared" si="164"/>
        <v>0</v>
      </c>
      <c r="T416" s="54">
        <v>0</v>
      </c>
      <c r="U416" s="54">
        <v>0</v>
      </c>
      <c r="V416" s="54">
        <v>0</v>
      </c>
      <c r="W416" s="54">
        <v>0</v>
      </c>
      <c r="X416" s="62"/>
    </row>
    <row r="417" spans="1:24" ht="78.75" x14ac:dyDescent="0.25">
      <c r="A417" s="174">
        <f t="shared" si="162"/>
        <v>364</v>
      </c>
      <c r="B417" s="119" t="s">
        <v>501</v>
      </c>
      <c r="C417" s="103" t="s">
        <v>502</v>
      </c>
      <c r="D417" s="54">
        <v>0.521976</v>
      </c>
      <c r="E417" s="54">
        <v>0.521976</v>
      </c>
      <c r="F417" s="54">
        <v>0.521976</v>
      </c>
      <c r="G417" s="54">
        <v>0</v>
      </c>
      <c r="H417" s="54">
        <v>0.521976</v>
      </c>
      <c r="I417" s="54">
        <v>0</v>
      </c>
      <c r="J417" s="54">
        <v>0</v>
      </c>
      <c r="K417" s="54">
        <v>0</v>
      </c>
      <c r="L417" s="54">
        <v>0</v>
      </c>
      <c r="M417" s="54">
        <f t="shared" si="163"/>
        <v>0.521976</v>
      </c>
      <c r="N417" s="54">
        <v>0</v>
      </c>
      <c r="O417" s="54">
        <v>0.45403982000000004</v>
      </c>
      <c r="P417" s="54">
        <v>0</v>
      </c>
      <c r="Q417" s="54">
        <v>0.45403982000000004</v>
      </c>
      <c r="R417" s="54">
        <v>0</v>
      </c>
      <c r="S417" s="54">
        <f t="shared" si="164"/>
        <v>0</v>
      </c>
      <c r="T417" s="54">
        <v>0</v>
      </c>
      <c r="U417" s="54">
        <v>0</v>
      </c>
      <c r="V417" s="54">
        <v>0</v>
      </c>
      <c r="W417" s="54">
        <v>0</v>
      </c>
      <c r="X417" s="62"/>
    </row>
    <row r="418" spans="1:24" ht="94.5" x14ac:dyDescent="0.25">
      <c r="A418" s="174">
        <f t="shared" si="162"/>
        <v>365</v>
      </c>
      <c r="B418" s="119" t="s">
        <v>1935</v>
      </c>
      <c r="C418" s="103" t="s">
        <v>1936</v>
      </c>
      <c r="D418" s="54">
        <v>3.1487159999999998</v>
      </c>
      <c r="E418" s="54">
        <v>2.415193344</v>
      </c>
      <c r="F418" s="54">
        <v>2.415193344</v>
      </c>
      <c r="G418" s="54">
        <v>0</v>
      </c>
      <c r="H418" s="54">
        <v>0</v>
      </c>
      <c r="I418" s="54">
        <v>0</v>
      </c>
      <c r="J418" s="54">
        <v>0</v>
      </c>
      <c r="K418" s="54">
        <v>0</v>
      </c>
      <c r="L418" s="54">
        <v>0</v>
      </c>
      <c r="M418" s="54">
        <f t="shared" si="163"/>
        <v>2.415193344</v>
      </c>
      <c r="N418" s="54">
        <v>2.415193344</v>
      </c>
      <c r="O418" s="54">
        <v>2.4774691299999998</v>
      </c>
      <c r="P418" s="54">
        <v>0</v>
      </c>
      <c r="Q418" s="54">
        <v>2.4774691299999998</v>
      </c>
      <c r="R418" s="54">
        <v>2.4774691299999998</v>
      </c>
      <c r="S418" s="54">
        <f t="shared" si="164"/>
        <v>0</v>
      </c>
      <c r="T418" s="54">
        <v>0</v>
      </c>
      <c r="U418" s="54">
        <v>0</v>
      </c>
      <c r="V418" s="54">
        <v>0</v>
      </c>
      <c r="W418" s="54">
        <v>0</v>
      </c>
      <c r="X418" s="62"/>
    </row>
    <row r="419" spans="1:24" ht="63" x14ac:dyDescent="0.25">
      <c r="A419" s="174">
        <f t="shared" si="162"/>
        <v>366</v>
      </c>
      <c r="B419" s="119" t="s">
        <v>1937</v>
      </c>
      <c r="C419" s="103" t="s">
        <v>1537</v>
      </c>
      <c r="D419" s="54">
        <v>3.948204</v>
      </c>
      <c r="E419" s="54">
        <v>3.5121961900000001</v>
      </c>
      <c r="F419" s="54">
        <v>3.5121961900000001</v>
      </c>
      <c r="G419" s="54">
        <v>0</v>
      </c>
      <c r="H419" s="54">
        <v>0</v>
      </c>
      <c r="I419" s="54">
        <v>0</v>
      </c>
      <c r="J419" s="54">
        <v>0</v>
      </c>
      <c r="K419" s="54">
        <v>0</v>
      </c>
      <c r="L419" s="54">
        <v>3.5121961900000001</v>
      </c>
      <c r="M419" s="54">
        <f t="shared" si="163"/>
        <v>3.5121961900000001</v>
      </c>
      <c r="N419" s="54">
        <v>0</v>
      </c>
      <c r="O419" s="54">
        <v>3.6411995200000002</v>
      </c>
      <c r="P419" s="54">
        <v>0</v>
      </c>
      <c r="Q419" s="54">
        <v>3.6411995200000002</v>
      </c>
      <c r="R419" s="54">
        <v>3.6411995200000002</v>
      </c>
      <c r="S419" s="54">
        <f t="shared" si="164"/>
        <v>0</v>
      </c>
      <c r="T419" s="54">
        <v>0</v>
      </c>
      <c r="U419" s="54">
        <v>0</v>
      </c>
      <c r="V419" s="54">
        <v>0</v>
      </c>
      <c r="W419" s="54">
        <v>0</v>
      </c>
      <c r="X419" s="62"/>
    </row>
    <row r="420" spans="1:24" ht="63" x14ac:dyDescent="0.25">
      <c r="A420" s="174">
        <f t="shared" si="162"/>
        <v>367</v>
      </c>
      <c r="B420" s="119" t="s">
        <v>1938</v>
      </c>
      <c r="C420" s="103" t="s">
        <v>1297</v>
      </c>
      <c r="D420" s="54">
        <v>1.888968</v>
      </c>
      <c r="E420" s="54">
        <v>1.2269705959999999</v>
      </c>
      <c r="F420" s="54">
        <v>1.2269705959999999</v>
      </c>
      <c r="G420" s="54">
        <v>0</v>
      </c>
      <c r="H420" s="54">
        <v>0</v>
      </c>
      <c r="I420" s="54">
        <v>0</v>
      </c>
      <c r="J420" s="54">
        <v>0</v>
      </c>
      <c r="K420" s="54">
        <v>0</v>
      </c>
      <c r="L420" s="54">
        <v>0.99426842600000009</v>
      </c>
      <c r="M420" s="54">
        <f t="shared" si="163"/>
        <v>1.2269705959999999</v>
      </c>
      <c r="N420" s="54">
        <v>0.23270216999999982</v>
      </c>
      <c r="O420" s="54">
        <v>1.0224755000000001</v>
      </c>
      <c r="P420" s="54">
        <v>0</v>
      </c>
      <c r="Q420" s="54">
        <v>1.0224755000000001</v>
      </c>
      <c r="R420" s="54">
        <v>0</v>
      </c>
      <c r="S420" s="54">
        <f t="shared" si="164"/>
        <v>0</v>
      </c>
      <c r="T420" s="54">
        <v>0</v>
      </c>
      <c r="U420" s="54">
        <v>0</v>
      </c>
      <c r="V420" s="54">
        <v>0</v>
      </c>
      <c r="W420" s="54">
        <v>0</v>
      </c>
      <c r="X420" s="62"/>
    </row>
    <row r="421" spans="1:24" ht="47.25" x14ac:dyDescent="0.25">
      <c r="A421" s="174">
        <f t="shared" si="162"/>
        <v>368</v>
      </c>
      <c r="B421" s="119" t="s">
        <v>1532</v>
      </c>
      <c r="C421" s="103" t="s">
        <v>1533</v>
      </c>
      <c r="D421" s="54">
        <v>0.31508400000000003</v>
      </c>
      <c r="E421" s="54">
        <v>2.39292E-4</v>
      </c>
      <c r="F421" s="54">
        <v>2.39292E-4</v>
      </c>
      <c r="G421" s="54">
        <v>0</v>
      </c>
      <c r="H421" s="54">
        <v>0</v>
      </c>
      <c r="I421" s="54">
        <v>0</v>
      </c>
      <c r="J421" s="54">
        <v>0</v>
      </c>
      <c r="K421" s="54">
        <v>0</v>
      </c>
      <c r="L421" s="54">
        <v>0</v>
      </c>
      <c r="M421" s="54">
        <f t="shared" si="163"/>
        <v>2.39292E-4</v>
      </c>
      <c r="N421" s="54">
        <v>2.39292E-4</v>
      </c>
      <c r="O421" s="54">
        <v>1.9941000000000002E-4</v>
      </c>
      <c r="P421" s="54">
        <v>1.9941000000000002E-4</v>
      </c>
      <c r="Q421" s="54">
        <v>0</v>
      </c>
      <c r="R421" s="54">
        <v>0</v>
      </c>
      <c r="S421" s="54">
        <f t="shared" si="164"/>
        <v>0</v>
      </c>
      <c r="T421" s="54">
        <v>0</v>
      </c>
      <c r="U421" s="54">
        <v>0</v>
      </c>
      <c r="V421" s="54">
        <v>0</v>
      </c>
      <c r="W421" s="54">
        <v>0</v>
      </c>
      <c r="X421" s="62"/>
    </row>
    <row r="422" spans="1:24" ht="47.25" x14ac:dyDescent="0.25">
      <c r="A422" s="174">
        <f t="shared" si="162"/>
        <v>369</v>
      </c>
      <c r="B422" s="119" t="s">
        <v>1295</v>
      </c>
      <c r="C422" s="103" t="s">
        <v>1296</v>
      </c>
      <c r="D422" s="54">
        <v>0.51451199999999997</v>
      </c>
      <c r="E422" s="54">
        <v>0.31417619800000002</v>
      </c>
      <c r="F422" s="54">
        <v>0.31417619800000002</v>
      </c>
      <c r="G422" s="54">
        <v>0</v>
      </c>
      <c r="H422" s="54">
        <v>0</v>
      </c>
      <c r="I422" s="54">
        <v>0</v>
      </c>
      <c r="J422" s="54">
        <v>0</v>
      </c>
      <c r="K422" s="54">
        <v>0</v>
      </c>
      <c r="L422" s="54">
        <v>0</v>
      </c>
      <c r="M422" s="54">
        <f t="shared" si="163"/>
        <v>0.31417619800000002</v>
      </c>
      <c r="N422" s="54">
        <v>0.31417619800000002</v>
      </c>
      <c r="O422" s="54">
        <v>0.27366753999999999</v>
      </c>
      <c r="P422" s="54">
        <v>0.27366753999999999</v>
      </c>
      <c r="Q422" s="54">
        <v>0</v>
      </c>
      <c r="R422" s="54">
        <v>0</v>
      </c>
      <c r="S422" s="54">
        <f t="shared" si="164"/>
        <v>0</v>
      </c>
      <c r="T422" s="54">
        <v>0</v>
      </c>
      <c r="U422" s="54">
        <v>0</v>
      </c>
      <c r="V422" s="54">
        <v>0</v>
      </c>
      <c r="W422" s="54">
        <v>0</v>
      </c>
      <c r="X422" s="62"/>
    </row>
    <row r="423" spans="1:24" ht="47.25" x14ac:dyDescent="0.25">
      <c r="A423" s="174">
        <f t="shared" si="162"/>
        <v>370</v>
      </c>
      <c r="B423" s="119" t="s">
        <v>1939</v>
      </c>
      <c r="C423" s="103" t="s">
        <v>1940</v>
      </c>
      <c r="D423" s="54">
        <v>0.80989199999999995</v>
      </c>
      <c r="E423" s="54">
        <v>0.44983129199999999</v>
      </c>
      <c r="F423" s="54">
        <v>0.44983129199999999</v>
      </c>
      <c r="G423" s="54">
        <v>0</v>
      </c>
      <c r="H423" s="54">
        <v>0</v>
      </c>
      <c r="I423" s="54">
        <v>0</v>
      </c>
      <c r="J423" s="54">
        <v>0</v>
      </c>
      <c r="K423" s="54">
        <v>0</v>
      </c>
      <c r="L423" s="54">
        <v>0</v>
      </c>
      <c r="M423" s="54">
        <f t="shared" si="163"/>
        <v>0.44983129199999999</v>
      </c>
      <c r="N423" s="54">
        <v>0.44983129199999999</v>
      </c>
      <c r="O423" s="54">
        <v>1.9941000000000002E-4</v>
      </c>
      <c r="P423" s="54">
        <v>0</v>
      </c>
      <c r="Q423" s="54">
        <v>0</v>
      </c>
      <c r="R423" s="54">
        <v>0</v>
      </c>
      <c r="S423" s="54">
        <f t="shared" si="164"/>
        <v>0</v>
      </c>
      <c r="T423" s="54">
        <v>0</v>
      </c>
      <c r="U423" s="54">
        <v>0</v>
      </c>
      <c r="V423" s="54">
        <v>0</v>
      </c>
      <c r="W423" s="54">
        <v>0</v>
      </c>
      <c r="X423" s="62"/>
    </row>
    <row r="424" spans="1:24" ht="63" x14ac:dyDescent="0.25">
      <c r="A424" s="174">
        <f t="shared" si="162"/>
        <v>371</v>
      </c>
      <c r="B424" s="119" t="s">
        <v>1941</v>
      </c>
      <c r="C424" s="103" t="s">
        <v>1942</v>
      </c>
      <c r="D424" s="54">
        <v>9.9171359999999993</v>
      </c>
      <c r="E424" s="54">
        <v>3.3994572000000001E-2</v>
      </c>
      <c r="F424" s="54">
        <v>3.3994572000000001E-2</v>
      </c>
      <c r="G424" s="54">
        <v>0</v>
      </c>
      <c r="H424" s="54">
        <v>0</v>
      </c>
      <c r="I424" s="54">
        <v>0</v>
      </c>
      <c r="J424" s="54">
        <v>0</v>
      </c>
      <c r="K424" s="54">
        <v>0</v>
      </c>
      <c r="L424" s="54">
        <v>0</v>
      </c>
      <c r="M424" s="54">
        <f t="shared" si="163"/>
        <v>3.3994572000000001E-2</v>
      </c>
      <c r="N424" s="54">
        <v>3.3994572000000001E-2</v>
      </c>
      <c r="O424" s="54">
        <v>2.8328809999999999E-2</v>
      </c>
      <c r="P424" s="54">
        <v>0</v>
      </c>
      <c r="Q424" s="54">
        <v>0</v>
      </c>
      <c r="R424" s="54">
        <v>0</v>
      </c>
      <c r="S424" s="54">
        <f t="shared" si="164"/>
        <v>0</v>
      </c>
      <c r="T424" s="54">
        <v>0</v>
      </c>
      <c r="U424" s="54">
        <v>0</v>
      </c>
      <c r="V424" s="54">
        <v>0</v>
      </c>
      <c r="W424" s="54">
        <v>0</v>
      </c>
      <c r="X424" s="62"/>
    </row>
    <row r="425" spans="1:24" ht="63" x14ac:dyDescent="0.25">
      <c r="A425" s="174">
        <f t="shared" si="162"/>
        <v>372</v>
      </c>
      <c r="B425" s="119" t="s">
        <v>1943</v>
      </c>
      <c r="C425" s="103" t="s">
        <v>1944</v>
      </c>
      <c r="D425" s="54">
        <v>0.82189199999999996</v>
      </c>
      <c r="E425" s="54">
        <v>0.46598147999999995</v>
      </c>
      <c r="F425" s="54">
        <v>0.46598147999999995</v>
      </c>
      <c r="G425" s="54">
        <v>0</v>
      </c>
      <c r="H425" s="54">
        <v>0</v>
      </c>
      <c r="I425" s="54">
        <v>0</v>
      </c>
      <c r="J425" s="54">
        <v>0</v>
      </c>
      <c r="K425" s="54">
        <v>0</v>
      </c>
      <c r="L425" s="54">
        <v>0</v>
      </c>
      <c r="M425" s="54">
        <f t="shared" si="163"/>
        <v>0.46598147999999995</v>
      </c>
      <c r="N425" s="54">
        <v>0.46598148</v>
      </c>
      <c r="O425" s="54">
        <v>0.42784665999999999</v>
      </c>
      <c r="P425" s="54">
        <v>0</v>
      </c>
      <c r="Q425" s="54">
        <v>0</v>
      </c>
      <c r="R425" s="54">
        <v>0</v>
      </c>
      <c r="S425" s="54">
        <f t="shared" si="164"/>
        <v>0</v>
      </c>
      <c r="T425" s="54">
        <v>0</v>
      </c>
      <c r="U425" s="54">
        <v>0</v>
      </c>
      <c r="V425" s="54">
        <v>0</v>
      </c>
      <c r="W425" s="54">
        <v>0</v>
      </c>
      <c r="X425" s="62"/>
    </row>
    <row r="426" spans="1:24" ht="63" x14ac:dyDescent="0.25">
      <c r="A426" s="174">
        <f t="shared" si="162"/>
        <v>373</v>
      </c>
      <c r="B426" s="119" t="s">
        <v>1945</v>
      </c>
      <c r="C426" s="103" t="s">
        <v>1946</v>
      </c>
      <c r="D426" s="54">
        <v>3.1019999999999999</v>
      </c>
      <c r="E426" s="54">
        <v>0.71985859400000007</v>
      </c>
      <c r="F426" s="54">
        <v>0.71985859400000007</v>
      </c>
      <c r="G426" s="54">
        <v>0</v>
      </c>
      <c r="H426" s="54">
        <v>0</v>
      </c>
      <c r="I426" s="54">
        <v>0</v>
      </c>
      <c r="J426" s="54">
        <v>0</v>
      </c>
      <c r="K426" s="54">
        <v>0</v>
      </c>
      <c r="L426" s="54">
        <v>0</v>
      </c>
      <c r="M426" s="54">
        <f t="shared" si="163"/>
        <v>0.71985859400000007</v>
      </c>
      <c r="N426" s="54">
        <v>0.71985859400000007</v>
      </c>
      <c r="O426" s="54">
        <v>0.59988216000000005</v>
      </c>
      <c r="P426" s="54">
        <v>0</v>
      </c>
      <c r="Q426" s="54">
        <v>0</v>
      </c>
      <c r="R426" s="54">
        <v>0</v>
      </c>
      <c r="S426" s="54">
        <f t="shared" si="164"/>
        <v>0</v>
      </c>
      <c r="T426" s="54">
        <v>0</v>
      </c>
      <c r="U426" s="54">
        <v>0</v>
      </c>
      <c r="V426" s="54">
        <v>0</v>
      </c>
      <c r="W426" s="54">
        <v>0</v>
      </c>
      <c r="X426" s="62"/>
    </row>
    <row r="427" spans="1:24" ht="78.75" x14ac:dyDescent="0.25">
      <c r="A427" s="174">
        <f t="shared" si="162"/>
        <v>374</v>
      </c>
      <c r="B427" s="119" t="s">
        <v>1534</v>
      </c>
      <c r="C427" s="103" t="s">
        <v>1535</v>
      </c>
      <c r="D427" s="54">
        <v>0.49285200000000001</v>
      </c>
      <c r="E427" s="54">
        <v>0.37717111199999998</v>
      </c>
      <c r="F427" s="54">
        <v>0.37717111199999998</v>
      </c>
      <c r="G427" s="54">
        <v>0</v>
      </c>
      <c r="H427" s="54">
        <v>0</v>
      </c>
      <c r="I427" s="54">
        <v>0</v>
      </c>
      <c r="J427" s="54">
        <v>0</v>
      </c>
      <c r="K427" s="54">
        <v>0</v>
      </c>
      <c r="L427" s="54">
        <v>0.36792000000000002</v>
      </c>
      <c r="M427" s="54">
        <f t="shared" si="163"/>
        <v>0.37717111199999998</v>
      </c>
      <c r="N427" s="54">
        <v>9.2511120000000058E-3</v>
      </c>
      <c r="O427" s="54">
        <v>0.30861447999999997</v>
      </c>
      <c r="P427" s="54">
        <v>0.30861447999999997</v>
      </c>
      <c r="Q427" s="54">
        <v>0</v>
      </c>
      <c r="R427" s="54">
        <v>0</v>
      </c>
      <c r="S427" s="54">
        <f t="shared" si="164"/>
        <v>0</v>
      </c>
      <c r="T427" s="54">
        <v>0</v>
      </c>
      <c r="U427" s="54">
        <v>0</v>
      </c>
      <c r="V427" s="54">
        <v>0</v>
      </c>
      <c r="W427" s="54">
        <v>0</v>
      </c>
      <c r="X427" s="62"/>
    </row>
    <row r="428" spans="1:24" ht="47.25" x14ac:dyDescent="0.25">
      <c r="A428" s="174">
        <f t="shared" si="162"/>
        <v>375</v>
      </c>
      <c r="B428" s="119" t="s">
        <v>1947</v>
      </c>
      <c r="C428" s="103" t="s">
        <v>1536</v>
      </c>
      <c r="D428" s="54">
        <v>0.3728226</v>
      </c>
      <c r="E428" s="54">
        <v>0.25977852000000001</v>
      </c>
      <c r="F428" s="54">
        <v>0.25977852000000001</v>
      </c>
      <c r="G428" s="54">
        <v>0</v>
      </c>
      <c r="H428" s="54">
        <v>0</v>
      </c>
      <c r="I428" s="54">
        <v>0</v>
      </c>
      <c r="J428" s="54">
        <v>0</v>
      </c>
      <c r="K428" s="54">
        <v>0</v>
      </c>
      <c r="L428" s="54">
        <v>0.25282260000000001</v>
      </c>
      <c r="M428" s="54">
        <f t="shared" si="163"/>
        <v>0.25977852000000001</v>
      </c>
      <c r="N428" s="54">
        <v>6.9559200000000043E-3</v>
      </c>
      <c r="O428" s="54">
        <v>0.27417090999999999</v>
      </c>
      <c r="P428" s="54">
        <v>0.27417090999999999</v>
      </c>
      <c r="Q428" s="54">
        <v>0</v>
      </c>
      <c r="R428" s="54">
        <v>0</v>
      </c>
      <c r="S428" s="54">
        <f t="shared" si="164"/>
        <v>0</v>
      </c>
      <c r="T428" s="54">
        <v>0</v>
      </c>
      <c r="U428" s="54">
        <v>0</v>
      </c>
      <c r="V428" s="54">
        <v>0</v>
      </c>
      <c r="W428" s="54">
        <v>0</v>
      </c>
      <c r="X428" s="62"/>
    </row>
    <row r="429" spans="1:24" ht="63" x14ac:dyDescent="0.25">
      <c r="A429" s="174">
        <f t="shared" si="162"/>
        <v>376</v>
      </c>
      <c r="B429" s="119" t="s">
        <v>1948</v>
      </c>
      <c r="C429" s="103" t="s">
        <v>1949</v>
      </c>
      <c r="D429" s="54">
        <v>20.109475199999999</v>
      </c>
      <c r="E429" s="54">
        <v>2.39292E-4</v>
      </c>
      <c r="F429" s="54">
        <v>2.39292E-4</v>
      </c>
      <c r="G429" s="54">
        <v>0</v>
      </c>
      <c r="H429" s="54">
        <v>0</v>
      </c>
      <c r="I429" s="54">
        <v>0</v>
      </c>
      <c r="J429" s="54">
        <v>0</v>
      </c>
      <c r="K429" s="54">
        <v>0</v>
      </c>
      <c r="L429" s="54">
        <v>0</v>
      </c>
      <c r="M429" s="54">
        <f t="shared" si="163"/>
        <v>2.39292E-4</v>
      </c>
      <c r="N429" s="54">
        <v>2.39292E-4</v>
      </c>
      <c r="O429" s="54">
        <v>1.9941000000000002E-4</v>
      </c>
      <c r="P429" s="54">
        <v>0</v>
      </c>
      <c r="Q429" s="54">
        <v>0</v>
      </c>
      <c r="R429" s="54">
        <v>0</v>
      </c>
      <c r="S429" s="54">
        <f t="shared" si="164"/>
        <v>0</v>
      </c>
      <c r="T429" s="54">
        <v>0</v>
      </c>
      <c r="U429" s="54">
        <v>0</v>
      </c>
      <c r="V429" s="54">
        <v>0</v>
      </c>
      <c r="W429" s="54">
        <v>0</v>
      </c>
      <c r="X429" s="62"/>
    </row>
    <row r="430" spans="1:24" x14ac:dyDescent="0.25">
      <c r="A430" s="174"/>
      <c r="B430" s="195" t="s">
        <v>503</v>
      </c>
      <c r="C430" s="103"/>
      <c r="D430" s="62">
        <f t="shared" ref="D430:W430" si="165">SUM(D431:D435)</f>
        <v>17.837691002</v>
      </c>
      <c r="E430" s="62">
        <f t="shared" ref="E430" si="166">SUM(E431:E435)</f>
        <v>6.4538075159999995</v>
      </c>
      <c r="F430" s="62">
        <f t="shared" si="165"/>
        <v>6.4537985199999994</v>
      </c>
      <c r="G430" s="62">
        <f t="shared" si="165"/>
        <v>1.350432912</v>
      </c>
      <c r="H430" s="62">
        <f t="shared" si="165"/>
        <v>2.8463919140000002</v>
      </c>
      <c r="I430" s="62">
        <f t="shared" si="165"/>
        <v>2.7837999839999998</v>
      </c>
      <c r="J430" s="62">
        <f t="shared" si="165"/>
        <v>3.4290784099999998</v>
      </c>
      <c r="K430" s="62">
        <f t="shared" si="165"/>
        <v>1.0745615999999986E-2</v>
      </c>
      <c r="L430" s="62">
        <f t="shared" si="165"/>
        <v>7.040692799999998E-2</v>
      </c>
      <c r="M430" s="62">
        <f t="shared" si="165"/>
        <v>2.3088290040000001</v>
      </c>
      <c r="N430" s="62">
        <f t="shared" si="165"/>
        <v>0.10792126799999976</v>
      </c>
      <c r="O430" s="62">
        <f t="shared" si="165"/>
        <v>2.7443455799999992</v>
      </c>
      <c r="P430" s="62">
        <v>8.0498310000000017E-2</v>
      </c>
      <c r="Q430" s="62">
        <f t="shared" si="165"/>
        <v>7.5887468800000004</v>
      </c>
      <c r="R430" s="62">
        <v>0.54646561999999999</v>
      </c>
      <c r="S430" s="62">
        <f t="shared" si="165"/>
        <v>8.9959999995947726E-6</v>
      </c>
      <c r="T430" s="62">
        <f t="shared" si="165"/>
        <v>0</v>
      </c>
      <c r="U430" s="62">
        <f t="shared" si="165"/>
        <v>0</v>
      </c>
      <c r="V430" s="62">
        <f t="shared" si="165"/>
        <v>0</v>
      </c>
      <c r="W430" s="62">
        <f t="shared" si="165"/>
        <v>0</v>
      </c>
      <c r="X430" s="62"/>
    </row>
    <row r="431" spans="1:24" ht="47.25" x14ac:dyDescent="0.25">
      <c r="A431" s="174">
        <f t="shared" ref="A431:A435" si="167">IF(A430&gt;0,A430+1,A429+1)</f>
        <v>377</v>
      </c>
      <c r="B431" s="119" t="s">
        <v>1950</v>
      </c>
      <c r="C431" s="54" t="s">
        <v>1408</v>
      </c>
      <c r="D431" s="54">
        <v>2.6164888219999995</v>
      </c>
      <c r="E431" s="54">
        <v>2.6164919999999996</v>
      </c>
      <c r="F431" s="54">
        <v>2.6164888180000001</v>
      </c>
      <c r="G431" s="54">
        <v>6.2896199999999999E-2</v>
      </c>
      <c r="H431" s="54">
        <v>6.2896199999999999E-2</v>
      </c>
      <c r="I431" s="54">
        <v>2.5535957999999996</v>
      </c>
      <c r="J431" s="54">
        <v>2.5535926179999997</v>
      </c>
      <c r="K431" s="54">
        <v>0</v>
      </c>
      <c r="L431" s="54">
        <v>0</v>
      </c>
      <c r="M431" s="54">
        <f t="shared" ref="M431:M435" si="168">E431-G431-I431-K431</f>
        <v>0</v>
      </c>
      <c r="N431" s="54">
        <v>0</v>
      </c>
      <c r="O431" s="54">
        <v>2.1804073499999999</v>
      </c>
      <c r="P431" s="54">
        <v>0</v>
      </c>
      <c r="Q431" s="54">
        <v>2.5764000299999998</v>
      </c>
      <c r="R431" s="54">
        <v>0</v>
      </c>
      <c r="S431" s="54">
        <f>E431-F431</f>
        <v>3.1819999994908699E-6</v>
      </c>
      <c r="T431" s="54">
        <v>0</v>
      </c>
      <c r="U431" s="54">
        <v>0</v>
      </c>
      <c r="V431" s="54">
        <v>0</v>
      </c>
      <c r="W431" s="54">
        <v>0</v>
      </c>
      <c r="X431" s="62"/>
    </row>
    <row r="432" spans="1:24" ht="47.25" x14ac:dyDescent="0.25">
      <c r="A432" s="174">
        <f t="shared" si="167"/>
        <v>378</v>
      </c>
      <c r="B432" s="119" t="s">
        <v>504</v>
      </c>
      <c r="C432" s="103" t="s">
        <v>505</v>
      </c>
      <c r="D432" s="54">
        <v>0.42037200000000002</v>
      </c>
      <c r="E432" s="54">
        <v>1.3803599999999999E-2</v>
      </c>
      <c r="F432" s="54">
        <v>1.3803599999999999E-2</v>
      </c>
      <c r="G432" s="54">
        <v>3.0579840000000001E-3</v>
      </c>
      <c r="H432" s="54">
        <v>3.0579840000000001E-3</v>
      </c>
      <c r="I432" s="54">
        <v>0</v>
      </c>
      <c r="J432" s="54">
        <v>3.8885039999999997E-3</v>
      </c>
      <c r="K432" s="54">
        <v>1.0745615999999986E-2</v>
      </c>
      <c r="L432" s="54">
        <v>0</v>
      </c>
      <c r="M432" s="54">
        <f t="shared" si="168"/>
        <v>1.3877787807814457E-17</v>
      </c>
      <c r="N432" s="54">
        <v>6.8571120000000003E-3</v>
      </c>
      <c r="O432" s="54">
        <v>0.19482981999999999</v>
      </c>
      <c r="P432" s="54">
        <v>2.2523499999999863E-3</v>
      </c>
      <c r="Q432" s="54">
        <v>0.54646561999999999</v>
      </c>
      <c r="R432" s="54">
        <v>0.54646561999999999</v>
      </c>
      <c r="S432" s="54">
        <f>E432-F432</f>
        <v>0</v>
      </c>
      <c r="T432" s="54">
        <v>0</v>
      </c>
      <c r="U432" s="54">
        <v>0</v>
      </c>
      <c r="V432" s="54">
        <v>0</v>
      </c>
      <c r="W432" s="54">
        <v>0</v>
      </c>
      <c r="X432" s="62"/>
    </row>
    <row r="433" spans="1:24" ht="47.25" x14ac:dyDescent="0.25">
      <c r="A433" s="174">
        <f t="shared" si="167"/>
        <v>379</v>
      </c>
      <c r="B433" s="119" t="s">
        <v>506</v>
      </c>
      <c r="C433" s="103" t="s">
        <v>507</v>
      </c>
      <c r="D433" s="54">
        <v>3.5343061800000011</v>
      </c>
      <c r="E433" s="54">
        <v>3.5343120000000003</v>
      </c>
      <c r="F433" s="54">
        <v>3.5343061860000002</v>
      </c>
      <c r="G433" s="54">
        <v>1.2326520000000001</v>
      </c>
      <c r="H433" s="54">
        <v>2.7286110020000001</v>
      </c>
      <c r="I433" s="54">
        <v>0</v>
      </c>
      <c r="J433" s="54">
        <v>0.80569518399999995</v>
      </c>
      <c r="K433" s="54">
        <v>0</v>
      </c>
      <c r="L433" s="54">
        <v>0</v>
      </c>
      <c r="M433" s="54">
        <f t="shared" si="168"/>
        <v>2.30166</v>
      </c>
      <c r="N433" s="54">
        <v>-2.2204460492503131E-16</v>
      </c>
      <c r="O433" s="54">
        <v>0.1281084799999995</v>
      </c>
      <c r="P433" s="54">
        <v>0</v>
      </c>
      <c r="Q433" s="54">
        <v>4.4658812300000008</v>
      </c>
      <c r="R433" s="54">
        <v>0</v>
      </c>
      <c r="S433" s="54">
        <f>E433-F433</f>
        <v>5.8140000001039027E-6</v>
      </c>
      <c r="T433" s="54">
        <v>0</v>
      </c>
      <c r="U433" s="54">
        <v>0</v>
      </c>
      <c r="V433" s="54">
        <v>0</v>
      </c>
      <c r="W433" s="54">
        <v>0</v>
      </c>
      <c r="X433" s="62"/>
    </row>
    <row r="434" spans="1:24" ht="47.25" x14ac:dyDescent="0.25">
      <c r="A434" s="174">
        <f t="shared" si="167"/>
        <v>380</v>
      </c>
      <c r="B434" s="119" t="s">
        <v>1951</v>
      </c>
      <c r="C434" s="103" t="s">
        <v>508</v>
      </c>
      <c r="D434" s="54">
        <v>7.5954960000000007</v>
      </c>
      <c r="E434" s="54">
        <v>0.28203091199999997</v>
      </c>
      <c r="F434" s="54">
        <v>0.28203091199999997</v>
      </c>
      <c r="G434" s="54">
        <v>5.1826728000000002E-2</v>
      </c>
      <c r="H434" s="54">
        <v>5.1826728000000002E-2</v>
      </c>
      <c r="I434" s="54">
        <v>0.23020418399999998</v>
      </c>
      <c r="J434" s="54">
        <v>6.5902104000000003E-2</v>
      </c>
      <c r="K434" s="54">
        <v>0</v>
      </c>
      <c r="L434" s="54">
        <v>7.040692799999998E-2</v>
      </c>
      <c r="M434" s="54">
        <f t="shared" si="168"/>
        <v>0</v>
      </c>
      <c r="N434" s="54">
        <v>9.3895151999999982E-2</v>
      </c>
      <c r="O434" s="54">
        <v>0.23502576000000003</v>
      </c>
      <c r="P434" s="54">
        <v>7.8245960000000031E-2</v>
      </c>
      <c r="Q434" s="54">
        <v>0</v>
      </c>
      <c r="R434" s="54">
        <v>0</v>
      </c>
      <c r="S434" s="54">
        <f>E434-F434</f>
        <v>0</v>
      </c>
      <c r="T434" s="54">
        <v>0</v>
      </c>
      <c r="U434" s="54">
        <v>0</v>
      </c>
      <c r="V434" s="54">
        <v>0</v>
      </c>
      <c r="W434" s="54">
        <v>0</v>
      </c>
      <c r="X434" s="62"/>
    </row>
    <row r="435" spans="1:24" ht="63" x14ac:dyDescent="0.25">
      <c r="A435" s="174">
        <f t="shared" si="167"/>
        <v>381</v>
      </c>
      <c r="B435" s="119" t="s">
        <v>1952</v>
      </c>
      <c r="C435" s="103" t="s">
        <v>1953</v>
      </c>
      <c r="D435" s="54">
        <v>3.6710279999999997</v>
      </c>
      <c r="E435" s="54">
        <v>7.1690039999999997E-3</v>
      </c>
      <c r="F435" s="54">
        <v>7.1690039999999997E-3</v>
      </c>
      <c r="G435" s="54">
        <v>0</v>
      </c>
      <c r="H435" s="54">
        <v>0</v>
      </c>
      <c r="I435" s="54">
        <v>0</v>
      </c>
      <c r="J435" s="54">
        <v>0</v>
      </c>
      <c r="K435" s="54">
        <v>0</v>
      </c>
      <c r="L435" s="54">
        <v>0</v>
      </c>
      <c r="M435" s="54">
        <f t="shared" si="168"/>
        <v>7.1690039999999997E-3</v>
      </c>
      <c r="N435" s="54">
        <v>7.1690039999999997E-3</v>
      </c>
      <c r="O435" s="54">
        <v>5.97417E-3</v>
      </c>
      <c r="P435" s="54">
        <v>0</v>
      </c>
      <c r="Q435" s="54">
        <v>0</v>
      </c>
      <c r="R435" s="54">
        <v>0</v>
      </c>
      <c r="S435" s="54">
        <f>E435-F435</f>
        <v>0</v>
      </c>
      <c r="T435" s="54">
        <v>0</v>
      </c>
      <c r="U435" s="54">
        <v>0</v>
      </c>
      <c r="V435" s="54">
        <v>0</v>
      </c>
      <c r="W435" s="54">
        <v>0</v>
      </c>
      <c r="X435" s="62"/>
    </row>
    <row r="436" spans="1:24" x14ac:dyDescent="0.25">
      <c r="A436" s="174"/>
      <c r="B436" s="80" t="s">
        <v>509</v>
      </c>
      <c r="C436" s="103"/>
      <c r="D436" s="62">
        <f t="shared" ref="D436:W436" si="169">SUM(D437:D453)</f>
        <v>90.353597837999999</v>
      </c>
      <c r="E436" s="62">
        <f t="shared" ref="E436" si="170">SUM(E437:E453)</f>
        <v>21.167911188452827</v>
      </c>
      <c r="F436" s="62">
        <f t="shared" si="169"/>
        <v>21.167886947999992</v>
      </c>
      <c r="G436" s="62">
        <f t="shared" si="169"/>
        <v>1.2908027044528296</v>
      </c>
      <c r="H436" s="62">
        <f t="shared" si="169"/>
        <v>2.2388564280000001</v>
      </c>
      <c r="I436" s="62">
        <f t="shared" si="169"/>
        <v>0.47113196799999996</v>
      </c>
      <c r="J436" s="62">
        <f t="shared" si="169"/>
        <v>0.46840756399999994</v>
      </c>
      <c r="K436" s="62">
        <f t="shared" si="169"/>
        <v>0.93253463999999986</v>
      </c>
      <c r="L436" s="62">
        <f t="shared" si="169"/>
        <v>14.171158743999998</v>
      </c>
      <c r="M436" s="62">
        <f t="shared" si="169"/>
        <v>18.473441875999999</v>
      </c>
      <c r="N436" s="62">
        <f t="shared" si="169"/>
        <v>4.2894642119999995</v>
      </c>
      <c r="O436" s="62">
        <f t="shared" si="169"/>
        <v>18.375943000000007</v>
      </c>
      <c r="P436" s="62">
        <v>0.87841072000000175</v>
      </c>
      <c r="Q436" s="62">
        <f t="shared" si="169"/>
        <v>20.913784820000007</v>
      </c>
      <c r="R436" s="62">
        <v>16.426448990000001</v>
      </c>
      <c r="S436" s="62">
        <f t="shared" si="169"/>
        <v>2.4240452829770763E-5</v>
      </c>
      <c r="T436" s="62">
        <f t="shared" si="169"/>
        <v>0</v>
      </c>
      <c r="U436" s="62">
        <f t="shared" si="169"/>
        <v>0</v>
      </c>
      <c r="V436" s="62">
        <f t="shared" si="169"/>
        <v>0</v>
      </c>
      <c r="W436" s="62">
        <f t="shared" si="169"/>
        <v>0</v>
      </c>
      <c r="X436" s="62"/>
    </row>
    <row r="437" spans="1:24" ht="47.25" x14ac:dyDescent="0.25">
      <c r="A437" s="174">
        <f t="shared" ref="A437:A453" si="171">IF(A436&gt;0,A436+1,A435+1)</f>
        <v>382</v>
      </c>
      <c r="B437" s="119" t="s">
        <v>510</v>
      </c>
      <c r="C437" s="103" t="s">
        <v>511</v>
      </c>
      <c r="D437" s="54">
        <v>17.048159999999999</v>
      </c>
      <c r="E437" s="54">
        <v>17.724886823999999</v>
      </c>
      <c r="F437" s="54">
        <v>17.724886823999999</v>
      </c>
      <c r="G437" s="54">
        <v>4.8682096000000008E-2</v>
      </c>
      <c r="H437" s="54">
        <v>4.8682095999999994E-2</v>
      </c>
      <c r="I437" s="54">
        <v>0.111651</v>
      </c>
      <c r="J437" s="54">
        <v>1.1126231999999996E-2</v>
      </c>
      <c r="K437" s="54">
        <v>0.111651</v>
      </c>
      <c r="L437" s="54">
        <v>13.611886803999999</v>
      </c>
      <c r="M437" s="54">
        <f t="shared" ref="M437:M453" si="172">E437-G437-I437-K437</f>
        <v>17.452902728000002</v>
      </c>
      <c r="N437" s="54">
        <v>4.0531916920000004</v>
      </c>
      <c r="O437" s="54">
        <v>14.737462180000001</v>
      </c>
      <c r="P437" s="54">
        <v>0.54432641000000181</v>
      </c>
      <c r="Q437" s="54">
        <v>16.426448990000001</v>
      </c>
      <c r="R437" s="54">
        <v>16.426448990000001</v>
      </c>
      <c r="S437" s="54">
        <f t="shared" ref="S437:S453" si="173">E437-F437</f>
        <v>0</v>
      </c>
      <c r="T437" s="54">
        <v>0</v>
      </c>
      <c r="U437" s="54">
        <v>0</v>
      </c>
      <c r="V437" s="54">
        <v>0</v>
      </c>
      <c r="W437" s="54">
        <v>0</v>
      </c>
      <c r="X437" s="62"/>
    </row>
    <row r="438" spans="1:24" ht="47.25" x14ac:dyDescent="0.25">
      <c r="A438" s="174">
        <f t="shared" si="171"/>
        <v>383</v>
      </c>
      <c r="B438" s="119" t="s">
        <v>512</v>
      </c>
      <c r="C438" s="103" t="s">
        <v>513</v>
      </c>
      <c r="D438" s="54">
        <v>0.21014983799999976</v>
      </c>
      <c r="E438" s="54">
        <v>0.21014987999999998</v>
      </c>
      <c r="F438" s="54">
        <v>0.21014983599999998</v>
      </c>
      <c r="G438" s="54">
        <v>0.21014987999999998</v>
      </c>
      <c r="H438" s="54">
        <v>0.21014983600000001</v>
      </c>
      <c r="I438" s="54">
        <v>0</v>
      </c>
      <c r="J438" s="54">
        <v>0</v>
      </c>
      <c r="K438" s="54">
        <v>0</v>
      </c>
      <c r="L438" s="54">
        <v>0</v>
      </c>
      <c r="M438" s="54">
        <f t="shared" si="172"/>
        <v>0</v>
      </c>
      <c r="N438" s="54">
        <v>0</v>
      </c>
      <c r="O438" s="54">
        <v>1.3456180000000166E-2</v>
      </c>
      <c r="P438" s="54">
        <v>0</v>
      </c>
      <c r="Q438" s="54">
        <v>1.1684286799999999</v>
      </c>
      <c r="R438" s="54">
        <v>0</v>
      </c>
      <c r="S438" s="54">
        <f t="shared" si="173"/>
        <v>4.4000000004595918E-8</v>
      </c>
      <c r="T438" s="54">
        <v>0</v>
      </c>
      <c r="U438" s="54">
        <v>0</v>
      </c>
      <c r="V438" s="54">
        <v>0</v>
      </c>
      <c r="W438" s="54">
        <v>0</v>
      </c>
      <c r="X438" s="62"/>
    </row>
    <row r="439" spans="1:24" ht="63" x14ac:dyDescent="0.25">
      <c r="A439" s="174">
        <f t="shared" si="171"/>
        <v>384</v>
      </c>
      <c r="B439" s="119" t="s">
        <v>1954</v>
      </c>
      <c r="C439" s="103" t="s">
        <v>1955</v>
      </c>
      <c r="D439" s="54">
        <v>3.4961279999999997</v>
      </c>
      <c r="E439" s="54">
        <v>2.39292E-4</v>
      </c>
      <c r="F439" s="54">
        <v>2.39292E-4</v>
      </c>
      <c r="G439" s="54">
        <v>0</v>
      </c>
      <c r="H439" s="54">
        <v>0</v>
      </c>
      <c r="I439" s="54">
        <v>0</v>
      </c>
      <c r="J439" s="54">
        <v>0</v>
      </c>
      <c r="K439" s="54">
        <v>0</v>
      </c>
      <c r="L439" s="54">
        <v>0</v>
      </c>
      <c r="M439" s="54">
        <f t="shared" si="172"/>
        <v>2.39292E-4</v>
      </c>
      <c r="N439" s="54">
        <v>2.39292E-4</v>
      </c>
      <c r="O439" s="54">
        <v>1.9941000000000002E-4</v>
      </c>
      <c r="P439" s="54">
        <v>0</v>
      </c>
      <c r="Q439" s="54">
        <v>0</v>
      </c>
      <c r="R439" s="54">
        <v>0</v>
      </c>
      <c r="S439" s="54">
        <f t="shared" si="173"/>
        <v>0</v>
      </c>
      <c r="T439" s="54">
        <v>0</v>
      </c>
      <c r="U439" s="54">
        <v>0</v>
      </c>
      <c r="V439" s="54">
        <v>0</v>
      </c>
      <c r="W439" s="54">
        <v>0</v>
      </c>
      <c r="X439" s="62"/>
    </row>
    <row r="440" spans="1:24" ht="63" x14ac:dyDescent="0.25">
      <c r="A440" s="174">
        <f t="shared" si="171"/>
        <v>385</v>
      </c>
      <c r="B440" s="119" t="s">
        <v>1956</v>
      </c>
      <c r="C440" s="103" t="s">
        <v>1957</v>
      </c>
      <c r="D440" s="54">
        <v>1.5824039999999999</v>
      </c>
      <c r="E440" s="54">
        <v>2.39292E-4</v>
      </c>
      <c r="F440" s="54">
        <v>2.39292E-4</v>
      </c>
      <c r="G440" s="54">
        <v>0</v>
      </c>
      <c r="H440" s="54">
        <v>0</v>
      </c>
      <c r="I440" s="54">
        <v>0</v>
      </c>
      <c r="J440" s="54">
        <v>0</v>
      </c>
      <c r="K440" s="54">
        <v>0</v>
      </c>
      <c r="L440" s="54">
        <v>0</v>
      </c>
      <c r="M440" s="54">
        <f t="shared" si="172"/>
        <v>2.39292E-4</v>
      </c>
      <c r="N440" s="54">
        <v>2.39292E-4</v>
      </c>
      <c r="O440" s="54">
        <v>1.9941000000000002E-4</v>
      </c>
      <c r="P440" s="54">
        <v>0</v>
      </c>
      <c r="Q440" s="54">
        <v>0</v>
      </c>
      <c r="R440" s="54">
        <v>0</v>
      </c>
      <c r="S440" s="54">
        <f t="shared" si="173"/>
        <v>0</v>
      </c>
      <c r="T440" s="54">
        <v>0</v>
      </c>
      <c r="U440" s="54">
        <v>0</v>
      </c>
      <c r="V440" s="54">
        <v>0</v>
      </c>
      <c r="W440" s="54">
        <v>0</v>
      </c>
      <c r="X440" s="62"/>
    </row>
    <row r="441" spans="1:24" ht="63" x14ac:dyDescent="0.25">
      <c r="A441" s="174">
        <f t="shared" si="171"/>
        <v>386</v>
      </c>
      <c r="B441" s="119" t="s">
        <v>1958</v>
      </c>
      <c r="C441" s="103" t="s">
        <v>1959</v>
      </c>
      <c r="D441" s="54">
        <v>1.7955719999999999</v>
      </c>
      <c r="E441" s="54">
        <v>2.39292E-4</v>
      </c>
      <c r="F441" s="54">
        <v>2.39292E-4</v>
      </c>
      <c r="G441" s="54">
        <v>0</v>
      </c>
      <c r="H441" s="54">
        <v>0</v>
      </c>
      <c r="I441" s="54">
        <v>0</v>
      </c>
      <c r="J441" s="54">
        <v>0</v>
      </c>
      <c r="K441" s="54">
        <v>0</v>
      </c>
      <c r="L441" s="54">
        <v>0</v>
      </c>
      <c r="M441" s="54">
        <f t="shared" si="172"/>
        <v>2.39292E-4</v>
      </c>
      <c r="N441" s="54">
        <v>2.39292E-4</v>
      </c>
      <c r="O441" s="54">
        <v>1.9941000000000002E-4</v>
      </c>
      <c r="P441" s="54">
        <v>0</v>
      </c>
      <c r="Q441" s="54">
        <v>0</v>
      </c>
      <c r="R441" s="54">
        <v>0</v>
      </c>
      <c r="S441" s="54">
        <f t="shared" si="173"/>
        <v>0</v>
      </c>
      <c r="T441" s="54">
        <v>0</v>
      </c>
      <c r="U441" s="54">
        <v>0</v>
      </c>
      <c r="V441" s="54">
        <v>0</v>
      </c>
      <c r="W441" s="54">
        <v>0</v>
      </c>
      <c r="X441" s="62"/>
    </row>
    <row r="442" spans="1:24" ht="78.75" x14ac:dyDescent="0.25">
      <c r="A442" s="174">
        <f t="shared" si="171"/>
        <v>387</v>
      </c>
      <c r="B442" s="119" t="s">
        <v>1960</v>
      </c>
      <c r="C442" s="103" t="s">
        <v>1961</v>
      </c>
      <c r="D442" s="54">
        <v>4.4958239999999998</v>
      </c>
      <c r="E442" s="54">
        <v>2.39292E-4</v>
      </c>
      <c r="F442" s="54">
        <v>2.39292E-4</v>
      </c>
      <c r="G442" s="54">
        <v>0</v>
      </c>
      <c r="H442" s="54">
        <v>0</v>
      </c>
      <c r="I442" s="54">
        <v>0</v>
      </c>
      <c r="J442" s="54">
        <v>0</v>
      </c>
      <c r="K442" s="54">
        <v>0</v>
      </c>
      <c r="L442" s="54">
        <v>0</v>
      </c>
      <c r="M442" s="54">
        <f t="shared" si="172"/>
        <v>2.39292E-4</v>
      </c>
      <c r="N442" s="54">
        <v>2.39292E-4</v>
      </c>
      <c r="O442" s="54">
        <v>1.9941000000000002E-4</v>
      </c>
      <c r="P442" s="54">
        <v>0</v>
      </c>
      <c r="Q442" s="54">
        <v>0</v>
      </c>
      <c r="R442" s="54">
        <v>0</v>
      </c>
      <c r="S442" s="54">
        <f t="shared" si="173"/>
        <v>0</v>
      </c>
      <c r="T442" s="54">
        <v>0</v>
      </c>
      <c r="U442" s="54">
        <v>0</v>
      </c>
      <c r="V442" s="54">
        <v>0</v>
      </c>
      <c r="W442" s="54">
        <v>0</v>
      </c>
      <c r="X442" s="62"/>
    </row>
    <row r="443" spans="1:24" ht="47.25" x14ac:dyDescent="0.25">
      <c r="A443" s="174">
        <f t="shared" si="171"/>
        <v>388</v>
      </c>
      <c r="B443" s="119" t="s">
        <v>514</v>
      </c>
      <c r="C443" s="103" t="s">
        <v>515</v>
      </c>
      <c r="D443" s="54">
        <v>52.541243999999999</v>
      </c>
      <c r="E443" s="54">
        <v>0.48624633199999989</v>
      </c>
      <c r="F443" s="54">
        <v>0.48624633199999989</v>
      </c>
      <c r="G443" s="54">
        <v>0.21010428399999997</v>
      </c>
      <c r="H443" s="54">
        <v>0.21010428399999997</v>
      </c>
      <c r="I443" s="54">
        <v>0.27614204799999992</v>
      </c>
      <c r="J443" s="54">
        <v>2.9895576000000007E-2</v>
      </c>
      <c r="K443" s="54">
        <v>0</v>
      </c>
      <c r="L443" s="54">
        <v>3.1939103999999996E-2</v>
      </c>
      <c r="M443" s="54">
        <f t="shared" si="172"/>
        <v>0</v>
      </c>
      <c r="N443" s="54">
        <v>0.21430736799999997</v>
      </c>
      <c r="O443" s="54">
        <v>0.40520528</v>
      </c>
      <c r="P443" s="54">
        <v>0.33408431</v>
      </c>
      <c r="Q443" s="54">
        <v>0</v>
      </c>
      <c r="R443" s="54">
        <v>0</v>
      </c>
      <c r="S443" s="54">
        <f t="shared" si="173"/>
        <v>0</v>
      </c>
      <c r="T443" s="54">
        <v>0</v>
      </c>
      <c r="U443" s="54">
        <v>0</v>
      </c>
      <c r="V443" s="54">
        <v>0</v>
      </c>
      <c r="W443" s="54">
        <v>0</v>
      </c>
      <c r="X443" s="62"/>
    </row>
    <row r="444" spans="1:24" ht="63" x14ac:dyDescent="0.25">
      <c r="A444" s="174">
        <f t="shared" si="171"/>
        <v>389</v>
      </c>
      <c r="B444" s="119" t="s">
        <v>1962</v>
      </c>
      <c r="C444" s="103" t="s">
        <v>1409</v>
      </c>
      <c r="D444" s="54">
        <v>0.43054799999999999</v>
      </c>
      <c r="E444" s="54">
        <v>0.43054799999999999</v>
      </c>
      <c r="F444" s="54">
        <v>0.43054547999999998</v>
      </c>
      <c r="G444" s="54">
        <v>0.34720907999999995</v>
      </c>
      <c r="H444" s="54">
        <v>0.34720908</v>
      </c>
      <c r="I444" s="54">
        <v>8.3338920000000039E-2</v>
      </c>
      <c r="J444" s="54">
        <v>6.9446999999999995E-2</v>
      </c>
      <c r="K444" s="54">
        <v>0</v>
      </c>
      <c r="L444" s="54">
        <v>1.3889399999999982E-2</v>
      </c>
      <c r="M444" s="54">
        <f t="shared" si="172"/>
        <v>0</v>
      </c>
      <c r="N444" s="54">
        <v>0</v>
      </c>
      <c r="O444" s="54">
        <v>0.38211797999999997</v>
      </c>
      <c r="P444" s="54">
        <v>0</v>
      </c>
      <c r="Q444" s="54">
        <v>0.38211797999999997</v>
      </c>
      <c r="R444" s="54">
        <v>0</v>
      </c>
      <c r="S444" s="54">
        <f t="shared" si="173"/>
        <v>2.5200000000058509E-6</v>
      </c>
      <c r="T444" s="54">
        <v>0</v>
      </c>
      <c r="U444" s="54">
        <v>0</v>
      </c>
      <c r="V444" s="54">
        <v>0</v>
      </c>
      <c r="W444" s="54">
        <v>0</v>
      </c>
      <c r="X444" s="62"/>
    </row>
    <row r="445" spans="1:24" ht="63" x14ac:dyDescent="0.25">
      <c r="A445" s="174">
        <f t="shared" si="171"/>
        <v>390</v>
      </c>
      <c r="B445" s="119" t="s">
        <v>1963</v>
      </c>
      <c r="C445" s="103" t="s">
        <v>516</v>
      </c>
      <c r="D445" s="54">
        <v>5.9999999999999995E-4</v>
      </c>
      <c r="E445" s="54">
        <v>2.1004452829864224E-5</v>
      </c>
      <c r="F445" s="54">
        <v>0</v>
      </c>
      <c r="G445" s="54">
        <v>2.1004452829875842E-5</v>
      </c>
      <c r="H445" s="54">
        <v>0</v>
      </c>
      <c r="I445" s="54">
        <v>0</v>
      </c>
      <c r="J445" s="54">
        <v>0</v>
      </c>
      <c r="K445" s="54">
        <v>0</v>
      </c>
      <c r="L445" s="54">
        <v>0</v>
      </c>
      <c r="M445" s="54">
        <f t="shared" si="172"/>
        <v>-1.1617903904539983E-17</v>
      </c>
      <c r="N445" s="54">
        <v>0</v>
      </c>
      <c r="O445" s="54">
        <v>0</v>
      </c>
      <c r="P445" s="54">
        <v>0</v>
      </c>
      <c r="Q445" s="54">
        <v>9.9733999999999989E-2</v>
      </c>
      <c r="R445" s="54">
        <v>0</v>
      </c>
      <c r="S445" s="54">
        <f t="shared" si="173"/>
        <v>2.1004452829864224E-5</v>
      </c>
      <c r="T445" s="54">
        <v>0</v>
      </c>
      <c r="U445" s="54">
        <v>0</v>
      </c>
      <c r="V445" s="54">
        <v>0</v>
      </c>
      <c r="W445" s="54">
        <v>0</v>
      </c>
      <c r="X445" s="62"/>
    </row>
    <row r="446" spans="1:24" ht="78.75" x14ac:dyDescent="0.25">
      <c r="A446" s="174">
        <f t="shared" si="171"/>
        <v>391</v>
      </c>
      <c r="B446" s="119" t="s">
        <v>1964</v>
      </c>
      <c r="C446" s="103" t="s">
        <v>517</v>
      </c>
      <c r="D446" s="54">
        <v>0.38786399999999999</v>
      </c>
      <c r="E446" s="54">
        <v>0.38786399999999999</v>
      </c>
      <c r="F446" s="54">
        <v>0.38786017200000006</v>
      </c>
      <c r="G446" s="54">
        <v>0.38786399999999999</v>
      </c>
      <c r="H446" s="54">
        <v>0.387860172</v>
      </c>
      <c r="I446" s="54">
        <v>0</v>
      </c>
      <c r="J446" s="54">
        <v>0</v>
      </c>
      <c r="K446" s="54">
        <v>0</v>
      </c>
      <c r="L446" s="54">
        <v>0</v>
      </c>
      <c r="M446" s="54">
        <f t="shared" si="172"/>
        <v>0</v>
      </c>
      <c r="N446" s="54">
        <v>0</v>
      </c>
      <c r="O446" s="54">
        <v>0.42719705000000002</v>
      </c>
      <c r="P446" s="54">
        <v>0</v>
      </c>
      <c r="Q446" s="54">
        <v>0.47673557</v>
      </c>
      <c r="R446" s="54">
        <v>0</v>
      </c>
      <c r="S446" s="54">
        <f t="shared" si="173"/>
        <v>3.8279999999280001E-6</v>
      </c>
      <c r="T446" s="54">
        <v>0</v>
      </c>
      <c r="U446" s="54">
        <v>0</v>
      </c>
      <c r="V446" s="54">
        <v>0</v>
      </c>
      <c r="W446" s="54">
        <v>0</v>
      </c>
      <c r="X446" s="62"/>
    </row>
    <row r="447" spans="1:24" ht="78.75" x14ac:dyDescent="0.25">
      <c r="A447" s="174">
        <f t="shared" si="171"/>
        <v>392</v>
      </c>
      <c r="B447" s="119" t="s">
        <v>1965</v>
      </c>
      <c r="C447" s="103" t="s">
        <v>1410</v>
      </c>
      <c r="D447" s="54">
        <v>0.90765599999999991</v>
      </c>
      <c r="E447" s="54">
        <v>0.90765599999999991</v>
      </c>
      <c r="F447" s="54">
        <v>0.90765195600000004</v>
      </c>
      <c r="G447" s="54">
        <v>8.6772359999999993E-2</v>
      </c>
      <c r="H447" s="54">
        <v>0.78202835999999998</v>
      </c>
      <c r="I447" s="54">
        <v>0</v>
      </c>
      <c r="J447" s="54">
        <v>0.10650795599999999</v>
      </c>
      <c r="K447" s="54">
        <v>0.82088363999999991</v>
      </c>
      <c r="L447" s="54">
        <v>1.9115640000000073E-2</v>
      </c>
      <c r="M447" s="54">
        <f t="shared" si="172"/>
        <v>0</v>
      </c>
      <c r="N447" s="54">
        <v>0</v>
      </c>
      <c r="O447" s="54">
        <v>1.0656762800000001</v>
      </c>
      <c r="P447" s="54">
        <v>0</v>
      </c>
      <c r="Q447" s="54">
        <v>1.0656762800000001</v>
      </c>
      <c r="R447" s="54">
        <v>0</v>
      </c>
      <c r="S447" s="54">
        <f t="shared" si="173"/>
        <v>4.0439999998698184E-6</v>
      </c>
      <c r="T447" s="54">
        <v>0</v>
      </c>
      <c r="U447" s="54">
        <v>0</v>
      </c>
      <c r="V447" s="54">
        <v>0</v>
      </c>
      <c r="W447" s="54">
        <v>0</v>
      </c>
      <c r="X447" s="62"/>
    </row>
    <row r="448" spans="1:24" ht="78.75" x14ac:dyDescent="0.25">
      <c r="A448" s="174">
        <f t="shared" si="171"/>
        <v>393</v>
      </c>
      <c r="B448" s="119" t="s">
        <v>1966</v>
      </c>
      <c r="C448" s="103" t="s">
        <v>1538</v>
      </c>
      <c r="D448" s="54">
        <v>0.97602</v>
      </c>
      <c r="E448" s="54">
        <v>0.44651347200000002</v>
      </c>
      <c r="F448" s="54">
        <v>0.44651347200000002</v>
      </c>
      <c r="G448" s="54">
        <v>0</v>
      </c>
      <c r="H448" s="54">
        <v>0</v>
      </c>
      <c r="I448" s="54">
        <v>0</v>
      </c>
      <c r="J448" s="54">
        <v>0</v>
      </c>
      <c r="K448" s="54">
        <v>0</v>
      </c>
      <c r="L448" s="54">
        <v>0.44651347200000002</v>
      </c>
      <c r="M448" s="54">
        <f t="shared" si="172"/>
        <v>0.44651347200000002</v>
      </c>
      <c r="N448" s="54">
        <v>0</v>
      </c>
      <c r="O448" s="54">
        <v>0.77598023000000005</v>
      </c>
      <c r="P448" s="54">
        <v>0</v>
      </c>
      <c r="Q448" s="54">
        <v>0.77598023000000005</v>
      </c>
      <c r="R448" s="54">
        <v>0</v>
      </c>
      <c r="S448" s="54">
        <f t="shared" si="173"/>
        <v>0</v>
      </c>
      <c r="T448" s="54">
        <v>0</v>
      </c>
      <c r="U448" s="54">
        <v>0</v>
      </c>
      <c r="V448" s="54">
        <v>0</v>
      </c>
      <c r="W448" s="54">
        <v>0</v>
      </c>
      <c r="X448" s="62"/>
    </row>
    <row r="449" spans="1:24" ht="78.75" x14ac:dyDescent="0.25">
      <c r="A449" s="174">
        <f t="shared" si="171"/>
        <v>394</v>
      </c>
      <c r="B449" s="119" t="s">
        <v>1298</v>
      </c>
      <c r="C449" s="103" t="s">
        <v>1299</v>
      </c>
      <c r="D449" s="54">
        <v>0.24309600000000001</v>
      </c>
      <c r="E449" s="54">
        <v>0.24309600000000001</v>
      </c>
      <c r="F449" s="54">
        <v>0.24309779999999998</v>
      </c>
      <c r="G449" s="54">
        <v>0</v>
      </c>
      <c r="H449" s="54">
        <v>0</v>
      </c>
      <c r="I449" s="54">
        <v>0</v>
      </c>
      <c r="J449" s="54">
        <v>0.20364179999999998</v>
      </c>
      <c r="K449" s="54">
        <v>0</v>
      </c>
      <c r="L449" s="54">
        <v>3.9455999999999991E-2</v>
      </c>
      <c r="M449" s="54">
        <f t="shared" si="172"/>
        <v>0.24309600000000001</v>
      </c>
      <c r="N449" s="54">
        <v>0</v>
      </c>
      <c r="O449" s="54">
        <v>0.22337882000000001</v>
      </c>
      <c r="P449" s="54">
        <v>0</v>
      </c>
      <c r="Q449" s="54">
        <v>0.22337882000000001</v>
      </c>
      <c r="R449" s="54">
        <v>0</v>
      </c>
      <c r="S449" s="54">
        <f t="shared" si="173"/>
        <v>-1.7999999999684935E-6</v>
      </c>
      <c r="T449" s="54">
        <v>0</v>
      </c>
      <c r="U449" s="54">
        <v>0</v>
      </c>
      <c r="V449" s="54">
        <v>0</v>
      </c>
      <c r="W449" s="54">
        <v>0</v>
      </c>
      <c r="X449" s="62"/>
    </row>
    <row r="450" spans="1:24" ht="63" x14ac:dyDescent="0.25">
      <c r="A450" s="174">
        <f t="shared" si="171"/>
        <v>395</v>
      </c>
      <c r="B450" s="119" t="s">
        <v>1967</v>
      </c>
      <c r="C450" s="103" t="s">
        <v>1968</v>
      </c>
      <c r="D450" s="54">
        <v>0.36219599999999996</v>
      </c>
      <c r="E450" s="54">
        <v>7.2226080000000002E-3</v>
      </c>
      <c r="F450" s="54">
        <v>7.2226080000000002E-3</v>
      </c>
      <c r="G450" s="54">
        <v>0</v>
      </c>
      <c r="H450" s="54">
        <v>0</v>
      </c>
      <c r="I450" s="54">
        <v>0</v>
      </c>
      <c r="J450" s="54">
        <v>0</v>
      </c>
      <c r="K450" s="54">
        <v>0</v>
      </c>
      <c r="L450" s="54">
        <v>0</v>
      </c>
      <c r="M450" s="54">
        <f t="shared" si="172"/>
        <v>7.2226080000000002E-3</v>
      </c>
      <c r="N450" s="54">
        <v>7.2226080000000002E-3</v>
      </c>
      <c r="O450" s="54">
        <v>3.8898839999999997E-2</v>
      </c>
      <c r="P450" s="54">
        <v>0</v>
      </c>
      <c r="Q450" s="54">
        <v>0</v>
      </c>
      <c r="R450" s="54">
        <v>0</v>
      </c>
      <c r="S450" s="54">
        <f t="shared" si="173"/>
        <v>0</v>
      </c>
      <c r="T450" s="54">
        <v>0</v>
      </c>
      <c r="U450" s="54">
        <v>0</v>
      </c>
      <c r="V450" s="54">
        <v>0</v>
      </c>
      <c r="W450" s="54">
        <v>0</v>
      </c>
      <c r="X450" s="62"/>
    </row>
    <row r="451" spans="1:24" ht="47.25" x14ac:dyDescent="0.25">
      <c r="A451" s="174">
        <f t="shared" si="171"/>
        <v>396</v>
      </c>
      <c r="B451" s="119" t="s">
        <v>518</v>
      </c>
      <c r="C451" s="103" t="s">
        <v>519</v>
      </c>
      <c r="D451" s="54">
        <v>0.31016400000000005</v>
      </c>
      <c r="E451" s="54">
        <v>0.31016400000000005</v>
      </c>
      <c r="F451" s="54">
        <v>0.31016939999999998</v>
      </c>
      <c r="G451" s="54">
        <v>0</v>
      </c>
      <c r="H451" s="54">
        <v>0.25282260000000001</v>
      </c>
      <c r="I451" s="54">
        <v>0</v>
      </c>
      <c r="J451" s="54">
        <v>4.7788999999999998E-2</v>
      </c>
      <c r="K451" s="54">
        <v>0</v>
      </c>
      <c r="L451" s="54">
        <v>8.3583240000000003E-3</v>
      </c>
      <c r="M451" s="54">
        <f t="shared" si="172"/>
        <v>0.31016400000000005</v>
      </c>
      <c r="N451" s="54">
        <v>1.1994759999999216E-3</v>
      </c>
      <c r="O451" s="54">
        <v>0.29528427000000002</v>
      </c>
      <c r="P451" s="54">
        <v>0</v>
      </c>
      <c r="Q451" s="54">
        <v>0.29528427000000002</v>
      </c>
      <c r="R451" s="54">
        <v>0</v>
      </c>
      <c r="S451" s="54">
        <f t="shared" si="173"/>
        <v>-5.399999999933236E-6</v>
      </c>
      <c r="T451" s="54">
        <v>0</v>
      </c>
      <c r="U451" s="54">
        <v>0</v>
      </c>
      <c r="V451" s="54">
        <v>0</v>
      </c>
      <c r="W451" s="54">
        <v>0</v>
      </c>
      <c r="X451" s="62"/>
    </row>
    <row r="452" spans="1:24" ht="47.25" x14ac:dyDescent="0.25">
      <c r="A452" s="174">
        <f t="shared" si="171"/>
        <v>397</v>
      </c>
      <c r="B452" s="119" t="s">
        <v>1969</v>
      </c>
      <c r="C452" s="103" t="s">
        <v>1970</v>
      </c>
      <c r="D452" s="54">
        <v>2.1877919999999995</v>
      </c>
      <c r="E452" s="54">
        <v>5.7633959999999996E-3</v>
      </c>
      <c r="F452" s="54">
        <v>5.7633959999999996E-3</v>
      </c>
      <c r="G452" s="54">
        <v>0</v>
      </c>
      <c r="H452" s="54">
        <v>0</v>
      </c>
      <c r="I452" s="54">
        <v>0</v>
      </c>
      <c r="J452" s="54">
        <v>0</v>
      </c>
      <c r="K452" s="54">
        <v>0</v>
      </c>
      <c r="L452" s="54">
        <v>0</v>
      </c>
      <c r="M452" s="54">
        <f t="shared" si="172"/>
        <v>5.7633959999999996E-3</v>
      </c>
      <c r="N452" s="54">
        <v>5.7633959999999996E-3</v>
      </c>
      <c r="O452" s="54">
        <v>4.8028300000000001E-3</v>
      </c>
      <c r="P452" s="54">
        <v>0</v>
      </c>
      <c r="Q452" s="54">
        <v>0</v>
      </c>
      <c r="R452" s="54">
        <v>0</v>
      </c>
      <c r="S452" s="54">
        <f t="shared" si="173"/>
        <v>0</v>
      </c>
      <c r="T452" s="54">
        <v>0</v>
      </c>
      <c r="U452" s="54">
        <v>0</v>
      </c>
      <c r="V452" s="54">
        <v>0</v>
      </c>
      <c r="W452" s="54">
        <v>0</v>
      </c>
      <c r="X452" s="62"/>
    </row>
    <row r="453" spans="1:24" ht="78.75" x14ac:dyDescent="0.25">
      <c r="A453" s="174">
        <f t="shared" si="171"/>
        <v>398</v>
      </c>
      <c r="B453" s="119" t="s">
        <v>1971</v>
      </c>
      <c r="C453" s="103" t="s">
        <v>1972</v>
      </c>
      <c r="D453" s="54">
        <v>3.37818</v>
      </c>
      <c r="E453" s="54">
        <v>6.8225040000000001E-3</v>
      </c>
      <c r="F453" s="54">
        <v>6.8225040000000001E-3</v>
      </c>
      <c r="G453" s="54">
        <v>0</v>
      </c>
      <c r="H453" s="54">
        <v>0</v>
      </c>
      <c r="I453" s="54">
        <v>0</v>
      </c>
      <c r="J453" s="54">
        <v>0</v>
      </c>
      <c r="K453" s="54">
        <v>0</v>
      </c>
      <c r="L453" s="54">
        <v>0</v>
      </c>
      <c r="M453" s="54">
        <f t="shared" si="172"/>
        <v>6.8225040000000001E-3</v>
      </c>
      <c r="N453" s="54">
        <v>6.8225040000000001E-3</v>
      </c>
      <c r="O453" s="54">
        <v>5.6854200000000001E-3</v>
      </c>
      <c r="P453" s="54">
        <v>0</v>
      </c>
      <c r="Q453" s="54">
        <v>0</v>
      </c>
      <c r="R453" s="54">
        <v>0</v>
      </c>
      <c r="S453" s="54">
        <f t="shared" si="173"/>
        <v>0</v>
      </c>
      <c r="T453" s="54">
        <v>0</v>
      </c>
      <c r="U453" s="54">
        <v>0</v>
      </c>
      <c r="V453" s="54">
        <v>0</v>
      </c>
      <c r="W453" s="54">
        <v>0</v>
      </c>
      <c r="X453" s="62"/>
    </row>
    <row r="454" spans="1:24" x14ac:dyDescent="0.25">
      <c r="A454" s="174"/>
      <c r="B454" s="195" t="s">
        <v>520</v>
      </c>
      <c r="C454" s="103"/>
      <c r="D454" s="62">
        <f t="shared" ref="D454:W454" si="174">SUM(D455:D456)</f>
        <v>2.423076</v>
      </c>
      <c r="E454" s="62">
        <f t="shared" ref="E454" si="175">SUM(E455:E456)</f>
        <v>2.4566524200000002</v>
      </c>
      <c r="F454" s="62">
        <f t="shared" si="174"/>
        <v>2.4566518139999998</v>
      </c>
      <c r="G454" s="62">
        <f t="shared" si="174"/>
        <v>1.9553554439999998</v>
      </c>
      <c r="H454" s="62">
        <f t="shared" si="174"/>
        <v>2.3871504180000001</v>
      </c>
      <c r="I454" s="62">
        <f t="shared" si="174"/>
        <v>0</v>
      </c>
      <c r="J454" s="62">
        <f t="shared" si="174"/>
        <v>1.4560955999999996E-2</v>
      </c>
      <c r="K454" s="62">
        <f t="shared" si="174"/>
        <v>0.19770897599999998</v>
      </c>
      <c r="L454" s="62">
        <f t="shared" si="174"/>
        <v>5.4940440000000049E-2</v>
      </c>
      <c r="M454" s="62">
        <f t="shared" si="174"/>
        <v>0.30358800000000019</v>
      </c>
      <c r="N454" s="62">
        <f t="shared" si="174"/>
        <v>0</v>
      </c>
      <c r="O454" s="62">
        <f t="shared" si="174"/>
        <v>0.66367315000000082</v>
      </c>
      <c r="P454" s="62">
        <v>0</v>
      </c>
      <c r="Q454" s="62">
        <f t="shared" si="174"/>
        <v>9.8650891099999996</v>
      </c>
      <c r="R454" s="62">
        <v>0</v>
      </c>
      <c r="S454" s="62">
        <f t="shared" si="174"/>
        <v>6.0600000040267332E-7</v>
      </c>
      <c r="T454" s="62">
        <f t="shared" si="174"/>
        <v>0</v>
      </c>
      <c r="U454" s="62">
        <f t="shared" si="174"/>
        <v>0</v>
      </c>
      <c r="V454" s="62">
        <f t="shared" si="174"/>
        <v>0</v>
      </c>
      <c r="W454" s="62">
        <f t="shared" si="174"/>
        <v>0</v>
      </c>
      <c r="X454" s="62"/>
    </row>
    <row r="455" spans="1:24" ht="31.5" x14ac:dyDescent="0.25">
      <c r="A455" s="174">
        <f t="shared" ref="A455:A456" si="176">IF(A454&gt;0,A454+1,A453+1)</f>
        <v>399</v>
      </c>
      <c r="B455" s="119" t="s">
        <v>521</v>
      </c>
      <c r="C455" s="103" t="s">
        <v>522</v>
      </c>
      <c r="D455" s="54">
        <v>2.0003880000000001</v>
      </c>
      <c r="E455" s="54">
        <v>2.0003880000000001</v>
      </c>
      <c r="F455" s="54">
        <v>2.0003873939999997</v>
      </c>
      <c r="G455" s="54">
        <v>1.6967999999999999</v>
      </c>
      <c r="H455" s="54">
        <v>2.0003873940000001</v>
      </c>
      <c r="I455" s="54">
        <v>0</v>
      </c>
      <c r="J455" s="54">
        <v>0</v>
      </c>
      <c r="K455" s="54">
        <v>0</v>
      </c>
      <c r="L455" s="54">
        <v>0</v>
      </c>
      <c r="M455" s="54">
        <f t="shared" ref="M455:M456" si="177">E455-G455-I455-K455</f>
        <v>0.30358800000000019</v>
      </c>
      <c r="N455" s="54">
        <v>0</v>
      </c>
      <c r="O455" s="54">
        <v>0.26262797000000071</v>
      </c>
      <c r="P455" s="54">
        <v>0</v>
      </c>
      <c r="Q455" s="54">
        <v>9.464043929999999</v>
      </c>
      <c r="R455" s="54">
        <v>0</v>
      </c>
      <c r="S455" s="54">
        <f>E455-F455</f>
        <v>6.0600000040267332E-7</v>
      </c>
      <c r="T455" s="54">
        <v>0</v>
      </c>
      <c r="U455" s="54">
        <v>0</v>
      </c>
      <c r="V455" s="54">
        <v>0</v>
      </c>
      <c r="W455" s="54">
        <v>0</v>
      </c>
      <c r="X455" s="62"/>
    </row>
    <row r="456" spans="1:24" ht="63" x14ac:dyDescent="0.25">
      <c r="A456" s="174">
        <f t="shared" si="176"/>
        <v>400</v>
      </c>
      <c r="B456" s="119" t="s">
        <v>523</v>
      </c>
      <c r="C456" s="103" t="s">
        <v>1411</v>
      </c>
      <c r="D456" s="54">
        <v>0.42268800000000001</v>
      </c>
      <c r="E456" s="54">
        <v>0.45626441999999989</v>
      </c>
      <c r="F456" s="54">
        <v>0.45626441999999989</v>
      </c>
      <c r="G456" s="54">
        <v>0.25855544399999991</v>
      </c>
      <c r="H456" s="54">
        <v>0.38676302399999996</v>
      </c>
      <c r="I456" s="54">
        <v>0</v>
      </c>
      <c r="J456" s="54">
        <v>1.4560955999999996E-2</v>
      </c>
      <c r="K456" s="54">
        <v>0.19770897599999998</v>
      </c>
      <c r="L456" s="54">
        <v>5.4940440000000049E-2</v>
      </c>
      <c r="M456" s="54">
        <f t="shared" si="177"/>
        <v>0</v>
      </c>
      <c r="N456" s="54">
        <v>0</v>
      </c>
      <c r="O456" s="54">
        <v>0.40104518000000006</v>
      </c>
      <c r="P456" s="54">
        <v>0</v>
      </c>
      <c r="Q456" s="54">
        <v>0.40104518</v>
      </c>
      <c r="R456" s="54">
        <v>0</v>
      </c>
      <c r="S456" s="54">
        <f>E456-F456</f>
        <v>0</v>
      </c>
      <c r="T456" s="54">
        <v>0</v>
      </c>
      <c r="U456" s="54">
        <v>0</v>
      </c>
      <c r="V456" s="54">
        <v>0</v>
      </c>
      <c r="W456" s="54">
        <v>0</v>
      </c>
      <c r="X456" s="62"/>
    </row>
    <row r="457" spans="1:24" x14ac:dyDescent="0.25">
      <c r="A457" s="174"/>
      <c r="B457" s="195" t="s">
        <v>524</v>
      </c>
      <c r="C457" s="103"/>
      <c r="D457" s="62">
        <f t="shared" ref="D457:W457" si="178">SUM(D458:D468)</f>
        <v>42.193051667999995</v>
      </c>
      <c r="E457" s="62">
        <f t="shared" ref="E457" si="179">SUM(E458:E468)</f>
        <v>15.577790445811319</v>
      </c>
      <c r="F457" s="62">
        <f t="shared" si="178"/>
        <v>15.577706428000001</v>
      </c>
      <c r="G457" s="62">
        <f t="shared" si="178"/>
        <v>7.9784759999999996E-2</v>
      </c>
      <c r="H457" s="62">
        <f t="shared" si="178"/>
        <v>7.9784759999999996E-2</v>
      </c>
      <c r="I457" s="62">
        <f t="shared" si="178"/>
        <v>0.62426460000000006</v>
      </c>
      <c r="J457" s="62">
        <f t="shared" si="178"/>
        <v>1.99320232</v>
      </c>
      <c r="K457" s="62">
        <f t="shared" si="178"/>
        <v>0.62426460000000006</v>
      </c>
      <c r="L457" s="62">
        <f t="shared" si="178"/>
        <v>8.6997330860000002</v>
      </c>
      <c r="M457" s="62">
        <f t="shared" si="178"/>
        <v>14.24947648581132</v>
      </c>
      <c r="N457" s="62">
        <f t="shared" si="178"/>
        <v>4.8049862620000008</v>
      </c>
      <c r="O457" s="62">
        <f t="shared" si="178"/>
        <v>15.537134100000001</v>
      </c>
      <c r="P457" s="62">
        <v>4.2780463500000012</v>
      </c>
      <c r="Q457" s="62">
        <f t="shared" si="178"/>
        <v>15.439455029999998</v>
      </c>
      <c r="R457" s="62">
        <v>15.311978599999998</v>
      </c>
      <c r="S457" s="62">
        <f t="shared" si="178"/>
        <v>8.4017811319456894E-5</v>
      </c>
      <c r="T457" s="62">
        <f t="shared" si="178"/>
        <v>0</v>
      </c>
      <c r="U457" s="62">
        <f t="shared" si="178"/>
        <v>0</v>
      </c>
      <c r="V457" s="62">
        <f t="shared" si="178"/>
        <v>0</v>
      </c>
      <c r="W457" s="62">
        <f t="shared" si="178"/>
        <v>0</v>
      </c>
      <c r="X457" s="62"/>
    </row>
    <row r="458" spans="1:24" ht="47.25" x14ac:dyDescent="0.25">
      <c r="A458" s="174">
        <f t="shared" ref="A458:A468" si="180">IF(A457&gt;0,A457+1,A456+1)</f>
        <v>401</v>
      </c>
      <c r="B458" s="119" t="s">
        <v>525</v>
      </c>
      <c r="C458" s="103" t="s">
        <v>526</v>
      </c>
      <c r="D458" s="54">
        <v>2.6824560000000002</v>
      </c>
      <c r="E458" s="54">
        <v>2.6281910279999994</v>
      </c>
      <c r="F458" s="54">
        <v>2.6281910279999994</v>
      </c>
      <c r="G458" s="54">
        <v>3.6609395999999995E-2</v>
      </c>
      <c r="H458" s="54">
        <v>3.6609395999999995E-2</v>
      </c>
      <c r="I458" s="54">
        <v>0.46714559999999999</v>
      </c>
      <c r="J458" s="54">
        <v>1.938301168</v>
      </c>
      <c r="K458" s="54">
        <v>0.46714559999999999</v>
      </c>
      <c r="L458" s="54">
        <v>0.18597437400000005</v>
      </c>
      <c r="M458" s="54">
        <f t="shared" ref="M458:M468" si="181">E458-G458-I458-K458</f>
        <v>1.6572904319999997</v>
      </c>
      <c r="N458" s="54">
        <v>0.46730609000000001</v>
      </c>
      <c r="O458" s="54">
        <v>2.1901591800000002</v>
      </c>
      <c r="P458" s="54">
        <v>5.1422999999999774E-2</v>
      </c>
      <c r="Q458" s="54">
        <v>2.1904008500000001</v>
      </c>
      <c r="R458" s="54">
        <v>2.1904008500000001</v>
      </c>
      <c r="S458" s="54">
        <f t="shared" ref="S458:S468" si="182">E458-F458</f>
        <v>0</v>
      </c>
      <c r="T458" s="54">
        <v>0</v>
      </c>
      <c r="U458" s="54">
        <v>0</v>
      </c>
      <c r="V458" s="54">
        <v>0</v>
      </c>
      <c r="W458" s="54">
        <v>0</v>
      </c>
      <c r="X458" s="62"/>
    </row>
    <row r="459" spans="1:24" ht="63" x14ac:dyDescent="0.25">
      <c r="A459" s="174">
        <f t="shared" si="180"/>
        <v>402</v>
      </c>
      <c r="B459" s="119" t="s">
        <v>1973</v>
      </c>
      <c r="C459" s="103" t="s">
        <v>1974</v>
      </c>
      <c r="D459" s="54">
        <v>10.308287999999999</v>
      </c>
      <c r="E459" s="54">
        <v>2.39292E-4</v>
      </c>
      <c r="F459" s="54">
        <v>2.39292E-4</v>
      </c>
      <c r="G459" s="54">
        <v>0</v>
      </c>
      <c r="H459" s="54">
        <v>0</v>
      </c>
      <c r="I459" s="54">
        <v>0</v>
      </c>
      <c r="J459" s="54">
        <v>0</v>
      </c>
      <c r="K459" s="54">
        <v>0</v>
      </c>
      <c r="L459" s="54">
        <v>0</v>
      </c>
      <c r="M459" s="54">
        <f t="shared" si="181"/>
        <v>2.39292E-4</v>
      </c>
      <c r="N459" s="54">
        <v>2.39292E-4</v>
      </c>
      <c r="O459" s="54">
        <v>1.9941000000000002E-4</v>
      </c>
      <c r="P459" s="54">
        <v>0</v>
      </c>
      <c r="Q459" s="54">
        <v>0</v>
      </c>
      <c r="R459" s="54">
        <v>0</v>
      </c>
      <c r="S459" s="54">
        <f t="shared" si="182"/>
        <v>0</v>
      </c>
      <c r="T459" s="54">
        <v>0</v>
      </c>
      <c r="U459" s="54">
        <v>0</v>
      </c>
      <c r="V459" s="54">
        <v>0</v>
      </c>
      <c r="W459" s="54">
        <v>0</v>
      </c>
      <c r="X459" s="62"/>
    </row>
    <row r="460" spans="1:24" ht="63" x14ac:dyDescent="0.25">
      <c r="A460" s="174">
        <f t="shared" si="180"/>
        <v>403</v>
      </c>
      <c r="B460" s="119" t="s">
        <v>1975</v>
      </c>
      <c r="C460" s="103" t="s">
        <v>527</v>
      </c>
      <c r="D460" s="54">
        <v>1.0717319999999999</v>
      </c>
      <c r="E460" s="54">
        <v>1.9308974700000001</v>
      </c>
      <c r="F460" s="54">
        <v>1.9308974700000001</v>
      </c>
      <c r="G460" s="54">
        <v>1.2313152000000001E-2</v>
      </c>
      <c r="H460" s="54">
        <v>1.2313152000000001E-2</v>
      </c>
      <c r="I460" s="54">
        <v>0.15711900000000001</v>
      </c>
      <c r="J460" s="54">
        <v>1.5657239999999996E-2</v>
      </c>
      <c r="K460" s="54">
        <v>0.15711900000000001</v>
      </c>
      <c r="L460" s="54">
        <v>1.6727483999999994E-2</v>
      </c>
      <c r="M460" s="54">
        <f t="shared" si="181"/>
        <v>1.6043463180000002</v>
      </c>
      <c r="N460" s="54">
        <v>1.8861995940000003</v>
      </c>
      <c r="O460" s="54">
        <v>1.90020696</v>
      </c>
      <c r="P460" s="54">
        <v>1.8629587299999999</v>
      </c>
      <c r="Q460" s="54">
        <v>0</v>
      </c>
      <c r="R460" s="54">
        <v>0</v>
      </c>
      <c r="S460" s="54">
        <f t="shared" si="182"/>
        <v>0</v>
      </c>
      <c r="T460" s="54">
        <v>0</v>
      </c>
      <c r="U460" s="54">
        <v>0</v>
      </c>
      <c r="V460" s="54">
        <v>0</v>
      </c>
      <c r="W460" s="54">
        <v>0</v>
      </c>
      <c r="X460" s="62"/>
    </row>
    <row r="461" spans="1:24" ht="47.25" x14ac:dyDescent="0.25">
      <c r="A461" s="174">
        <f t="shared" si="180"/>
        <v>404</v>
      </c>
      <c r="B461" s="119" t="s">
        <v>1976</v>
      </c>
      <c r="C461" s="103" t="s">
        <v>528</v>
      </c>
      <c r="D461" s="54">
        <v>13.444127999999999</v>
      </c>
      <c r="E461" s="54">
        <v>9.9613319300000018</v>
      </c>
      <c r="F461" s="54">
        <v>9.9613319300000018</v>
      </c>
      <c r="G461" s="54">
        <v>3.0862211999999997E-2</v>
      </c>
      <c r="H461" s="54">
        <v>3.0862212E-2</v>
      </c>
      <c r="I461" s="54">
        <v>0</v>
      </c>
      <c r="J461" s="54">
        <v>3.9243911999999992E-2</v>
      </c>
      <c r="K461" s="54">
        <v>0</v>
      </c>
      <c r="L461" s="54">
        <v>7.5984805879999993</v>
      </c>
      <c r="M461" s="54">
        <f t="shared" si="181"/>
        <v>9.9304697180000012</v>
      </c>
      <c r="N461" s="54">
        <v>2.2927452180000003</v>
      </c>
      <c r="O461" s="54">
        <v>10.219248100000002</v>
      </c>
      <c r="P461" s="54">
        <v>2.2544770700000019</v>
      </c>
      <c r="Q461" s="54">
        <v>12.947677539999999</v>
      </c>
      <c r="R461" s="54">
        <v>12.947677539999999</v>
      </c>
      <c r="S461" s="54">
        <f t="shared" si="182"/>
        <v>0</v>
      </c>
      <c r="T461" s="54">
        <v>0</v>
      </c>
      <c r="U461" s="54">
        <v>0</v>
      </c>
      <c r="V461" s="54">
        <v>0</v>
      </c>
      <c r="W461" s="54">
        <v>0</v>
      </c>
      <c r="X461" s="62"/>
    </row>
    <row r="462" spans="1:24" ht="47.25" x14ac:dyDescent="0.25">
      <c r="A462" s="174">
        <f t="shared" si="180"/>
        <v>405</v>
      </c>
      <c r="B462" s="119" t="s">
        <v>1545</v>
      </c>
      <c r="C462" s="103" t="s">
        <v>1546</v>
      </c>
      <c r="D462" s="54">
        <v>13.860564</v>
      </c>
      <c r="E462" s="54">
        <v>1.029575696</v>
      </c>
      <c r="F462" s="54">
        <v>1.029575696</v>
      </c>
      <c r="G462" s="54">
        <v>0</v>
      </c>
      <c r="H462" s="54">
        <v>0</v>
      </c>
      <c r="I462" s="54">
        <v>0</v>
      </c>
      <c r="J462" s="54">
        <v>0</v>
      </c>
      <c r="K462" s="54">
        <v>0</v>
      </c>
      <c r="L462" s="54">
        <v>0.89855064000000007</v>
      </c>
      <c r="M462" s="54">
        <f t="shared" si="181"/>
        <v>1.029575696</v>
      </c>
      <c r="N462" s="54">
        <v>0.13102505599999992</v>
      </c>
      <c r="O462" s="54">
        <v>0.85797974999999993</v>
      </c>
      <c r="P462" s="54">
        <v>0.10918754999999991</v>
      </c>
      <c r="Q462" s="54">
        <v>0</v>
      </c>
      <c r="R462" s="54">
        <v>0</v>
      </c>
      <c r="S462" s="54">
        <f t="shared" si="182"/>
        <v>0</v>
      </c>
      <c r="T462" s="54">
        <v>0</v>
      </c>
      <c r="U462" s="54">
        <v>0</v>
      </c>
      <c r="V462" s="54">
        <v>0</v>
      </c>
      <c r="W462" s="54">
        <v>0</v>
      </c>
      <c r="X462" s="62"/>
    </row>
    <row r="463" spans="1:24" ht="63" x14ac:dyDescent="0.25">
      <c r="A463" s="174">
        <f t="shared" si="180"/>
        <v>406</v>
      </c>
      <c r="B463" s="119" t="s">
        <v>1977</v>
      </c>
      <c r="C463" s="103" t="s">
        <v>1544</v>
      </c>
      <c r="D463" s="54">
        <v>5.3838000000000002E-3</v>
      </c>
      <c r="E463" s="54">
        <v>2.1004452829864224E-5</v>
      </c>
      <c r="F463" s="54">
        <v>0</v>
      </c>
      <c r="G463" s="54">
        <v>0</v>
      </c>
      <c r="H463" s="54">
        <v>0</v>
      </c>
      <c r="I463" s="54">
        <v>0</v>
      </c>
      <c r="J463" s="54">
        <v>0</v>
      </c>
      <c r="K463" s="54">
        <v>0</v>
      </c>
      <c r="L463" s="54">
        <v>0</v>
      </c>
      <c r="M463" s="54">
        <f t="shared" si="181"/>
        <v>2.1004452829864224E-5</v>
      </c>
      <c r="N463" s="54">
        <v>0</v>
      </c>
      <c r="O463" s="54">
        <v>3.188179E-2</v>
      </c>
      <c r="P463" s="54">
        <v>0</v>
      </c>
      <c r="Q463" s="54">
        <v>3.188179E-2</v>
      </c>
      <c r="R463" s="54">
        <v>0</v>
      </c>
      <c r="S463" s="54">
        <f t="shared" si="182"/>
        <v>2.1004452829864224E-5</v>
      </c>
      <c r="T463" s="54">
        <v>0</v>
      </c>
      <c r="U463" s="54">
        <v>0</v>
      </c>
      <c r="V463" s="54">
        <v>0</v>
      </c>
      <c r="W463" s="54">
        <v>0</v>
      </c>
      <c r="X463" s="62"/>
    </row>
    <row r="464" spans="1:24" ht="78.75" x14ac:dyDescent="0.25">
      <c r="A464" s="174">
        <f t="shared" si="180"/>
        <v>407</v>
      </c>
      <c r="B464" s="119" t="s">
        <v>1542</v>
      </c>
      <c r="C464" s="103" t="s">
        <v>1543</v>
      </c>
      <c r="D464" s="54">
        <v>3.529356E-3</v>
      </c>
      <c r="E464" s="54">
        <v>2.1004452829864224E-5</v>
      </c>
      <c r="F464" s="54">
        <v>0</v>
      </c>
      <c r="G464" s="54">
        <v>0</v>
      </c>
      <c r="H464" s="54">
        <v>0</v>
      </c>
      <c r="I464" s="54">
        <v>0</v>
      </c>
      <c r="J464" s="54">
        <v>0</v>
      </c>
      <c r="K464" s="54">
        <v>0</v>
      </c>
      <c r="L464" s="54">
        <v>0</v>
      </c>
      <c r="M464" s="54">
        <f t="shared" si="181"/>
        <v>2.1004452829864224E-5</v>
      </c>
      <c r="N464" s="54">
        <v>0</v>
      </c>
      <c r="O464" s="54">
        <v>3.1725879999999998E-2</v>
      </c>
      <c r="P464" s="54">
        <v>0</v>
      </c>
      <c r="Q464" s="54">
        <v>3.1725879999999998E-2</v>
      </c>
      <c r="R464" s="54">
        <v>0</v>
      </c>
      <c r="S464" s="54">
        <f t="shared" si="182"/>
        <v>2.1004452829864224E-5</v>
      </c>
      <c r="T464" s="54">
        <v>0</v>
      </c>
      <c r="U464" s="54">
        <v>0</v>
      </c>
      <c r="V464" s="54">
        <v>0</v>
      </c>
      <c r="W464" s="54">
        <v>0</v>
      </c>
      <c r="X464" s="62"/>
    </row>
    <row r="465" spans="1:24" ht="78.75" x14ac:dyDescent="0.25">
      <c r="A465" s="174">
        <f t="shared" si="180"/>
        <v>408</v>
      </c>
      <c r="B465" s="119" t="s">
        <v>1978</v>
      </c>
      <c r="C465" s="103" t="s">
        <v>1979</v>
      </c>
      <c r="D465" s="54">
        <v>0.16295999999999999</v>
      </c>
      <c r="E465" s="54">
        <v>1.9787999999999997E-2</v>
      </c>
      <c r="F465" s="54">
        <v>1.9787999999999997E-2</v>
      </c>
      <c r="G465" s="54">
        <v>0</v>
      </c>
      <c r="H465" s="54">
        <v>0</v>
      </c>
      <c r="I465" s="54">
        <v>0</v>
      </c>
      <c r="J465" s="54">
        <v>0</v>
      </c>
      <c r="K465" s="54">
        <v>0</v>
      </c>
      <c r="L465" s="54">
        <v>0</v>
      </c>
      <c r="M465" s="54">
        <f t="shared" si="181"/>
        <v>1.9787999999999997E-2</v>
      </c>
      <c r="N465" s="54">
        <v>1.9787999999999997E-2</v>
      </c>
      <c r="O465" s="54">
        <v>0.17390021</v>
      </c>
      <c r="P465" s="54">
        <v>0</v>
      </c>
      <c r="Q465" s="54">
        <v>0.17390021</v>
      </c>
      <c r="R465" s="54">
        <v>0.17390021</v>
      </c>
      <c r="S465" s="54">
        <f t="shared" si="182"/>
        <v>0</v>
      </c>
      <c r="T465" s="54">
        <v>0</v>
      </c>
      <c r="U465" s="54">
        <v>0</v>
      </c>
      <c r="V465" s="54">
        <v>0</v>
      </c>
      <c r="W465" s="54">
        <v>0</v>
      </c>
      <c r="X465" s="62"/>
    </row>
    <row r="466" spans="1:24" ht="47.25" x14ac:dyDescent="0.25">
      <c r="A466" s="174">
        <f t="shared" si="180"/>
        <v>409</v>
      </c>
      <c r="B466" s="119" t="s">
        <v>1540</v>
      </c>
      <c r="C466" s="103" t="s">
        <v>1541</v>
      </c>
      <c r="D466" s="54">
        <v>2.1913008000000001E-2</v>
      </c>
      <c r="E466" s="54">
        <v>2.1004452829864224E-5</v>
      </c>
      <c r="F466" s="54">
        <v>0</v>
      </c>
      <c r="G466" s="54">
        <v>0</v>
      </c>
      <c r="H466" s="54">
        <v>0</v>
      </c>
      <c r="I466" s="54">
        <v>0</v>
      </c>
      <c r="J466" s="54">
        <v>0</v>
      </c>
      <c r="K466" s="54">
        <v>0</v>
      </c>
      <c r="L466" s="54">
        <v>0</v>
      </c>
      <c r="M466" s="54">
        <f t="shared" si="181"/>
        <v>2.1004452829864224E-5</v>
      </c>
      <c r="N466" s="54">
        <v>0</v>
      </c>
      <c r="O466" s="54">
        <v>1.826084E-2</v>
      </c>
      <c r="P466" s="54">
        <v>0</v>
      </c>
      <c r="Q466" s="54">
        <v>1.826084E-2</v>
      </c>
      <c r="R466" s="54">
        <v>0</v>
      </c>
      <c r="S466" s="54">
        <f t="shared" si="182"/>
        <v>2.1004452829864224E-5</v>
      </c>
      <c r="T466" s="54">
        <v>0</v>
      </c>
      <c r="U466" s="54">
        <v>0</v>
      </c>
      <c r="V466" s="54">
        <v>0</v>
      </c>
      <c r="W466" s="54">
        <v>0</v>
      </c>
      <c r="X466" s="62"/>
    </row>
    <row r="467" spans="1:24" ht="63" x14ac:dyDescent="0.25">
      <c r="A467" s="174">
        <f t="shared" si="180"/>
        <v>410</v>
      </c>
      <c r="B467" s="119" t="s">
        <v>1539</v>
      </c>
      <c r="C467" s="103" t="s">
        <v>1300</v>
      </c>
      <c r="D467" s="54">
        <v>5.4729504000000005E-2</v>
      </c>
      <c r="E467" s="54">
        <v>2.1004452829864224E-5</v>
      </c>
      <c r="F467" s="54">
        <v>0</v>
      </c>
      <c r="G467" s="54">
        <v>0</v>
      </c>
      <c r="H467" s="54">
        <v>0</v>
      </c>
      <c r="I467" s="54">
        <v>0</v>
      </c>
      <c r="J467" s="54">
        <v>0</v>
      </c>
      <c r="K467" s="54">
        <v>0</v>
      </c>
      <c r="L467" s="54">
        <v>0</v>
      </c>
      <c r="M467" s="54">
        <f t="shared" si="181"/>
        <v>2.1004452829864224E-5</v>
      </c>
      <c r="N467" s="54">
        <v>0</v>
      </c>
      <c r="O467" s="54">
        <v>4.5607920000000003E-2</v>
      </c>
      <c r="P467" s="54">
        <v>0</v>
      </c>
      <c r="Q467" s="54">
        <v>4.5607920000000003E-2</v>
      </c>
      <c r="R467" s="54">
        <v>0</v>
      </c>
      <c r="S467" s="54">
        <f t="shared" si="182"/>
        <v>2.1004452829864224E-5</v>
      </c>
      <c r="T467" s="54">
        <v>0</v>
      </c>
      <c r="U467" s="54">
        <v>0</v>
      </c>
      <c r="V467" s="54">
        <v>0</v>
      </c>
      <c r="W467" s="54">
        <v>0</v>
      </c>
      <c r="X467" s="62"/>
    </row>
    <row r="468" spans="1:24" ht="94.5" x14ac:dyDescent="0.25">
      <c r="A468" s="174">
        <f t="shared" si="180"/>
        <v>411</v>
      </c>
      <c r="B468" s="119" t="s">
        <v>1980</v>
      </c>
      <c r="C468" s="103" t="s">
        <v>1981</v>
      </c>
      <c r="D468" s="54">
        <v>0.57736799999999988</v>
      </c>
      <c r="E468" s="54">
        <v>7.6830119999999995E-3</v>
      </c>
      <c r="F468" s="54">
        <v>7.6830119999999995E-3</v>
      </c>
      <c r="G468" s="54">
        <v>0</v>
      </c>
      <c r="H468" s="54">
        <v>0</v>
      </c>
      <c r="I468" s="54">
        <v>0</v>
      </c>
      <c r="J468" s="54">
        <v>0</v>
      </c>
      <c r="K468" s="54">
        <v>0</v>
      </c>
      <c r="L468" s="54">
        <v>0</v>
      </c>
      <c r="M468" s="54">
        <f t="shared" si="181"/>
        <v>7.6830119999999995E-3</v>
      </c>
      <c r="N468" s="54">
        <v>7.6830119999999995E-3</v>
      </c>
      <c r="O468" s="54">
        <v>6.7964060000000007E-2</v>
      </c>
      <c r="P468" s="54">
        <v>0</v>
      </c>
      <c r="Q468" s="54">
        <v>0</v>
      </c>
      <c r="R468" s="54">
        <v>0</v>
      </c>
      <c r="S468" s="54">
        <f t="shared" si="182"/>
        <v>0</v>
      </c>
      <c r="T468" s="54">
        <v>0</v>
      </c>
      <c r="U468" s="54">
        <v>0</v>
      </c>
      <c r="V468" s="54">
        <v>0</v>
      </c>
      <c r="W468" s="54">
        <v>0</v>
      </c>
      <c r="X468" s="62"/>
    </row>
    <row r="469" spans="1:24" x14ac:dyDescent="0.25">
      <c r="A469" s="174"/>
      <c r="B469" s="195" t="s">
        <v>529</v>
      </c>
      <c r="C469" s="103"/>
      <c r="D469" s="62">
        <f t="shared" ref="D469:W469" si="183">SUM(D470:D480)</f>
        <v>29.390990976000005</v>
      </c>
      <c r="E469" s="62">
        <f t="shared" ref="E469" si="184">SUM(E470:E480)</f>
        <v>2.506474346716979</v>
      </c>
      <c r="F469" s="62">
        <f t="shared" si="183"/>
        <v>2.5063492319999989</v>
      </c>
      <c r="G469" s="62">
        <f t="shared" si="183"/>
        <v>4.9583008452829855E-2</v>
      </c>
      <c r="H469" s="62">
        <f t="shared" si="183"/>
        <v>4.9562003999999993E-2</v>
      </c>
      <c r="I469" s="62">
        <f t="shared" si="183"/>
        <v>0.68267650490565979</v>
      </c>
      <c r="J469" s="62">
        <f t="shared" si="183"/>
        <v>1.7870187239999999</v>
      </c>
      <c r="K469" s="62">
        <f t="shared" si="183"/>
        <v>1.7696715000000001</v>
      </c>
      <c r="L469" s="62">
        <f t="shared" si="183"/>
        <v>0.54043222800000001</v>
      </c>
      <c r="M469" s="62">
        <f t="shared" si="183"/>
        <v>4.5433333584895073E-3</v>
      </c>
      <c r="N469" s="62">
        <f t="shared" si="183"/>
        <v>0.12933627600000003</v>
      </c>
      <c r="O469" s="62">
        <f t="shared" si="183"/>
        <v>2.2365478400000001</v>
      </c>
      <c r="P469" s="62">
        <v>0</v>
      </c>
      <c r="Q469" s="62">
        <f t="shared" si="183"/>
        <v>3.3704924599999999</v>
      </c>
      <c r="R469" s="62">
        <v>0</v>
      </c>
      <c r="S469" s="62">
        <f t="shared" si="183"/>
        <v>1.2511471697966537E-4</v>
      </c>
      <c r="T469" s="62">
        <f t="shared" si="183"/>
        <v>0</v>
      </c>
      <c r="U469" s="62">
        <f t="shared" si="183"/>
        <v>0</v>
      </c>
      <c r="V469" s="62">
        <f t="shared" si="183"/>
        <v>0</v>
      </c>
      <c r="W469" s="62">
        <f t="shared" si="183"/>
        <v>0</v>
      </c>
      <c r="X469" s="62"/>
    </row>
    <row r="470" spans="1:24" ht="47.25" x14ac:dyDescent="0.25">
      <c r="A470" s="174">
        <f t="shared" ref="A470:A480" si="185">IF(A469&gt;0,A469+1,A468+1)</f>
        <v>412</v>
      </c>
      <c r="B470" s="119" t="s">
        <v>530</v>
      </c>
      <c r="C470" s="103" t="s">
        <v>531</v>
      </c>
      <c r="D470" s="54">
        <v>1.8055920000000001</v>
      </c>
      <c r="E470" s="54">
        <v>1.8055920000000001</v>
      </c>
      <c r="F470" s="54">
        <v>1.8055929119999996</v>
      </c>
      <c r="G470" s="54">
        <v>3.5920499999999994E-2</v>
      </c>
      <c r="H470" s="54">
        <v>3.5920499999999994E-2</v>
      </c>
      <c r="I470" s="54">
        <v>0</v>
      </c>
      <c r="J470" s="54">
        <v>1.769672412</v>
      </c>
      <c r="K470" s="54">
        <v>1.7696715000000001</v>
      </c>
      <c r="L470" s="54">
        <v>0</v>
      </c>
      <c r="M470" s="54">
        <f t="shared" ref="M470:M480" si="186">E470-G470-I470-K470</f>
        <v>0</v>
      </c>
      <c r="N470" s="54">
        <v>0</v>
      </c>
      <c r="O470" s="54">
        <v>1.5046607599999997</v>
      </c>
      <c r="P470" s="54">
        <v>0</v>
      </c>
      <c r="Q470" s="54">
        <v>1.7552559400000001</v>
      </c>
      <c r="R470" s="54">
        <v>0</v>
      </c>
      <c r="S470" s="54">
        <f t="shared" ref="S470:S480" si="187">E470-F470</f>
        <v>-9.1199999951996347E-7</v>
      </c>
      <c r="T470" s="54">
        <v>0</v>
      </c>
      <c r="U470" s="54">
        <v>0</v>
      </c>
      <c r="V470" s="54">
        <v>0</v>
      </c>
      <c r="W470" s="54">
        <v>0</v>
      </c>
      <c r="X470" s="62"/>
    </row>
    <row r="471" spans="1:24" ht="31.5" x14ac:dyDescent="0.25">
      <c r="A471" s="174">
        <f t="shared" si="185"/>
        <v>413</v>
      </c>
      <c r="B471" s="119" t="s">
        <v>532</v>
      </c>
      <c r="C471" s="103" t="s">
        <v>533</v>
      </c>
      <c r="D471" s="54">
        <v>0.54456000000000004</v>
      </c>
      <c r="E471" s="54">
        <v>0.70003844399999993</v>
      </c>
      <c r="F471" s="54">
        <v>0.70003844399999993</v>
      </c>
      <c r="G471" s="54">
        <v>1.3641503999999999E-2</v>
      </c>
      <c r="H471" s="54">
        <v>1.3641504E-2</v>
      </c>
      <c r="I471" s="54">
        <v>0.68263449600000004</v>
      </c>
      <c r="J471" s="54">
        <v>1.7346311999999996E-2</v>
      </c>
      <c r="K471" s="54">
        <v>0</v>
      </c>
      <c r="L471" s="54">
        <v>0.54043222800000001</v>
      </c>
      <c r="M471" s="54">
        <f t="shared" si="186"/>
        <v>3.7624439999999204E-3</v>
      </c>
      <c r="N471" s="54">
        <v>0.12861840000000002</v>
      </c>
      <c r="O471" s="54">
        <v>0.58336536999999999</v>
      </c>
      <c r="P471" s="54">
        <v>0</v>
      </c>
      <c r="Q471" s="54">
        <v>0.73107444999999993</v>
      </c>
      <c r="R471" s="54">
        <v>0</v>
      </c>
      <c r="S471" s="54">
        <f t="shared" si="187"/>
        <v>0</v>
      </c>
      <c r="T471" s="54">
        <v>0</v>
      </c>
      <c r="U471" s="54">
        <v>0</v>
      </c>
      <c r="V471" s="54">
        <v>0</v>
      </c>
      <c r="W471" s="54">
        <v>0</v>
      </c>
      <c r="X471" s="62"/>
    </row>
    <row r="472" spans="1:24" ht="63" x14ac:dyDescent="0.25">
      <c r="A472" s="174">
        <f t="shared" si="185"/>
        <v>414</v>
      </c>
      <c r="B472" s="119" t="s">
        <v>1982</v>
      </c>
      <c r="C472" s="103" t="s">
        <v>534</v>
      </c>
      <c r="D472" s="54">
        <v>3.5999999999999999E-3</v>
      </c>
      <c r="E472" s="54">
        <v>2.1004452829864224E-5</v>
      </c>
      <c r="F472" s="54">
        <v>0</v>
      </c>
      <c r="G472" s="54">
        <v>2.1004452829861964E-5</v>
      </c>
      <c r="H472" s="54">
        <v>0</v>
      </c>
      <c r="I472" s="54">
        <v>0</v>
      </c>
      <c r="J472" s="54">
        <v>0</v>
      </c>
      <c r="K472" s="54">
        <v>0</v>
      </c>
      <c r="L472" s="54">
        <v>0</v>
      </c>
      <c r="M472" s="54">
        <f t="shared" si="186"/>
        <v>2.2598839032744733E-18</v>
      </c>
      <c r="N472" s="54">
        <v>0</v>
      </c>
      <c r="O472" s="54">
        <v>0</v>
      </c>
      <c r="P472" s="54">
        <v>0</v>
      </c>
      <c r="Q472" s="54">
        <v>0.65213338999999992</v>
      </c>
      <c r="R472" s="54">
        <v>0</v>
      </c>
      <c r="S472" s="54">
        <f t="shared" si="187"/>
        <v>2.1004452829864224E-5</v>
      </c>
      <c r="T472" s="54">
        <v>0</v>
      </c>
      <c r="U472" s="54">
        <v>0</v>
      </c>
      <c r="V472" s="54">
        <v>0</v>
      </c>
      <c r="W472" s="54">
        <v>0</v>
      </c>
      <c r="X472" s="62"/>
    </row>
    <row r="473" spans="1:24" ht="63" x14ac:dyDescent="0.25">
      <c r="A473" s="174">
        <f t="shared" si="185"/>
        <v>415</v>
      </c>
      <c r="B473" s="119" t="s">
        <v>1983</v>
      </c>
      <c r="C473" s="103" t="s">
        <v>1412</v>
      </c>
      <c r="D473" s="54">
        <v>2.3999999999999998E-3</v>
      </c>
      <c r="E473" s="54">
        <v>2.1004452829864224E-5</v>
      </c>
      <c r="F473" s="54">
        <v>0</v>
      </c>
      <c r="G473" s="54">
        <v>0</v>
      </c>
      <c r="H473" s="54">
        <v>0</v>
      </c>
      <c r="I473" s="54">
        <v>2.1004452829861964E-5</v>
      </c>
      <c r="J473" s="54">
        <v>0</v>
      </c>
      <c r="K473" s="54">
        <v>0</v>
      </c>
      <c r="L473" s="54">
        <v>0</v>
      </c>
      <c r="M473" s="54">
        <f t="shared" si="186"/>
        <v>2.2598839032744733E-18</v>
      </c>
      <c r="N473" s="54">
        <v>0</v>
      </c>
      <c r="O473" s="54">
        <v>0</v>
      </c>
      <c r="P473" s="54">
        <v>0</v>
      </c>
      <c r="Q473" s="54">
        <v>2.0947089999999998E-2</v>
      </c>
      <c r="R473" s="54">
        <v>0</v>
      </c>
      <c r="S473" s="54">
        <f t="shared" si="187"/>
        <v>2.1004452829864224E-5</v>
      </c>
      <c r="T473" s="54">
        <v>0</v>
      </c>
      <c r="U473" s="54">
        <v>0</v>
      </c>
      <c r="V473" s="54">
        <v>0</v>
      </c>
      <c r="W473" s="54">
        <v>0</v>
      </c>
      <c r="X473" s="62"/>
    </row>
    <row r="474" spans="1:24" ht="78.75" x14ac:dyDescent="0.25">
      <c r="A474" s="174">
        <f t="shared" si="185"/>
        <v>416</v>
      </c>
      <c r="B474" s="119" t="s">
        <v>535</v>
      </c>
      <c r="C474" s="103" t="s">
        <v>1413</v>
      </c>
      <c r="D474" s="54">
        <v>4.7999999999999996E-3</v>
      </c>
      <c r="E474" s="54">
        <v>2.1004452829864224E-5</v>
      </c>
      <c r="F474" s="54">
        <v>0</v>
      </c>
      <c r="G474" s="54">
        <v>0</v>
      </c>
      <c r="H474" s="54">
        <v>0</v>
      </c>
      <c r="I474" s="54">
        <v>2.1004452829875842E-5</v>
      </c>
      <c r="J474" s="54">
        <v>0</v>
      </c>
      <c r="K474" s="54">
        <v>0</v>
      </c>
      <c r="L474" s="54">
        <v>0</v>
      </c>
      <c r="M474" s="54">
        <f t="shared" si="186"/>
        <v>-1.1617903904539983E-17</v>
      </c>
      <c r="N474" s="54">
        <v>0</v>
      </c>
      <c r="O474" s="54">
        <v>0</v>
      </c>
      <c r="P474" s="54">
        <v>0</v>
      </c>
      <c r="Q474" s="54">
        <v>6.3158110000000003E-2</v>
      </c>
      <c r="R474" s="54">
        <v>0</v>
      </c>
      <c r="S474" s="54">
        <f t="shared" si="187"/>
        <v>2.1004452829864224E-5</v>
      </c>
      <c r="T474" s="54">
        <v>0</v>
      </c>
      <c r="U474" s="54">
        <v>0</v>
      </c>
      <c r="V474" s="54">
        <v>0</v>
      </c>
      <c r="W474" s="54">
        <v>0</v>
      </c>
      <c r="X474" s="62"/>
    </row>
    <row r="475" spans="1:24" ht="31.5" x14ac:dyDescent="0.25">
      <c r="A475" s="174">
        <f t="shared" si="185"/>
        <v>417</v>
      </c>
      <c r="B475" s="119" t="s">
        <v>1984</v>
      </c>
      <c r="C475" s="103" t="s">
        <v>1985</v>
      </c>
      <c r="D475" s="54">
        <v>21.171936000000002</v>
      </c>
      <c r="E475" s="54">
        <v>2.39292E-4</v>
      </c>
      <c r="F475" s="54">
        <v>2.39292E-4</v>
      </c>
      <c r="G475" s="54">
        <v>0</v>
      </c>
      <c r="H475" s="54">
        <v>0</v>
      </c>
      <c r="I475" s="54">
        <v>0</v>
      </c>
      <c r="J475" s="54">
        <v>0</v>
      </c>
      <c r="K475" s="54">
        <v>0</v>
      </c>
      <c r="L475" s="54">
        <v>0</v>
      </c>
      <c r="M475" s="54">
        <f t="shared" si="186"/>
        <v>2.39292E-4</v>
      </c>
      <c r="N475" s="54">
        <v>2.39292E-4</v>
      </c>
      <c r="O475" s="54">
        <v>1.9941000000000002E-4</v>
      </c>
      <c r="P475" s="54">
        <v>0</v>
      </c>
      <c r="Q475" s="54">
        <v>0</v>
      </c>
      <c r="R475" s="54">
        <v>0</v>
      </c>
      <c r="S475" s="54">
        <f t="shared" si="187"/>
        <v>0</v>
      </c>
      <c r="T475" s="54">
        <v>0</v>
      </c>
      <c r="U475" s="54">
        <v>0</v>
      </c>
      <c r="V475" s="54">
        <v>0</v>
      </c>
      <c r="W475" s="54">
        <v>0</v>
      </c>
      <c r="X475" s="62"/>
    </row>
    <row r="476" spans="1:24" ht="31.5" x14ac:dyDescent="0.25">
      <c r="A476" s="174">
        <f t="shared" si="185"/>
        <v>418</v>
      </c>
      <c r="B476" s="119" t="s">
        <v>1986</v>
      </c>
      <c r="C476" s="103" t="s">
        <v>1987</v>
      </c>
      <c r="D476" s="54">
        <v>5.6085948000000005</v>
      </c>
      <c r="E476" s="54">
        <v>2.39292E-4</v>
      </c>
      <c r="F476" s="54">
        <v>2.39292E-4</v>
      </c>
      <c r="G476" s="54">
        <v>0</v>
      </c>
      <c r="H476" s="54">
        <v>0</v>
      </c>
      <c r="I476" s="54">
        <v>0</v>
      </c>
      <c r="J476" s="54">
        <v>0</v>
      </c>
      <c r="K476" s="54">
        <v>0</v>
      </c>
      <c r="L476" s="54">
        <v>0</v>
      </c>
      <c r="M476" s="54">
        <f t="shared" si="186"/>
        <v>2.39292E-4</v>
      </c>
      <c r="N476" s="54">
        <v>2.39292E-4</v>
      </c>
      <c r="O476" s="54">
        <v>1.9941000000000002E-4</v>
      </c>
      <c r="P476" s="54">
        <v>0</v>
      </c>
      <c r="Q476" s="54">
        <v>0</v>
      </c>
      <c r="R476" s="54">
        <v>0</v>
      </c>
      <c r="S476" s="54">
        <f t="shared" si="187"/>
        <v>0</v>
      </c>
      <c r="T476" s="54">
        <v>0</v>
      </c>
      <c r="U476" s="54">
        <v>0</v>
      </c>
      <c r="V476" s="54">
        <v>0</v>
      </c>
      <c r="W476" s="54">
        <v>0</v>
      </c>
      <c r="X476" s="62"/>
    </row>
    <row r="477" spans="1:24" ht="78.75" x14ac:dyDescent="0.25">
      <c r="A477" s="174">
        <f t="shared" si="185"/>
        <v>419</v>
      </c>
      <c r="B477" s="119" t="s">
        <v>1303</v>
      </c>
      <c r="C477" s="103" t="s">
        <v>1304</v>
      </c>
      <c r="D477" s="54">
        <v>4.9220160000000006E-2</v>
      </c>
      <c r="E477" s="54">
        <v>2.1004452829864224E-5</v>
      </c>
      <c r="F477" s="54">
        <v>0</v>
      </c>
      <c r="G477" s="54">
        <v>0</v>
      </c>
      <c r="H477" s="54">
        <v>0</v>
      </c>
      <c r="I477" s="54">
        <v>0</v>
      </c>
      <c r="J477" s="54">
        <v>0</v>
      </c>
      <c r="K477" s="54">
        <v>0</v>
      </c>
      <c r="L477" s="54">
        <v>0</v>
      </c>
      <c r="M477" s="54">
        <f t="shared" si="186"/>
        <v>2.1004452829864224E-5</v>
      </c>
      <c r="N477" s="54">
        <v>0</v>
      </c>
      <c r="O477" s="54">
        <v>4.1016800000000006E-2</v>
      </c>
      <c r="P477" s="54">
        <v>0</v>
      </c>
      <c r="Q477" s="54">
        <v>4.1016800000000006E-2</v>
      </c>
      <c r="R477" s="54">
        <v>0</v>
      </c>
      <c r="S477" s="54">
        <f t="shared" si="187"/>
        <v>2.1004452829864224E-5</v>
      </c>
      <c r="T477" s="54">
        <v>0</v>
      </c>
      <c r="U477" s="54">
        <v>0</v>
      </c>
      <c r="V477" s="54">
        <v>0</v>
      </c>
      <c r="W477" s="54">
        <v>0</v>
      </c>
      <c r="X477" s="62"/>
    </row>
    <row r="478" spans="1:24" ht="94.5" x14ac:dyDescent="0.25">
      <c r="A478" s="174">
        <f t="shared" si="185"/>
        <v>420</v>
      </c>
      <c r="B478" s="119" t="s">
        <v>1547</v>
      </c>
      <c r="C478" s="103" t="s">
        <v>1548</v>
      </c>
      <c r="D478" s="54">
        <v>7.6188743999999989E-2</v>
      </c>
      <c r="E478" s="54">
        <v>2.1004452829864224E-5</v>
      </c>
      <c r="F478" s="54">
        <v>0</v>
      </c>
      <c r="G478" s="54">
        <v>0</v>
      </c>
      <c r="H478" s="54">
        <v>0</v>
      </c>
      <c r="I478" s="54">
        <v>0</v>
      </c>
      <c r="J478" s="54">
        <v>0</v>
      </c>
      <c r="K478" s="54">
        <v>0</v>
      </c>
      <c r="L478" s="54">
        <v>0</v>
      </c>
      <c r="M478" s="54">
        <f t="shared" si="186"/>
        <v>2.1004452829864224E-5</v>
      </c>
      <c r="N478" s="54">
        <v>0</v>
      </c>
      <c r="O478" s="54">
        <v>6.3490619999999998E-2</v>
      </c>
      <c r="P478" s="54">
        <v>0</v>
      </c>
      <c r="Q478" s="54">
        <v>6.3490619999999998E-2</v>
      </c>
      <c r="R478" s="54">
        <v>0</v>
      </c>
      <c r="S478" s="54">
        <f t="shared" si="187"/>
        <v>2.1004452829864224E-5</v>
      </c>
      <c r="T478" s="54">
        <v>0</v>
      </c>
      <c r="U478" s="54">
        <v>0</v>
      </c>
      <c r="V478" s="54">
        <v>0</v>
      </c>
      <c r="W478" s="54">
        <v>0</v>
      </c>
      <c r="X478" s="62"/>
    </row>
    <row r="479" spans="1:24" ht="78.75" x14ac:dyDescent="0.25">
      <c r="A479" s="174">
        <f t="shared" si="185"/>
        <v>421</v>
      </c>
      <c r="B479" s="119" t="s">
        <v>1301</v>
      </c>
      <c r="C479" s="103" t="s">
        <v>1302</v>
      </c>
      <c r="D479" s="54">
        <v>5.2099271999999988E-2</v>
      </c>
      <c r="E479" s="54">
        <v>2.1004452829864224E-5</v>
      </c>
      <c r="F479" s="54">
        <v>0</v>
      </c>
      <c r="G479" s="54">
        <v>0</v>
      </c>
      <c r="H479" s="54">
        <v>0</v>
      </c>
      <c r="I479" s="54">
        <v>0</v>
      </c>
      <c r="J479" s="54">
        <v>0</v>
      </c>
      <c r="K479" s="54">
        <v>0</v>
      </c>
      <c r="L479" s="54">
        <v>0</v>
      </c>
      <c r="M479" s="54">
        <f t="shared" si="186"/>
        <v>2.1004452829864224E-5</v>
      </c>
      <c r="N479" s="54">
        <v>0</v>
      </c>
      <c r="O479" s="54">
        <v>4.3416059999999992E-2</v>
      </c>
      <c r="P479" s="54">
        <v>0</v>
      </c>
      <c r="Q479" s="54">
        <v>4.3416059999999992E-2</v>
      </c>
      <c r="R479" s="54">
        <v>0</v>
      </c>
      <c r="S479" s="54">
        <f t="shared" si="187"/>
        <v>2.1004452829864224E-5</v>
      </c>
      <c r="T479" s="54">
        <v>0</v>
      </c>
      <c r="U479" s="54">
        <v>0</v>
      </c>
      <c r="V479" s="54">
        <v>0</v>
      </c>
      <c r="W479" s="54">
        <v>0</v>
      </c>
      <c r="X479" s="62"/>
    </row>
    <row r="480" spans="1:24" ht="78.75" x14ac:dyDescent="0.25">
      <c r="A480" s="174">
        <f t="shared" si="185"/>
        <v>422</v>
      </c>
      <c r="B480" s="119" t="s">
        <v>1988</v>
      </c>
      <c r="C480" s="103" t="s">
        <v>1989</v>
      </c>
      <c r="D480" s="54">
        <v>7.1999999999999995E-2</v>
      </c>
      <c r="E480" s="54">
        <v>2.39292E-4</v>
      </c>
      <c r="F480" s="54">
        <v>2.39292E-4</v>
      </c>
      <c r="G480" s="54">
        <v>0</v>
      </c>
      <c r="H480" s="54">
        <v>0</v>
      </c>
      <c r="I480" s="54">
        <v>0</v>
      </c>
      <c r="J480" s="54">
        <v>0</v>
      </c>
      <c r="K480" s="54">
        <v>0</v>
      </c>
      <c r="L480" s="54">
        <v>0</v>
      </c>
      <c r="M480" s="54">
        <f t="shared" si="186"/>
        <v>2.39292E-4</v>
      </c>
      <c r="N480" s="54">
        <v>2.39292E-4</v>
      </c>
      <c r="O480" s="54">
        <v>1.9941000000000002E-4</v>
      </c>
      <c r="P480" s="54">
        <v>0</v>
      </c>
      <c r="Q480" s="54">
        <v>0</v>
      </c>
      <c r="R480" s="54">
        <v>0</v>
      </c>
      <c r="S480" s="54">
        <f t="shared" si="187"/>
        <v>0</v>
      </c>
      <c r="T480" s="54">
        <v>0</v>
      </c>
      <c r="U480" s="54">
        <v>0</v>
      </c>
      <c r="V480" s="54">
        <v>0</v>
      </c>
      <c r="W480" s="54">
        <v>0</v>
      </c>
      <c r="X480" s="62"/>
    </row>
    <row r="481" spans="1:24" x14ac:dyDescent="0.25">
      <c r="A481" s="174"/>
      <c r="B481" s="195" t="s">
        <v>536</v>
      </c>
      <c r="C481" s="103"/>
      <c r="D481" s="62">
        <f t="shared" ref="D481:W481" si="188">SUM(D482:D500)</f>
        <v>89.766634849999974</v>
      </c>
      <c r="E481" s="62">
        <f t="shared" ref="E481" si="189">SUM(E482:E500)</f>
        <v>35.194924040905676</v>
      </c>
      <c r="F481" s="62">
        <f t="shared" si="188"/>
        <v>35.194881942000016</v>
      </c>
      <c r="G481" s="62">
        <f t="shared" si="188"/>
        <v>1.3650785999999995</v>
      </c>
      <c r="H481" s="62">
        <f t="shared" si="188"/>
        <v>2.0526635299999998</v>
      </c>
      <c r="I481" s="62">
        <f t="shared" si="188"/>
        <v>0.61480279199999999</v>
      </c>
      <c r="J481" s="62">
        <f t="shared" si="188"/>
        <v>0.770397726</v>
      </c>
      <c r="K481" s="62">
        <f t="shared" si="188"/>
        <v>0.6</v>
      </c>
      <c r="L481" s="62">
        <f t="shared" si="188"/>
        <v>9.302765191999999</v>
      </c>
      <c r="M481" s="62">
        <f t="shared" si="188"/>
        <v>32.615042648905678</v>
      </c>
      <c r="N481" s="62">
        <f t="shared" si="188"/>
        <v>23.069055493999993</v>
      </c>
      <c r="O481" s="62">
        <f t="shared" si="188"/>
        <v>36.006365629999991</v>
      </c>
      <c r="P481" s="62">
        <v>24.094939710000006</v>
      </c>
      <c r="Q481" s="62">
        <f t="shared" si="188"/>
        <v>19.697611720000001</v>
      </c>
      <c r="R481" s="62">
        <v>7.8437070200000001</v>
      </c>
      <c r="S481" s="62">
        <f t="shared" si="188"/>
        <v>4.2098905659819853E-5</v>
      </c>
      <c r="T481" s="62">
        <f t="shared" si="188"/>
        <v>0</v>
      </c>
      <c r="U481" s="62">
        <f t="shared" si="188"/>
        <v>0</v>
      </c>
      <c r="V481" s="62">
        <f t="shared" si="188"/>
        <v>0</v>
      </c>
      <c r="W481" s="62">
        <f t="shared" si="188"/>
        <v>0</v>
      </c>
      <c r="X481" s="62"/>
    </row>
    <row r="482" spans="1:24" ht="47.25" x14ac:dyDescent="0.25">
      <c r="A482" s="174">
        <f t="shared" ref="A482:A500" si="190">IF(A481&gt;0,A481+1,A480+1)</f>
        <v>423</v>
      </c>
      <c r="B482" s="119" t="s">
        <v>553</v>
      </c>
      <c r="C482" s="103" t="s">
        <v>554</v>
      </c>
      <c r="D482" s="54">
        <v>0.17278833000000013</v>
      </c>
      <c r="E482" s="54">
        <v>0.20128229</v>
      </c>
      <c r="F482" s="54">
        <v>0.20128229</v>
      </c>
      <c r="G482" s="54">
        <v>0</v>
      </c>
      <c r="H482" s="54">
        <v>0.20128229</v>
      </c>
      <c r="I482" s="54">
        <v>0</v>
      </c>
      <c r="J482" s="54">
        <v>0</v>
      </c>
      <c r="K482" s="54">
        <v>0</v>
      </c>
      <c r="L482" s="54">
        <v>0</v>
      </c>
      <c r="M482" s="54">
        <f t="shared" ref="M482:M500" si="191">E482-G482-I482-K482</f>
        <v>0.20128229</v>
      </c>
      <c r="N482" s="54">
        <v>0</v>
      </c>
      <c r="O482" s="54">
        <v>0</v>
      </c>
      <c r="P482" s="54">
        <v>0</v>
      </c>
      <c r="Q482" s="54">
        <v>0</v>
      </c>
      <c r="R482" s="54">
        <v>0</v>
      </c>
      <c r="S482" s="54">
        <f t="shared" ref="S482:S500" si="192">E482-F482</f>
        <v>0</v>
      </c>
      <c r="T482" s="54">
        <v>0</v>
      </c>
      <c r="U482" s="54">
        <v>0</v>
      </c>
      <c r="V482" s="54">
        <v>0</v>
      </c>
      <c r="W482" s="54">
        <v>0</v>
      </c>
      <c r="X482" s="62"/>
    </row>
    <row r="483" spans="1:24" ht="78.75" x14ac:dyDescent="0.25">
      <c r="A483" s="174">
        <f t="shared" si="190"/>
        <v>424</v>
      </c>
      <c r="B483" s="119" t="s">
        <v>1990</v>
      </c>
      <c r="C483" s="103" t="s">
        <v>552</v>
      </c>
      <c r="D483" s="54">
        <v>0.58355999999999997</v>
      </c>
      <c r="E483" s="54">
        <v>0.48630269999999998</v>
      </c>
      <c r="F483" s="54">
        <v>0.48630269999999998</v>
      </c>
      <c r="G483" s="54">
        <v>0</v>
      </c>
      <c r="H483" s="54">
        <v>0.48630270000000003</v>
      </c>
      <c r="I483" s="54">
        <v>0</v>
      </c>
      <c r="J483" s="54">
        <v>0</v>
      </c>
      <c r="K483" s="54">
        <v>0</v>
      </c>
      <c r="L483" s="54">
        <v>0</v>
      </c>
      <c r="M483" s="54">
        <f t="shared" si="191"/>
        <v>0.48630269999999998</v>
      </c>
      <c r="N483" s="54">
        <v>0</v>
      </c>
      <c r="O483" s="54">
        <v>0</v>
      </c>
      <c r="P483" s="54">
        <v>0</v>
      </c>
      <c r="Q483" s="54">
        <v>0</v>
      </c>
      <c r="R483" s="54">
        <v>0</v>
      </c>
      <c r="S483" s="54">
        <f t="shared" si="192"/>
        <v>0</v>
      </c>
      <c r="T483" s="54">
        <v>0</v>
      </c>
      <c r="U483" s="54">
        <v>0</v>
      </c>
      <c r="V483" s="54">
        <v>0</v>
      </c>
      <c r="W483" s="54">
        <v>0</v>
      </c>
      <c r="X483" s="62"/>
    </row>
    <row r="484" spans="1:24" ht="47.25" x14ac:dyDescent="0.25">
      <c r="A484" s="174">
        <f t="shared" si="190"/>
        <v>425</v>
      </c>
      <c r="B484" s="119" t="s">
        <v>537</v>
      </c>
      <c r="C484" s="103" t="s">
        <v>538</v>
      </c>
      <c r="D484" s="54">
        <v>18.417984000000001</v>
      </c>
      <c r="E484" s="54">
        <v>0.6895362960000001</v>
      </c>
      <c r="F484" s="54">
        <v>0.6895362960000001</v>
      </c>
      <c r="G484" s="54">
        <v>0.15091052399999999</v>
      </c>
      <c r="H484" s="54">
        <v>0.15091052399999999</v>
      </c>
      <c r="I484" s="54">
        <v>0</v>
      </c>
      <c r="J484" s="54">
        <v>0.19189551599999999</v>
      </c>
      <c r="K484" s="54">
        <v>0</v>
      </c>
      <c r="L484" s="54">
        <v>0.20501272799999998</v>
      </c>
      <c r="M484" s="54">
        <f t="shared" si="191"/>
        <v>0.53862577200000006</v>
      </c>
      <c r="N484" s="54">
        <v>0.14171752800000009</v>
      </c>
      <c r="O484" s="54">
        <v>0.57461357999999996</v>
      </c>
      <c r="P484" s="54">
        <v>0.11809793999999996</v>
      </c>
      <c r="Q484" s="54">
        <v>0</v>
      </c>
      <c r="R484" s="54">
        <v>0</v>
      </c>
      <c r="S484" s="54">
        <f t="shared" si="192"/>
        <v>0</v>
      </c>
      <c r="T484" s="54">
        <v>0</v>
      </c>
      <c r="U484" s="54">
        <v>0</v>
      </c>
      <c r="V484" s="54">
        <v>0</v>
      </c>
      <c r="W484" s="54">
        <v>0</v>
      </c>
      <c r="X484" s="62"/>
    </row>
    <row r="485" spans="1:24" ht="94.5" x14ac:dyDescent="0.25">
      <c r="A485" s="174">
        <f t="shared" si="190"/>
        <v>426</v>
      </c>
      <c r="B485" s="119" t="s">
        <v>539</v>
      </c>
      <c r="C485" s="103" t="s">
        <v>540</v>
      </c>
      <c r="D485" s="54">
        <v>3.3763320000000001</v>
      </c>
      <c r="E485" s="54">
        <v>0.30933710399999997</v>
      </c>
      <c r="F485" s="54">
        <v>0.30933710399999997</v>
      </c>
      <c r="G485" s="54">
        <v>6.7911455999999981E-2</v>
      </c>
      <c r="H485" s="54">
        <v>6.7911455999999981E-2</v>
      </c>
      <c r="I485" s="54">
        <v>0</v>
      </c>
      <c r="J485" s="54">
        <v>8.6355143999999995E-2</v>
      </c>
      <c r="K485" s="54">
        <v>0</v>
      </c>
      <c r="L485" s="54">
        <v>9.2258076000000022E-2</v>
      </c>
      <c r="M485" s="54">
        <f t="shared" si="191"/>
        <v>0.24142564799999999</v>
      </c>
      <c r="N485" s="54">
        <v>6.2812427999999976E-2</v>
      </c>
      <c r="O485" s="54">
        <v>1.6729297700000001</v>
      </c>
      <c r="P485" s="54">
        <v>1.4674925400000001</v>
      </c>
      <c r="Q485" s="54">
        <v>2.0107931799999998</v>
      </c>
      <c r="R485" s="54">
        <v>2.0107931799999998</v>
      </c>
      <c r="S485" s="54">
        <f t="shared" si="192"/>
        <v>0</v>
      </c>
      <c r="T485" s="54">
        <v>0</v>
      </c>
      <c r="U485" s="54">
        <v>0</v>
      </c>
      <c r="V485" s="54">
        <v>0</v>
      </c>
      <c r="W485" s="54">
        <v>0</v>
      </c>
      <c r="X485" s="62"/>
    </row>
    <row r="486" spans="1:24" ht="47.25" x14ac:dyDescent="0.25">
      <c r="A486" s="174">
        <f t="shared" si="190"/>
        <v>427</v>
      </c>
      <c r="B486" s="119" t="s">
        <v>541</v>
      </c>
      <c r="C486" s="103" t="s">
        <v>542</v>
      </c>
      <c r="D486" s="54">
        <v>36.594623999999996</v>
      </c>
      <c r="E486" s="54">
        <v>21.841780284000006</v>
      </c>
      <c r="F486" s="54">
        <v>21.841780284000006</v>
      </c>
      <c r="G486" s="54">
        <v>0.106036212</v>
      </c>
      <c r="H486" s="54">
        <v>0.106036212</v>
      </c>
      <c r="I486" s="54">
        <v>0</v>
      </c>
      <c r="J486" s="54">
        <v>0.13483400400000001</v>
      </c>
      <c r="K486" s="54">
        <v>0</v>
      </c>
      <c r="L486" s="54">
        <v>0.14405073599999998</v>
      </c>
      <c r="M486" s="54">
        <f t="shared" si="191"/>
        <v>21.735744072000006</v>
      </c>
      <c r="N486" s="54">
        <v>21.456859331999997</v>
      </c>
      <c r="O486" s="54">
        <v>22.632600260000004</v>
      </c>
      <c r="P486" s="54">
        <v>22.311832800000005</v>
      </c>
      <c r="Q486" s="54">
        <v>0</v>
      </c>
      <c r="R486" s="54">
        <v>0</v>
      </c>
      <c r="S486" s="54">
        <f t="shared" si="192"/>
        <v>0</v>
      </c>
      <c r="T486" s="54">
        <v>0</v>
      </c>
      <c r="U486" s="54">
        <v>0</v>
      </c>
      <c r="V486" s="54">
        <v>0</v>
      </c>
      <c r="W486" s="54">
        <v>0</v>
      </c>
      <c r="X486" s="62"/>
    </row>
    <row r="487" spans="1:24" ht="47.25" x14ac:dyDescent="0.25">
      <c r="A487" s="174">
        <f t="shared" si="190"/>
        <v>428</v>
      </c>
      <c r="B487" s="119" t="s">
        <v>543</v>
      </c>
      <c r="C487" s="103" t="s">
        <v>544</v>
      </c>
      <c r="D487" s="54">
        <v>0.91222726599999859</v>
      </c>
      <c r="E487" s="54">
        <v>0.91222727999999997</v>
      </c>
      <c r="F487" s="54">
        <v>0.91222726599999993</v>
      </c>
      <c r="G487" s="54">
        <v>0.91222727999999975</v>
      </c>
      <c r="H487" s="54">
        <v>0.91222726599999993</v>
      </c>
      <c r="I487" s="54">
        <v>0</v>
      </c>
      <c r="J487" s="54">
        <v>0</v>
      </c>
      <c r="K487" s="54">
        <v>0</v>
      </c>
      <c r="L487" s="54">
        <v>0</v>
      </c>
      <c r="M487" s="54">
        <f t="shared" si="191"/>
        <v>2.2204460492503131E-16</v>
      </c>
      <c r="N487" s="54">
        <v>0</v>
      </c>
      <c r="O487" s="54">
        <v>0.10939173000000045</v>
      </c>
      <c r="P487" s="54">
        <v>0</v>
      </c>
      <c r="Q487" s="54">
        <v>4.4326860199999993</v>
      </c>
      <c r="R487" s="54">
        <v>0</v>
      </c>
      <c r="S487" s="54">
        <f t="shared" si="192"/>
        <v>1.4000000048142169E-8</v>
      </c>
      <c r="T487" s="54">
        <v>0</v>
      </c>
      <c r="U487" s="54">
        <v>0</v>
      </c>
      <c r="V487" s="54">
        <v>0</v>
      </c>
      <c r="W487" s="54">
        <v>0</v>
      </c>
      <c r="X487" s="62"/>
    </row>
    <row r="488" spans="1:24" ht="47.25" x14ac:dyDescent="0.25">
      <c r="A488" s="174">
        <f t="shared" si="190"/>
        <v>429</v>
      </c>
      <c r="B488" s="119" t="s">
        <v>545</v>
      </c>
      <c r="C488" s="103" t="s">
        <v>546</v>
      </c>
      <c r="D488" s="54">
        <v>5.8480680000000005</v>
      </c>
      <c r="E488" s="54">
        <v>4.6091807799999991</v>
      </c>
      <c r="F488" s="54">
        <v>4.6091807799999991</v>
      </c>
      <c r="G488" s="54">
        <v>2.3510483999999998E-2</v>
      </c>
      <c r="H488" s="54">
        <v>2.3510483999999998E-2</v>
      </c>
      <c r="I488" s="54">
        <v>0.3</v>
      </c>
      <c r="J488" s="54">
        <v>2.9895576000000007E-2</v>
      </c>
      <c r="K488" s="54">
        <v>0.3</v>
      </c>
      <c r="L488" s="54">
        <v>4.3237347039999996</v>
      </c>
      <c r="M488" s="54">
        <f t="shared" si="191"/>
        <v>3.9856702959999994</v>
      </c>
      <c r="N488" s="54">
        <v>0.23204001599999913</v>
      </c>
      <c r="O488" s="54">
        <v>4.7351080600000008</v>
      </c>
      <c r="P488" s="54">
        <v>0.19336668000000135</v>
      </c>
      <c r="Q488" s="54">
        <v>5.8329138399999998</v>
      </c>
      <c r="R488" s="54">
        <v>5.8329138399999998</v>
      </c>
      <c r="S488" s="54">
        <f t="shared" si="192"/>
        <v>0</v>
      </c>
      <c r="T488" s="54">
        <v>0</v>
      </c>
      <c r="U488" s="54">
        <v>0</v>
      </c>
      <c r="V488" s="54">
        <v>0</v>
      </c>
      <c r="W488" s="54">
        <v>0</v>
      </c>
      <c r="X488" s="62"/>
    </row>
    <row r="489" spans="1:24" ht="63" x14ac:dyDescent="0.25">
      <c r="A489" s="174">
        <f t="shared" si="190"/>
        <v>430</v>
      </c>
      <c r="B489" s="119" t="s">
        <v>547</v>
      </c>
      <c r="C489" s="103" t="s">
        <v>548</v>
      </c>
      <c r="D489" s="54">
        <v>5.6780759999999999</v>
      </c>
      <c r="E489" s="54">
        <v>5.4949383159999998</v>
      </c>
      <c r="F489" s="54">
        <v>5.4949383159999998</v>
      </c>
      <c r="G489" s="54">
        <v>2.3510483999999998E-2</v>
      </c>
      <c r="H489" s="54">
        <v>2.3510483999999998E-2</v>
      </c>
      <c r="I489" s="54">
        <v>0.3</v>
      </c>
      <c r="J489" s="54">
        <v>2.9895576000000007E-2</v>
      </c>
      <c r="K489" s="54">
        <v>0.3</v>
      </c>
      <c r="L489" s="54">
        <v>4.401494016</v>
      </c>
      <c r="M489" s="54">
        <f t="shared" si="191"/>
        <v>4.8714278320000002</v>
      </c>
      <c r="N489" s="54">
        <v>1.0400382399999994</v>
      </c>
      <c r="O489" s="54">
        <v>4.57911526</v>
      </c>
      <c r="P489" s="54">
        <v>0</v>
      </c>
      <c r="Q489" s="54">
        <v>5.74742877</v>
      </c>
      <c r="R489" s="54">
        <v>0</v>
      </c>
      <c r="S489" s="54">
        <f t="shared" si="192"/>
        <v>0</v>
      </c>
      <c r="T489" s="54">
        <v>0</v>
      </c>
      <c r="U489" s="54">
        <v>0</v>
      </c>
      <c r="V489" s="54">
        <v>0</v>
      </c>
      <c r="W489" s="54">
        <v>0</v>
      </c>
      <c r="X489" s="62"/>
    </row>
    <row r="490" spans="1:24" ht="47.25" x14ac:dyDescent="0.25">
      <c r="A490" s="174">
        <f t="shared" si="190"/>
        <v>431</v>
      </c>
      <c r="B490" s="119" t="s">
        <v>549</v>
      </c>
      <c r="C490" s="103" t="s">
        <v>550</v>
      </c>
      <c r="D490" s="54">
        <v>0.38951999999999998</v>
      </c>
      <c r="E490" s="54">
        <v>2.1441671999999998E-2</v>
      </c>
      <c r="F490" s="54">
        <v>2.1441671999999998E-2</v>
      </c>
      <c r="G490" s="54">
        <v>6.6388799999999998E-3</v>
      </c>
      <c r="H490" s="54">
        <v>6.6388799999999998E-3</v>
      </c>
      <c r="I490" s="54">
        <v>1.4802792000000009E-2</v>
      </c>
      <c r="J490" s="54">
        <v>8.4419400000000019E-3</v>
      </c>
      <c r="K490" s="54">
        <v>0</v>
      </c>
      <c r="L490" s="54">
        <v>6.3608519999999967E-3</v>
      </c>
      <c r="M490" s="54">
        <f t="shared" si="191"/>
        <v>-1.0408340855860843E-17</v>
      </c>
      <c r="N490" s="54">
        <v>0</v>
      </c>
      <c r="O490" s="54">
        <v>0.48045507999999998</v>
      </c>
      <c r="P490" s="54">
        <v>0</v>
      </c>
      <c r="Q490" s="54">
        <v>0.48229560999999999</v>
      </c>
      <c r="R490" s="54">
        <v>0</v>
      </c>
      <c r="S490" s="54">
        <f t="shared" si="192"/>
        <v>0</v>
      </c>
      <c r="T490" s="54">
        <v>0</v>
      </c>
      <c r="U490" s="54">
        <v>0</v>
      </c>
      <c r="V490" s="54">
        <v>0</v>
      </c>
      <c r="W490" s="54">
        <v>0</v>
      </c>
      <c r="X490" s="62"/>
    </row>
    <row r="491" spans="1:24" ht="63" x14ac:dyDescent="0.25">
      <c r="A491" s="174">
        <f t="shared" si="190"/>
        <v>432</v>
      </c>
      <c r="B491" s="119" t="s">
        <v>1991</v>
      </c>
      <c r="C491" s="103" t="s">
        <v>551</v>
      </c>
      <c r="D491" s="54">
        <v>7.4333230000000028E-2</v>
      </c>
      <c r="E491" s="54">
        <v>7.4333280000000002E-2</v>
      </c>
      <c r="F491" s="54">
        <v>7.4333233999999998E-2</v>
      </c>
      <c r="G491" s="54">
        <v>7.4333279999999946E-2</v>
      </c>
      <c r="H491" s="54">
        <v>7.4333233999999998E-2</v>
      </c>
      <c r="I491" s="54">
        <v>0</v>
      </c>
      <c r="J491" s="54">
        <v>0</v>
      </c>
      <c r="K491" s="54">
        <v>0</v>
      </c>
      <c r="L491" s="54">
        <v>0</v>
      </c>
      <c r="M491" s="54">
        <f t="shared" si="191"/>
        <v>5.5511151231257827E-17</v>
      </c>
      <c r="N491" s="54">
        <v>0</v>
      </c>
      <c r="O491" s="54">
        <v>1.0541520000000018E-2</v>
      </c>
      <c r="P491" s="54">
        <v>0</v>
      </c>
      <c r="Q491" s="54">
        <v>0.46193897</v>
      </c>
      <c r="R491" s="54">
        <v>0</v>
      </c>
      <c r="S491" s="54">
        <f t="shared" si="192"/>
        <v>4.6000000003543207E-8</v>
      </c>
      <c r="T491" s="54">
        <v>0</v>
      </c>
      <c r="U491" s="54">
        <v>0</v>
      </c>
      <c r="V491" s="54">
        <v>0</v>
      </c>
      <c r="W491" s="54">
        <v>0</v>
      </c>
      <c r="X491" s="62"/>
    </row>
    <row r="492" spans="1:24" ht="47.25" x14ac:dyDescent="0.25">
      <c r="A492" s="174">
        <f t="shared" si="190"/>
        <v>433</v>
      </c>
      <c r="B492" s="119" t="s">
        <v>555</v>
      </c>
      <c r="C492" s="103" t="s">
        <v>556</v>
      </c>
      <c r="D492" s="54">
        <v>1.2E-5</v>
      </c>
      <c r="E492" s="54">
        <v>2.1004452829864224E-5</v>
      </c>
      <c r="F492" s="54">
        <v>0</v>
      </c>
      <c r="G492" s="54">
        <v>0</v>
      </c>
      <c r="H492" s="54">
        <v>0</v>
      </c>
      <c r="I492" s="54">
        <v>0</v>
      </c>
      <c r="J492" s="54">
        <v>0</v>
      </c>
      <c r="K492" s="54">
        <v>0</v>
      </c>
      <c r="L492" s="54">
        <v>0</v>
      </c>
      <c r="M492" s="54">
        <f t="shared" si="191"/>
        <v>2.1004452829864224E-5</v>
      </c>
      <c r="N492" s="54">
        <v>0</v>
      </c>
      <c r="O492" s="54">
        <v>0</v>
      </c>
      <c r="P492" s="54">
        <v>0</v>
      </c>
      <c r="Q492" s="54">
        <v>9.8296549999999996E-2</v>
      </c>
      <c r="R492" s="54">
        <v>0</v>
      </c>
      <c r="S492" s="54">
        <f t="shared" si="192"/>
        <v>2.1004452829864224E-5</v>
      </c>
      <c r="T492" s="54">
        <v>0</v>
      </c>
      <c r="U492" s="54">
        <v>0</v>
      </c>
      <c r="V492" s="54">
        <v>0</v>
      </c>
      <c r="W492" s="54">
        <v>0</v>
      </c>
      <c r="X492" s="62"/>
    </row>
    <row r="493" spans="1:24" ht="63" x14ac:dyDescent="0.25">
      <c r="A493" s="174">
        <f t="shared" si="190"/>
        <v>434</v>
      </c>
      <c r="B493" s="119" t="s">
        <v>1307</v>
      </c>
      <c r="C493" s="103" t="s">
        <v>1308</v>
      </c>
      <c r="D493" s="54">
        <v>0.16435802399999999</v>
      </c>
      <c r="E493" s="54">
        <v>1.9791430000000002E-2</v>
      </c>
      <c r="F493" s="54">
        <v>1.9791430000000002E-2</v>
      </c>
      <c r="G493" s="54">
        <v>0</v>
      </c>
      <c r="H493" s="54">
        <v>0</v>
      </c>
      <c r="I493" s="54">
        <v>0</v>
      </c>
      <c r="J493" s="54">
        <v>0</v>
      </c>
      <c r="K493" s="54">
        <v>0</v>
      </c>
      <c r="L493" s="54">
        <v>1.9791429999999999E-2</v>
      </c>
      <c r="M493" s="54">
        <f t="shared" si="191"/>
        <v>1.9791430000000002E-2</v>
      </c>
      <c r="N493" s="54">
        <v>0</v>
      </c>
      <c r="O493" s="54">
        <v>0.13696501999999999</v>
      </c>
      <c r="P493" s="54">
        <v>0</v>
      </c>
      <c r="Q493" s="54">
        <v>0.13696501999999999</v>
      </c>
      <c r="R493" s="54">
        <v>0</v>
      </c>
      <c r="S493" s="54">
        <f t="shared" si="192"/>
        <v>0</v>
      </c>
      <c r="T493" s="54">
        <v>0</v>
      </c>
      <c r="U493" s="54">
        <v>0</v>
      </c>
      <c r="V493" s="54">
        <v>0</v>
      </c>
      <c r="W493" s="54">
        <v>0</v>
      </c>
      <c r="X493" s="62"/>
    </row>
    <row r="494" spans="1:24" ht="63" x14ac:dyDescent="0.25">
      <c r="A494" s="174">
        <f t="shared" si="190"/>
        <v>435</v>
      </c>
      <c r="B494" s="119" t="s">
        <v>1305</v>
      </c>
      <c r="C494" s="103" t="s">
        <v>1306</v>
      </c>
      <c r="D494" s="54">
        <v>0.28908</v>
      </c>
      <c r="E494" s="54">
        <v>0.28908</v>
      </c>
      <c r="F494" s="54">
        <v>0.28907996999999996</v>
      </c>
      <c r="G494" s="54">
        <v>0</v>
      </c>
      <c r="H494" s="54">
        <v>0</v>
      </c>
      <c r="I494" s="54">
        <v>0</v>
      </c>
      <c r="J494" s="54">
        <v>0.28907996999999996</v>
      </c>
      <c r="K494" s="54">
        <v>0</v>
      </c>
      <c r="L494" s="54">
        <v>0</v>
      </c>
      <c r="M494" s="54">
        <f t="shared" si="191"/>
        <v>0.28908</v>
      </c>
      <c r="N494" s="54">
        <v>0</v>
      </c>
      <c r="O494" s="54">
        <v>0.47705703000000005</v>
      </c>
      <c r="P494" s="54">
        <v>0</v>
      </c>
      <c r="Q494" s="54">
        <v>0.47705703000000005</v>
      </c>
      <c r="R494" s="54">
        <v>0</v>
      </c>
      <c r="S494" s="54">
        <f t="shared" si="192"/>
        <v>3.0000000039720476E-8</v>
      </c>
      <c r="T494" s="54">
        <v>0</v>
      </c>
      <c r="U494" s="54">
        <v>0</v>
      </c>
      <c r="V494" s="54">
        <v>0</v>
      </c>
      <c r="W494" s="54">
        <v>0</v>
      </c>
      <c r="X494" s="62"/>
    </row>
    <row r="495" spans="1:24" ht="78.75" x14ac:dyDescent="0.25">
      <c r="A495" s="174">
        <f t="shared" si="190"/>
        <v>436</v>
      </c>
      <c r="B495" s="119" t="s">
        <v>1992</v>
      </c>
      <c r="C495" s="103" t="s">
        <v>1993</v>
      </c>
      <c r="D495" s="54">
        <v>10.77318</v>
      </c>
      <c r="E495" s="54">
        <v>0.12324566200000001</v>
      </c>
      <c r="F495" s="54">
        <v>0.12324566200000001</v>
      </c>
      <c r="G495" s="54">
        <v>0</v>
      </c>
      <c r="H495" s="54">
        <v>0</v>
      </c>
      <c r="I495" s="54">
        <v>0</v>
      </c>
      <c r="J495" s="54">
        <v>0</v>
      </c>
      <c r="K495" s="54">
        <v>0</v>
      </c>
      <c r="L495" s="54">
        <v>0</v>
      </c>
      <c r="M495" s="54">
        <f t="shared" si="191"/>
        <v>0.12324566200000001</v>
      </c>
      <c r="N495" s="54">
        <v>0.12324566200000001</v>
      </c>
      <c r="O495" s="54">
        <v>0.10270472</v>
      </c>
      <c r="P495" s="54">
        <v>0</v>
      </c>
      <c r="Q495" s="54">
        <v>0</v>
      </c>
      <c r="R495" s="54">
        <v>0</v>
      </c>
      <c r="S495" s="54">
        <f t="shared" si="192"/>
        <v>0</v>
      </c>
      <c r="T495" s="54">
        <v>0</v>
      </c>
      <c r="U495" s="54">
        <v>0</v>
      </c>
      <c r="V495" s="54">
        <v>0</v>
      </c>
      <c r="W495" s="54">
        <v>0</v>
      </c>
      <c r="X495" s="62"/>
    </row>
    <row r="496" spans="1:24" ht="78.75" x14ac:dyDescent="0.25">
      <c r="A496" s="174">
        <f t="shared" si="190"/>
        <v>437</v>
      </c>
      <c r="B496" s="119" t="s">
        <v>1994</v>
      </c>
      <c r="C496" s="103" t="s">
        <v>1995</v>
      </c>
      <c r="D496" s="54">
        <v>0.32774400000000004</v>
      </c>
      <c r="E496" s="54">
        <v>6.296304E-3</v>
      </c>
      <c r="F496" s="54">
        <v>6.296304E-3</v>
      </c>
      <c r="G496" s="54">
        <v>0</v>
      </c>
      <c r="H496" s="54">
        <v>0</v>
      </c>
      <c r="I496" s="54">
        <v>0</v>
      </c>
      <c r="J496" s="54">
        <v>0</v>
      </c>
      <c r="K496" s="54">
        <v>0</v>
      </c>
      <c r="L496" s="54">
        <v>0</v>
      </c>
      <c r="M496" s="54">
        <f t="shared" si="191"/>
        <v>6.296304E-3</v>
      </c>
      <c r="N496" s="54">
        <v>6.296304E-3</v>
      </c>
      <c r="O496" s="54">
        <v>0.19900884999999999</v>
      </c>
      <c r="P496" s="54">
        <v>0</v>
      </c>
      <c r="Q496" s="54">
        <v>0</v>
      </c>
      <c r="R496" s="54">
        <v>0</v>
      </c>
      <c r="S496" s="54">
        <f t="shared" si="192"/>
        <v>0</v>
      </c>
      <c r="T496" s="54">
        <v>0</v>
      </c>
      <c r="U496" s="54">
        <v>0</v>
      </c>
      <c r="V496" s="54">
        <v>0</v>
      </c>
      <c r="W496" s="54">
        <v>0</v>
      </c>
      <c r="X496" s="62"/>
    </row>
    <row r="497" spans="1:24" ht="78.75" x14ac:dyDescent="0.25">
      <c r="A497" s="174">
        <f t="shared" si="190"/>
        <v>438</v>
      </c>
      <c r="B497" s="120" t="s">
        <v>1996</v>
      </c>
      <c r="C497" s="54" t="s">
        <v>1997</v>
      </c>
      <c r="D497" s="54">
        <v>0.41354400000000002</v>
      </c>
      <c r="E497" s="54">
        <v>8.2699199999999992E-4</v>
      </c>
      <c r="F497" s="54">
        <v>8.2699199999999992E-4</v>
      </c>
      <c r="G497" s="54">
        <v>0</v>
      </c>
      <c r="H497" s="54">
        <v>0</v>
      </c>
      <c r="I497" s="54">
        <v>0</v>
      </c>
      <c r="J497" s="54">
        <v>0</v>
      </c>
      <c r="K497" s="54">
        <v>0</v>
      </c>
      <c r="L497" s="54">
        <v>0</v>
      </c>
      <c r="M497" s="54">
        <f t="shared" si="191"/>
        <v>8.2699199999999992E-4</v>
      </c>
      <c r="N497" s="54">
        <v>8.2699199999999992E-4</v>
      </c>
      <c r="O497" s="54">
        <v>0.18256998999999999</v>
      </c>
      <c r="P497" s="54">
        <v>0</v>
      </c>
      <c r="Q497" s="54">
        <v>0</v>
      </c>
      <c r="R497" s="54">
        <v>0</v>
      </c>
      <c r="S497" s="54">
        <f t="shared" si="192"/>
        <v>0</v>
      </c>
      <c r="T497" s="54">
        <v>0</v>
      </c>
      <c r="U497" s="54">
        <v>0</v>
      </c>
      <c r="V497" s="54">
        <v>0</v>
      </c>
      <c r="W497" s="54">
        <v>0</v>
      </c>
      <c r="X497" s="62"/>
    </row>
    <row r="498" spans="1:24" ht="47.25" x14ac:dyDescent="0.25">
      <c r="A498" s="174">
        <f t="shared" si="190"/>
        <v>439</v>
      </c>
      <c r="B498" s="120" t="s">
        <v>1998</v>
      </c>
      <c r="C498" s="54" t="s">
        <v>1999</v>
      </c>
      <c r="D498" s="54">
        <v>5.3706839999999998</v>
      </c>
      <c r="E498" s="54">
        <v>2.39292E-4</v>
      </c>
      <c r="F498" s="54">
        <v>2.39292E-4</v>
      </c>
      <c r="G498" s="54">
        <v>0</v>
      </c>
      <c r="H498" s="54">
        <v>0</v>
      </c>
      <c r="I498" s="54">
        <v>0</v>
      </c>
      <c r="J498" s="54">
        <v>0</v>
      </c>
      <c r="K498" s="54">
        <v>0</v>
      </c>
      <c r="L498" s="54">
        <v>0</v>
      </c>
      <c r="M498" s="54">
        <f t="shared" si="191"/>
        <v>2.39292E-4</v>
      </c>
      <c r="N498" s="54">
        <v>2.39292E-4</v>
      </c>
      <c r="O498" s="54">
        <v>1.9941000000000002E-4</v>
      </c>
      <c r="P498" s="54">
        <v>0</v>
      </c>
      <c r="Q498" s="54">
        <v>0</v>
      </c>
      <c r="R498" s="54">
        <v>0</v>
      </c>
      <c r="S498" s="54">
        <f t="shared" si="192"/>
        <v>0</v>
      </c>
      <c r="T498" s="54">
        <v>0</v>
      </c>
      <c r="U498" s="54">
        <v>0</v>
      </c>
      <c r="V498" s="54">
        <v>0</v>
      </c>
      <c r="W498" s="54">
        <v>0</v>
      </c>
      <c r="X498" s="62"/>
    </row>
    <row r="499" spans="1:24" ht="94.5" x14ac:dyDescent="0.25">
      <c r="A499" s="174">
        <f t="shared" si="190"/>
        <v>440</v>
      </c>
      <c r="B499" s="119" t="s">
        <v>1549</v>
      </c>
      <c r="C499" s="103" t="s">
        <v>1550</v>
      </c>
      <c r="D499" s="54">
        <v>0.1308</v>
      </c>
      <c r="E499" s="54">
        <v>2.1004452829864224E-5</v>
      </c>
      <c r="F499" s="54">
        <v>0</v>
      </c>
      <c r="G499" s="54">
        <v>0</v>
      </c>
      <c r="H499" s="54">
        <v>0</v>
      </c>
      <c r="I499" s="54">
        <v>0</v>
      </c>
      <c r="J499" s="54">
        <v>0</v>
      </c>
      <c r="K499" s="54">
        <v>0</v>
      </c>
      <c r="L499" s="54">
        <v>0</v>
      </c>
      <c r="M499" s="54">
        <f t="shared" si="191"/>
        <v>2.1004452829864224E-5</v>
      </c>
      <c r="N499" s="54">
        <v>0</v>
      </c>
      <c r="O499" s="54">
        <v>1.7236729999999999E-2</v>
      </c>
      <c r="P499" s="54">
        <v>0</v>
      </c>
      <c r="Q499" s="54">
        <v>1.7236729999999999E-2</v>
      </c>
      <c r="R499" s="54">
        <v>0</v>
      </c>
      <c r="S499" s="54">
        <f t="shared" si="192"/>
        <v>2.1004452829864224E-5</v>
      </c>
      <c r="T499" s="54">
        <v>0</v>
      </c>
      <c r="U499" s="54">
        <v>0</v>
      </c>
      <c r="V499" s="54">
        <v>0</v>
      </c>
      <c r="W499" s="54">
        <v>0</v>
      </c>
      <c r="X499" s="62"/>
    </row>
    <row r="500" spans="1:24" ht="47.25" x14ac:dyDescent="0.25">
      <c r="A500" s="174">
        <f t="shared" si="190"/>
        <v>441</v>
      </c>
      <c r="B500" s="119" t="s">
        <v>1309</v>
      </c>
      <c r="C500" s="103" t="s">
        <v>1310</v>
      </c>
      <c r="D500" s="54">
        <v>0.24972</v>
      </c>
      <c r="E500" s="54">
        <v>0.11504234999999999</v>
      </c>
      <c r="F500" s="54">
        <v>0.11504234999999999</v>
      </c>
      <c r="G500" s="54">
        <v>0</v>
      </c>
      <c r="H500" s="54">
        <v>0</v>
      </c>
      <c r="I500" s="54">
        <v>0</v>
      </c>
      <c r="J500" s="54">
        <v>0</v>
      </c>
      <c r="K500" s="54">
        <v>0</v>
      </c>
      <c r="L500" s="54">
        <v>0.11006265</v>
      </c>
      <c r="M500" s="54">
        <f t="shared" si="191"/>
        <v>0.11504234999999999</v>
      </c>
      <c r="N500" s="54">
        <v>4.9797000000000036E-3</v>
      </c>
      <c r="O500" s="54">
        <v>9.5868619999999988E-2</v>
      </c>
      <c r="P500" s="54">
        <v>4.1497499999999937E-3</v>
      </c>
      <c r="Q500" s="54">
        <v>0</v>
      </c>
      <c r="R500" s="54">
        <v>0</v>
      </c>
      <c r="S500" s="54">
        <f t="shared" si="192"/>
        <v>0</v>
      </c>
      <c r="T500" s="54">
        <v>0</v>
      </c>
      <c r="U500" s="54">
        <v>0</v>
      </c>
      <c r="V500" s="54">
        <v>0</v>
      </c>
      <c r="W500" s="54">
        <v>0</v>
      </c>
      <c r="X500" s="62"/>
    </row>
    <row r="501" spans="1:24" x14ac:dyDescent="0.25">
      <c r="A501" s="174"/>
      <c r="B501" s="195" t="s">
        <v>557</v>
      </c>
      <c r="C501" s="103"/>
      <c r="D501" s="62">
        <f t="shared" ref="D501:W501" si="193">SUM(D502:D549)</f>
        <v>162.90785614199996</v>
      </c>
      <c r="E501" s="62">
        <f t="shared" ref="E501" si="194">SUM(E502:E549)</f>
        <v>36.713473970000003</v>
      </c>
      <c r="F501" s="62">
        <f t="shared" si="193"/>
        <v>36.716211378847454</v>
      </c>
      <c r="G501" s="62">
        <f t="shared" si="193"/>
        <v>11.677607841999997</v>
      </c>
      <c r="H501" s="62">
        <f t="shared" si="193"/>
        <v>12.943217003999996</v>
      </c>
      <c r="I501" s="62">
        <f t="shared" si="193"/>
        <v>5.8767072599999999</v>
      </c>
      <c r="J501" s="62">
        <f t="shared" si="193"/>
        <v>7.9957900719999992</v>
      </c>
      <c r="K501" s="62">
        <f t="shared" si="193"/>
        <v>6.374799251999999</v>
      </c>
      <c r="L501" s="62">
        <f t="shared" si="193"/>
        <v>6.6568794900000006</v>
      </c>
      <c r="M501" s="62">
        <f t="shared" si="193"/>
        <v>12.784359616</v>
      </c>
      <c r="N501" s="62">
        <f t="shared" si="193"/>
        <v>9.120324812847457</v>
      </c>
      <c r="O501" s="62">
        <f t="shared" si="193"/>
        <v>30.465339920000002</v>
      </c>
      <c r="P501" s="62">
        <v>8.1471472400000007</v>
      </c>
      <c r="Q501" s="62">
        <f t="shared" si="193"/>
        <v>45.111320850000013</v>
      </c>
      <c r="R501" s="62">
        <v>11.543216559999999</v>
      </c>
      <c r="S501" s="62">
        <f t="shared" si="193"/>
        <v>-2.7374088474596547E-3</v>
      </c>
      <c r="T501" s="62">
        <f t="shared" si="193"/>
        <v>0</v>
      </c>
      <c r="U501" s="62">
        <f t="shared" si="193"/>
        <v>0</v>
      </c>
      <c r="V501" s="62">
        <f t="shared" si="193"/>
        <v>0</v>
      </c>
      <c r="W501" s="62">
        <f t="shared" si="193"/>
        <v>0</v>
      </c>
      <c r="X501" s="62"/>
    </row>
    <row r="502" spans="1:24" ht="63" x14ac:dyDescent="0.25">
      <c r="A502" s="174">
        <f t="shared" ref="A502:A549" si="195">IF(A501&gt;0,A501+1,A500+1)</f>
        <v>442</v>
      </c>
      <c r="B502" s="119" t="s">
        <v>1559</v>
      </c>
      <c r="C502" s="54" t="s">
        <v>1560</v>
      </c>
      <c r="D502" s="54">
        <v>7.3251047999999999E-2</v>
      </c>
      <c r="E502" s="54">
        <v>7.3251047999999999E-2</v>
      </c>
      <c r="F502" s="54">
        <v>7.325105084745763E-2</v>
      </c>
      <c r="G502" s="54">
        <v>0</v>
      </c>
      <c r="H502" s="54">
        <v>0</v>
      </c>
      <c r="I502" s="54">
        <v>0</v>
      </c>
      <c r="J502" s="54">
        <v>0</v>
      </c>
      <c r="K502" s="54">
        <v>0</v>
      </c>
      <c r="L502" s="54">
        <v>7.2030200000000003E-2</v>
      </c>
      <c r="M502" s="54">
        <f t="shared" ref="M502:M549" si="196">E502-G502-I502-K502</f>
        <v>7.3251047999999999E-2</v>
      </c>
      <c r="N502" s="54">
        <v>1.2208508474576274E-3</v>
      </c>
      <c r="O502" s="54">
        <v>0</v>
      </c>
      <c r="P502" s="54">
        <v>0</v>
      </c>
      <c r="Q502" s="54">
        <v>0</v>
      </c>
      <c r="R502" s="54">
        <v>0</v>
      </c>
      <c r="S502" s="54">
        <f t="shared" ref="S502:S549" si="197">E502-F502</f>
        <v>-2.8474576307946364E-9</v>
      </c>
      <c r="T502" s="54">
        <v>0</v>
      </c>
      <c r="U502" s="54">
        <v>0</v>
      </c>
      <c r="V502" s="54">
        <v>0</v>
      </c>
      <c r="W502" s="54">
        <v>0</v>
      </c>
      <c r="X502" s="62"/>
    </row>
    <row r="503" spans="1:24" ht="63" x14ac:dyDescent="0.25">
      <c r="A503" s="174">
        <f t="shared" si="195"/>
        <v>443</v>
      </c>
      <c r="B503" s="119" t="s">
        <v>594</v>
      </c>
      <c r="C503" s="54" t="s">
        <v>595</v>
      </c>
      <c r="D503" s="54">
        <v>0.24042948000000003</v>
      </c>
      <c r="E503" s="54">
        <v>0.24042948000000003</v>
      </c>
      <c r="F503" s="54">
        <v>0.24042945999999998</v>
      </c>
      <c r="G503" s="54">
        <v>0</v>
      </c>
      <c r="H503" s="54">
        <v>0.24042945999999998</v>
      </c>
      <c r="I503" s="54">
        <v>0</v>
      </c>
      <c r="J503" s="54">
        <v>0</v>
      </c>
      <c r="K503" s="54">
        <v>0</v>
      </c>
      <c r="L503" s="54">
        <v>0</v>
      </c>
      <c r="M503" s="54">
        <f t="shared" si="196"/>
        <v>0.24042948000000003</v>
      </c>
      <c r="N503" s="54">
        <v>0</v>
      </c>
      <c r="O503" s="54">
        <v>0</v>
      </c>
      <c r="P503" s="54">
        <v>0</v>
      </c>
      <c r="Q503" s="54">
        <v>0</v>
      </c>
      <c r="R503" s="54">
        <v>0</v>
      </c>
      <c r="S503" s="54">
        <f t="shared" si="197"/>
        <v>2.0000000044984034E-8</v>
      </c>
      <c r="T503" s="54">
        <v>0</v>
      </c>
      <c r="U503" s="54">
        <v>0</v>
      </c>
      <c r="V503" s="54">
        <v>0</v>
      </c>
      <c r="W503" s="54">
        <v>0</v>
      </c>
      <c r="X503" s="62"/>
    </row>
    <row r="504" spans="1:24" ht="78.75" x14ac:dyDescent="0.25">
      <c r="A504" s="174">
        <f t="shared" si="195"/>
        <v>444</v>
      </c>
      <c r="B504" s="119" t="s">
        <v>1316</v>
      </c>
      <c r="C504" s="54" t="s">
        <v>1317</v>
      </c>
      <c r="D504" s="54">
        <v>0.49999899599999997</v>
      </c>
      <c r="E504" s="54">
        <v>0.49999899599999997</v>
      </c>
      <c r="F504" s="54">
        <v>0.49999899999999997</v>
      </c>
      <c r="G504" s="54">
        <v>0</v>
      </c>
      <c r="H504" s="54">
        <v>0</v>
      </c>
      <c r="I504" s="54">
        <v>0</v>
      </c>
      <c r="J504" s="54">
        <v>0.49999900000000003</v>
      </c>
      <c r="K504" s="54">
        <v>0</v>
      </c>
      <c r="L504" s="54">
        <v>0</v>
      </c>
      <c r="M504" s="54">
        <f t="shared" si="196"/>
        <v>0.49999899599999997</v>
      </c>
      <c r="N504" s="54">
        <v>0</v>
      </c>
      <c r="O504" s="54">
        <v>0</v>
      </c>
      <c r="P504" s="54">
        <v>0</v>
      </c>
      <c r="Q504" s="54">
        <v>0</v>
      </c>
      <c r="R504" s="54">
        <v>0</v>
      </c>
      <c r="S504" s="54">
        <f t="shared" si="197"/>
        <v>-3.9999999978945766E-9</v>
      </c>
      <c r="T504" s="54">
        <v>0</v>
      </c>
      <c r="U504" s="54">
        <v>0</v>
      </c>
      <c r="V504" s="54">
        <v>0</v>
      </c>
      <c r="W504" s="54">
        <v>0</v>
      </c>
      <c r="X504" s="62"/>
    </row>
    <row r="505" spans="1:24" ht="94.5" x14ac:dyDescent="0.25">
      <c r="A505" s="174">
        <f t="shared" si="195"/>
        <v>445</v>
      </c>
      <c r="B505" s="119" t="s">
        <v>2000</v>
      </c>
      <c r="C505" s="103" t="s">
        <v>558</v>
      </c>
      <c r="D505" s="54">
        <v>1.1357520000000001</v>
      </c>
      <c r="E505" s="54">
        <v>1.2376550179999999</v>
      </c>
      <c r="F505" s="54">
        <v>1.2376550179999999</v>
      </c>
      <c r="G505" s="54">
        <v>9.4203587999999991E-2</v>
      </c>
      <c r="H505" s="54">
        <v>9.4203587999999991E-2</v>
      </c>
      <c r="I505" s="54">
        <v>0</v>
      </c>
      <c r="J505" s="54">
        <v>0.11978783999999999</v>
      </c>
      <c r="K505" s="54">
        <v>1.1434514299999998</v>
      </c>
      <c r="L505" s="54">
        <v>0.12680430000000004</v>
      </c>
      <c r="M505" s="54">
        <f t="shared" si="196"/>
        <v>0</v>
      </c>
      <c r="N505" s="54">
        <v>0.89685928999999986</v>
      </c>
      <c r="O505" s="54">
        <v>0.28399644000000041</v>
      </c>
      <c r="P505" s="54">
        <v>0</v>
      </c>
      <c r="Q505" s="54">
        <v>4.7560040399999997</v>
      </c>
      <c r="R505" s="54">
        <v>0</v>
      </c>
      <c r="S505" s="54">
        <f t="shared" si="197"/>
        <v>0</v>
      </c>
      <c r="T505" s="54">
        <v>0</v>
      </c>
      <c r="U505" s="54">
        <v>0</v>
      </c>
      <c r="V505" s="54">
        <v>0</v>
      </c>
      <c r="W505" s="54">
        <v>0</v>
      </c>
      <c r="X505" s="62"/>
    </row>
    <row r="506" spans="1:24" ht="63" x14ac:dyDescent="0.25">
      <c r="A506" s="174">
        <f t="shared" si="195"/>
        <v>446</v>
      </c>
      <c r="B506" s="119" t="s">
        <v>2775</v>
      </c>
      <c r="C506" s="103" t="s">
        <v>559</v>
      </c>
      <c r="D506" s="54">
        <v>0</v>
      </c>
      <c r="E506" s="54">
        <v>0.30264779999999997</v>
      </c>
      <c r="F506" s="54">
        <v>0.30264779999999997</v>
      </c>
      <c r="G506" s="54">
        <v>8.8919999999999985E-2</v>
      </c>
      <c r="H506" s="54">
        <v>0.30264779999999997</v>
      </c>
      <c r="I506" s="54">
        <v>0</v>
      </c>
      <c r="J506" s="54">
        <v>0</v>
      </c>
      <c r="K506" s="54">
        <v>0</v>
      </c>
      <c r="L506" s="54">
        <v>0</v>
      </c>
      <c r="M506" s="54">
        <f t="shared" si="196"/>
        <v>0.21372779999999997</v>
      </c>
      <c r="N506" s="54">
        <v>0</v>
      </c>
      <c r="O506" s="54">
        <v>0</v>
      </c>
      <c r="P506" s="54">
        <v>0</v>
      </c>
      <c r="Q506" s="54">
        <v>2.1864442000000004</v>
      </c>
      <c r="R506" s="54">
        <v>0</v>
      </c>
      <c r="S506" s="54">
        <f t="shared" si="197"/>
        <v>0</v>
      </c>
      <c r="T506" s="54">
        <v>0</v>
      </c>
      <c r="U506" s="54">
        <v>0</v>
      </c>
      <c r="V506" s="54">
        <v>0</v>
      </c>
      <c r="W506" s="54">
        <v>0</v>
      </c>
      <c r="X506" s="62"/>
    </row>
    <row r="507" spans="1:24" ht="63" x14ac:dyDescent="0.25">
      <c r="A507" s="174">
        <f t="shared" si="195"/>
        <v>447</v>
      </c>
      <c r="B507" s="119" t="s">
        <v>560</v>
      </c>
      <c r="C507" s="103" t="s">
        <v>561</v>
      </c>
      <c r="D507" s="54">
        <v>5.5122119999999999</v>
      </c>
      <c r="E507" s="54">
        <v>4.4126295359999999</v>
      </c>
      <c r="F507" s="54">
        <v>4.4126295359999999</v>
      </c>
      <c r="G507" s="54">
        <v>5.8479983999999992E-2</v>
      </c>
      <c r="H507" s="54">
        <v>5.8479983999999992E-2</v>
      </c>
      <c r="I507" s="54">
        <v>2.9264000160000001</v>
      </c>
      <c r="J507" s="54">
        <v>7.4362260000000013E-2</v>
      </c>
      <c r="K507" s="54">
        <v>0</v>
      </c>
      <c r="L507" s="54">
        <v>7.9445363999999991E-2</v>
      </c>
      <c r="M507" s="54">
        <f t="shared" si="196"/>
        <v>1.4277495359999999</v>
      </c>
      <c r="N507" s="54">
        <v>4.2003419280000003</v>
      </c>
      <c r="O507" s="54">
        <v>4.5331912800000005</v>
      </c>
      <c r="P507" s="54">
        <v>4.3562849400000001</v>
      </c>
      <c r="Q507" s="54">
        <v>4.8223858499999999</v>
      </c>
      <c r="R507" s="54">
        <v>4.8223858499999999</v>
      </c>
      <c r="S507" s="54">
        <f t="shared" si="197"/>
        <v>0</v>
      </c>
      <c r="T507" s="54">
        <v>0</v>
      </c>
      <c r="U507" s="54">
        <v>0</v>
      </c>
      <c r="V507" s="54">
        <v>0</v>
      </c>
      <c r="W507" s="54">
        <v>0</v>
      </c>
      <c r="X507" s="62"/>
    </row>
    <row r="508" spans="1:24" ht="78.75" x14ac:dyDescent="0.25">
      <c r="A508" s="174">
        <f t="shared" si="195"/>
        <v>448</v>
      </c>
      <c r="B508" s="119" t="s">
        <v>562</v>
      </c>
      <c r="C508" s="103" t="s">
        <v>563</v>
      </c>
      <c r="D508" s="54">
        <v>6.8474519999999997</v>
      </c>
      <c r="E508" s="54">
        <v>0.58684358399999992</v>
      </c>
      <c r="F508" s="54">
        <v>0.58684358399999992</v>
      </c>
      <c r="G508" s="54">
        <v>0.126911472</v>
      </c>
      <c r="H508" s="54">
        <v>0.12691147199999997</v>
      </c>
      <c r="I508" s="54">
        <v>0</v>
      </c>
      <c r="J508" s="54">
        <v>0.16137868799999999</v>
      </c>
      <c r="K508" s="54">
        <v>0.45993211199999973</v>
      </c>
      <c r="L508" s="54">
        <v>0.17240992799999999</v>
      </c>
      <c r="M508" s="54">
        <f t="shared" si="196"/>
        <v>0</v>
      </c>
      <c r="N508" s="54">
        <v>0.12614349599999997</v>
      </c>
      <c r="O508" s="54">
        <v>0.48903631999999997</v>
      </c>
      <c r="P508" s="54">
        <v>0.10511957999999999</v>
      </c>
      <c r="Q508" s="54">
        <v>0</v>
      </c>
      <c r="R508" s="54">
        <v>0</v>
      </c>
      <c r="S508" s="54">
        <f t="shared" si="197"/>
        <v>0</v>
      </c>
      <c r="T508" s="54">
        <v>0</v>
      </c>
      <c r="U508" s="54">
        <v>0</v>
      </c>
      <c r="V508" s="54">
        <v>0</v>
      </c>
      <c r="W508" s="54">
        <v>0</v>
      </c>
      <c r="X508" s="62"/>
    </row>
    <row r="509" spans="1:24" ht="31.5" x14ac:dyDescent="0.25">
      <c r="A509" s="174">
        <f t="shared" si="195"/>
        <v>449</v>
      </c>
      <c r="B509" s="119" t="s">
        <v>2001</v>
      </c>
      <c r="C509" s="103" t="s">
        <v>2002</v>
      </c>
      <c r="D509" s="54">
        <v>13.143779999999998</v>
      </c>
      <c r="E509" s="54">
        <v>1.0325640000000001E-3</v>
      </c>
      <c r="F509" s="54">
        <v>1.0325640000000001E-3</v>
      </c>
      <c r="G509" s="54">
        <v>0</v>
      </c>
      <c r="H509" s="54">
        <v>0</v>
      </c>
      <c r="I509" s="54">
        <v>0</v>
      </c>
      <c r="J509" s="54">
        <v>0</v>
      </c>
      <c r="K509" s="54">
        <v>0</v>
      </c>
      <c r="L509" s="54">
        <v>0</v>
      </c>
      <c r="M509" s="54">
        <f t="shared" si="196"/>
        <v>1.0325640000000001E-3</v>
      </c>
      <c r="N509" s="54">
        <v>1.0325640000000001E-3</v>
      </c>
      <c r="O509" s="54">
        <v>8.6047000000000011E-4</v>
      </c>
      <c r="P509" s="54">
        <v>0</v>
      </c>
      <c r="Q509" s="54">
        <v>0</v>
      </c>
      <c r="R509" s="54">
        <v>0</v>
      </c>
      <c r="S509" s="54">
        <f t="shared" si="197"/>
        <v>0</v>
      </c>
      <c r="T509" s="54">
        <v>0</v>
      </c>
      <c r="U509" s="54">
        <v>0</v>
      </c>
      <c r="V509" s="54">
        <v>0</v>
      </c>
      <c r="W509" s="54">
        <v>0</v>
      </c>
      <c r="X509" s="62"/>
    </row>
    <row r="510" spans="1:24" ht="31.5" x14ac:dyDescent="0.25">
      <c r="A510" s="174">
        <f t="shared" si="195"/>
        <v>450</v>
      </c>
      <c r="B510" s="119" t="s">
        <v>2003</v>
      </c>
      <c r="C510" s="103" t="s">
        <v>2004</v>
      </c>
      <c r="D510" s="54">
        <v>44.795807999999994</v>
      </c>
      <c r="E510" s="54">
        <v>1.127556E-3</v>
      </c>
      <c r="F510" s="54">
        <v>1.127556E-3</v>
      </c>
      <c r="G510" s="54">
        <v>0</v>
      </c>
      <c r="H510" s="54">
        <v>0</v>
      </c>
      <c r="I510" s="54">
        <v>0</v>
      </c>
      <c r="J510" s="54">
        <v>0</v>
      </c>
      <c r="K510" s="54">
        <v>0</v>
      </c>
      <c r="L510" s="54">
        <v>0</v>
      </c>
      <c r="M510" s="54">
        <f t="shared" si="196"/>
        <v>1.127556E-3</v>
      </c>
      <c r="N510" s="54">
        <v>1.127556E-3</v>
      </c>
      <c r="O510" s="54">
        <v>9.3963E-4</v>
      </c>
      <c r="P510" s="54">
        <v>0</v>
      </c>
      <c r="Q510" s="54">
        <v>0</v>
      </c>
      <c r="R510" s="54">
        <v>0</v>
      </c>
      <c r="S510" s="54">
        <f t="shared" si="197"/>
        <v>0</v>
      </c>
      <c r="T510" s="54">
        <v>0</v>
      </c>
      <c r="U510" s="54">
        <v>0</v>
      </c>
      <c r="V510" s="54">
        <v>0</v>
      </c>
      <c r="W510" s="54">
        <v>0</v>
      </c>
      <c r="X510" s="62"/>
    </row>
    <row r="511" spans="1:24" ht="31.5" x14ac:dyDescent="0.25">
      <c r="A511" s="174">
        <f t="shared" si="195"/>
        <v>451</v>
      </c>
      <c r="B511" s="119" t="s">
        <v>564</v>
      </c>
      <c r="C511" s="103" t="s">
        <v>565</v>
      </c>
      <c r="D511" s="54">
        <v>8.0840999999999994</v>
      </c>
      <c r="E511" s="54">
        <v>0.64501484400000009</v>
      </c>
      <c r="F511" s="54">
        <v>0.64501484400000009</v>
      </c>
      <c r="G511" s="54">
        <v>6.7935456000000005E-2</v>
      </c>
      <c r="H511" s="54">
        <v>6.7935456000000005E-2</v>
      </c>
      <c r="I511" s="54">
        <v>0</v>
      </c>
      <c r="J511" s="54">
        <v>8.6385648000000009E-2</v>
      </c>
      <c r="K511" s="54">
        <v>0</v>
      </c>
      <c r="L511" s="54">
        <v>0.41301895199999999</v>
      </c>
      <c r="M511" s="54">
        <f t="shared" si="196"/>
        <v>0.57707938800000003</v>
      </c>
      <c r="N511" s="54">
        <v>7.7674787999999995E-2</v>
      </c>
      <c r="O511" s="54">
        <v>0.53751237000000007</v>
      </c>
      <c r="P511" s="54">
        <v>0.3320025900000001</v>
      </c>
      <c r="Q511" s="54">
        <v>0</v>
      </c>
      <c r="R511" s="54">
        <v>0</v>
      </c>
      <c r="S511" s="54">
        <f t="shared" si="197"/>
        <v>0</v>
      </c>
      <c r="T511" s="54">
        <v>0</v>
      </c>
      <c r="U511" s="54">
        <v>0</v>
      </c>
      <c r="V511" s="54">
        <v>0</v>
      </c>
      <c r="W511" s="54">
        <v>0</v>
      </c>
      <c r="X511" s="62"/>
    </row>
    <row r="512" spans="1:24" ht="31.5" x14ac:dyDescent="0.25">
      <c r="A512" s="174">
        <f t="shared" si="195"/>
        <v>452</v>
      </c>
      <c r="B512" s="119" t="s">
        <v>566</v>
      </c>
      <c r="C512" s="103" t="s">
        <v>567</v>
      </c>
      <c r="D512" s="54">
        <v>3.9986760000000001</v>
      </c>
      <c r="E512" s="54">
        <v>0.33014400000000005</v>
      </c>
      <c r="F512" s="54">
        <v>0.33058929599999998</v>
      </c>
      <c r="G512" s="54">
        <v>7.1778911999999986E-2</v>
      </c>
      <c r="H512" s="54">
        <v>7.1778911999999986E-2</v>
      </c>
      <c r="I512" s="54">
        <v>0.25836508800000013</v>
      </c>
      <c r="J512" s="54">
        <v>9.1272984000000015E-2</v>
      </c>
      <c r="K512" s="54">
        <v>0</v>
      </c>
      <c r="L512" s="54">
        <v>9.751204799999999E-2</v>
      </c>
      <c r="M512" s="54">
        <f t="shared" si="196"/>
        <v>-5.5511151231257827E-17</v>
      </c>
      <c r="N512" s="54">
        <v>7.0025352000000013E-2</v>
      </c>
      <c r="O512" s="54">
        <v>0.27549108</v>
      </c>
      <c r="P512" s="54">
        <v>5.8354459999999997E-2</v>
      </c>
      <c r="Q512" s="54">
        <v>0</v>
      </c>
      <c r="R512" s="54">
        <v>0</v>
      </c>
      <c r="S512" s="54">
        <f t="shared" si="197"/>
        <v>-4.4529599999992842E-4</v>
      </c>
      <c r="T512" s="54">
        <v>0</v>
      </c>
      <c r="U512" s="54">
        <v>0</v>
      </c>
      <c r="V512" s="54">
        <v>0</v>
      </c>
      <c r="W512" s="54">
        <v>0</v>
      </c>
      <c r="X512" s="62"/>
    </row>
    <row r="513" spans="1:24" ht="47.25" x14ac:dyDescent="0.25">
      <c r="A513" s="174">
        <f t="shared" si="195"/>
        <v>453</v>
      </c>
      <c r="B513" s="119" t="s">
        <v>2005</v>
      </c>
      <c r="C513" s="103" t="s">
        <v>2006</v>
      </c>
      <c r="D513" s="54">
        <v>3.7040999999999999</v>
      </c>
      <c r="E513" s="54">
        <v>2.39292E-4</v>
      </c>
      <c r="F513" s="54">
        <v>2.39292E-4</v>
      </c>
      <c r="G513" s="54">
        <v>0</v>
      </c>
      <c r="H513" s="54">
        <v>0</v>
      </c>
      <c r="I513" s="54">
        <v>0</v>
      </c>
      <c r="J513" s="54">
        <v>0</v>
      </c>
      <c r="K513" s="54">
        <v>0</v>
      </c>
      <c r="L513" s="54">
        <v>0</v>
      </c>
      <c r="M513" s="54">
        <f t="shared" si="196"/>
        <v>2.39292E-4</v>
      </c>
      <c r="N513" s="54">
        <v>2.39292E-4</v>
      </c>
      <c r="O513" s="54">
        <v>1.9941000000000002E-4</v>
      </c>
      <c r="P513" s="54">
        <v>0</v>
      </c>
      <c r="Q513" s="54">
        <v>0</v>
      </c>
      <c r="R513" s="54">
        <v>0</v>
      </c>
      <c r="S513" s="54">
        <f t="shared" si="197"/>
        <v>0</v>
      </c>
      <c r="T513" s="54">
        <v>0</v>
      </c>
      <c r="U513" s="54">
        <v>0</v>
      </c>
      <c r="V513" s="54">
        <v>0</v>
      </c>
      <c r="W513" s="54">
        <v>0</v>
      </c>
      <c r="X513" s="62"/>
    </row>
    <row r="514" spans="1:24" ht="78.75" x14ac:dyDescent="0.25">
      <c r="A514" s="174">
        <f t="shared" si="195"/>
        <v>454</v>
      </c>
      <c r="B514" s="119" t="s">
        <v>568</v>
      </c>
      <c r="C514" s="103" t="s">
        <v>569</v>
      </c>
      <c r="D514" s="54">
        <v>8.1675719999999998</v>
      </c>
      <c r="E514" s="54">
        <v>0.85156119599999991</v>
      </c>
      <c r="F514" s="54">
        <v>0.85156119599999991</v>
      </c>
      <c r="G514" s="54">
        <v>3.3658812000000003E-2</v>
      </c>
      <c r="H514" s="54">
        <v>3.3658812000000003E-2</v>
      </c>
      <c r="I514" s="54">
        <v>0.42949500000000002</v>
      </c>
      <c r="J514" s="54">
        <v>4.2799992000000002E-2</v>
      </c>
      <c r="K514" s="54">
        <v>0.38840738399999991</v>
      </c>
      <c r="L514" s="54">
        <v>0.72605851200000004</v>
      </c>
      <c r="M514" s="54">
        <f t="shared" si="196"/>
        <v>0</v>
      </c>
      <c r="N514" s="54">
        <v>4.904388000000004E-2</v>
      </c>
      <c r="O514" s="54">
        <v>0.70963432999999998</v>
      </c>
      <c r="P514" s="54">
        <v>4.0869899999999904E-2</v>
      </c>
      <c r="Q514" s="54">
        <v>0</v>
      </c>
      <c r="R514" s="54">
        <v>0</v>
      </c>
      <c r="S514" s="54">
        <f t="shared" si="197"/>
        <v>0</v>
      </c>
      <c r="T514" s="54">
        <v>0</v>
      </c>
      <c r="U514" s="54">
        <v>0</v>
      </c>
      <c r="V514" s="54">
        <v>0</v>
      </c>
      <c r="W514" s="54">
        <v>0</v>
      </c>
      <c r="X514" s="62"/>
    </row>
    <row r="515" spans="1:24" ht="78.75" x14ac:dyDescent="0.25">
      <c r="A515" s="174">
        <f t="shared" si="195"/>
        <v>455</v>
      </c>
      <c r="B515" s="119" t="s">
        <v>570</v>
      </c>
      <c r="C515" s="103" t="s">
        <v>571</v>
      </c>
      <c r="D515" s="54">
        <v>0.11196738799999983</v>
      </c>
      <c r="E515" s="54">
        <v>0.11196744</v>
      </c>
      <c r="F515" s="54">
        <v>0.111967388</v>
      </c>
      <c r="G515" s="54">
        <v>0.11196744000000003</v>
      </c>
      <c r="H515" s="54">
        <v>0.11196738800000001</v>
      </c>
      <c r="I515" s="54">
        <v>0</v>
      </c>
      <c r="J515" s="54">
        <v>0</v>
      </c>
      <c r="K515" s="54">
        <v>0</v>
      </c>
      <c r="L515" s="54">
        <v>0</v>
      </c>
      <c r="M515" s="54">
        <f t="shared" si="196"/>
        <v>-2.7755575615628914E-17</v>
      </c>
      <c r="N515" s="54">
        <v>0</v>
      </c>
      <c r="O515" s="54">
        <v>7.1317399999999906E-3</v>
      </c>
      <c r="P515" s="54">
        <v>0</v>
      </c>
      <c r="Q515" s="54">
        <v>0.54606769999999993</v>
      </c>
      <c r="R515" s="54">
        <v>0</v>
      </c>
      <c r="S515" s="54">
        <f t="shared" si="197"/>
        <v>5.2000000000385072E-8</v>
      </c>
      <c r="T515" s="54">
        <v>0</v>
      </c>
      <c r="U515" s="54">
        <v>0</v>
      </c>
      <c r="V515" s="54">
        <v>0</v>
      </c>
      <c r="W515" s="54">
        <v>0</v>
      </c>
      <c r="X515" s="62"/>
    </row>
    <row r="516" spans="1:24" ht="78.75" x14ac:dyDescent="0.25">
      <c r="A516" s="174">
        <f t="shared" si="195"/>
        <v>456</v>
      </c>
      <c r="B516" s="119" t="s">
        <v>572</v>
      </c>
      <c r="C516" s="103" t="s">
        <v>573</v>
      </c>
      <c r="D516" s="54">
        <v>2.6125919999999998</v>
      </c>
      <c r="E516" s="54">
        <v>2.6125919999999998</v>
      </c>
      <c r="F516" s="54">
        <v>2.612597026</v>
      </c>
      <c r="G516" s="54">
        <v>9.1813655999999993E-2</v>
      </c>
      <c r="H516" s="54">
        <v>9.1813656000000007E-2</v>
      </c>
      <c r="I516" s="54">
        <v>0</v>
      </c>
      <c r="J516" s="54">
        <v>2.5207833700000002</v>
      </c>
      <c r="K516" s="54">
        <v>2.520778344</v>
      </c>
      <c r="L516" s="54">
        <v>0</v>
      </c>
      <c r="M516" s="54">
        <f t="shared" si="196"/>
        <v>0</v>
      </c>
      <c r="N516" s="54">
        <v>4.4408920985006262E-16</v>
      </c>
      <c r="O516" s="54">
        <v>2.0929505099999997</v>
      </c>
      <c r="P516" s="54">
        <v>0</v>
      </c>
      <c r="Q516" s="54">
        <v>3.7651744100000002</v>
      </c>
      <c r="R516" s="54">
        <v>0</v>
      </c>
      <c r="S516" s="54">
        <f t="shared" si="197"/>
        <v>-5.0260000001856042E-6</v>
      </c>
      <c r="T516" s="54">
        <v>0</v>
      </c>
      <c r="U516" s="54">
        <v>0</v>
      </c>
      <c r="V516" s="54">
        <v>0</v>
      </c>
      <c r="W516" s="54">
        <v>0</v>
      </c>
      <c r="X516" s="62"/>
    </row>
    <row r="517" spans="1:24" ht="31.5" x14ac:dyDescent="0.25">
      <c r="A517" s="174">
        <f t="shared" si="195"/>
        <v>457</v>
      </c>
      <c r="B517" s="119" t="s">
        <v>574</v>
      </c>
      <c r="C517" s="103" t="s">
        <v>575</v>
      </c>
      <c r="D517" s="54">
        <v>0.94432800000000006</v>
      </c>
      <c r="E517" s="54">
        <v>0.33660122200000003</v>
      </c>
      <c r="F517" s="54">
        <v>0.33660122200000003</v>
      </c>
      <c r="G517" s="54">
        <v>0.18914775399999997</v>
      </c>
      <c r="H517" s="54">
        <v>0.18914775399999997</v>
      </c>
      <c r="I517" s="54">
        <v>0</v>
      </c>
      <c r="J517" s="54">
        <v>2.5010951999999996E-2</v>
      </c>
      <c r="K517" s="54">
        <v>0.14745346800000003</v>
      </c>
      <c r="L517" s="54">
        <v>9.9147611999999996E-2</v>
      </c>
      <c r="M517" s="54">
        <f t="shared" si="196"/>
        <v>0</v>
      </c>
      <c r="N517" s="54">
        <v>2.3294904000000005E-2</v>
      </c>
      <c r="O517" s="54">
        <v>0.28050102000000005</v>
      </c>
      <c r="P517" s="54">
        <v>1.9412420000000041E-2</v>
      </c>
      <c r="Q517" s="54">
        <v>0</v>
      </c>
      <c r="R517" s="54">
        <v>0</v>
      </c>
      <c r="S517" s="54">
        <f t="shared" si="197"/>
        <v>0</v>
      </c>
      <c r="T517" s="54">
        <v>0</v>
      </c>
      <c r="U517" s="54">
        <v>0</v>
      </c>
      <c r="V517" s="54">
        <v>0</v>
      </c>
      <c r="W517" s="54">
        <v>0</v>
      </c>
      <c r="X517" s="62"/>
    </row>
    <row r="518" spans="1:24" ht="63" x14ac:dyDescent="0.25">
      <c r="A518" s="174">
        <f t="shared" si="195"/>
        <v>458</v>
      </c>
      <c r="B518" s="119" t="s">
        <v>576</v>
      </c>
      <c r="C518" s="103" t="s">
        <v>577</v>
      </c>
      <c r="D518" s="54">
        <v>0.7462319999999999</v>
      </c>
      <c r="E518" s="54">
        <v>0.83160873599999996</v>
      </c>
      <c r="F518" s="54">
        <v>0.83160873599999996</v>
      </c>
      <c r="G518" s="54">
        <v>6.117151199999999E-2</v>
      </c>
      <c r="H518" s="54">
        <v>6.117151199999999E-2</v>
      </c>
      <c r="I518" s="54">
        <v>0</v>
      </c>
      <c r="J518" s="54">
        <v>7.7784792000000019E-2</v>
      </c>
      <c r="K518" s="54">
        <v>0.77043722400000014</v>
      </c>
      <c r="L518" s="54">
        <v>0.11869909200000003</v>
      </c>
      <c r="M518" s="54">
        <f t="shared" si="196"/>
        <v>0</v>
      </c>
      <c r="N518" s="54">
        <v>0.57395333999999987</v>
      </c>
      <c r="O518" s="54">
        <v>0.21471283000000008</v>
      </c>
      <c r="P518" s="54">
        <v>0</v>
      </c>
      <c r="Q518" s="54">
        <v>3.2626381099999997</v>
      </c>
      <c r="R518" s="54">
        <v>0</v>
      </c>
      <c r="S518" s="54">
        <f t="shared" si="197"/>
        <v>0</v>
      </c>
      <c r="T518" s="54">
        <v>0</v>
      </c>
      <c r="U518" s="54">
        <v>0</v>
      </c>
      <c r="V518" s="54">
        <v>0</v>
      </c>
      <c r="W518" s="54">
        <v>0</v>
      </c>
      <c r="X518" s="62"/>
    </row>
    <row r="519" spans="1:24" ht="78.75" x14ac:dyDescent="0.25">
      <c r="A519" s="174">
        <f t="shared" si="195"/>
        <v>459</v>
      </c>
      <c r="B519" s="119" t="s">
        <v>578</v>
      </c>
      <c r="C519" s="103" t="s">
        <v>579</v>
      </c>
      <c r="D519" s="54">
        <v>10.994999610000001</v>
      </c>
      <c r="E519" s="54">
        <v>10.994999999999999</v>
      </c>
      <c r="F519" s="54">
        <v>10.995001716000001</v>
      </c>
      <c r="G519" s="54">
        <v>9.0198815999999979</v>
      </c>
      <c r="H519" s="54">
        <v>8.8803657359999999</v>
      </c>
      <c r="I519" s="54">
        <v>0</v>
      </c>
      <c r="J519" s="54">
        <v>2.1146359799999992</v>
      </c>
      <c r="K519" s="54">
        <v>0</v>
      </c>
      <c r="L519" s="54">
        <v>0</v>
      </c>
      <c r="M519" s="54">
        <f t="shared" si="196"/>
        <v>1.9751184000000013</v>
      </c>
      <c r="N519" s="54">
        <v>0</v>
      </c>
      <c r="O519" s="54">
        <v>9.1625014399999998</v>
      </c>
      <c r="P519" s="54">
        <v>0</v>
      </c>
      <c r="Q519" s="54">
        <v>10.92276176</v>
      </c>
      <c r="R519" s="54">
        <v>0</v>
      </c>
      <c r="S519" s="54">
        <f t="shared" si="197"/>
        <v>-1.7160000016502863E-6</v>
      </c>
      <c r="T519" s="54">
        <v>0</v>
      </c>
      <c r="U519" s="54">
        <v>0</v>
      </c>
      <c r="V519" s="54">
        <v>0</v>
      </c>
      <c r="W519" s="54">
        <v>0</v>
      </c>
      <c r="X519" s="62"/>
    </row>
    <row r="520" spans="1:24" ht="94.5" x14ac:dyDescent="0.25">
      <c r="A520" s="174">
        <f t="shared" si="195"/>
        <v>460</v>
      </c>
      <c r="B520" s="119" t="s">
        <v>580</v>
      </c>
      <c r="C520" s="103" t="s">
        <v>581</v>
      </c>
      <c r="D520" s="54">
        <v>0.93686961999999974</v>
      </c>
      <c r="E520" s="54">
        <v>0.93686963999999984</v>
      </c>
      <c r="F520" s="54">
        <v>0.93686961800000024</v>
      </c>
      <c r="G520" s="54">
        <v>1.2E-2</v>
      </c>
      <c r="H520" s="54">
        <v>0.93686961800000002</v>
      </c>
      <c r="I520" s="54">
        <v>0</v>
      </c>
      <c r="J520" s="54">
        <v>0</v>
      </c>
      <c r="K520" s="54">
        <v>0</v>
      </c>
      <c r="L520" s="54">
        <v>0</v>
      </c>
      <c r="M520" s="54">
        <f t="shared" si="196"/>
        <v>0.92486963999999983</v>
      </c>
      <c r="N520" s="54">
        <v>0</v>
      </c>
      <c r="O520" s="54">
        <v>5.685054000000004E-2</v>
      </c>
      <c r="P520" s="54">
        <v>0</v>
      </c>
      <c r="Q520" s="54">
        <v>2.41789948</v>
      </c>
      <c r="R520" s="54">
        <v>0</v>
      </c>
      <c r="S520" s="54">
        <f t="shared" si="197"/>
        <v>2.1999999599842113E-8</v>
      </c>
      <c r="T520" s="54">
        <v>0</v>
      </c>
      <c r="U520" s="54">
        <v>0</v>
      </c>
      <c r="V520" s="54">
        <v>0</v>
      </c>
      <c r="W520" s="54">
        <v>0</v>
      </c>
      <c r="X520" s="62"/>
    </row>
    <row r="521" spans="1:24" ht="78.75" x14ac:dyDescent="0.25">
      <c r="A521" s="174">
        <f t="shared" si="195"/>
        <v>461</v>
      </c>
      <c r="B521" s="119" t="s">
        <v>582</v>
      </c>
      <c r="C521" s="103" t="s">
        <v>1414</v>
      </c>
      <c r="D521" s="54">
        <v>0.410688</v>
      </c>
      <c r="E521" s="54">
        <v>0.33377501999999998</v>
      </c>
      <c r="F521" s="54">
        <v>0.33377501999999998</v>
      </c>
      <c r="G521" s="54">
        <v>0.26427362399999998</v>
      </c>
      <c r="H521" s="54">
        <v>0.26427362399999998</v>
      </c>
      <c r="I521" s="54">
        <v>0</v>
      </c>
      <c r="J521" s="54">
        <v>6.3796956000000002E-2</v>
      </c>
      <c r="K521" s="54">
        <v>6.9501395999999993E-2</v>
      </c>
      <c r="L521" s="54">
        <v>5.7044400000000467E-3</v>
      </c>
      <c r="M521" s="54">
        <f t="shared" si="196"/>
        <v>0</v>
      </c>
      <c r="N521" s="54">
        <v>0</v>
      </c>
      <c r="O521" s="54">
        <v>0.29348402000000007</v>
      </c>
      <c r="P521" s="54">
        <v>0</v>
      </c>
      <c r="Q521" s="54">
        <v>0.29348402000000007</v>
      </c>
      <c r="R521" s="54">
        <v>0</v>
      </c>
      <c r="S521" s="54">
        <f t="shared" si="197"/>
        <v>0</v>
      </c>
      <c r="T521" s="54">
        <v>0</v>
      </c>
      <c r="U521" s="54">
        <v>0</v>
      </c>
      <c r="V521" s="54">
        <v>0</v>
      </c>
      <c r="W521" s="54">
        <v>0</v>
      </c>
      <c r="X521" s="62"/>
    </row>
    <row r="522" spans="1:24" ht="78.75" x14ac:dyDescent="0.25">
      <c r="A522" s="174">
        <f t="shared" si="195"/>
        <v>462</v>
      </c>
      <c r="B522" s="119" t="s">
        <v>2007</v>
      </c>
      <c r="C522" s="103" t="s">
        <v>583</v>
      </c>
      <c r="D522" s="54">
        <v>3.9455999999999998E-2</v>
      </c>
      <c r="E522" s="54">
        <v>3.9455999999999998E-2</v>
      </c>
      <c r="F522" s="54">
        <v>3.9455999999999998E-2</v>
      </c>
      <c r="G522" s="54">
        <v>3.9455999999999991E-2</v>
      </c>
      <c r="H522" s="54">
        <v>0</v>
      </c>
      <c r="I522" s="54">
        <v>0</v>
      </c>
      <c r="J522" s="54">
        <v>3.9455999999999998E-2</v>
      </c>
      <c r="K522" s="54">
        <v>0</v>
      </c>
      <c r="L522" s="54">
        <v>0</v>
      </c>
      <c r="M522" s="54">
        <f t="shared" si="196"/>
        <v>6.9388939039072284E-18</v>
      </c>
      <c r="N522" s="54">
        <v>0</v>
      </c>
      <c r="O522" s="54">
        <v>3.288E-2</v>
      </c>
      <c r="P522" s="54">
        <v>0</v>
      </c>
      <c r="Q522" s="54">
        <v>0.35949010999999997</v>
      </c>
      <c r="R522" s="54">
        <v>0</v>
      </c>
      <c r="S522" s="54">
        <f t="shared" si="197"/>
        <v>0</v>
      </c>
      <c r="T522" s="54">
        <v>0</v>
      </c>
      <c r="U522" s="54">
        <v>0</v>
      </c>
      <c r="V522" s="54">
        <v>0</v>
      </c>
      <c r="W522" s="54">
        <v>0</v>
      </c>
      <c r="X522" s="62"/>
    </row>
    <row r="523" spans="1:24" ht="63" x14ac:dyDescent="0.25">
      <c r="A523" s="174">
        <f t="shared" si="195"/>
        <v>463</v>
      </c>
      <c r="B523" s="119" t="s">
        <v>2008</v>
      </c>
      <c r="C523" s="103" t="s">
        <v>1415</v>
      </c>
      <c r="D523" s="54">
        <v>0.58679999999999999</v>
      </c>
      <c r="E523" s="54">
        <v>0.58679999999999999</v>
      </c>
      <c r="F523" s="54">
        <v>0.58679999999999999</v>
      </c>
      <c r="G523" s="54">
        <v>0.521976</v>
      </c>
      <c r="H523" s="54">
        <v>0.521976</v>
      </c>
      <c r="I523" s="54">
        <v>6.4823999999999993E-2</v>
      </c>
      <c r="J523" s="54">
        <v>6.4824000000000007E-2</v>
      </c>
      <c r="K523" s="54">
        <v>0</v>
      </c>
      <c r="L523" s="54">
        <v>0</v>
      </c>
      <c r="M523" s="54">
        <f t="shared" si="196"/>
        <v>0</v>
      </c>
      <c r="N523" s="54">
        <v>-1.3877787807814457E-17</v>
      </c>
      <c r="O523" s="54">
        <v>0.58571938000000001</v>
      </c>
      <c r="P523" s="54">
        <v>0</v>
      </c>
      <c r="Q523" s="54">
        <v>0.58571938000000001</v>
      </c>
      <c r="R523" s="54">
        <v>0</v>
      </c>
      <c r="S523" s="54">
        <f t="shared" si="197"/>
        <v>0</v>
      </c>
      <c r="T523" s="54">
        <v>0</v>
      </c>
      <c r="U523" s="54">
        <v>0</v>
      </c>
      <c r="V523" s="54">
        <v>0</v>
      </c>
      <c r="W523" s="54">
        <v>0</v>
      </c>
      <c r="X523" s="62"/>
    </row>
    <row r="524" spans="1:24" ht="110.25" x14ac:dyDescent="0.25">
      <c r="A524" s="174">
        <f t="shared" si="195"/>
        <v>464</v>
      </c>
      <c r="B524" s="119" t="s">
        <v>1554</v>
      </c>
      <c r="C524" s="103" t="s">
        <v>1416</v>
      </c>
      <c r="D524" s="54">
        <v>4.9236000000000002E-2</v>
      </c>
      <c r="E524" s="54">
        <v>4.9236000000000002E-2</v>
      </c>
      <c r="F524" s="54">
        <v>4.9236000000000002E-2</v>
      </c>
      <c r="G524" s="54">
        <v>0</v>
      </c>
      <c r="H524" s="54">
        <v>0</v>
      </c>
      <c r="I524" s="54">
        <v>4.9235999999999946E-2</v>
      </c>
      <c r="J524" s="54">
        <v>4.9236000000000002E-2</v>
      </c>
      <c r="K524" s="54">
        <v>0</v>
      </c>
      <c r="L524" s="54">
        <v>0</v>
      </c>
      <c r="M524" s="54">
        <f t="shared" si="196"/>
        <v>5.5511151231257827E-17</v>
      </c>
      <c r="N524" s="54">
        <v>0</v>
      </c>
      <c r="O524" s="54">
        <v>0</v>
      </c>
      <c r="P524" s="54">
        <v>0</v>
      </c>
      <c r="Q524" s="54">
        <v>0.37773039000000003</v>
      </c>
      <c r="R524" s="54">
        <v>0</v>
      </c>
      <c r="S524" s="54">
        <f t="shared" si="197"/>
        <v>0</v>
      </c>
      <c r="T524" s="54">
        <v>0</v>
      </c>
      <c r="U524" s="54">
        <v>0</v>
      </c>
      <c r="V524" s="54">
        <v>0</v>
      </c>
      <c r="W524" s="54">
        <v>0</v>
      </c>
      <c r="X524" s="62"/>
    </row>
    <row r="525" spans="1:24" ht="47.25" x14ac:dyDescent="0.25">
      <c r="A525" s="174">
        <f t="shared" si="195"/>
        <v>465</v>
      </c>
      <c r="B525" s="119" t="s">
        <v>584</v>
      </c>
      <c r="C525" s="103" t="s">
        <v>1417</v>
      </c>
      <c r="D525" s="54">
        <v>3.1487999999999995E-2</v>
      </c>
      <c r="E525" s="54">
        <v>3.1487999999999995E-2</v>
      </c>
      <c r="F525" s="54">
        <v>3.1488000000000002E-2</v>
      </c>
      <c r="G525" s="54">
        <v>0</v>
      </c>
      <c r="H525" s="54">
        <v>0</v>
      </c>
      <c r="I525" s="54">
        <v>3.1488000000000016E-2</v>
      </c>
      <c r="J525" s="54">
        <v>3.1488000000000002E-2</v>
      </c>
      <c r="K525" s="54">
        <v>0</v>
      </c>
      <c r="L525" s="54">
        <v>0</v>
      </c>
      <c r="M525" s="54">
        <f t="shared" si="196"/>
        <v>-2.0816681711721685E-17</v>
      </c>
      <c r="N525" s="54">
        <v>0</v>
      </c>
      <c r="O525" s="54">
        <v>0.12800944</v>
      </c>
      <c r="P525" s="54">
        <v>0</v>
      </c>
      <c r="Q525" s="54">
        <v>0.12800944</v>
      </c>
      <c r="R525" s="54">
        <v>0</v>
      </c>
      <c r="S525" s="54">
        <f t="shared" si="197"/>
        <v>0</v>
      </c>
      <c r="T525" s="54">
        <v>0</v>
      </c>
      <c r="U525" s="54">
        <v>0</v>
      </c>
      <c r="V525" s="54">
        <v>0</v>
      </c>
      <c r="W525" s="54">
        <v>0</v>
      </c>
      <c r="X525" s="62"/>
    </row>
    <row r="526" spans="1:24" ht="78.75" x14ac:dyDescent="0.25">
      <c r="A526" s="174">
        <f t="shared" si="195"/>
        <v>466</v>
      </c>
      <c r="B526" s="119" t="s">
        <v>2009</v>
      </c>
      <c r="C526" s="103" t="s">
        <v>585</v>
      </c>
      <c r="D526" s="54">
        <v>0.89996399999999999</v>
      </c>
      <c r="E526" s="54">
        <v>0.82296866199999996</v>
      </c>
      <c r="F526" s="54">
        <v>0.82296866199999996</v>
      </c>
      <c r="G526" s="54">
        <v>1.7632163999999999E-2</v>
      </c>
      <c r="H526" s="54">
        <v>1.7632164000000002E-2</v>
      </c>
      <c r="I526" s="54">
        <v>0</v>
      </c>
      <c r="J526" s="54">
        <v>2.2420776E-2</v>
      </c>
      <c r="K526" s="54">
        <v>0.80533649799999996</v>
      </c>
      <c r="L526" s="54">
        <v>0.73025240200000008</v>
      </c>
      <c r="M526" s="54">
        <f t="shared" si="196"/>
        <v>0</v>
      </c>
      <c r="N526" s="54">
        <v>5.2663319999999958E-2</v>
      </c>
      <c r="O526" s="54">
        <v>0.78095422000000003</v>
      </c>
      <c r="P526" s="54">
        <v>4.3886100000000039E-2</v>
      </c>
      <c r="Q526" s="54">
        <v>0.78119589</v>
      </c>
      <c r="R526" s="54">
        <v>0.78119589</v>
      </c>
      <c r="S526" s="54">
        <f t="shared" si="197"/>
        <v>0</v>
      </c>
      <c r="T526" s="54">
        <v>0</v>
      </c>
      <c r="U526" s="54">
        <v>0</v>
      </c>
      <c r="V526" s="54">
        <v>0</v>
      </c>
      <c r="W526" s="54">
        <v>0</v>
      </c>
      <c r="X526" s="62"/>
    </row>
    <row r="527" spans="1:24" ht="47.25" x14ac:dyDescent="0.25">
      <c r="A527" s="174">
        <f t="shared" si="195"/>
        <v>467</v>
      </c>
      <c r="B527" s="119" t="s">
        <v>586</v>
      </c>
      <c r="C527" s="103" t="s">
        <v>587</v>
      </c>
      <c r="D527" s="54">
        <v>4.9236000000000002E-2</v>
      </c>
      <c r="E527" s="54">
        <v>4.9236000000000002E-2</v>
      </c>
      <c r="F527" s="54">
        <v>4.9236000000000002E-2</v>
      </c>
      <c r="G527" s="54">
        <v>4.9236000000000002E-2</v>
      </c>
      <c r="H527" s="54">
        <v>0</v>
      </c>
      <c r="I527" s="54">
        <v>0</v>
      </c>
      <c r="J527" s="54">
        <v>4.9236000000000002E-2</v>
      </c>
      <c r="K527" s="54">
        <v>0</v>
      </c>
      <c r="L527" s="54">
        <v>0</v>
      </c>
      <c r="M527" s="54">
        <f t="shared" si="196"/>
        <v>0</v>
      </c>
      <c r="N527" s="54">
        <v>0</v>
      </c>
      <c r="O527" s="54">
        <v>0</v>
      </c>
      <c r="P527" s="54">
        <v>0</v>
      </c>
      <c r="Q527" s="54">
        <v>0.37490656999999999</v>
      </c>
      <c r="R527" s="54">
        <v>0</v>
      </c>
      <c r="S527" s="54">
        <f t="shared" si="197"/>
        <v>0</v>
      </c>
      <c r="T527" s="54">
        <v>0</v>
      </c>
      <c r="U527" s="54">
        <v>0</v>
      </c>
      <c r="V527" s="54">
        <v>0</v>
      </c>
      <c r="W527" s="54">
        <v>0</v>
      </c>
      <c r="X527" s="62"/>
    </row>
    <row r="528" spans="1:24" ht="78.75" x14ac:dyDescent="0.25">
      <c r="A528" s="174">
        <f t="shared" si="195"/>
        <v>468</v>
      </c>
      <c r="B528" s="119" t="s">
        <v>2010</v>
      </c>
      <c r="C528" s="103" t="s">
        <v>588</v>
      </c>
      <c r="D528" s="54">
        <v>4.9236000000000002E-2</v>
      </c>
      <c r="E528" s="54">
        <v>4.9236000000000002E-2</v>
      </c>
      <c r="F528" s="54">
        <v>4.9236000000000002E-2</v>
      </c>
      <c r="G528" s="54">
        <v>4.9236000000000002E-2</v>
      </c>
      <c r="H528" s="54">
        <v>0</v>
      </c>
      <c r="I528" s="54">
        <v>0</v>
      </c>
      <c r="J528" s="54">
        <v>4.9236000000000002E-2</v>
      </c>
      <c r="K528" s="54">
        <v>0</v>
      </c>
      <c r="L528" s="54">
        <v>0</v>
      </c>
      <c r="M528" s="54">
        <f t="shared" si="196"/>
        <v>0</v>
      </c>
      <c r="N528" s="54">
        <v>0</v>
      </c>
      <c r="O528" s="54">
        <v>0</v>
      </c>
      <c r="P528" s="54">
        <v>0</v>
      </c>
      <c r="Q528" s="54">
        <v>0.39093207000000002</v>
      </c>
      <c r="R528" s="54">
        <v>0</v>
      </c>
      <c r="S528" s="54">
        <f t="shared" si="197"/>
        <v>0</v>
      </c>
      <c r="T528" s="54">
        <v>0</v>
      </c>
      <c r="U528" s="54">
        <v>0</v>
      </c>
      <c r="V528" s="54">
        <v>0</v>
      </c>
      <c r="W528" s="54">
        <v>0</v>
      </c>
      <c r="X528" s="62"/>
    </row>
    <row r="529" spans="1:24" ht="63" x14ac:dyDescent="0.25">
      <c r="A529" s="174">
        <f t="shared" si="195"/>
        <v>469</v>
      </c>
      <c r="B529" s="119" t="s">
        <v>2011</v>
      </c>
      <c r="C529" s="104" t="s">
        <v>589</v>
      </c>
      <c r="D529" s="54">
        <v>4.9236000000000002E-2</v>
      </c>
      <c r="E529" s="54">
        <v>4.9236000000000002E-2</v>
      </c>
      <c r="F529" s="54">
        <v>4.9236000000000002E-2</v>
      </c>
      <c r="G529" s="54">
        <v>4.9236000000000002E-2</v>
      </c>
      <c r="H529" s="54">
        <v>0</v>
      </c>
      <c r="I529" s="54">
        <v>0</v>
      </c>
      <c r="J529" s="54">
        <v>4.9236000000000002E-2</v>
      </c>
      <c r="K529" s="54">
        <v>0</v>
      </c>
      <c r="L529" s="54">
        <v>0</v>
      </c>
      <c r="M529" s="54">
        <f t="shared" si="196"/>
        <v>0</v>
      </c>
      <c r="N529" s="54">
        <v>0</v>
      </c>
      <c r="O529" s="54">
        <v>0</v>
      </c>
      <c r="P529" s="54">
        <v>0</v>
      </c>
      <c r="Q529" s="54">
        <v>0.21239496999999999</v>
      </c>
      <c r="R529" s="54">
        <v>0</v>
      </c>
      <c r="S529" s="54">
        <f t="shared" si="197"/>
        <v>0</v>
      </c>
      <c r="T529" s="54">
        <v>0</v>
      </c>
      <c r="U529" s="54">
        <v>0</v>
      </c>
      <c r="V529" s="54">
        <v>0</v>
      </c>
      <c r="W529" s="54">
        <v>0</v>
      </c>
      <c r="X529" s="62"/>
    </row>
    <row r="530" spans="1:24" ht="63" x14ac:dyDescent="0.25">
      <c r="A530" s="174">
        <f t="shared" si="195"/>
        <v>470</v>
      </c>
      <c r="B530" s="119" t="s">
        <v>590</v>
      </c>
      <c r="C530" s="104" t="s">
        <v>1418</v>
      </c>
      <c r="D530" s="54">
        <v>0.26913599999999999</v>
      </c>
      <c r="E530" s="54">
        <v>0.26913599999999999</v>
      </c>
      <c r="F530" s="54">
        <v>0.26913483599999999</v>
      </c>
      <c r="G530" s="54">
        <v>0.23764683599999997</v>
      </c>
      <c r="H530" s="54">
        <v>0.237646836</v>
      </c>
      <c r="I530" s="54">
        <v>3.1489164000000014E-2</v>
      </c>
      <c r="J530" s="54">
        <v>3.1488000000000002E-2</v>
      </c>
      <c r="K530" s="54">
        <v>0</v>
      </c>
      <c r="L530" s="54">
        <v>0</v>
      </c>
      <c r="M530" s="54">
        <f t="shared" si="196"/>
        <v>0</v>
      </c>
      <c r="N530" s="54">
        <v>-1.3877787807814457E-17</v>
      </c>
      <c r="O530" s="54">
        <v>0.24108784999999999</v>
      </c>
      <c r="P530" s="54">
        <v>0</v>
      </c>
      <c r="Q530" s="54">
        <v>0.24108784999999999</v>
      </c>
      <c r="R530" s="54">
        <v>0</v>
      </c>
      <c r="S530" s="54">
        <f t="shared" si="197"/>
        <v>1.1639999999979445E-6</v>
      </c>
      <c r="T530" s="54">
        <v>0</v>
      </c>
      <c r="U530" s="54">
        <v>0</v>
      </c>
      <c r="V530" s="54">
        <v>0</v>
      </c>
      <c r="W530" s="54">
        <v>0</v>
      </c>
      <c r="X530" s="62"/>
    </row>
    <row r="531" spans="1:24" ht="78.75" x14ac:dyDescent="0.25">
      <c r="A531" s="174">
        <f t="shared" si="195"/>
        <v>471</v>
      </c>
      <c r="B531" s="119" t="s">
        <v>591</v>
      </c>
      <c r="C531" s="104" t="s">
        <v>1419</v>
      </c>
      <c r="D531" s="54">
        <v>0.45788400000000001</v>
      </c>
      <c r="E531" s="54">
        <v>0.44887241999999999</v>
      </c>
      <c r="F531" s="54">
        <v>0.44887241999999999</v>
      </c>
      <c r="G531" s="54">
        <v>0.379371024</v>
      </c>
      <c r="H531" s="54">
        <v>0.379371024</v>
      </c>
      <c r="I531" s="54">
        <v>0</v>
      </c>
      <c r="J531" s="54">
        <v>1.4560955999999996E-2</v>
      </c>
      <c r="K531" s="54">
        <v>6.9501395999999993E-2</v>
      </c>
      <c r="L531" s="54">
        <v>5.4940440000000049E-2</v>
      </c>
      <c r="M531" s="54">
        <f t="shared" si="196"/>
        <v>0</v>
      </c>
      <c r="N531" s="54">
        <v>0</v>
      </c>
      <c r="O531" s="54">
        <v>0.41866627000000001</v>
      </c>
      <c r="P531" s="54">
        <v>0</v>
      </c>
      <c r="Q531" s="54">
        <v>0.41866627000000001</v>
      </c>
      <c r="R531" s="54">
        <v>0</v>
      </c>
      <c r="S531" s="54">
        <f t="shared" si="197"/>
        <v>0</v>
      </c>
      <c r="T531" s="54">
        <v>0</v>
      </c>
      <c r="U531" s="54">
        <v>0</v>
      </c>
      <c r="V531" s="54">
        <v>0</v>
      </c>
      <c r="W531" s="54">
        <v>0</v>
      </c>
      <c r="X531" s="62"/>
    </row>
    <row r="532" spans="1:24" ht="94.5" x14ac:dyDescent="0.25">
      <c r="A532" s="174">
        <f t="shared" si="195"/>
        <v>472</v>
      </c>
      <c r="B532" s="119" t="s">
        <v>1551</v>
      </c>
      <c r="C532" s="104" t="s">
        <v>1552</v>
      </c>
      <c r="D532" s="54">
        <v>0.36981599999999998</v>
      </c>
      <c r="E532" s="54">
        <v>0.30231601000000002</v>
      </c>
      <c r="F532" s="54">
        <v>0.30231601000000002</v>
      </c>
      <c r="G532" s="54">
        <v>0</v>
      </c>
      <c r="H532" s="54">
        <v>0</v>
      </c>
      <c r="I532" s="54">
        <v>0</v>
      </c>
      <c r="J532" s="54">
        <v>0</v>
      </c>
      <c r="K532" s="54">
        <v>0</v>
      </c>
      <c r="L532" s="54">
        <v>0.30231601000000002</v>
      </c>
      <c r="M532" s="54">
        <f t="shared" si="196"/>
        <v>0.30231601000000002</v>
      </c>
      <c r="N532" s="54">
        <v>0</v>
      </c>
      <c r="O532" s="54">
        <v>0.28572810999999998</v>
      </c>
      <c r="P532" s="54">
        <v>0</v>
      </c>
      <c r="Q532" s="54">
        <v>0.28572810999999998</v>
      </c>
      <c r="R532" s="54">
        <v>0.28572810999999998</v>
      </c>
      <c r="S532" s="54">
        <f t="shared" si="197"/>
        <v>0</v>
      </c>
      <c r="T532" s="54">
        <v>0</v>
      </c>
      <c r="U532" s="54">
        <v>0</v>
      </c>
      <c r="V532" s="54">
        <v>0</v>
      </c>
      <c r="W532" s="54">
        <v>0</v>
      </c>
      <c r="X532" s="62"/>
    </row>
    <row r="533" spans="1:24" ht="94.5" x14ac:dyDescent="0.25">
      <c r="A533" s="174">
        <f t="shared" si="195"/>
        <v>473</v>
      </c>
      <c r="B533" s="119" t="s">
        <v>2012</v>
      </c>
      <c r="C533" s="104" t="s">
        <v>2013</v>
      </c>
      <c r="D533" s="54">
        <v>0.31178400000000001</v>
      </c>
      <c r="E533" s="54">
        <v>2.39292E-4</v>
      </c>
      <c r="F533" s="54">
        <v>2.39292E-4</v>
      </c>
      <c r="G533" s="54">
        <v>0</v>
      </c>
      <c r="H533" s="54">
        <v>0</v>
      </c>
      <c r="I533" s="54">
        <v>0</v>
      </c>
      <c r="J533" s="54">
        <v>0</v>
      </c>
      <c r="K533" s="54">
        <v>0</v>
      </c>
      <c r="L533" s="54">
        <v>0</v>
      </c>
      <c r="M533" s="54">
        <f t="shared" si="196"/>
        <v>2.39292E-4</v>
      </c>
      <c r="N533" s="54">
        <v>2.39292E-4</v>
      </c>
      <c r="O533" s="54">
        <v>1.9941000000000002E-4</v>
      </c>
      <c r="P533" s="54">
        <v>0</v>
      </c>
      <c r="Q533" s="54">
        <v>0</v>
      </c>
      <c r="R533" s="54">
        <v>0</v>
      </c>
      <c r="S533" s="54">
        <f t="shared" si="197"/>
        <v>0</v>
      </c>
      <c r="T533" s="54">
        <v>0</v>
      </c>
      <c r="U533" s="54">
        <v>0</v>
      </c>
      <c r="V533" s="54">
        <v>0</v>
      </c>
      <c r="W533" s="54">
        <v>0</v>
      </c>
      <c r="X533" s="62"/>
    </row>
    <row r="534" spans="1:24" ht="78.75" x14ac:dyDescent="0.25">
      <c r="A534" s="174">
        <f t="shared" si="195"/>
        <v>474</v>
      </c>
      <c r="B534" s="119" t="s">
        <v>2014</v>
      </c>
      <c r="C534" s="104" t="s">
        <v>1315</v>
      </c>
      <c r="D534" s="54">
        <v>1.058052</v>
      </c>
      <c r="E534" s="54">
        <v>1.0310219999999999</v>
      </c>
      <c r="F534" s="54">
        <v>1.0310219999999999</v>
      </c>
      <c r="G534" s="54">
        <v>0</v>
      </c>
      <c r="H534" s="54">
        <v>0</v>
      </c>
      <c r="I534" s="54">
        <v>0</v>
      </c>
      <c r="J534" s="54">
        <v>0.66426600000000002</v>
      </c>
      <c r="K534" s="54">
        <v>0</v>
      </c>
      <c r="L534" s="54">
        <v>0.36675600000000008</v>
      </c>
      <c r="M534" s="54">
        <f t="shared" si="196"/>
        <v>1.0310219999999999</v>
      </c>
      <c r="N534" s="54">
        <v>0</v>
      </c>
      <c r="O534" s="54">
        <v>1.5902116299999998</v>
      </c>
      <c r="P534" s="54">
        <v>0</v>
      </c>
      <c r="Q534" s="54">
        <v>1.5902116299999998</v>
      </c>
      <c r="R534" s="54">
        <v>1.5902116299999998</v>
      </c>
      <c r="S534" s="54">
        <f t="shared" si="197"/>
        <v>0</v>
      </c>
      <c r="T534" s="54">
        <v>0</v>
      </c>
      <c r="U534" s="54">
        <v>0</v>
      </c>
      <c r="V534" s="54">
        <v>0</v>
      </c>
      <c r="W534" s="54">
        <v>0</v>
      </c>
      <c r="X534" s="62"/>
    </row>
    <row r="535" spans="1:24" ht="63" x14ac:dyDescent="0.25">
      <c r="A535" s="174">
        <f t="shared" si="195"/>
        <v>475</v>
      </c>
      <c r="B535" s="119" t="s">
        <v>2015</v>
      </c>
      <c r="C535" s="104" t="s">
        <v>2016</v>
      </c>
      <c r="D535" s="54">
        <v>4.4851559999999999</v>
      </c>
      <c r="E535" s="54">
        <v>0.01</v>
      </c>
      <c r="F535" s="54">
        <v>1.9941599999999998E-4</v>
      </c>
      <c r="G535" s="54">
        <v>0</v>
      </c>
      <c r="H535" s="54">
        <v>0</v>
      </c>
      <c r="I535" s="54">
        <v>0</v>
      </c>
      <c r="J535" s="54">
        <v>0</v>
      </c>
      <c r="K535" s="54">
        <v>0</v>
      </c>
      <c r="L535" s="54">
        <v>0</v>
      </c>
      <c r="M535" s="54">
        <f t="shared" si="196"/>
        <v>0.01</v>
      </c>
      <c r="N535" s="54">
        <v>1.9941599999999998E-4</v>
      </c>
      <c r="O535" s="54">
        <v>1.6617999999999998E-4</v>
      </c>
      <c r="P535" s="54">
        <v>0</v>
      </c>
      <c r="Q535" s="54">
        <v>0</v>
      </c>
      <c r="R535" s="54">
        <v>0</v>
      </c>
      <c r="S535" s="54">
        <f t="shared" si="197"/>
        <v>9.8005840000000011E-3</v>
      </c>
      <c r="T535" s="54">
        <v>0</v>
      </c>
      <c r="U535" s="54">
        <v>0</v>
      </c>
      <c r="V535" s="54">
        <v>0</v>
      </c>
      <c r="W535" s="54">
        <v>0</v>
      </c>
      <c r="X535" s="62"/>
    </row>
    <row r="536" spans="1:24" ht="126" x14ac:dyDescent="0.25">
      <c r="A536" s="174">
        <f t="shared" si="195"/>
        <v>476</v>
      </c>
      <c r="B536" s="119" t="s">
        <v>2017</v>
      </c>
      <c r="C536" s="104" t="s">
        <v>2018</v>
      </c>
      <c r="D536" s="54">
        <v>2.3950800000000001</v>
      </c>
      <c r="E536" s="54">
        <v>8.1497786000000016E-2</v>
      </c>
      <c r="F536" s="54">
        <v>8.1497786000000016E-2</v>
      </c>
      <c r="G536" s="54">
        <v>0</v>
      </c>
      <c r="H536" s="54">
        <v>0</v>
      </c>
      <c r="I536" s="54">
        <v>0</v>
      </c>
      <c r="J536" s="54">
        <v>0</v>
      </c>
      <c r="K536" s="54">
        <v>0</v>
      </c>
      <c r="L536" s="54">
        <v>0</v>
      </c>
      <c r="M536" s="54">
        <f t="shared" si="196"/>
        <v>8.1497786000000016E-2</v>
      </c>
      <c r="N536" s="54">
        <v>8.1497786000000016E-2</v>
      </c>
      <c r="O536" s="54">
        <v>6.7914820000000001E-2</v>
      </c>
      <c r="P536" s="54">
        <v>0</v>
      </c>
      <c r="Q536" s="54">
        <v>0</v>
      </c>
      <c r="R536" s="54">
        <v>0</v>
      </c>
      <c r="S536" s="54">
        <f t="shared" si="197"/>
        <v>0</v>
      </c>
      <c r="T536" s="54">
        <v>0</v>
      </c>
      <c r="U536" s="54">
        <v>0</v>
      </c>
      <c r="V536" s="54">
        <v>0</v>
      </c>
      <c r="W536" s="54">
        <v>0</v>
      </c>
      <c r="X536" s="62"/>
    </row>
    <row r="537" spans="1:24" ht="78.75" x14ac:dyDescent="0.25">
      <c r="A537" s="174">
        <f t="shared" si="195"/>
        <v>477</v>
      </c>
      <c r="B537" s="119" t="s">
        <v>1320</v>
      </c>
      <c r="C537" s="104" t="s">
        <v>1321</v>
      </c>
      <c r="D537" s="54">
        <v>0.53402399999999994</v>
      </c>
      <c r="E537" s="54">
        <v>0.51441599999999998</v>
      </c>
      <c r="F537" s="54">
        <v>0.51441599999999998</v>
      </c>
      <c r="G537" s="54">
        <v>0</v>
      </c>
      <c r="H537" s="54">
        <v>0</v>
      </c>
      <c r="I537" s="54">
        <v>0</v>
      </c>
      <c r="J537" s="54">
        <v>0</v>
      </c>
      <c r="K537" s="54">
        <v>0</v>
      </c>
      <c r="L537" s="54">
        <v>0.44959199999999999</v>
      </c>
      <c r="M537" s="54">
        <f t="shared" si="196"/>
        <v>0.51441599999999998</v>
      </c>
      <c r="N537" s="54">
        <v>6.4823999999999993E-2</v>
      </c>
      <c r="O537" s="54">
        <v>0.48089746</v>
      </c>
      <c r="P537" s="54">
        <v>5.4019999999999957E-2</v>
      </c>
      <c r="Q537" s="54">
        <v>0.48089746</v>
      </c>
      <c r="R537" s="54">
        <v>0.48089746</v>
      </c>
      <c r="S537" s="54">
        <f t="shared" si="197"/>
        <v>0</v>
      </c>
      <c r="T537" s="54">
        <v>0</v>
      </c>
      <c r="U537" s="54">
        <v>0</v>
      </c>
      <c r="V537" s="54">
        <v>0</v>
      </c>
      <c r="W537" s="54">
        <v>0</v>
      </c>
      <c r="X537" s="62"/>
    </row>
    <row r="538" spans="1:24" ht="78.75" x14ac:dyDescent="0.25">
      <c r="A538" s="174">
        <f t="shared" si="195"/>
        <v>478</v>
      </c>
      <c r="B538" s="119" t="s">
        <v>1058</v>
      </c>
      <c r="C538" s="103" t="s">
        <v>1059</v>
      </c>
      <c r="D538" s="54">
        <v>2.127084</v>
      </c>
      <c r="E538" s="54">
        <v>2.127084</v>
      </c>
      <c r="F538" s="54">
        <v>2.1391712059999999</v>
      </c>
      <c r="G538" s="54">
        <v>4.1674007999999998E-2</v>
      </c>
      <c r="H538" s="54">
        <v>4.1674008000000005E-2</v>
      </c>
      <c r="I538" s="54">
        <v>2.0854099919999998</v>
      </c>
      <c r="J538" s="54">
        <v>5.2991987999999997E-2</v>
      </c>
      <c r="K538" s="54">
        <v>0</v>
      </c>
      <c r="L538" s="54">
        <v>1.6785653900000002</v>
      </c>
      <c r="M538" s="54">
        <f t="shared" si="196"/>
        <v>0</v>
      </c>
      <c r="N538" s="54">
        <v>0.36593981999999947</v>
      </c>
      <c r="O538" s="54">
        <v>1.7826426699999998</v>
      </c>
      <c r="P538" s="54">
        <v>0</v>
      </c>
      <c r="Q538" s="54">
        <v>1.7828843400000001</v>
      </c>
      <c r="R538" s="54">
        <v>0</v>
      </c>
      <c r="S538" s="54">
        <f t="shared" si="197"/>
        <v>-1.2087205999999906E-2</v>
      </c>
      <c r="T538" s="54">
        <v>0</v>
      </c>
      <c r="U538" s="54">
        <v>0</v>
      </c>
      <c r="V538" s="54">
        <v>0</v>
      </c>
      <c r="W538" s="54">
        <v>0</v>
      </c>
      <c r="X538" s="62"/>
    </row>
    <row r="539" spans="1:24" ht="94.5" x14ac:dyDescent="0.25">
      <c r="A539" s="174">
        <f t="shared" si="195"/>
        <v>479</v>
      </c>
      <c r="B539" s="119" t="s">
        <v>2019</v>
      </c>
      <c r="C539" s="103" t="s">
        <v>1319</v>
      </c>
      <c r="D539" s="54">
        <v>0.36981599999999998</v>
      </c>
      <c r="E539" s="54">
        <v>3.9455999999999998E-2</v>
      </c>
      <c r="F539" s="54">
        <v>3.9455999999999998E-2</v>
      </c>
      <c r="G539" s="54">
        <v>0</v>
      </c>
      <c r="H539" s="54">
        <v>0</v>
      </c>
      <c r="I539" s="54">
        <v>0</v>
      </c>
      <c r="J539" s="54">
        <v>0</v>
      </c>
      <c r="K539" s="54">
        <v>0</v>
      </c>
      <c r="L539" s="54">
        <v>3.9455999999999998E-2</v>
      </c>
      <c r="M539" s="54">
        <f t="shared" si="196"/>
        <v>3.9455999999999998E-2</v>
      </c>
      <c r="N539" s="54">
        <v>0</v>
      </c>
      <c r="O539" s="54">
        <v>0.32706871999999998</v>
      </c>
      <c r="P539" s="54">
        <v>0</v>
      </c>
      <c r="Q539" s="54">
        <v>0.32706871999999998</v>
      </c>
      <c r="R539" s="54">
        <v>0.32706871999999998</v>
      </c>
      <c r="S539" s="54">
        <f t="shared" si="197"/>
        <v>0</v>
      </c>
      <c r="T539" s="54">
        <v>0</v>
      </c>
      <c r="U539" s="54">
        <v>0</v>
      </c>
      <c r="V539" s="54">
        <v>0</v>
      </c>
      <c r="W539" s="54">
        <v>0</v>
      </c>
      <c r="X539" s="62"/>
    </row>
    <row r="540" spans="1:24" ht="78.75" x14ac:dyDescent="0.25">
      <c r="A540" s="174">
        <f t="shared" si="195"/>
        <v>480</v>
      </c>
      <c r="B540" s="119" t="s">
        <v>1313</v>
      </c>
      <c r="C540" s="103" t="s">
        <v>1314</v>
      </c>
      <c r="D540" s="54">
        <v>0.46503599999999995</v>
      </c>
      <c r="E540" s="54">
        <v>0.30205859999999995</v>
      </c>
      <c r="F540" s="54">
        <v>0.30205859999999995</v>
      </c>
      <c r="G540" s="54">
        <v>0</v>
      </c>
      <c r="H540" s="54">
        <v>0</v>
      </c>
      <c r="I540" s="54">
        <v>0</v>
      </c>
      <c r="J540" s="54">
        <v>0.25282260000000001</v>
      </c>
      <c r="K540" s="54">
        <v>0</v>
      </c>
      <c r="L540" s="54">
        <v>4.9236000000000002E-2</v>
      </c>
      <c r="M540" s="54">
        <f t="shared" si="196"/>
        <v>0.30205859999999995</v>
      </c>
      <c r="N540" s="54">
        <v>0</v>
      </c>
      <c r="O540" s="54">
        <v>0.33239888000000001</v>
      </c>
      <c r="P540" s="54">
        <v>0</v>
      </c>
      <c r="Q540" s="54">
        <v>0.33239888000000001</v>
      </c>
      <c r="R540" s="54">
        <v>0.33239888000000001</v>
      </c>
      <c r="S540" s="54">
        <f t="shared" si="197"/>
        <v>0</v>
      </c>
      <c r="T540" s="54">
        <v>0</v>
      </c>
      <c r="U540" s="54">
        <v>0</v>
      </c>
      <c r="V540" s="54">
        <v>0</v>
      </c>
      <c r="W540" s="54">
        <v>0</v>
      </c>
      <c r="X540" s="62"/>
    </row>
    <row r="541" spans="1:24" ht="94.5" x14ac:dyDescent="0.25">
      <c r="A541" s="174">
        <f t="shared" si="195"/>
        <v>481</v>
      </c>
      <c r="B541" s="119" t="s">
        <v>2020</v>
      </c>
      <c r="C541" s="103" t="s">
        <v>592</v>
      </c>
      <c r="D541" s="54">
        <v>2.4590639999999993</v>
      </c>
      <c r="E541" s="54">
        <v>2.5001259520000003</v>
      </c>
      <c r="F541" s="54">
        <v>2.5001259520000003</v>
      </c>
      <c r="G541" s="54">
        <v>0</v>
      </c>
      <c r="H541" s="54">
        <v>9.6204000000000012E-3</v>
      </c>
      <c r="I541" s="54">
        <v>0</v>
      </c>
      <c r="J541" s="54">
        <v>0.13549629000000002</v>
      </c>
      <c r="K541" s="54">
        <v>0</v>
      </c>
      <c r="L541" s="54">
        <v>0</v>
      </c>
      <c r="M541" s="54">
        <f t="shared" si="196"/>
        <v>2.5001259520000003</v>
      </c>
      <c r="N541" s="54">
        <v>2.3550092620000003</v>
      </c>
      <c r="O541" s="54">
        <v>2.3260901899999999</v>
      </c>
      <c r="P541" s="54">
        <v>2.3180731899999998</v>
      </c>
      <c r="Q541" s="54">
        <v>2.4392454300000002</v>
      </c>
      <c r="R541" s="54">
        <v>2.4392454300000002</v>
      </c>
      <c r="S541" s="54">
        <f t="shared" si="197"/>
        <v>0</v>
      </c>
      <c r="T541" s="54">
        <v>0</v>
      </c>
      <c r="U541" s="54">
        <v>0</v>
      </c>
      <c r="V541" s="54">
        <v>0</v>
      </c>
      <c r="W541" s="54">
        <v>0</v>
      </c>
      <c r="X541" s="62"/>
    </row>
    <row r="542" spans="1:24" ht="47.25" x14ac:dyDescent="0.25">
      <c r="A542" s="174">
        <f t="shared" si="195"/>
        <v>482</v>
      </c>
      <c r="B542" s="119" t="s">
        <v>2021</v>
      </c>
      <c r="C542" s="103" t="s">
        <v>1318</v>
      </c>
      <c r="D542" s="54">
        <v>0.73083599999999993</v>
      </c>
      <c r="E542" s="54">
        <v>0.54869579999999996</v>
      </c>
      <c r="F542" s="54">
        <v>0.54869579999999996</v>
      </c>
      <c r="G542" s="54">
        <v>0</v>
      </c>
      <c r="H542" s="54">
        <v>0</v>
      </c>
      <c r="I542" s="54">
        <v>0</v>
      </c>
      <c r="J542" s="54">
        <v>0.33213300000000001</v>
      </c>
      <c r="K542" s="54">
        <v>0</v>
      </c>
      <c r="L542" s="54">
        <v>0.21656280000000006</v>
      </c>
      <c r="M542" s="54">
        <f t="shared" si="196"/>
        <v>0.54869579999999996</v>
      </c>
      <c r="N542" s="54">
        <v>0</v>
      </c>
      <c r="O542" s="54">
        <v>0.48408459000000004</v>
      </c>
      <c r="P542" s="54">
        <v>0</v>
      </c>
      <c r="Q542" s="54">
        <v>0.48408459000000004</v>
      </c>
      <c r="R542" s="54">
        <v>0.48408459000000004</v>
      </c>
      <c r="S542" s="54">
        <f t="shared" si="197"/>
        <v>0</v>
      </c>
      <c r="T542" s="54">
        <v>0</v>
      </c>
      <c r="U542" s="54">
        <v>0</v>
      </c>
      <c r="V542" s="54">
        <v>0</v>
      </c>
      <c r="W542" s="54">
        <v>0</v>
      </c>
      <c r="X542" s="62"/>
    </row>
    <row r="543" spans="1:24" ht="78.75" x14ac:dyDescent="0.25">
      <c r="A543" s="174">
        <f t="shared" si="195"/>
        <v>483</v>
      </c>
      <c r="B543" s="119" t="s">
        <v>1311</v>
      </c>
      <c r="C543" s="103" t="s">
        <v>1312</v>
      </c>
      <c r="D543" s="54">
        <v>0.36981599999999998</v>
      </c>
      <c r="E543" s="54">
        <v>0.31835600000000003</v>
      </c>
      <c r="F543" s="54">
        <v>0.31835600000000003</v>
      </c>
      <c r="G543" s="54">
        <v>0</v>
      </c>
      <c r="H543" s="54">
        <v>0</v>
      </c>
      <c r="I543" s="54">
        <v>0</v>
      </c>
      <c r="J543" s="54">
        <v>0.27889999999999998</v>
      </c>
      <c r="K543" s="54">
        <v>0</v>
      </c>
      <c r="L543" s="54">
        <v>3.9455999999999998E-2</v>
      </c>
      <c r="M543" s="54">
        <f t="shared" si="196"/>
        <v>0.31835600000000003</v>
      </c>
      <c r="N543" s="54">
        <v>0</v>
      </c>
      <c r="O543" s="54">
        <v>0.27739026</v>
      </c>
      <c r="P543" s="54">
        <v>0</v>
      </c>
      <c r="Q543" s="54">
        <v>0.27739026</v>
      </c>
      <c r="R543" s="54">
        <v>0</v>
      </c>
      <c r="S543" s="54">
        <f t="shared" si="197"/>
        <v>0</v>
      </c>
      <c r="T543" s="54">
        <v>0</v>
      </c>
      <c r="U543" s="54">
        <v>0</v>
      </c>
      <c r="V543" s="54">
        <v>0</v>
      </c>
      <c r="W543" s="54">
        <v>0</v>
      </c>
      <c r="X543" s="62"/>
    </row>
    <row r="544" spans="1:24" ht="78.75" x14ac:dyDescent="0.25">
      <c r="A544" s="174">
        <f t="shared" si="195"/>
        <v>484</v>
      </c>
      <c r="B544" s="119" t="s">
        <v>2022</v>
      </c>
      <c r="C544" s="103" t="s">
        <v>2023</v>
      </c>
      <c r="D544" s="54">
        <v>0.53147999999999995</v>
      </c>
      <c r="E544" s="54">
        <v>4.5011292000000001E-2</v>
      </c>
      <c r="F544" s="54">
        <v>4.5011292000000001E-2</v>
      </c>
      <c r="G544" s="54">
        <v>0</v>
      </c>
      <c r="H544" s="54">
        <v>0</v>
      </c>
      <c r="I544" s="54">
        <v>0</v>
      </c>
      <c r="J544" s="54">
        <v>0</v>
      </c>
      <c r="K544" s="54">
        <v>0</v>
      </c>
      <c r="L544" s="54">
        <v>0</v>
      </c>
      <c r="M544" s="54">
        <f t="shared" si="196"/>
        <v>4.5011292000000001E-2</v>
      </c>
      <c r="N544" s="54">
        <v>4.5011292000000001E-2</v>
      </c>
      <c r="O544" s="54">
        <v>0.29636107</v>
      </c>
      <c r="P544" s="54">
        <v>0</v>
      </c>
      <c r="Q544" s="54">
        <v>0</v>
      </c>
      <c r="R544" s="54">
        <v>0</v>
      </c>
      <c r="S544" s="54">
        <f t="shared" si="197"/>
        <v>0</v>
      </c>
      <c r="T544" s="54">
        <v>0</v>
      </c>
      <c r="U544" s="54">
        <v>0</v>
      </c>
      <c r="V544" s="54">
        <v>0</v>
      </c>
      <c r="W544" s="54">
        <v>0</v>
      </c>
      <c r="X544" s="62"/>
    </row>
    <row r="545" spans="1:24" ht="94.5" x14ac:dyDescent="0.25">
      <c r="A545" s="174">
        <f t="shared" si="195"/>
        <v>485</v>
      </c>
      <c r="B545" s="119" t="s">
        <v>1557</v>
      </c>
      <c r="C545" s="103" t="s">
        <v>1558</v>
      </c>
      <c r="D545" s="54">
        <v>0.63985199999999998</v>
      </c>
      <c r="E545" s="54">
        <v>0.60086393999999999</v>
      </c>
      <c r="F545" s="54">
        <v>0.60086393999999999</v>
      </c>
      <c r="G545" s="54">
        <v>0</v>
      </c>
      <c r="H545" s="54">
        <v>0</v>
      </c>
      <c r="I545" s="54">
        <v>0</v>
      </c>
      <c r="J545" s="54">
        <v>0</v>
      </c>
      <c r="K545" s="54">
        <v>0</v>
      </c>
      <c r="L545" s="54">
        <v>0.51659999999999995</v>
      </c>
      <c r="M545" s="54">
        <f t="shared" si="196"/>
        <v>0.60086393999999999</v>
      </c>
      <c r="N545" s="54">
        <v>8.4263940000000037E-2</v>
      </c>
      <c r="O545" s="54">
        <v>0.50321735000000001</v>
      </c>
      <c r="P545" s="54">
        <v>0.50321735000000001</v>
      </c>
      <c r="Q545" s="54">
        <v>0</v>
      </c>
      <c r="R545" s="54">
        <v>0</v>
      </c>
      <c r="S545" s="54">
        <f t="shared" si="197"/>
        <v>0</v>
      </c>
      <c r="T545" s="54">
        <v>0</v>
      </c>
      <c r="U545" s="54">
        <v>0</v>
      </c>
      <c r="V545" s="54">
        <v>0</v>
      </c>
      <c r="W545" s="54">
        <v>0</v>
      </c>
      <c r="X545" s="62"/>
    </row>
    <row r="546" spans="1:24" ht="47.25" x14ac:dyDescent="0.25">
      <c r="A546" s="174">
        <f t="shared" si="195"/>
        <v>486</v>
      </c>
      <c r="B546" s="119" t="s">
        <v>1555</v>
      </c>
      <c r="C546" s="103" t="s">
        <v>1556</v>
      </c>
      <c r="D546" s="54">
        <v>0.49969199999999997</v>
      </c>
      <c r="E546" s="54">
        <v>0.31218061199999997</v>
      </c>
      <c r="F546" s="54">
        <v>0.31218061199999997</v>
      </c>
      <c r="G546" s="54">
        <v>0</v>
      </c>
      <c r="H546" s="54">
        <v>0</v>
      </c>
      <c r="I546" s="54">
        <v>0</v>
      </c>
      <c r="J546" s="54">
        <v>0</v>
      </c>
      <c r="K546" s="54">
        <v>0</v>
      </c>
      <c r="L546" s="54">
        <v>0.26285999999999998</v>
      </c>
      <c r="M546" s="54">
        <f t="shared" si="196"/>
        <v>0.31218061199999997</v>
      </c>
      <c r="N546" s="54">
        <v>4.9320611999999986E-2</v>
      </c>
      <c r="O546" s="54">
        <v>0.31590671000000003</v>
      </c>
      <c r="P546" s="54">
        <v>0.31590671000000003</v>
      </c>
      <c r="Q546" s="54">
        <v>0</v>
      </c>
      <c r="R546" s="54">
        <v>0</v>
      </c>
      <c r="S546" s="54">
        <f t="shared" si="197"/>
        <v>0</v>
      </c>
      <c r="T546" s="54">
        <v>0</v>
      </c>
      <c r="U546" s="54">
        <v>0</v>
      </c>
      <c r="V546" s="54">
        <v>0</v>
      </c>
      <c r="W546" s="54">
        <v>0</v>
      </c>
      <c r="X546" s="62"/>
    </row>
    <row r="547" spans="1:24" ht="47.25" x14ac:dyDescent="0.25">
      <c r="A547" s="174">
        <f t="shared" si="195"/>
        <v>487</v>
      </c>
      <c r="B547" s="119" t="s">
        <v>2024</v>
      </c>
      <c r="C547" s="103" t="s">
        <v>2025</v>
      </c>
      <c r="D547" s="54">
        <v>19.779204</v>
      </c>
      <c r="E547" s="54">
        <v>1.9941599999999998E-4</v>
      </c>
      <c r="F547" s="54">
        <v>1.9941599999999998E-4</v>
      </c>
      <c r="G547" s="54">
        <v>0</v>
      </c>
      <c r="H547" s="54">
        <v>0</v>
      </c>
      <c r="I547" s="54">
        <v>0</v>
      </c>
      <c r="J547" s="54">
        <v>0</v>
      </c>
      <c r="K547" s="54">
        <v>0</v>
      </c>
      <c r="L547" s="54">
        <v>0</v>
      </c>
      <c r="M547" s="54">
        <f t="shared" si="196"/>
        <v>1.9941599999999998E-4</v>
      </c>
      <c r="N547" s="54">
        <v>1.9941599999999998E-4</v>
      </c>
      <c r="O547" s="54">
        <v>1.6617999999999998E-4</v>
      </c>
      <c r="P547" s="54">
        <v>0</v>
      </c>
      <c r="Q547" s="54">
        <v>0</v>
      </c>
      <c r="R547" s="54">
        <v>0</v>
      </c>
      <c r="S547" s="54">
        <f t="shared" si="197"/>
        <v>0</v>
      </c>
      <c r="T547" s="54">
        <v>0</v>
      </c>
      <c r="U547" s="54">
        <v>0</v>
      </c>
      <c r="V547" s="54">
        <v>0</v>
      </c>
      <c r="W547" s="54">
        <v>0</v>
      </c>
      <c r="X547" s="62"/>
    </row>
    <row r="548" spans="1:24" ht="47.25" x14ac:dyDescent="0.25">
      <c r="A548" s="174">
        <f t="shared" si="195"/>
        <v>488</v>
      </c>
      <c r="B548" s="119" t="s">
        <v>2026</v>
      </c>
      <c r="C548" s="103" t="s">
        <v>2027</v>
      </c>
      <c r="D548" s="54">
        <v>9.9697679999999984</v>
      </c>
      <c r="E548" s="54">
        <v>1.9941599999999998E-4</v>
      </c>
      <c r="F548" s="54">
        <v>1.9941599999999998E-4</v>
      </c>
      <c r="G548" s="54">
        <v>0</v>
      </c>
      <c r="H548" s="54">
        <v>0</v>
      </c>
      <c r="I548" s="54">
        <v>0</v>
      </c>
      <c r="J548" s="54">
        <v>0</v>
      </c>
      <c r="K548" s="54">
        <v>0</v>
      </c>
      <c r="L548" s="54">
        <v>0</v>
      </c>
      <c r="M548" s="54">
        <f t="shared" si="196"/>
        <v>1.9941599999999998E-4</v>
      </c>
      <c r="N548" s="54">
        <v>1.9941599999999998E-4</v>
      </c>
      <c r="O548" s="54">
        <v>1.6617999999999998E-4</v>
      </c>
      <c r="P548" s="54">
        <v>0</v>
      </c>
      <c r="Q548" s="54">
        <v>0</v>
      </c>
      <c r="R548" s="54">
        <v>0</v>
      </c>
      <c r="S548" s="54">
        <f t="shared" si="197"/>
        <v>0</v>
      </c>
      <c r="T548" s="54">
        <v>0</v>
      </c>
      <c r="U548" s="54">
        <v>0</v>
      </c>
      <c r="V548" s="54">
        <v>0</v>
      </c>
      <c r="W548" s="54">
        <v>0</v>
      </c>
      <c r="X548" s="62"/>
    </row>
    <row r="549" spans="1:24" ht="78.75" x14ac:dyDescent="0.25">
      <c r="A549" s="174">
        <f t="shared" si="195"/>
        <v>489</v>
      </c>
      <c r="B549" s="119" t="s">
        <v>2028</v>
      </c>
      <c r="C549" s="103" t="s">
        <v>593</v>
      </c>
      <c r="D549" s="54">
        <v>0.36981599999999998</v>
      </c>
      <c r="E549" s="54">
        <v>0.24309779999999998</v>
      </c>
      <c r="F549" s="54">
        <v>0.24309779999999998</v>
      </c>
      <c r="G549" s="54">
        <v>0</v>
      </c>
      <c r="H549" s="54">
        <v>0.20364179999999998</v>
      </c>
      <c r="I549" s="54">
        <v>0</v>
      </c>
      <c r="J549" s="54">
        <v>0</v>
      </c>
      <c r="K549" s="54">
        <v>0</v>
      </c>
      <c r="L549" s="54">
        <v>3.9455999999999998E-2</v>
      </c>
      <c r="M549" s="54">
        <f t="shared" si="196"/>
        <v>0.24309779999999998</v>
      </c>
      <c r="N549" s="54">
        <v>0</v>
      </c>
      <c r="O549" s="54">
        <v>0.26841891999999995</v>
      </c>
      <c r="P549" s="54">
        <v>0</v>
      </c>
      <c r="Q549" s="54">
        <v>0.26841891999999995</v>
      </c>
      <c r="R549" s="54">
        <v>0</v>
      </c>
      <c r="S549" s="54">
        <f t="shared" si="197"/>
        <v>0</v>
      </c>
      <c r="T549" s="54">
        <v>0</v>
      </c>
      <c r="U549" s="54">
        <v>0</v>
      </c>
      <c r="V549" s="54">
        <v>0</v>
      </c>
      <c r="W549" s="54">
        <v>0</v>
      </c>
      <c r="X549" s="62"/>
    </row>
    <row r="550" spans="1:24" x14ac:dyDescent="0.25">
      <c r="A550" s="174"/>
      <c r="B550" s="195" t="s">
        <v>596</v>
      </c>
      <c r="C550" s="103"/>
      <c r="D550" s="62">
        <f t="shared" ref="D550:W550" si="198">SUM(D551:D559)</f>
        <v>58.08123599999999</v>
      </c>
      <c r="E550" s="62">
        <f t="shared" ref="E550" si="199">SUM(E551:E559)</f>
        <v>6.2277640639999987</v>
      </c>
      <c r="F550" s="62">
        <f t="shared" si="198"/>
        <v>6.2277589219999996</v>
      </c>
      <c r="G550" s="62">
        <f t="shared" si="198"/>
        <v>0.29981904800000003</v>
      </c>
      <c r="H550" s="62">
        <f t="shared" si="198"/>
        <v>0.29981904799999998</v>
      </c>
      <c r="I550" s="62">
        <f t="shared" si="198"/>
        <v>1.5833167839999998</v>
      </c>
      <c r="J550" s="62">
        <f t="shared" si="198"/>
        <v>0.86386566399999987</v>
      </c>
      <c r="K550" s="62">
        <f t="shared" si="198"/>
        <v>3.0041047559999998</v>
      </c>
      <c r="L550" s="62">
        <f t="shared" si="198"/>
        <v>3.9064462740000003</v>
      </c>
      <c r="M550" s="62">
        <f t="shared" si="198"/>
        <v>1.3405234759999995</v>
      </c>
      <c r="N550" s="62">
        <f t="shared" si="198"/>
        <v>1.1576279360000001</v>
      </c>
      <c r="O550" s="62">
        <f t="shared" si="198"/>
        <v>5.7280546899999996</v>
      </c>
      <c r="P550" s="62">
        <v>1.9440761000000002</v>
      </c>
      <c r="Q550" s="62">
        <f t="shared" si="198"/>
        <v>4.0886293</v>
      </c>
      <c r="R550" s="62">
        <v>1.75269031</v>
      </c>
      <c r="S550" s="62">
        <f t="shared" si="198"/>
        <v>5.1419999999441357E-6</v>
      </c>
      <c r="T550" s="62">
        <f t="shared" si="198"/>
        <v>0</v>
      </c>
      <c r="U550" s="62">
        <f t="shared" si="198"/>
        <v>0</v>
      </c>
      <c r="V550" s="62">
        <f t="shared" si="198"/>
        <v>0</v>
      </c>
      <c r="W550" s="62">
        <f t="shared" si="198"/>
        <v>0</v>
      </c>
      <c r="X550" s="62"/>
    </row>
    <row r="551" spans="1:24" ht="47.25" x14ac:dyDescent="0.25">
      <c r="A551" s="174">
        <f t="shared" ref="A551:A559" si="200">IF(A550&gt;0,A550+1,A549+1)</f>
        <v>490</v>
      </c>
      <c r="B551" s="119" t="s">
        <v>597</v>
      </c>
      <c r="C551" s="103" t="s">
        <v>598</v>
      </c>
      <c r="D551" s="54">
        <v>6.1131239999999991</v>
      </c>
      <c r="E551" s="54">
        <v>0.84211379999999991</v>
      </c>
      <c r="F551" s="54">
        <v>0.84211379999999991</v>
      </c>
      <c r="G551" s="54">
        <v>4.3615160000000007E-2</v>
      </c>
      <c r="H551" s="54">
        <v>4.361516E-2</v>
      </c>
      <c r="I551" s="54">
        <v>0.79849863999999993</v>
      </c>
      <c r="J551" s="54">
        <v>0</v>
      </c>
      <c r="K551" s="54">
        <v>0</v>
      </c>
      <c r="L551" s="54">
        <v>0</v>
      </c>
      <c r="M551" s="54">
        <f t="shared" ref="M551:M559" si="201">E551-G551-I551-K551</f>
        <v>0</v>
      </c>
      <c r="N551" s="54">
        <v>0.79849864000000004</v>
      </c>
      <c r="O551" s="54">
        <v>0.70176149999999993</v>
      </c>
      <c r="P551" s="54">
        <v>0.66541552999999998</v>
      </c>
      <c r="Q551" s="54">
        <v>0</v>
      </c>
      <c r="R551" s="54">
        <v>0</v>
      </c>
      <c r="S551" s="54">
        <f t="shared" ref="S551:S559" si="202">E551-F551</f>
        <v>0</v>
      </c>
      <c r="T551" s="54">
        <v>0</v>
      </c>
      <c r="U551" s="54">
        <v>0</v>
      </c>
      <c r="V551" s="54">
        <v>0</v>
      </c>
      <c r="W551" s="54">
        <v>0</v>
      </c>
      <c r="X551" s="62"/>
    </row>
    <row r="552" spans="1:24" ht="47.25" x14ac:dyDescent="0.25">
      <c r="A552" s="174">
        <f t="shared" si="200"/>
        <v>491</v>
      </c>
      <c r="B552" s="119" t="s">
        <v>599</v>
      </c>
      <c r="C552" s="103" t="s">
        <v>600</v>
      </c>
      <c r="D552" s="54">
        <v>1.3098959999999997</v>
      </c>
      <c r="E552" s="54">
        <v>0.50732804399999987</v>
      </c>
      <c r="F552" s="54">
        <v>0.50732804399999987</v>
      </c>
      <c r="G552" s="54">
        <v>5.9303543999999986E-2</v>
      </c>
      <c r="H552" s="54">
        <v>5.9303543999999993E-2</v>
      </c>
      <c r="I552" s="54">
        <v>0.44802449999999988</v>
      </c>
      <c r="J552" s="54">
        <v>7.5409500000000018E-2</v>
      </c>
      <c r="K552" s="54">
        <v>0</v>
      </c>
      <c r="L552" s="54">
        <v>0.30703114799999998</v>
      </c>
      <c r="M552" s="54">
        <f t="shared" si="201"/>
        <v>0</v>
      </c>
      <c r="N552" s="54">
        <v>6.5583852000000109E-2</v>
      </c>
      <c r="O552" s="54">
        <v>0.42277336999999998</v>
      </c>
      <c r="P552" s="54">
        <v>5.4653210000000008E-2</v>
      </c>
      <c r="Q552" s="54">
        <v>0</v>
      </c>
      <c r="R552" s="54">
        <v>0</v>
      </c>
      <c r="S552" s="54">
        <f t="shared" si="202"/>
        <v>0</v>
      </c>
      <c r="T552" s="54">
        <v>0</v>
      </c>
      <c r="U552" s="54">
        <v>0</v>
      </c>
      <c r="V552" s="54">
        <v>0</v>
      </c>
      <c r="W552" s="54">
        <v>0</v>
      </c>
      <c r="X552" s="62"/>
    </row>
    <row r="553" spans="1:24" ht="63" x14ac:dyDescent="0.25">
      <c r="A553" s="174">
        <f t="shared" si="200"/>
        <v>492</v>
      </c>
      <c r="B553" s="119" t="s">
        <v>2029</v>
      </c>
      <c r="C553" s="103" t="s">
        <v>2030</v>
      </c>
      <c r="D553" s="54">
        <v>36.391452000000001</v>
      </c>
      <c r="E553" s="54">
        <v>2.39292E-4</v>
      </c>
      <c r="F553" s="54">
        <v>2.39292E-4</v>
      </c>
      <c r="G553" s="54">
        <v>0</v>
      </c>
      <c r="H553" s="54">
        <v>0</v>
      </c>
      <c r="I553" s="54">
        <v>0</v>
      </c>
      <c r="J553" s="54">
        <v>0</v>
      </c>
      <c r="K553" s="54">
        <v>0</v>
      </c>
      <c r="L553" s="54">
        <v>0</v>
      </c>
      <c r="M553" s="54">
        <f t="shared" si="201"/>
        <v>2.39292E-4</v>
      </c>
      <c r="N553" s="54">
        <v>2.39292E-4</v>
      </c>
      <c r="O553" s="54">
        <v>1.9941000000000002E-4</v>
      </c>
      <c r="P553" s="54">
        <v>0</v>
      </c>
      <c r="Q553" s="54">
        <v>0</v>
      </c>
      <c r="R553" s="54">
        <v>0</v>
      </c>
      <c r="S553" s="54">
        <f t="shared" si="202"/>
        <v>0</v>
      </c>
      <c r="T553" s="54">
        <v>0</v>
      </c>
      <c r="U553" s="54">
        <v>0</v>
      </c>
      <c r="V553" s="54">
        <v>0</v>
      </c>
      <c r="W553" s="54">
        <v>0</v>
      </c>
      <c r="X553" s="62"/>
    </row>
    <row r="554" spans="1:24" ht="78.75" x14ac:dyDescent="0.25">
      <c r="A554" s="174">
        <f t="shared" si="200"/>
        <v>493</v>
      </c>
      <c r="B554" s="121" t="s">
        <v>2031</v>
      </c>
      <c r="C554" s="103" t="s">
        <v>2032</v>
      </c>
      <c r="D554" s="54">
        <v>2.547024</v>
      </c>
      <c r="E554" s="54">
        <v>4.78584E-4</v>
      </c>
      <c r="F554" s="54">
        <v>4.78584E-4</v>
      </c>
      <c r="G554" s="54">
        <v>0</v>
      </c>
      <c r="H554" s="54">
        <v>0</v>
      </c>
      <c r="I554" s="54">
        <v>0</v>
      </c>
      <c r="J554" s="54">
        <v>0</v>
      </c>
      <c r="K554" s="54">
        <v>0</v>
      </c>
      <c r="L554" s="54">
        <v>0</v>
      </c>
      <c r="M554" s="54">
        <f t="shared" si="201"/>
        <v>4.78584E-4</v>
      </c>
      <c r="N554" s="54">
        <v>4.78584E-4</v>
      </c>
      <c r="O554" s="54">
        <v>3.9882000000000003E-4</v>
      </c>
      <c r="P554" s="54">
        <v>0</v>
      </c>
      <c r="Q554" s="54">
        <v>0</v>
      </c>
      <c r="R554" s="54">
        <v>0</v>
      </c>
      <c r="S554" s="54">
        <f t="shared" si="202"/>
        <v>0</v>
      </c>
      <c r="T554" s="54">
        <v>0</v>
      </c>
      <c r="U554" s="54">
        <v>0</v>
      </c>
      <c r="V554" s="54">
        <v>0</v>
      </c>
      <c r="W554" s="54">
        <v>0</v>
      </c>
      <c r="X554" s="62"/>
    </row>
    <row r="555" spans="1:24" ht="47.25" x14ac:dyDescent="0.25">
      <c r="A555" s="174">
        <f t="shared" si="200"/>
        <v>494</v>
      </c>
      <c r="B555" s="119" t="s">
        <v>2033</v>
      </c>
      <c r="C555" s="103" t="s">
        <v>601</v>
      </c>
      <c r="D555" s="54">
        <v>2.5591439999999994</v>
      </c>
      <c r="E555" s="54">
        <v>2.5591439999999994</v>
      </c>
      <c r="F555" s="54">
        <v>2.5591429379999995</v>
      </c>
      <c r="G555" s="54">
        <v>5.3656835999999999E-2</v>
      </c>
      <c r="H555" s="54">
        <v>5.3656835999999999E-2</v>
      </c>
      <c r="I555" s="54">
        <v>0</v>
      </c>
      <c r="J555" s="54">
        <v>8.7792612000000006E-2</v>
      </c>
      <c r="K555" s="54">
        <v>2.5054871639999994</v>
      </c>
      <c r="L555" s="54">
        <v>2.41769349</v>
      </c>
      <c r="M555" s="54">
        <f t="shared" si="201"/>
        <v>0</v>
      </c>
      <c r="N555" s="54">
        <v>0</v>
      </c>
      <c r="O555" s="54">
        <v>2.1396111200000001</v>
      </c>
      <c r="P555" s="54">
        <v>0</v>
      </c>
      <c r="Q555" s="54">
        <v>2.1398527899999999</v>
      </c>
      <c r="R555" s="54">
        <v>0</v>
      </c>
      <c r="S555" s="54">
        <f t="shared" si="202"/>
        <v>1.0619999999406105E-6</v>
      </c>
      <c r="T555" s="54">
        <v>0</v>
      </c>
      <c r="U555" s="54">
        <v>0</v>
      </c>
      <c r="V555" s="54">
        <v>0</v>
      </c>
      <c r="W555" s="54">
        <v>0</v>
      </c>
      <c r="X555" s="62"/>
    </row>
    <row r="556" spans="1:24" ht="47.25" x14ac:dyDescent="0.25">
      <c r="A556" s="174">
        <f t="shared" si="200"/>
        <v>495</v>
      </c>
      <c r="B556" s="119" t="s">
        <v>602</v>
      </c>
      <c r="C556" s="103" t="s">
        <v>603</v>
      </c>
      <c r="D556" s="54">
        <v>6.9643079999999991</v>
      </c>
      <c r="E556" s="54">
        <v>0.63513074400000002</v>
      </c>
      <c r="F556" s="54">
        <v>0.63513074400000002</v>
      </c>
      <c r="G556" s="54">
        <v>0.13651315200000003</v>
      </c>
      <c r="H556" s="54">
        <v>0.136513152</v>
      </c>
      <c r="I556" s="54">
        <v>0</v>
      </c>
      <c r="J556" s="54">
        <v>0.17358805199999996</v>
      </c>
      <c r="K556" s="54">
        <v>0.49861759200000044</v>
      </c>
      <c r="L556" s="54">
        <v>0.18545389200000006</v>
      </c>
      <c r="M556" s="54">
        <f t="shared" si="201"/>
        <v>-4.4408920985006262E-16</v>
      </c>
      <c r="N556" s="54">
        <v>0.139575648</v>
      </c>
      <c r="O556" s="54">
        <v>0.52927562000000006</v>
      </c>
      <c r="P556" s="54">
        <v>0.11631304000000003</v>
      </c>
      <c r="Q556" s="54">
        <v>0</v>
      </c>
      <c r="R556" s="54">
        <v>0</v>
      </c>
      <c r="S556" s="54">
        <f t="shared" si="202"/>
        <v>0</v>
      </c>
      <c r="T556" s="54">
        <v>0</v>
      </c>
      <c r="U556" s="54">
        <v>0</v>
      </c>
      <c r="V556" s="54">
        <v>0</v>
      </c>
      <c r="W556" s="54">
        <v>0</v>
      </c>
      <c r="X556" s="62"/>
    </row>
    <row r="557" spans="1:24" ht="47.25" x14ac:dyDescent="0.25">
      <c r="A557" s="174">
        <f t="shared" si="200"/>
        <v>496</v>
      </c>
      <c r="B557" s="119" t="s">
        <v>1322</v>
      </c>
      <c r="C557" s="103" t="s">
        <v>1323</v>
      </c>
      <c r="D557" s="54">
        <v>1.4330160000000001</v>
      </c>
      <c r="E557" s="54">
        <v>1.05243592</v>
      </c>
      <c r="F557" s="54">
        <v>1.05243592</v>
      </c>
      <c r="G557" s="54">
        <v>0</v>
      </c>
      <c r="H557" s="54">
        <v>0</v>
      </c>
      <c r="I557" s="54">
        <v>0</v>
      </c>
      <c r="J557" s="54">
        <v>0</v>
      </c>
      <c r="K557" s="54">
        <v>0</v>
      </c>
      <c r="L557" s="54">
        <v>0.89918399999999998</v>
      </c>
      <c r="M557" s="54">
        <f t="shared" si="201"/>
        <v>1.05243592</v>
      </c>
      <c r="N557" s="54">
        <v>0.15325191999999999</v>
      </c>
      <c r="O557" s="54">
        <v>0.88216302000000002</v>
      </c>
      <c r="P557" s="54">
        <v>0.88216302000000002</v>
      </c>
      <c r="Q557" s="54">
        <v>0.88216302000000002</v>
      </c>
      <c r="R557" s="54">
        <v>0.88216302000000002</v>
      </c>
      <c r="S557" s="54">
        <f t="shared" si="202"/>
        <v>0</v>
      </c>
      <c r="T557" s="54">
        <v>0</v>
      </c>
      <c r="U557" s="54">
        <v>0</v>
      </c>
      <c r="V557" s="54">
        <v>0</v>
      </c>
      <c r="W557" s="54">
        <v>0</v>
      </c>
      <c r="X557" s="62"/>
    </row>
    <row r="558" spans="1:24" ht="110.25" x14ac:dyDescent="0.25">
      <c r="A558" s="174">
        <f t="shared" si="200"/>
        <v>497</v>
      </c>
      <c r="B558" s="119" t="s">
        <v>604</v>
      </c>
      <c r="C558" s="103" t="s">
        <v>605</v>
      </c>
      <c r="D558" s="54">
        <v>0.68127599999999999</v>
      </c>
      <c r="E558" s="54">
        <v>0.54889768000000005</v>
      </c>
      <c r="F558" s="54">
        <v>0.54889768000000005</v>
      </c>
      <c r="G558" s="54">
        <v>6.7303559999999998E-3</v>
      </c>
      <c r="H558" s="54">
        <v>6.7303559999999998E-3</v>
      </c>
      <c r="I558" s="54">
        <v>0.33679364399999995</v>
      </c>
      <c r="J558" s="54">
        <v>0.52707549999999992</v>
      </c>
      <c r="K558" s="54">
        <v>0</v>
      </c>
      <c r="L558" s="54">
        <v>1.5091823999999976E-2</v>
      </c>
      <c r="M558" s="54">
        <f t="shared" si="201"/>
        <v>0.20537368000000006</v>
      </c>
      <c r="N558" s="54">
        <v>0</v>
      </c>
      <c r="O558" s="54">
        <v>0.85578562999999996</v>
      </c>
      <c r="P558" s="54">
        <v>0.22553129999999999</v>
      </c>
      <c r="Q558" s="54">
        <v>0.87052728999999995</v>
      </c>
      <c r="R558" s="54">
        <v>0.87052728999999995</v>
      </c>
      <c r="S558" s="54">
        <f t="shared" si="202"/>
        <v>0</v>
      </c>
      <c r="T558" s="54">
        <v>0</v>
      </c>
      <c r="U558" s="54">
        <v>0</v>
      </c>
      <c r="V558" s="54">
        <v>0</v>
      </c>
      <c r="W558" s="54">
        <v>0</v>
      </c>
      <c r="X558" s="62"/>
    </row>
    <row r="559" spans="1:24" ht="78.75" x14ac:dyDescent="0.25">
      <c r="A559" s="174">
        <f t="shared" si="200"/>
        <v>498</v>
      </c>
      <c r="B559" s="119" t="s">
        <v>1324</v>
      </c>
      <c r="C559" s="103" t="s">
        <v>1325</v>
      </c>
      <c r="D559" s="54">
        <v>8.1995999999999999E-2</v>
      </c>
      <c r="E559" s="54">
        <v>8.1995999999999999E-2</v>
      </c>
      <c r="F559" s="54">
        <v>8.1991919999999996E-2</v>
      </c>
      <c r="G559" s="54">
        <v>0</v>
      </c>
      <c r="H559" s="54">
        <v>0</v>
      </c>
      <c r="I559" s="54">
        <v>0</v>
      </c>
      <c r="J559" s="54">
        <v>0</v>
      </c>
      <c r="K559" s="54">
        <v>0</v>
      </c>
      <c r="L559" s="54">
        <v>8.1991919999999996E-2</v>
      </c>
      <c r="M559" s="54">
        <f t="shared" si="201"/>
        <v>8.1995999999999999E-2</v>
      </c>
      <c r="N559" s="54">
        <v>0</v>
      </c>
      <c r="O559" s="54">
        <v>0.19608620000000002</v>
      </c>
      <c r="P559" s="54">
        <v>0</v>
      </c>
      <c r="Q559" s="54">
        <v>0.19608619999999999</v>
      </c>
      <c r="R559" s="54">
        <v>0</v>
      </c>
      <c r="S559" s="54">
        <f t="shared" si="202"/>
        <v>4.0800000000035253E-6</v>
      </c>
      <c r="T559" s="54">
        <v>0</v>
      </c>
      <c r="U559" s="54">
        <v>0</v>
      </c>
      <c r="V559" s="54">
        <v>0</v>
      </c>
      <c r="W559" s="54">
        <v>0</v>
      </c>
      <c r="X559" s="62"/>
    </row>
    <row r="560" spans="1:24" x14ac:dyDescent="0.25">
      <c r="A560" s="174"/>
      <c r="B560" s="119" t="s">
        <v>2034</v>
      </c>
      <c r="C560" s="103"/>
      <c r="D560" s="62">
        <f t="shared" ref="D560:W560" si="203">SUM(D561:D562)</f>
        <v>4.3746599999999995</v>
      </c>
      <c r="E560" s="62">
        <f t="shared" ref="E560" si="204">SUM(E561:E562)</f>
        <v>0.52495110199999995</v>
      </c>
      <c r="F560" s="62">
        <f t="shared" si="203"/>
        <v>0.52495110199999995</v>
      </c>
      <c r="G560" s="62">
        <f t="shared" si="203"/>
        <v>0</v>
      </c>
      <c r="H560" s="62">
        <f t="shared" si="203"/>
        <v>0</v>
      </c>
      <c r="I560" s="62">
        <f t="shared" si="203"/>
        <v>0</v>
      </c>
      <c r="J560" s="62">
        <f t="shared" si="203"/>
        <v>0</v>
      </c>
      <c r="K560" s="62">
        <f t="shared" si="203"/>
        <v>0</v>
      </c>
      <c r="L560" s="62">
        <f t="shared" si="203"/>
        <v>0</v>
      </c>
      <c r="M560" s="62">
        <f t="shared" si="203"/>
        <v>0.52495110199999995</v>
      </c>
      <c r="N560" s="62">
        <f t="shared" si="203"/>
        <v>0.52495110199999984</v>
      </c>
      <c r="O560" s="62">
        <f t="shared" si="203"/>
        <v>0.50383990000000001</v>
      </c>
      <c r="P560" s="62">
        <v>0</v>
      </c>
      <c r="Q560" s="62">
        <f t="shared" si="203"/>
        <v>0</v>
      </c>
      <c r="R560" s="62">
        <v>0</v>
      </c>
      <c r="S560" s="62">
        <f t="shared" si="203"/>
        <v>0</v>
      </c>
      <c r="T560" s="62">
        <f t="shared" si="203"/>
        <v>0</v>
      </c>
      <c r="U560" s="62">
        <f t="shared" si="203"/>
        <v>0</v>
      </c>
      <c r="V560" s="62">
        <f t="shared" si="203"/>
        <v>0</v>
      </c>
      <c r="W560" s="62">
        <f t="shared" si="203"/>
        <v>0</v>
      </c>
      <c r="X560" s="62"/>
    </row>
    <row r="561" spans="1:24" ht="110.25" x14ac:dyDescent="0.25">
      <c r="A561" s="174">
        <f t="shared" ref="A561:A562" si="205">IF(A560&gt;0,A560+1,A559+1)</f>
        <v>499</v>
      </c>
      <c r="B561" s="119" t="s">
        <v>2035</v>
      </c>
      <c r="C561" s="103" t="s">
        <v>2036</v>
      </c>
      <c r="D561" s="54">
        <v>0.70110000000000006</v>
      </c>
      <c r="E561" s="54">
        <v>0.52471181</v>
      </c>
      <c r="F561" s="54">
        <v>0.52471181</v>
      </c>
      <c r="G561" s="54">
        <v>0</v>
      </c>
      <c r="H561" s="54">
        <v>0</v>
      </c>
      <c r="I561" s="54">
        <v>0</v>
      </c>
      <c r="J561" s="54">
        <v>0</v>
      </c>
      <c r="K561" s="54">
        <v>0</v>
      </c>
      <c r="L561" s="54">
        <v>0</v>
      </c>
      <c r="M561" s="54">
        <f t="shared" ref="M561:M562" si="206">E561-G561-I561-K561</f>
        <v>0.52471181</v>
      </c>
      <c r="N561" s="54">
        <v>0.52471180999999989</v>
      </c>
      <c r="O561" s="54">
        <v>0.50364049</v>
      </c>
      <c r="P561" s="54">
        <v>0</v>
      </c>
      <c r="Q561" s="54">
        <v>0</v>
      </c>
      <c r="R561" s="54">
        <v>0</v>
      </c>
      <c r="S561" s="54">
        <f>E561-F561</f>
        <v>0</v>
      </c>
      <c r="T561" s="54">
        <v>0</v>
      </c>
      <c r="U561" s="54">
        <v>0</v>
      </c>
      <c r="V561" s="54">
        <v>0</v>
      </c>
      <c r="W561" s="54">
        <v>0</v>
      </c>
      <c r="X561" s="62"/>
    </row>
    <row r="562" spans="1:24" ht="78.75" x14ac:dyDescent="0.25">
      <c r="A562" s="174">
        <f t="shared" si="205"/>
        <v>500</v>
      </c>
      <c r="B562" s="119" t="s">
        <v>2037</v>
      </c>
      <c r="C562" s="103" t="s">
        <v>2038</v>
      </c>
      <c r="D562" s="54">
        <v>3.6735599999999997</v>
      </c>
      <c r="E562" s="54">
        <v>2.39292E-4</v>
      </c>
      <c r="F562" s="54">
        <v>2.39292E-4</v>
      </c>
      <c r="G562" s="54">
        <v>0</v>
      </c>
      <c r="H562" s="54">
        <v>0</v>
      </c>
      <c r="I562" s="54">
        <v>0</v>
      </c>
      <c r="J562" s="54">
        <v>0</v>
      </c>
      <c r="K562" s="54">
        <v>0</v>
      </c>
      <c r="L562" s="54">
        <v>0</v>
      </c>
      <c r="M562" s="54">
        <f t="shared" si="206"/>
        <v>2.39292E-4</v>
      </c>
      <c r="N562" s="54">
        <v>2.39292E-4</v>
      </c>
      <c r="O562" s="54">
        <v>1.9941000000000002E-4</v>
      </c>
      <c r="P562" s="54">
        <v>0</v>
      </c>
      <c r="Q562" s="54">
        <v>0</v>
      </c>
      <c r="R562" s="54">
        <v>0</v>
      </c>
      <c r="S562" s="54">
        <f>E562-F562</f>
        <v>0</v>
      </c>
      <c r="T562" s="54">
        <v>0</v>
      </c>
      <c r="U562" s="54">
        <v>0</v>
      </c>
      <c r="V562" s="54">
        <v>0</v>
      </c>
      <c r="W562" s="54">
        <v>0</v>
      </c>
      <c r="X562" s="54"/>
    </row>
    <row r="563" spans="1:24" x14ac:dyDescent="0.25">
      <c r="A563" s="174"/>
      <c r="B563" s="196" t="s">
        <v>606</v>
      </c>
      <c r="C563" s="103"/>
      <c r="D563" s="62">
        <f>D564+D573+D588+D593+D612+D620+D631+D636+D642+D647+D651+D653+D659+D683+D691+D693+D707+D716+D731+D735+D740+D745+D759+D765+D775+D800+D802+D819+D823+D831+D835+D852+D890+D901+D903+D915+D970+D979+D983+D987+D999+D1002+D1007+D1009+D1025+D1029+D1031+D1033+D850</f>
        <v>3390.0834325536021</v>
      </c>
      <c r="E563" s="62">
        <f t="shared" ref="E563" si="207">E564+E573+E588+E593+E612+E620+E631+E636+E642+E647+E651+E653+E659+E683+E691+E693+E707+E716+E731+E735+E740+E745+E759+E765+E775+E800+E802+E819+E823+E831+E835+E852+E890+E901+E903+E915+E970+E979+E983+E987+E999+E1002+E1007+E1009+E1025+E1029+E1031+E1033+E850</f>
        <v>949.49408363960163</v>
      </c>
      <c r="F563" s="62">
        <f t="shared" ref="F563:W563" si="208">F564+F573+F588+F593+F612+F620+F631+F636+F642+F647+F651+F653+F659+F683+F691+F693+F707+F716+F731+F735+F740+F745+F759+F765+F775+F800+F802+F819+F823+F831+F835+F852+F890+F901+F903+F915+F970+F979+F983+F987+F999+F1002+F1007+F1009+F1025+F1029+F1031+F1033+F850</f>
        <v>884.4390070787457</v>
      </c>
      <c r="G563" s="62">
        <f t="shared" si="208"/>
        <v>62.313684269816868</v>
      </c>
      <c r="H563" s="62">
        <f t="shared" si="208"/>
        <v>98.770628211999991</v>
      </c>
      <c r="I563" s="62">
        <f t="shared" si="208"/>
        <v>186.85267924785271</v>
      </c>
      <c r="J563" s="62">
        <f t="shared" si="208"/>
        <v>243.80987742599999</v>
      </c>
      <c r="K563" s="62">
        <f t="shared" si="208"/>
        <v>109.62596110882693</v>
      </c>
      <c r="L563" s="62">
        <f t="shared" si="208"/>
        <v>266.61435622599998</v>
      </c>
      <c r="M563" s="62">
        <f t="shared" si="208"/>
        <v>590.70175901310517</v>
      </c>
      <c r="N563" s="62">
        <f t="shared" si="208"/>
        <v>275.24414521474591</v>
      </c>
      <c r="O563" s="62">
        <f t="shared" si="208"/>
        <v>797.30708952999998</v>
      </c>
      <c r="P563" s="62">
        <v>197.79660420999997</v>
      </c>
      <c r="Q563" s="62">
        <f t="shared" si="208"/>
        <v>703.31858241999998</v>
      </c>
      <c r="R563" s="62">
        <v>252.40398195999995</v>
      </c>
      <c r="S563" s="62">
        <f t="shared" si="208"/>
        <v>65.055076560855937</v>
      </c>
      <c r="T563" s="62">
        <f t="shared" si="208"/>
        <v>0</v>
      </c>
      <c r="U563" s="62">
        <f t="shared" si="208"/>
        <v>0</v>
      </c>
      <c r="V563" s="62">
        <f t="shared" si="208"/>
        <v>0</v>
      </c>
      <c r="W563" s="62">
        <f t="shared" si="208"/>
        <v>0</v>
      </c>
      <c r="X563" s="62"/>
    </row>
    <row r="564" spans="1:24" x14ac:dyDescent="0.25">
      <c r="A564" s="174"/>
      <c r="B564" s="195" t="s">
        <v>137</v>
      </c>
      <c r="C564" s="103"/>
      <c r="D564" s="62">
        <f t="shared" ref="D564:W564" si="209">SUM(D565:D572)</f>
        <v>28.371444</v>
      </c>
      <c r="E564" s="62">
        <f t="shared" ref="E564" si="210">SUM(E565:E572)</f>
        <v>7.8355491543023321</v>
      </c>
      <c r="F564" s="62">
        <f t="shared" si="209"/>
        <v>6.4634218120000009</v>
      </c>
      <c r="G564" s="62">
        <f t="shared" si="209"/>
        <v>2.0210568000000002E-2</v>
      </c>
      <c r="H564" s="62">
        <f t="shared" si="209"/>
        <v>2.0210568000000002E-2</v>
      </c>
      <c r="I564" s="62">
        <f t="shared" si="209"/>
        <v>7.1297286787791458E-2</v>
      </c>
      <c r="J564" s="62">
        <f t="shared" si="209"/>
        <v>2.852203276</v>
      </c>
      <c r="K564" s="62">
        <f t="shared" si="209"/>
        <v>0</v>
      </c>
      <c r="L564" s="62">
        <f t="shared" si="209"/>
        <v>3.0374844840000002</v>
      </c>
      <c r="M564" s="62">
        <f t="shared" si="209"/>
        <v>7.7440412995145405</v>
      </c>
      <c r="N564" s="62">
        <f t="shared" si="209"/>
        <v>0.55352348400000018</v>
      </c>
      <c r="O564" s="62">
        <f t="shared" si="209"/>
        <v>6.2188280199999992</v>
      </c>
      <c r="P564" s="62">
        <v>6.3983449999999775E-2</v>
      </c>
      <c r="Q564" s="62">
        <f t="shared" si="209"/>
        <v>6.1472744400000003</v>
      </c>
      <c r="R564" s="62">
        <v>2.1404815500000005</v>
      </c>
      <c r="S564" s="62">
        <f t="shared" si="209"/>
        <v>1.3721273423023317</v>
      </c>
      <c r="T564" s="62">
        <f t="shared" si="209"/>
        <v>0</v>
      </c>
      <c r="U564" s="62">
        <f t="shared" si="209"/>
        <v>0</v>
      </c>
      <c r="V564" s="62">
        <f t="shared" si="209"/>
        <v>0</v>
      </c>
      <c r="W564" s="62">
        <f t="shared" si="209"/>
        <v>0</v>
      </c>
      <c r="X564" s="62"/>
    </row>
    <row r="565" spans="1:24" ht="63" x14ac:dyDescent="0.25">
      <c r="A565" s="174">
        <v>501</v>
      </c>
      <c r="B565" s="119" t="s">
        <v>607</v>
      </c>
      <c r="C565" s="103" t="s">
        <v>608</v>
      </c>
      <c r="D565" s="54">
        <v>2.3934600000000001</v>
      </c>
      <c r="E565" s="54">
        <v>2.3934613387877914</v>
      </c>
      <c r="F565" s="54">
        <v>1.8581274279999997</v>
      </c>
      <c r="G565" s="54">
        <v>2.35116E-4</v>
      </c>
      <c r="H565" s="54">
        <v>2.35116E-4</v>
      </c>
      <c r="I565" s="54">
        <v>0</v>
      </c>
      <c r="J565" s="54">
        <v>2.9893199999999996E-4</v>
      </c>
      <c r="K565" s="54">
        <v>0</v>
      </c>
      <c r="L565" s="54">
        <v>1.6003904099999999</v>
      </c>
      <c r="M565" s="54">
        <f t="shared" ref="M565:M572" si="211">E565-G565-I565-K565</f>
        <v>2.3932262227877916</v>
      </c>
      <c r="N565" s="54">
        <v>0.25720297000000025</v>
      </c>
      <c r="O565" s="54">
        <v>1.5484395299999998</v>
      </c>
      <c r="P565" s="54">
        <v>0</v>
      </c>
      <c r="Q565" s="54">
        <v>1.5500962299999999</v>
      </c>
      <c r="R565" s="54">
        <v>0</v>
      </c>
      <c r="S565" s="54">
        <f t="shared" ref="S565:S572" si="212">E565-F565</f>
        <v>0.53533391078779169</v>
      </c>
      <c r="T565" s="54">
        <v>0</v>
      </c>
      <c r="U565" s="54">
        <v>0</v>
      </c>
      <c r="V565" s="54">
        <v>0</v>
      </c>
      <c r="W565" s="54">
        <v>0</v>
      </c>
      <c r="X565" s="62"/>
    </row>
    <row r="566" spans="1:24" ht="47.25" x14ac:dyDescent="0.25">
      <c r="A566" s="174">
        <f t="shared" ref="A566:A572" si="213">IF(A565&gt;0,A565+1,A564+1)</f>
        <v>502</v>
      </c>
      <c r="B566" s="119" t="s">
        <v>1326</v>
      </c>
      <c r="C566" s="103" t="s">
        <v>1327</v>
      </c>
      <c r="D566" s="54">
        <v>1.193676</v>
      </c>
      <c r="E566" s="54">
        <v>1.1936773387877915</v>
      </c>
      <c r="F566" s="54">
        <v>1.1936784440000001</v>
      </c>
      <c r="G566" s="54">
        <v>0</v>
      </c>
      <c r="H566" s="54">
        <v>0</v>
      </c>
      <c r="I566" s="54">
        <v>0</v>
      </c>
      <c r="J566" s="54">
        <v>1.0061583839999999</v>
      </c>
      <c r="K566" s="54">
        <v>0</v>
      </c>
      <c r="L566" s="54">
        <v>0.18752006000000002</v>
      </c>
      <c r="M566" s="54">
        <f t="shared" si="211"/>
        <v>1.1936773387877915</v>
      </c>
      <c r="N566" s="54">
        <v>0</v>
      </c>
      <c r="O566" s="54">
        <v>0.99473204000000015</v>
      </c>
      <c r="P566" s="54">
        <v>0</v>
      </c>
      <c r="Q566" s="54">
        <v>0.99614707000000002</v>
      </c>
      <c r="R566" s="54">
        <v>0</v>
      </c>
      <c r="S566" s="54">
        <f t="shared" si="212"/>
        <v>-1.1052122086407934E-6</v>
      </c>
      <c r="T566" s="54">
        <v>0</v>
      </c>
      <c r="U566" s="54">
        <v>0</v>
      </c>
      <c r="V566" s="54">
        <v>0</v>
      </c>
      <c r="W566" s="54">
        <v>0</v>
      </c>
      <c r="X566" s="62"/>
    </row>
    <row r="567" spans="1:24" ht="63" x14ac:dyDescent="0.25">
      <c r="A567" s="174">
        <f t="shared" si="213"/>
        <v>503</v>
      </c>
      <c r="B567" s="119" t="s">
        <v>1328</v>
      </c>
      <c r="C567" s="103" t="s">
        <v>1329</v>
      </c>
      <c r="D567" s="54">
        <v>2.4044880000000002</v>
      </c>
      <c r="E567" s="54">
        <v>2.4044893387877915</v>
      </c>
      <c r="F567" s="54">
        <v>1.567708018</v>
      </c>
      <c r="G567" s="54">
        <v>0</v>
      </c>
      <c r="H567" s="54">
        <v>0</v>
      </c>
      <c r="I567" s="54">
        <v>0</v>
      </c>
      <c r="J567" s="54">
        <v>0.24033619000000001</v>
      </c>
      <c r="K567" s="54">
        <v>0</v>
      </c>
      <c r="L567" s="54">
        <v>1.05148507</v>
      </c>
      <c r="M567" s="54">
        <f t="shared" si="211"/>
        <v>2.4044893387877915</v>
      </c>
      <c r="N567" s="54">
        <v>0.27588675799999995</v>
      </c>
      <c r="O567" s="54">
        <v>1.3064233399999998</v>
      </c>
      <c r="P567" s="54">
        <v>4.8351189999999766E-2</v>
      </c>
      <c r="Q567" s="54">
        <v>1.3078383700000002</v>
      </c>
      <c r="R567" s="54">
        <v>1.3078383700000002</v>
      </c>
      <c r="S567" s="54">
        <f t="shared" si="212"/>
        <v>0.83678132078779144</v>
      </c>
      <c r="T567" s="54">
        <v>0</v>
      </c>
      <c r="U567" s="54">
        <v>0</v>
      </c>
      <c r="V567" s="54">
        <v>0</v>
      </c>
      <c r="W567" s="54">
        <v>0</v>
      </c>
      <c r="X567" s="62"/>
    </row>
    <row r="568" spans="1:24" ht="63" x14ac:dyDescent="0.25">
      <c r="A568" s="174">
        <f t="shared" si="213"/>
        <v>504</v>
      </c>
      <c r="B568" s="119" t="s">
        <v>1330</v>
      </c>
      <c r="C568" s="103" t="s">
        <v>1331</v>
      </c>
      <c r="D568" s="54">
        <v>1.750956</v>
      </c>
      <c r="E568" s="54">
        <v>1.7509573387877915</v>
      </c>
      <c r="F568" s="54">
        <v>1.7509614780000002</v>
      </c>
      <c r="G568" s="54">
        <v>0</v>
      </c>
      <c r="H568" s="54">
        <v>0</v>
      </c>
      <c r="I568" s="54">
        <v>0</v>
      </c>
      <c r="J568" s="54">
        <v>1.5800092980000002</v>
      </c>
      <c r="K568" s="54">
        <v>0</v>
      </c>
      <c r="L568" s="54">
        <v>0.17095217999999998</v>
      </c>
      <c r="M568" s="54">
        <f t="shared" si="211"/>
        <v>1.7509573387877915</v>
      </c>
      <c r="N568" s="54">
        <v>0</v>
      </c>
      <c r="O568" s="54">
        <v>1.4591345599999996</v>
      </c>
      <c r="P568" s="54">
        <v>0</v>
      </c>
      <c r="Q568" s="54">
        <v>1.4605495900000001</v>
      </c>
      <c r="R568" s="54">
        <v>0</v>
      </c>
      <c r="S568" s="54">
        <f t="shared" si="212"/>
        <v>-4.1392122087646754E-6</v>
      </c>
      <c r="T568" s="54">
        <v>0</v>
      </c>
      <c r="U568" s="54">
        <v>0</v>
      </c>
      <c r="V568" s="54">
        <v>0</v>
      </c>
      <c r="W568" s="54">
        <v>0</v>
      </c>
      <c r="X568" s="62"/>
    </row>
    <row r="569" spans="1:24" ht="63" x14ac:dyDescent="0.25">
      <c r="A569" s="174">
        <f t="shared" si="213"/>
        <v>505</v>
      </c>
      <c r="B569" s="119" t="s">
        <v>2039</v>
      </c>
      <c r="C569" s="103" t="s">
        <v>1420</v>
      </c>
      <c r="D569" s="54">
        <v>10.855331999999999</v>
      </c>
      <c r="E569" s="54">
        <v>9.1272738787791449E-2</v>
      </c>
      <c r="F569" s="54">
        <v>9.1271400000000003E-2</v>
      </c>
      <c r="G569" s="54">
        <v>1.9975452000000001E-2</v>
      </c>
      <c r="H569" s="54">
        <v>1.9975452000000001E-2</v>
      </c>
      <c r="I569" s="54">
        <v>7.1297286787791458E-2</v>
      </c>
      <c r="J569" s="54">
        <v>2.5400472000000004E-2</v>
      </c>
      <c r="K569" s="54">
        <v>0</v>
      </c>
      <c r="L569" s="54">
        <v>2.7136764000000001E-2</v>
      </c>
      <c r="M569" s="54">
        <f t="shared" si="211"/>
        <v>-1.3877787807814457E-17</v>
      </c>
      <c r="N569" s="54">
        <v>1.875871199999999E-2</v>
      </c>
      <c r="O569" s="54">
        <v>7.6059500000000002E-2</v>
      </c>
      <c r="P569" s="54">
        <v>1.5632260000000002E-2</v>
      </c>
      <c r="Q569" s="54">
        <v>0</v>
      </c>
      <c r="R569" s="54">
        <v>0</v>
      </c>
      <c r="S569" s="54">
        <f t="shared" si="212"/>
        <v>1.3387877914466939E-6</v>
      </c>
      <c r="T569" s="54">
        <v>0</v>
      </c>
      <c r="U569" s="54">
        <v>0</v>
      </c>
      <c r="V569" s="54">
        <v>0</v>
      </c>
      <c r="W569" s="54">
        <v>0</v>
      </c>
      <c r="X569" s="62"/>
    </row>
    <row r="570" spans="1:24" ht="47.25" x14ac:dyDescent="0.25">
      <c r="A570" s="174">
        <f t="shared" si="213"/>
        <v>506</v>
      </c>
      <c r="B570" s="119" t="s">
        <v>2040</v>
      </c>
      <c r="C570" s="103" t="s">
        <v>2041</v>
      </c>
      <c r="D570" s="54">
        <v>0.91909199999999991</v>
      </c>
      <c r="E570" s="54">
        <v>1.3338787791453386E-5</v>
      </c>
      <c r="F570" s="54">
        <v>0</v>
      </c>
      <c r="G570" s="54">
        <v>0</v>
      </c>
      <c r="H570" s="54">
        <v>0</v>
      </c>
      <c r="I570" s="54">
        <v>0</v>
      </c>
      <c r="J570" s="54">
        <v>0</v>
      </c>
      <c r="K570" s="54">
        <v>0</v>
      </c>
      <c r="L570" s="54">
        <v>0</v>
      </c>
      <c r="M570" s="54">
        <f t="shared" si="211"/>
        <v>1.3338787791453386E-5</v>
      </c>
      <c r="N570" s="54">
        <v>0</v>
      </c>
      <c r="O570" s="54">
        <v>0.83264318000000004</v>
      </c>
      <c r="P570" s="54">
        <v>0</v>
      </c>
      <c r="Q570" s="54">
        <v>0.83264318000000004</v>
      </c>
      <c r="R570" s="54">
        <v>0.83264318000000004</v>
      </c>
      <c r="S570" s="54">
        <f t="shared" si="212"/>
        <v>1.3338787791453386E-5</v>
      </c>
      <c r="T570" s="54">
        <v>0</v>
      </c>
      <c r="U570" s="54">
        <v>0</v>
      </c>
      <c r="V570" s="54">
        <v>0</v>
      </c>
      <c r="W570" s="54">
        <v>0</v>
      </c>
      <c r="X570" s="62"/>
    </row>
    <row r="571" spans="1:24" ht="47.25" x14ac:dyDescent="0.25">
      <c r="A571" s="174">
        <f t="shared" si="213"/>
        <v>507</v>
      </c>
      <c r="B571" s="119" t="s">
        <v>2042</v>
      </c>
      <c r="C571" s="103" t="s">
        <v>2043</v>
      </c>
      <c r="D571" s="54">
        <v>7.0340879999999997</v>
      </c>
      <c r="E571" s="54">
        <v>1.4370907877914534E-3</v>
      </c>
      <c r="F571" s="54">
        <v>1.435752E-3</v>
      </c>
      <c r="G571" s="54">
        <v>0</v>
      </c>
      <c r="H571" s="54">
        <v>0</v>
      </c>
      <c r="I571" s="54">
        <v>0</v>
      </c>
      <c r="J571" s="54">
        <v>0</v>
      </c>
      <c r="K571" s="54">
        <v>0</v>
      </c>
      <c r="L571" s="54">
        <v>0</v>
      </c>
      <c r="M571" s="54">
        <f t="shared" si="211"/>
        <v>1.4370907877914534E-3</v>
      </c>
      <c r="N571" s="54">
        <v>1.435752E-3</v>
      </c>
      <c r="O571" s="54">
        <v>1.1964600000000001E-3</v>
      </c>
      <c r="P571" s="54">
        <v>0</v>
      </c>
      <c r="Q571" s="54">
        <v>0</v>
      </c>
      <c r="R571" s="54">
        <v>0</v>
      </c>
      <c r="S571" s="54">
        <f t="shared" si="212"/>
        <v>1.338787791453416E-6</v>
      </c>
      <c r="T571" s="54">
        <v>0</v>
      </c>
      <c r="U571" s="54">
        <v>0</v>
      </c>
      <c r="V571" s="54">
        <v>0</v>
      </c>
      <c r="W571" s="54">
        <v>0</v>
      </c>
      <c r="X571" s="62"/>
    </row>
    <row r="572" spans="1:24" ht="47.25" x14ac:dyDescent="0.25">
      <c r="A572" s="174">
        <f t="shared" si="213"/>
        <v>508</v>
      </c>
      <c r="B572" s="119" t="s">
        <v>2044</v>
      </c>
      <c r="C572" s="103" t="s">
        <v>2045</v>
      </c>
      <c r="D572" s="54">
        <v>1.820352</v>
      </c>
      <c r="E572" s="54">
        <v>2.4063078779145336E-4</v>
      </c>
      <c r="F572" s="54">
        <v>2.39292E-4</v>
      </c>
      <c r="G572" s="54">
        <v>0</v>
      </c>
      <c r="H572" s="54">
        <v>0</v>
      </c>
      <c r="I572" s="54">
        <v>0</v>
      </c>
      <c r="J572" s="54">
        <v>0</v>
      </c>
      <c r="K572" s="54">
        <v>0</v>
      </c>
      <c r="L572" s="54">
        <v>0</v>
      </c>
      <c r="M572" s="54">
        <f t="shared" si="211"/>
        <v>2.4063078779145336E-4</v>
      </c>
      <c r="N572" s="54">
        <v>2.39292E-4</v>
      </c>
      <c r="O572" s="54">
        <v>1.9941000000000002E-4</v>
      </c>
      <c r="P572" s="54">
        <v>0</v>
      </c>
      <c r="Q572" s="54">
        <v>0</v>
      </c>
      <c r="R572" s="54">
        <v>0</v>
      </c>
      <c r="S572" s="54">
        <f t="shared" si="212"/>
        <v>1.3387877914533618E-6</v>
      </c>
      <c r="T572" s="54">
        <v>0</v>
      </c>
      <c r="U572" s="54">
        <v>0</v>
      </c>
      <c r="V572" s="54">
        <v>0</v>
      </c>
      <c r="W572" s="54">
        <v>0</v>
      </c>
      <c r="X572" s="62"/>
    </row>
    <row r="573" spans="1:24" x14ac:dyDescent="0.25">
      <c r="A573" s="174"/>
      <c r="B573" s="195" t="s">
        <v>141</v>
      </c>
      <c r="C573" s="103"/>
      <c r="D573" s="62">
        <f t="shared" ref="D573:W573" si="214">SUM(D574:D587)</f>
        <v>30.649147909999993</v>
      </c>
      <c r="E573" s="62">
        <f t="shared" ref="E573" si="215">SUM(E574:E587)</f>
        <v>26.280358420665703</v>
      </c>
      <c r="F573" s="62">
        <f t="shared" si="214"/>
        <v>25.418489411999992</v>
      </c>
      <c r="G573" s="62">
        <f t="shared" si="214"/>
        <v>0.37096102400000003</v>
      </c>
      <c r="H573" s="62">
        <f t="shared" si="214"/>
        <v>1.9383129099999998</v>
      </c>
      <c r="I573" s="62">
        <f t="shared" si="214"/>
        <v>5.3475101860000001</v>
      </c>
      <c r="J573" s="62">
        <f t="shared" si="214"/>
        <v>13.880869682</v>
      </c>
      <c r="K573" s="62">
        <f t="shared" si="214"/>
        <v>0.37404070957558283</v>
      </c>
      <c r="L573" s="62">
        <f t="shared" si="214"/>
        <v>2.5634625259999995</v>
      </c>
      <c r="M573" s="62">
        <f t="shared" si="214"/>
        <v>20.187846501090121</v>
      </c>
      <c r="N573" s="62">
        <f t="shared" si="214"/>
        <v>7.0358442940000021</v>
      </c>
      <c r="O573" s="62">
        <f t="shared" si="214"/>
        <v>21.119585169999997</v>
      </c>
      <c r="P573" s="62">
        <v>2.9572852599999995</v>
      </c>
      <c r="Q573" s="62">
        <f t="shared" si="214"/>
        <v>28.84665669</v>
      </c>
      <c r="R573" s="62">
        <v>2.0922791200000002</v>
      </c>
      <c r="S573" s="62">
        <f t="shared" si="214"/>
        <v>0.86186900866570448</v>
      </c>
      <c r="T573" s="62">
        <f t="shared" si="214"/>
        <v>0</v>
      </c>
      <c r="U573" s="62">
        <f t="shared" si="214"/>
        <v>0</v>
      </c>
      <c r="V573" s="62">
        <f t="shared" si="214"/>
        <v>0</v>
      </c>
      <c r="W573" s="62">
        <f t="shared" si="214"/>
        <v>0</v>
      </c>
      <c r="X573" s="62"/>
    </row>
    <row r="574" spans="1:24" ht="47.25" x14ac:dyDescent="0.25">
      <c r="A574" s="174">
        <f t="shared" ref="A574:A587" si="216">IF(A573&gt;0,A573+1,A572+1)</f>
        <v>509</v>
      </c>
      <c r="B574" s="119" t="s">
        <v>2046</v>
      </c>
      <c r="C574" s="103" t="s">
        <v>2047</v>
      </c>
      <c r="D574" s="54">
        <v>0.33001199999999997</v>
      </c>
      <c r="E574" s="54">
        <v>7.1922678779145338E-4</v>
      </c>
      <c r="F574" s="54">
        <v>7.1788799999999997E-4</v>
      </c>
      <c r="G574" s="54">
        <v>0</v>
      </c>
      <c r="H574" s="54">
        <v>0</v>
      </c>
      <c r="I574" s="54">
        <v>0</v>
      </c>
      <c r="J574" s="54">
        <v>0</v>
      </c>
      <c r="K574" s="54">
        <v>0</v>
      </c>
      <c r="L574" s="54">
        <v>0</v>
      </c>
      <c r="M574" s="54">
        <f t="shared" ref="M574:M587" si="217">E574-G574-I574-K574</f>
        <v>7.1922678779145338E-4</v>
      </c>
      <c r="N574" s="54">
        <v>7.1788799999999997E-4</v>
      </c>
      <c r="O574" s="54">
        <v>5.9823999999999999E-4</v>
      </c>
      <c r="P574" s="54">
        <v>0</v>
      </c>
      <c r="Q574" s="54">
        <v>0</v>
      </c>
      <c r="R574" s="54">
        <v>0</v>
      </c>
      <c r="S574" s="54">
        <f t="shared" ref="S574:S587" si="218">E574-F574</f>
        <v>1.338787791453416E-6</v>
      </c>
      <c r="T574" s="54">
        <v>0</v>
      </c>
      <c r="U574" s="54">
        <v>0</v>
      </c>
      <c r="V574" s="54">
        <v>0</v>
      </c>
      <c r="W574" s="54">
        <v>0</v>
      </c>
      <c r="X574" s="62"/>
    </row>
    <row r="575" spans="1:24" ht="63" x14ac:dyDescent="0.25">
      <c r="A575" s="174">
        <f t="shared" si="216"/>
        <v>510</v>
      </c>
      <c r="B575" s="119" t="s">
        <v>609</v>
      </c>
      <c r="C575" s="103" t="s">
        <v>610</v>
      </c>
      <c r="D575" s="54">
        <v>2.6894879999999999</v>
      </c>
      <c r="E575" s="54">
        <v>2.4233653387877916</v>
      </c>
      <c r="F575" s="54">
        <v>1.8484132440000001</v>
      </c>
      <c r="G575" s="54">
        <v>2.35116E-4</v>
      </c>
      <c r="H575" s="54">
        <v>2.35116E-4</v>
      </c>
      <c r="I575" s="54">
        <v>1.1764883999999998E-2</v>
      </c>
      <c r="J575" s="54">
        <v>2.9893199999999996E-4</v>
      </c>
      <c r="K575" s="54">
        <v>0</v>
      </c>
      <c r="L575" s="54">
        <v>3.1939200000000005E-4</v>
      </c>
      <c r="M575" s="54">
        <f t="shared" si="217"/>
        <v>2.4113653387877916</v>
      </c>
      <c r="N575" s="54">
        <v>1.8475598040000001</v>
      </c>
      <c r="O575" s="54">
        <v>2.23253923</v>
      </c>
      <c r="P575" s="54">
        <v>2.23182803</v>
      </c>
      <c r="Q575" s="54">
        <v>0</v>
      </c>
      <c r="R575" s="54">
        <v>0</v>
      </c>
      <c r="S575" s="54">
        <f t="shared" si="218"/>
        <v>0.57495209478779152</v>
      </c>
      <c r="T575" s="54">
        <v>0</v>
      </c>
      <c r="U575" s="54">
        <v>0</v>
      </c>
      <c r="V575" s="54">
        <v>0</v>
      </c>
      <c r="W575" s="54">
        <v>0</v>
      </c>
      <c r="X575" s="62"/>
    </row>
    <row r="576" spans="1:24" ht="47.25" x14ac:dyDescent="0.25">
      <c r="A576" s="174">
        <f t="shared" si="216"/>
        <v>511</v>
      </c>
      <c r="B576" s="119" t="s">
        <v>611</v>
      </c>
      <c r="C576" s="103" t="s">
        <v>612</v>
      </c>
      <c r="D576" s="54">
        <v>9.0261599999999991</v>
      </c>
      <c r="E576" s="54">
        <v>8.5600914687877907</v>
      </c>
      <c r="F576" s="54">
        <v>8.560090129999999</v>
      </c>
      <c r="G576" s="54">
        <v>2.4787811999999999E-2</v>
      </c>
      <c r="H576" s="54">
        <v>2.4787811999999999E-2</v>
      </c>
      <c r="I576" s="54">
        <v>1.240408188</v>
      </c>
      <c r="J576" s="54">
        <v>6.2953987599999994</v>
      </c>
      <c r="K576" s="54">
        <v>0</v>
      </c>
      <c r="L576" s="54">
        <v>0.56678585799999981</v>
      </c>
      <c r="M576" s="54">
        <f t="shared" si="217"/>
        <v>7.2948954687877912</v>
      </c>
      <c r="N576" s="54">
        <v>1.6731177000000019</v>
      </c>
      <c r="O576" s="54">
        <v>7.1334084399999993</v>
      </c>
      <c r="P576" s="54">
        <v>0</v>
      </c>
      <c r="Q576" s="54">
        <v>9.083371979999999</v>
      </c>
      <c r="R576" s="54">
        <v>0</v>
      </c>
      <c r="S576" s="54">
        <f t="shared" si="218"/>
        <v>1.3387877917381275E-6</v>
      </c>
      <c r="T576" s="54">
        <v>0</v>
      </c>
      <c r="U576" s="54">
        <v>0</v>
      </c>
      <c r="V576" s="54">
        <v>0</v>
      </c>
      <c r="W576" s="54">
        <v>0</v>
      </c>
      <c r="X576" s="62"/>
    </row>
    <row r="577" spans="1:24" ht="47.25" x14ac:dyDescent="0.25">
      <c r="A577" s="174">
        <f t="shared" si="216"/>
        <v>512</v>
      </c>
      <c r="B577" s="119" t="s">
        <v>613</v>
      </c>
      <c r="C577" s="103" t="s">
        <v>614</v>
      </c>
      <c r="D577" s="54">
        <v>6.7932119999999996</v>
      </c>
      <c r="E577" s="54">
        <v>6.7932133387877922</v>
      </c>
      <c r="F577" s="54">
        <v>6.5063097780000003</v>
      </c>
      <c r="G577" s="54">
        <v>6.8079575999999989E-2</v>
      </c>
      <c r="H577" s="54">
        <v>6.8079575999999989E-2</v>
      </c>
      <c r="I577" s="54">
        <v>3.4067748239999998</v>
      </c>
      <c r="J577" s="54">
        <v>3.9884634700000001</v>
      </c>
      <c r="K577" s="54">
        <v>0</v>
      </c>
      <c r="L577" s="54">
        <v>1.2091475519999997</v>
      </c>
      <c r="M577" s="54">
        <f t="shared" si="217"/>
        <v>3.3183589387877928</v>
      </c>
      <c r="N577" s="54">
        <v>1.2406191799999999</v>
      </c>
      <c r="O577" s="54">
        <v>5.4219248100000002</v>
      </c>
      <c r="P577" s="54">
        <v>0</v>
      </c>
      <c r="Q577" s="54">
        <v>7.2557825999999999</v>
      </c>
      <c r="R577" s="54">
        <v>0</v>
      </c>
      <c r="S577" s="54">
        <f t="shared" si="218"/>
        <v>0.28690356078779189</v>
      </c>
      <c r="T577" s="54">
        <v>0</v>
      </c>
      <c r="U577" s="54">
        <v>0</v>
      </c>
      <c r="V577" s="54">
        <v>0</v>
      </c>
      <c r="W577" s="54">
        <v>0</v>
      </c>
      <c r="X577" s="62"/>
    </row>
    <row r="578" spans="1:24" ht="63" x14ac:dyDescent="0.25">
      <c r="A578" s="174">
        <f t="shared" si="216"/>
        <v>513</v>
      </c>
      <c r="B578" s="119" t="s">
        <v>615</v>
      </c>
      <c r="C578" s="103" t="s">
        <v>616</v>
      </c>
      <c r="D578" s="54">
        <v>1.0285439999999999</v>
      </c>
      <c r="E578" s="54">
        <v>0.96556130000000007</v>
      </c>
      <c r="F578" s="54">
        <v>0.96556130000000007</v>
      </c>
      <c r="G578" s="54">
        <v>0.12822022399999999</v>
      </c>
      <c r="H578" s="54">
        <v>0.12822022399999999</v>
      </c>
      <c r="I578" s="54">
        <v>0.25919099999999995</v>
      </c>
      <c r="J578" s="54">
        <v>0.11438443599999998</v>
      </c>
      <c r="K578" s="54">
        <v>0.25919099999999995</v>
      </c>
      <c r="L578" s="54">
        <v>0.5866323200000001</v>
      </c>
      <c r="M578" s="54">
        <f t="shared" si="217"/>
        <v>0.31895907600000017</v>
      </c>
      <c r="N578" s="54">
        <v>0.13632431999999994</v>
      </c>
      <c r="O578" s="54">
        <v>0.80463442000000018</v>
      </c>
      <c r="P578" s="54">
        <v>0</v>
      </c>
      <c r="Q578" s="54">
        <v>0.80604944999999995</v>
      </c>
      <c r="R578" s="54">
        <v>0</v>
      </c>
      <c r="S578" s="54">
        <f t="shared" si="218"/>
        <v>0</v>
      </c>
      <c r="T578" s="54">
        <v>0</v>
      </c>
      <c r="U578" s="54">
        <v>0</v>
      </c>
      <c r="V578" s="54">
        <v>0</v>
      </c>
      <c r="W578" s="54">
        <v>0</v>
      </c>
      <c r="X578" s="62"/>
    </row>
    <row r="579" spans="1:24" ht="63" x14ac:dyDescent="0.25">
      <c r="A579" s="174">
        <f t="shared" si="216"/>
        <v>514</v>
      </c>
      <c r="B579" s="119" t="s">
        <v>617</v>
      </c>
      <c r="C579" s="103" t="s">
        <v>618</v>
      </c>
      <c r="D579" s="54">
        <v>0.63472800000000007</v>
      </c>
      <c r="E579" s="54">
        <v>6.1668907877914549E-3</v>
      </c>
      <c r="F579" s="54">
        <v>6.1655520000000004E-3</v>
      </c>
      <c r="G579" s="54">
        <v>1.107348E-3</v>
      </c>
      <c r="H579" s="54">
        <v>1.107348E-3</v>
      </c>
      <c r="I579" s="54">
        <v>0</v>
      </c>
      <c r="J579" s="54">
        <v>1.4080919999999999E-3</v>
      </c>
      <c r="K579" s="54">
        <v>5.0595427877914573E-3</v>
      </c>
      <c r="L579" s="54">
        <v>1.5043320000000006E-3</v>
      </c>
      <c r="M579" s="54">
        <f t="shared" si="217"/>
        <v>0</v>
      </c>
      <c r="N579" s="54">
        <v>2.1457799999999999E-3</v>
      </c>
      <c r="O579" s="54">
        <v>5.1379599999999996E-3</v>
      </c>
      <c r="P579" s="54">
        <v>1.7881499999999996E-3</v>
      </c>
      <c r="Q579" s="54">
        <v>0</v>
      </c>
      <c r="R579" s="54">
        <v>0</v>
      </c>
      <c r="S579" s="54">
        <f t="shared" si="218"/>
        <v>1.3387877914545002E-6</v>
      </c>
      <c r="T579" s="54">
        <v>0</v>
      </c>
      <c r="U579" s="54">
        <v>0</v>
      </c>
      <c r="V579" s="54">
        <v>0</v>
      </c>
      <c r="W579" s="54">
        <v>0</v>
      </c>
      <c r="X579" s="62"/>
    </row>
    <row r="580" spans="1:24" ht="78.75" x14ac:dyDescent="0.25">
      <c r="A580" s="174">
        <f t="shared" si="216"/>
        <v>515</v>
      </c>
      <c r="B580" s="119" t="s">
        <v>619</v>
      </c>
      <c r="C580" s="103" t="s">
        <v>620</v>
      </c>
      <c r="D580" s="54">
        <v>0.46640400000000004</v>
      </c>
      <c r="E580" s="54">
        <v>0.32996904999999993</v>
      </c>
      <c r="F580" s="54">
        <v>0.32996904999999993</v>
      </c>
      <c r="G580" s="54">
        <v>3.8642280000000001E-2</v>
      </c>
      <c r="H580" s="54">
        <v>3.8642279999999994E-2</v>
      </c>
      <c r="I580" s="54">
        <v>0.29132676999999996</v>
      </c>
      <c r="J580" s="54">
        <v>4.9136952000000005E-2</v>
      </c>
      <c r="K580" s="54">
        <v>0</v>
      </c>
      <c r="L580" s="54">
        <v>5.249577599999998E-2</v>
      </c>
      <c r="M580" s="54">
        <f t="shared" si="217"/>
        <v>0</v>
      </c>
      <c r="N580" s="54">
        <v>0.18969404200000001</v>
      </c>
      <c r="O580" s="54">
        <v>0.27497421000000005</v>
      </c>
      <c r="P580" s="54">
        <v>0.15807837000000008</v>
      </c>
      <c r="Q580" s="54">
        <v>0</v>
      </c>
      <c r="R580" s="54">
        <v>0</v>
      </c>
      <c r="S580" s="54">
        <f t="shared" si="218"/>
        <v>0</v>
      </c>
      <c r="T580" s="54">
        <v>0</v>
      </c>
      <c r="U580" s="54">
        <v>0</v>
      </c>
      <c r="V580" s="54">
        <v>0</v>
      </c>
      <c r="W580" s="54">
        <v>0</v>
      </c>
      <c r="X580" s="62"/>
    </row>
    <row r="581" spans="1:24" ht="63" x14ac:dyDescent="0.25">
      <c r="A581" s="174">
        <f t="shared" si="216"/>
        <v>516</v>
      </c>
      <c r="B581" s="119" t="s">
        <v>621</v>
      </c>
      <c r="C581" s="103" t="s">
        <v>622</v>
      </c>
      <c r="D581" s="54">
        <v>1.1795999999999999E-2</v>
      </c>
      <c r="E581" s="54">
        <v>1.1797338787791455E-2</v>
      </c>
      <c r="F581" s="54">
        <v>1.1792627999999999E-2</v>
      </c>
      <c r="G581" s="54">
        <v>8.7480120000000012E-3</v>
      </c>
      <c r="H581" s="54">
        <v>0</v>
      </c>
      <c r="I581" s="54">
        <v>0</v>
      </c>
      <c r="J581" s="54">
        <v>3.044616E-3</v>
      </c>
      <c r="K581" s="54">
        <v>0</v>
      </c>
      <c r="L581" s="54">
        <v>3.7565279999999986E-3</v>
      </c>
      <c r="M581" s="54">
        <f t="shared" si="217"/>
        <v>3.0493267877914534E-3</v>
      </c>
      <c r="N581" s="54">
        <v>4.9914840000000009E-3</v>
      </c>
      <c r="O581" s="54">
        <v>8.0250160000000015E-2</v>
      </c>
      <c r="P581" s="54">
        <v>0</v>
      </c>
      <c r="Q581" s="54">
        <v>8.3202929999999994E-2</v>
      </c>
      <c r="R581" s="54">
        <v>0</v>
      </c>
      <c r="S581" s="54">
        <f t="shared" si="218"/>
        <v>4.7107877914551177E-6</v>
      </c>
      <c r="T581" s="54">
        <v>0</v>
      </c>
      <c r="U581" s="54">
        <v>0</v>
      </c>
      <c r="V581" s="54">
        <v>0</v>
      </c>
      <c r="W581" s="54">
        <v>0</v>
      </c>
      <c r="X581" s="62"/>
    </row>
    <row r="582" spans="1:24" ht="63" x14ac:dyDescent="0.25">
      <c r="A582" s="174">
        <f t="shared" si="216"/>
        <v>517</v>
      </c>
      <c r="B582" s="119" t="s">
        <v>623</v>
      </c>
      <c r="C582" s="103" t="s">
        <v>624</v>
      </c>
      <c r="D582" s="54">
        <v>0.49594800000000006</v>
      </c>
      <c r="E582" s="54">
        <v>0.14103394278779141</v>
      </c>
      <c r="F582" s="54">
        <v>0.14103260399999998</v>
      </c>
      <c r="G582" s="54">
        <v>3.1243775999999997E-2</v>
      </c>
      <c r="H582" s="54">
        <v>3.1243775999999994E-2</v>
      </c>
      <c r="I582" s="54">
        <v>0</v>
      </c>
      <c r="J582" s="54">
        <v>3.972912E-2</v>
      </c>
      <c r="K582" s="54">
        <v>0.10979016678779141</v>
      </c>
      <c r="L582" s="54">
        <v>4.2444839999999998E-2</v>
      </c>
      <c r="M582" s="54">
        <f t="shared" si="217"/>
        <v>0</v>
      </c>
      <c r="N582" s="54">
        <v>2.7614867999999973E-2</v>
      </c>
      <c r="O582" s="54">
        <v>0.5760575</v>
      </c>
      <c r="P582" s="54">
        <v>0.48154271999999998</v>
      </c>
      <c r="Q582" s="54">
        <v>0.58211109999999999</v>
      </c>
      <c r="R582" s="54">
        <v>0.58211109999999999</v>
      </c>
      <c r="S582" s="54">
        <f t="shared" si="218"/>
        <v>1.3387877914328161E-6</v>
      </c>
      <c r="T582" s="54">
        <v>0</v>
      </c>
      <c r="U582" s="54">
        <v>0</v>
      </c>
      <c r="V582" s="54">
        <v>0</v>
      </c>
      <c r="W582" s="54">
        <v>0</v>
      </c>
      <c r="X582" s="62"/>
    </row>
    <row r="583" spans="1:24" ht="63" x14ac:dyDescent="0.25">
      <c r="A583" s="174">
        <f t="shared" si="216"/>
        <v>518</v>
      </c>
      <c r="B583" s="119" t="s">
        <v>625</v>
      </c>
      <c r="C583" s="103" t="s">
        <v>626</v>
      </c>
      <c r="D583" s="54">
        <v>0.78129599999999999</v>
      </c>
      <c r="E583" s="54">
        <v>0.1846300267877915</v>
      </c>
      <c r="F583" s="54">
        <v>0.18462868800000001</v>
      </c>
      <c r="G583" s="54">
        <v>3.7980468000000003E-2</v>
      </c>
      <c r="H583" s="54">
        <v>3.7980467999999996E-2</v>
      </c>
      <c r="I583" s="54">
        <v>0</v>
      </c>
      <c r="J583" s="54">
        <v>4.8295391999999999E-2</v>
      </c>
      <c r="K583" s="54">
        <v>0</v>
      </c>
      <c r="L583" s="54">
        <v>5.1596700000000009E-2</v>
      </c>
      <c r="M583" s="54">
        <f t="shared" si="217"/>
        <v>0.14664955878779151</v>
      </c>
      <c r="N583" s="54">
        <v>4.6756128000000022E-2</v>
      </c>
      <c r="O583" s="54">
        <v>0.15385723999999998</v>
      </c>
      <c r="P583" s="54">
        <v>3.8963439999999974E-2</v>
      </c>
      <c r="Q583" s="54">
        <v>0</v>
      </c>
      <c r="R583" s="54">
        <v>0</v>
      </c>
      <c r="S583" s="54">
        <f t="shared" si="218"/>
        <v>1.3387877914883273E-6</v>
      </c>
      <c r="T583" s="54">
        <v>0</v>
      </c>
      <c r="U583" s="54">
        <v>0</v>
      </c>
      <c r="V583" s="54">
        <v>0</v>
      </c>
      <c r="W583" s="54">
        <v>0</v>
      </c>
      <c r="X583" s="62"/>
    </row>
    <row r="584" spans="1:24" ht="31.5" x14ac:dyDescent="0.25">
      <c r="A584" s="174">
        <f t="shared" si="216"/>
        <v>519</v>
      </c>
      <c r="B584" s="119" t="s">
        <v>628</v>
      </c>
      <c r="C584" s="103" t="s">
        <v>629</v>
      </c>
      <c r="D584" s="54">
        <v>1.5760999099999982</v>
      </c>
      <c r="E584" s="54">
        <v>1.5761012487877897</v>
      </c>
      <c r="F584" s="54">
        <v>1.5760998979999998</v>
      </c>
      <c r="G584" s="54">
        <v>0</v>
      </c>
      <c r="H584" s="54">
        <v>1.5760998980000001</v>
      </c>
      <c r="I584" s="54">
        <v>0</v>
      </c>
      <c r="J584" s="54">
        <v>0</v>
      </c>
      <c r="K584" s="54">
        <v>0</v>
      </c>
      <c r="L584" s="54">
        <v>0</v>
      </c>
      <c r="M584" s="54">
        <f t="shared" si="217"/>
        <v>1.5761012487877897</v>
      </c>
      <c r="N584" s="54">
        <v>0</v>
      </c>
      <c r="O584" s="54">
        <v>2.9779089999999852E-2</v>
      </c>
      <c r="P584" s="54">
        <v>0</v>
      </c>
      <c r="Q584" s="54">
        <v>6.7713488699999997</v>
      </c>
      <c r="R584" s="54">
        <v>0</v>
      </c>
      <c r="S584" s="54">
        <f t="shared" si="218"/>
        <v>1.350787789844432E-6</v>
      </c>
      <c r="T584" s="54">
        <v>0</v>
      </c>
      <c r="U584" s="54">
        <v>0</v>
      </c>
      <c r="V584" s="54">
        <v>0</v>
      </c>
      <c r="W584" s="54">
        <v>0</v>
      </c>
      <c r="X584" s="62"/>
    </row>
    <row r="585" spans="1:24" ht="63" x14ac:dyDescent="0.25">
      <c r="A585" s="174">
        <f t="shared" si="216"/>
        <v>520</v>
      </c>
      <c r="B585" s="119" t="s">
        <v>2048</v>
      </c>
      <c r="C585" s="103" t="s">
        <v>627</v>
      </c>
      <c r="D585" s="54">
        <v>1.4088480000000001</v>
      </c>
      <c r="E585" s="54">
        <v>0.16996093199999998</v>
      </c>
      <c r="F585" s="54">
        <v>0.16996093199999998</v>
      </c>
      <c r="G585" s="54">
        <v>3.1916411999999998E-2</v>
      </c>
      <c r="H585" s="54">
        <v>3.1916411999999998E-2</v>
      </c>
      <c r="I585" s="54">
        <v>0.13804452</v>
      </c>
      <c r="J585" s="54">
        <v>4.0584431999999997E-2</v>
      </c>
      <c r="K585" s="54">
        <v>0</v>
      </c>
      <c r="L585" s="54">
        <v>4.3358627999999969E-2</v>
      </c>
      <c r="M585" s="54">
        <f t="shared" si="217"/>
        <v>-2.7755575615628914E-17</v>
      </c>
      <c r="N585" s="54">
        <v>5.4101460000000004E-2</v>
      </c>
      <c r="O585" s="54">
        <v>0.14163410999999998</v>
      </c>
      <c r="P585" s="54">
        <v>4.5084549999999973E-2</v>
      </c>
      <c r="Q585" s="54">
        <v>0</v>
      </c>
      <c r="R585" s="54">
        <v>0</v>
      </c>
      <c r="S585" s="54">
        <f t="shared" si="218"/>
        <v>0</v>
      </c>
      <c r="T585" s="54">
        <v>0</v>
      </c>
      <c r="U585" s="54">
        <v>0</v>
      </c>
      <c r="V585" s="54">
        <v>0</v>
      </c>
      <c r="W585" s="54">
        <v>0</v>
      </c>
      <c r="X585" s="62"/>
    </row>
    <row r="586" spans="1:24" ht="47.25" x14ac:dyDescent="0.25">
      <c r="A586" s="174">
        <f t="shared" si="216"/>
        <v>521</v>
      </c>
      <c r="B586" s="119" t="s">
        <v>2049</v>
      </c>
      <c r="C586" s="103" t="s">
        <v>2050</v>
      </c>
      <c r="D586" s="54">
        <v>2.1010679999999997</v>
      </c>
      <c r="E586" s="54">
        <v>1.8122029787877909</v>
      </c>
      <c r="F586" s="54">
        <v>1.8122016399999996</v>
      </c>
      <c r="G586" s="54">
        <v>0</v>
      </c>
      <c r="H586" s="54">
        <v>0</v>
      </c>
      <c r="I586" s="54">
        <v>0</v>
      </c>
      <c r="J586" s="54">
        <v>0</v>
      </c>
      <c r="K586" s="54">
        <v>0</v>
      </c>
      <c r="L586" s="54">
        <v>0</v>
      </c>
      <c r="M586" s="54">
        <f t="shared" si="217"/>
        <v>1.8122029787877909</v>
      </c>
      <c r="N586" s="54">
        <v>1.8122016400000001</v>
      </c>
      <c r="O586" s="54">
        <v>1.5101680200000001</v>
      </c>
      <c r="P586" s="54">
        <v>0</v>
      </c>
      <c r="Q586" s="54">
        <v>1.5101680200000001</v>
      </c>
      <c r="R586" s="54">
        <v>1.5101680200000001</v>
      </c>
      <c r="S586" s="54">
        <f t="shared" si="218"/>
        <v>1.3387877912940382E-6</v>
      </c>
      <c r="T586" s="54">
        <v>0</v>
      </c>
      <c r="U586" s="54">
        <v>0</v>
      </c>
      <c r="V586" s="54">
        <v>0</v>
      </c>
      <c r="W586" s="54">
        <v>0</v>
      </c>
      <c r="X586" s="62"/>
    </row>
    <row r="587" spans="1:24" ht="63" x14ac:dyDescent="0.25">
      <c r="A587" s="174">
        <f t="shared" si="216"/>
        <v>522</v>
      </c>
      <c r="B587" s="119" t="s">
        <v>1332</v>
      </c>
      <c r="C587" s="103" t="s">
        <v>1333</v>
      </c>
      <c r="D587" s="54">
        <v>3.3055439999999998</v>
      </c>
      <c r="E587" s="54">
        <v>3.3055453387877911</v>
      </c>
      <c r="F587" s="54">
        <v>3.3055460800000001</v>
      </c>
      <c r="G587" s="54">
        <v>0</v>
      </c>
      <c r="H587" s="54">
        <v>0</v>
      </c>
      <c r="I587" s="54">
        <v>0</v>
      </c>
      <c r="J587" s="54">
        <v>3.3001254800000002</v>
      </c>
      <c r="K587" s="54">
        <v>0</v>
      </c>
      <c r="L587" s="54">
        <v>5.4205999999999976E-3</v>
      </c>
      <c r="M587" s="54">
        <f t="shared" si="217"/>
        <v>3.3055453387877911</v>
      </c>
      <c r="N587" s="54">
        <v>-1.1102230246251565E-16</v>
      </c>
      <c r="O587" s="54">
        <v>2.7546217400000002</v>
      </c>
      <c r="P587" s="54">
        <v>0</v>
      </c>
      <c r="Q587" s="54">
        <v>2.7546217400000002</v>
      </c>
      <c r="R587" s="54">
        <v>0</v>
      </c>
      <c r="S587" s="54">
        <f t="shared" si="218"/>
        <v>-7.4121220894340922E-7</v>
      </c>
      <c r="T587" s="54">
        <v>0</v>
      </c>
      <c r="U587" s="54">
        <v>0</v>
      </c>
      <c r="V587" s="54">
        <v>0</v>
      </c>
      <c r="W587" s="54">
        <v>0</v>
      </c>
      <c r="X587" s="62"/>
    </row>
    <row r="588" spans="1:24" x14ac:dyDescent="0.25">
      <c r="A588" s="174"/>
      <c r="B588" s="80" t="s">
        <v>148</v>
      </c>
      <c r="C588" s="103"/>
      <c r="D588" s="62">
        <f t="shared" ref="D588:W588" si="219">SUM(D589:D592)</f>
        <v>14.928170754</v>
      </c>
      <c r="E588" s="62">
        <f t="shared" ref="E588" si="220">SUM(E589:E592)</f>
        <v>9.0437730391511657</v>
      </c>
      <c r="F588" s="62">
        <f t="shared" si="219"/>
        <v>9.0437628239999999</v>
      </c>
      <c r="G588" s="62">
        <f t="shared" si="219"/>
        <v>4.607263764787791</v>
      </c>
      <c r="H588" s="62">
        <f t="shared" si="219"/>
        <v>3.7536618260000001</v>
      </c>
      <c r="I588" s="62">
        <f t="shared" si="219"/>
        <v>4.4365092743633738</v>
      </c>
      <c r="J588" s="62">
        <f t="shared" si="219"/>
        <v>4.4700210639999991</v>
      </c>
      <c r="K588" s="62">
        <f t="shared" si="219"/>
        <v>0</v>
      </c>
      <c r="L588" s="62">
        <f t="shared" si="219"/>
        <v>0.29387841199999998</v>
      </c>
      <c r="M588" s="62">
        <f t="shared" si="219"/>
        <v>0</v>
      </c>
      <c r="N588" s="62">
        <f t="shared" si="219"/>
        <v>0.52620152200000003</v>
      </c>
      <c r="O588" s="62">
        <f t="shared" si="219"/>
        <v>7.6351789500000002</v>
      </c>
      <c r="P588" s="62">
        <v>0.43850126999999994</v>
      </c>
      <c r="Q588" s="62">
        <f t="shared" si="219"/>
        <v>9.2508535700000003</v>
      </c>
      <c r="R588" s="62">
        <v>0</v>
      </c>
      <c r="S588" s="62">
        <f t="shared" si="219"/>
        <v>1.0215151165227088E-5</v>
      </c>
      <c r="T588" s="62">
        <f t="shared" si="219"/>
        <v>0</v>
      </c>
      <c r="U588" s="62">
        <f t="shared" si="219"/>
        <v>0</v>
      </c>
      <c r="V588" s="62">
        <f t="shared" si="219"/>
        <v>0</v>
      </c>
      <c r="W588" s="62">
        <f t="shared" si="219"/>
        <v>0</v>
      </c>
      <c r="X588" s="62"/>
    </row>
    <row r="589" spans="1:24" ht="63" x14ac:dyDescent="0.25">
      <c r="A589" s="174">
        <f t="shared" ref="A589:A592" si="221">IF(A588&gt;0,A588+1,A587+1)</f>
        <v>523</v>
      </c>
      <c r="B589" s="119" t="s">
        <v>630</v>
      </c>
      <c r="C589" s="103" t="s">
        <v>631</v>
      </c>
      <c r="D589" s="54">
        <v>0.62437679999999995</v>
      </c>
      <c r="E589" s="54">
        <v>0.65699240878779142</v>
      </c>
      <c r="F589" s="54">
        <v>0.65699107000000001</v>
      </c>
      <c r="G589" s="54">
        <v>4.8400548000000002E-2</v>
      </c>
      <c r="H589" s="54">
        <v>4.8400548000000002E-2</v>
      </c>
      <c r="I589" s="54">
        <v>0.60859186078779137</v>
      </c>
      <c r="J589" s="54">
        <v>6.1545431999999997E-2</v>
      </c>
      <c r="K589" s="54">
        <v>0</v>
      </c>
      <c r="L589" s="54">
        <v>6.5752428000000002E-2</v>
      </c>
      <c r="M589" s="54">
        <f t="shared" ref="M589:M592" si="222">E589-G589-I589-K589</f>
        <v>0</v>
      </c>
      <c r="N589" s="54">
        <v>0.48129266199999998</v>
      </c>
      <c r="O589" s="54">
        <v>0.54749256000000002</v>
      </c>
      <c r="P589" s="54">
        <v>0.40107722000000001</v>
      </c>
      <c r="Q589" s="54">
        <v>0</v>
      </c>
      <c r="R589" s="54">
        <v>0</v>
      </c>
      <c r="S589" s="54">
        <f>E589-F589</f>
        <v>1.3387877914050605E-6</v>
      </c>
      <c r="T589" s="54">
        <v>0</v>
      </c>
      <c r="U589" s="54">
        <v>0</v>
      </c>
      <c r="V589" s="54">
        <v>0</v>
      </c>
      <c r="W589" s="54">
        <v>0</v>
      </c>
      <c r="X589" s="62"/>
    </row>
    <row r="590" spans="1:24" ht="47.25" x14ac:dyDescent="0.25">
      <c r="A590" s="174">
        <f t="shared" si="221"/>
        <v>524</v>
      </c>
      <c r="B590" s="119" t="s">
        <v>632</v>
      </c>
      <c r="C590" s="103" t="s">
        <v>633</v>
      </c>
      <c r="D590" s="54">
        <v>6.2905800000000003</v>
      </c>
      <c r="E590" s="54">
        <v>0.3735639987877914</v>
      </c>
      <c r="F590" s="54">
        <v>0.37356265999999994</v>
      </c>
      <c r="G590" s="54">
        <v>4.4254475999999994E-2</v>
      </c>
      <c r="H590" s="54">
        <v>4.4254475999999994E-2</v>
      </c>
      <c r="I590" s="54">
        <v>0.32930952278779141</v>
      </c>
      <c r="J590" s="54">
        <v>5.6273340000000012E-2</v>
      </c>
      <c r="K590" s="54">
        <v>0</v>
      </c>
      <c r="L590" s="54">
        <v>0.22812598399999995</v>
      </c>
      <c r="M590" s="54">
        <f t="shared" si="222"/>
        <v>0</v>
      </c>
      <c r="N590" s="54">
        <v>4.4908860000000106E-2</v>
      </c>
      <c r="O590" s="54">
        <v>0.31130221999999996</v>
      </c>
      <c r="P590" s="54">
        <v>3.7424049999999931E-2</v>
      </c>
      <c r="Q590" s="54">
        <v>0</v>
      </c>
      <c r="R590" s="54">
        <v>0</v>
      </c>
      <c r="S590" s="54">
        <f>E590-F590</f>
        <v>1.3387877914605717E-6</v>
      </c>
      <c r="T590" s="54">
        <v>0</v>
      </c>
      <c r="U590" s="54">
        <v>0</v>
      </c>
      <c r="V590" s="54">
        <v>0</v>
      </c>
      <c r="W590" s="54">
        <v>0</v>
      </c>
      <c r="X590" s="62"/>
    </row>
    <row r="591" spans="1:24" ht="31.5" x14ac:dyDescent="0.25">
      <c r="A591" s="174">
        <f t="shared" si="221"/>
        <v>525</v>
      </c>
      <c r="B591" s="119" t="s">
        <v>634</v>
      </c>
      <c r="C591" s="103" t="s">
        <v>635</v>
      </c>
      <c r="D591" s="54">
        <v>3.6102239999999997</v>
      </c>
      <c r="E591" s="54">
        <v>3.6102253387877914</v>
      </c>
      <c r="F591" s="54">
        <v>3.6102191299999999</v>
      </c>
      <c r="G591" s="54">
        <v>0.11161744800000001</v>
      </c>
      <c r="H591" s="54">
        <v>0.11161744800000001</v>
      </c>
      <c r="I591" s="54">
        <v>3.4986078907877913</v>
      </c>
      <c r="J591" s="54">
        <v>3.4986016819999999</v>
      </c>
      <c r="K591" s="54">
        <v>0</v>
      </c>
      <c r="L591" s="54">
        <v>0</v>
      </c>
      <c r="M591" s="54">
        <f t="shared" si="222"/>
        <v>0</v>
      </c>
      <c r="N591" s="54">
        <v>0</v>
      </c>
      <c r="O591" s="54">
        <v>3.1072258700000002</v>
      </c>
      <c r="P591" s="54">
        <v>0</v>
      </c>
      <c r="Q591" s="54">
        <v>5.1102355499999996</v>
      </c>
      <c r="R591" s="54">
        <v>0</v>
      </c>
      <c r="S591" s="54">
        <f>E591-F591</f>
        <v>6.2087877914507317E-6</v>
      </c>
      <c r="T591" s="54">
        <v>0</v>
      </c>
      <c r="U591" s="54">
        <v>0</v>
      </c>
      <c r="V591" s="54">
        <v>0</v>
      </c>
      <c r="W591" s="54">
        <v>0</v>
      </c>
      <c r="X591" s="62"/>
    </row>
    <row r="592" spans="1:24" ht="31.5" x14ac:dyDescent="0.25">
      <c r="A592" s="174">
        <f t="shared" si="221"/>
        <v>526</v>
      </c>
      <c r="B592" s="119" t="s">
        <v>636</v>
      </c>
      <c r="C592" s="103" t="s">
        <v>637</v>
      </c>
      <c r="D592" s="54">
        <v>4.4029899539999997</v>
      </c>
      <c r="E592" s="54">
        <v>4.4029912927877906</v>
      </c>
      <c r="F592" s="54">
        <v>4.4029899639999996</v>
      </c>
      <c r="G592" s="54">
        <v>4.4029912927877906</v>
      </c>
      <c r="H592" s="54">
        <v>3.5493893540000001</v>
      </c>
      <c r="I592" s="54">
        <v>0</v>
      </c>
      <c r="J592" s="54">
        <v>0.85360060999999954</v>
      </c>
      <c r="K592" s="54">
        <v>0</v>
      </c>
      <c r="L592" s="54">
        <v>0</v>
      </c>
      <c r="M592" s="54">
        <f t="shared" si="222"/>
        <v>0</v>
      </c>
      <c r="N592" s="54">
        <v>0</v>
      </c>
      <c r="O592" s="54">
        <v>3.6691582999999999</v>
      </c>
      <c r="P592" s="54">
        <v>0</v>
      </c>
      <c r="Q592" s="54">
        <v>4.1406180199999998</v>
      </c>
      <c r="R592" s="54">
        <v>0</v>
      </c>
      <c r="S592" s="54">
        <f>E592-F592</f>
        <v>1.3287877909107237E-6</v>
      </c>
      <c r="T592" s="54">
        <v>0</v>
      </c>
      <c r="U592" s="54">
        <v>0</v>
      </c>
      <c r="V592" s="54">
        <v>0</v>
      </c>
      <c r="W592" s="54">
        <v>0</v>
      </c>
      <c r="X592" s="62"/>
    </row>
    <row r="593" spans="1:24" x14ac:dyDescent="0.25">
      <c r="A593" s="174"/>
      <c r="B593" s="195" t="s">
        <v>153</v>
      </c>
      <c r="C593" s="103"/>
      <c r="D593" s="62">
        <f t="shared" ref="D593:W593" si="223">SUM(D594:D611)</f>
        <v>95.961161184000005</v>
      </c>
      <c r="E593" s="62">
        <f t="shared" ref="E593" si="224">SUM(E594:E611)</f>
        <v>62.460080249392455</v>
      </c>
      <c r="F593" s="62">
        <f t="shared" si="223"/>
        <v>61.800844330000011</v>
      </c>
      <c r="G593" s="62">
        <f t="shared" si="223"/>
        <v>0.48894032400000004</v>
      </c>
      <c r="H593" s="62">
        <f t="shared" si="223"/>
        <v>0.48894032399999998</v>
      </c>
      <c r="I593" s="62">
        <f t="shared" si="223"/>
        <v>5.4146045640000011</v>
      </c>
      <c r="J593" s="62">
        <f t="shared" si="223"/>
        <v>20.822025797999999</v>
      </c>
      <c r="K593" s="62">
        <f t="shared" si="223"/>
        <v>3.5232220815755819</v>
      </c>
      <c r="L593" s="62">
        <f t="shared" si="223"/>
        <v>25.296481912000001</v>
      </c>
      <c r="M593" s="62">
        <f t="shared" si="223"/>
        <v>53.033313279816873</v>
      </c>
      <c r="N593" s="62">
        <f t="shared" si="223"/>
        <v>15.193396296</v>
      </c>
      <c r="O593" s="62">
        <f t="shared" si="223"/>
        <v>55.071818410000006</v>
      </c>
      <c r="P593" s="62">
        <v>9.7815352100000048</v>
      </c>
      <c r="Q593" s="62">
        <f t="shared" si="223"/>
        <v>52.278449039999991</v>
      </c>
      <c r="R593" s="62">
        <v>33.421588749999998</v>
      </c>
      <c r="S593" s="62">
        <f t="shared" si="223"/>
        <v>0.6592359193924513</v>
      </c>
      <c r="T593" s="62">
        <f t="shared" si="223"/>
        <v>0</v>
      </c>
      <c r="U593" s="62">
        <f t="shared" si="223"/>
        <v>0</v>
      </c>
      <c r="V593" s="62">
        <f t="shared" si="223"/>
        <v>0</v>
      </c>
      <c r="W593" s="62">
        <f t="shared" si="223"/>
        <v>0</v>
      </c>
      <c r="X593" s="62"/>
    </row>
    <row r="594" spans="1:24" ht="78.75" x14ac:dyDescent="0.25">
      <c r="A594" s="174">
        <f t="shared" ref="A594:A611" si="225">IF(A593&gt;0,A593+1,A592+1)</f>
        <v>527</v>
      </c>
      <c r="B594" s="119" t="s">
        <v>638</v>
      </c>
      <c r="C594" s="103" t="s">
        <v>639</v>
      </c>
      <c r="D594" s="54">
        <v>14.2836</v>
      </c>
      <c r="E594" s="54">
        <v>11.387659888787791</v>
      </c>
      <c r="F594" s="54">
        <v>11.387658550000001</v>
      </c>
      <c r="G594" s="54">
        <v>2.35116E-4</v>
      </c>
      <c r="H594" s="54">
        <v>2.35116E-4</v>
      </c>
      <c r="I594" s="54">
        <v>3.0000000000000001E-3</v>
      </c>
      <c r="J594" s="54">
        <v>2.9893199999999996E-4</v>
      </c>
      <c r="K594" s="54">
        <v>3.0000000000000001E-3</v>
      </c>
      <c r="L594" s="54">
        <v>9.1427149819999993</v>
      </c>
      <c r="M594" s="54">
        <f t="shared" ref="M594:M611" si="226">E594-G594-I594-K594</f>
        <v>11.38142477278779</v>
      </c>
      <c r="N594" s="54">
        <v>2.2444095200000014</v>
      </c>
      <c r="O594" s="54">
        <v>9.4897154600000011</v>
      </c>
      <c r="P594" s="54">
        <v>0.10942260000000203</v>
      </c>
      <c r="Q594" s="54">
        <v>9.5739016699999997</v>
      </c>
      <c r="R594" s="54">
        <v>9.5739016699999997</v>
      </c>
      <c r="S594" s="54">
        <f t="shared" ref="S594:S611" si="227">E594-F594</f>
        <v>1.3387877899617706E-6</v>
      </c>
      <c r="T594" s="54">
        <v>0</v>
      </c>
      <c r="U594" s="54">
        <v>0</v>
      </c>
      <c r="V594" s="54">
        <v>0</v>
      </c>
      <c r="W594" s="54">
        <v>0</v>
      </c>
      <c r="X594" s="62"/>
    </row>
    <row r="595" spans="1:24" ht="47.25" x14ac:dyDescent="0.25">
      <c r="A595" s="174">
        <f t="shared" si="225"/>
        <v>528</v>
      </c>
      <c r="B595" s="119" t="s">
        <v>640</v>
      </c>
      <c r="C595" s="103" t="s">
        <v>641</v>
      </c>
      <c r="D595" s="54">
        <v>1.7552256000000002</v>
      </c>
      <c r="E595" s="54">
        <v>0.61156126278779133</v>
      </c>
      <c r="F595" s="54">
        <v>0.61155992399999992</v>
      </c>
      <c r="G595" s="54">
        <v>4.0622363999999994E-2</v>
      </c>
      <c r="H595" s="54">
        <v>4.0622364000000001E-2</v>
      </c>
      <c r="I595" s="54">
        <v>0</v>
      </c>
      <c r="J595" s="54">
        <v>5.1654755999999989E-2</v>
      </c>
      <c r="K595" s="54">
        <v>0</v>
      </c>
      <c r="L595" s="54">
        <v>5.5185696000000006E-2</v>
      </c>
      <c r="M595" s="54">
        <f t="shared" si="226"/>
        <v>0.57093889878779136</v>
      </c>
      <c r="N595" s="54">
        <v>0.46409710800000004</v>
      </c>
      <c r="O595" s="54">
        <v>1.7110338</v>
      </c>
      <c r="P595" s="54">
        <v>1.5881481200000001</v>
      </c>
      <c r="Q595" s="54">
        <v>0</v>
      </c>
      <c r="R595" s="54">
        <v>0</v>
      </c>
      <c r="S595" s="54">
        <f t="shared" si="227"/>
        <v>1.3387877914050605E-6</v>
      </c>
      <c r="T595" s="54">
        <v>0</v>
      </c>
      <c r="U595" s="54">
        <v>0</v>
      </c>
      <c r="V595" s="54">
        <v>0</v>
      </c>
      <c r="W595" s="54">
        <v>0</v>
      </c>
      <c r="X595" s="62"/>
    </row>
    <row r="596" spans="1:24" ht="63" x14ac:dyDescent="0.25">
      <c r="A596" s="174">
        <f t="shared" si="225"/>
        <v>529</v>
      </c>
      <c r="B596" s="119" t="s">
        <v>642</v>
      </c>
      <c r="C596" s="103" t="s">
        <v>643</v>
      </c>
      <c r="D596" s="54">
        <v>1.7552256000000002</v>
      </c>
      <c r="E596" s="54">
        <v>0.18561190278779144</v>
      </c>
      <c r="F596" s="54">
        <v>0.18561056399999998</v>
      </c>
      <c r="G596" s="54">
        <v>4.0622363999999994E-2</v>
      </c>
      <c r="H596" s="54">
        <v>4.0622364000000001E-2</v>
      </c>
      <c r="I596" s="54">
        <v>0</v>
      </c>
      <c r="J596" s="54">
        <v>5.1654755999999989E-2</v>
      </c>
      <c r="K596" s="54">
        <v>0</v>
      </c>
      <c r="L596" s="54">
        <v>5.5185696000000006E-2</v>
      </c>
      <c r="M596" s="54">
        <f t="shared" si="226"/>
        <v>0.14498953878779144</v>
      </c>
      <c r="N596" s="54">
        <v>3.8147747999999981E-2</v>
      </c>
      <c r="O596" s="54">
        <v>0.15467546999999998</v>
      </c>
      <c r="P596" s="54">
        <v>3.1789789999999984E-2</v>
      </c>
      <c r="Q596" s="54">
        <v>0</v>
      </c>
      <c r="R596" s="54">
        <v>0</v>
      </c>
      <c r="S596" s="54">
        <f t="shared" si="227"/>
        <v>1.3387877914605717E-6</v>
      </c>
      <c r="T596" s="54">
        <v>0</v>
      </c>
      <c r="U596" s="54">
        <v>0</v>
      </c>
      <c r="V596" s="54">
        <v>0</v>
      </c>
      <c r="W596" s="54">
        <v>0</v>
      </c>
      <c r="X596" s="62"/>
    </row>
    <row r="597" spans="1:24" ht="47.25" x14ac:dyDescent="0.25">
      <c r="A597" s="174">
        <f t="shared" si="225"/>
        <v>530</v>
      </c>
      <c r="B597" s="119" t="s">
        <v>644</v>
      </c>
      <c r="C597" s="103" t="s">
        <v>645</v>
      </c>
      <c r="D597" s="54">
        <v>1.7728607999999997</v>
      </c>
      <c r="E597" s="54">
        <v>0.67551581278779149</v>
      </c>
      <c r="F597" s="54">
        <v>0.67551447400000009</v>
      </c>
      <c r="G597" s="54">
        <v>4.0622363999999994E-2</v>
      </c>
      <c r="H597" s="54">
        <v>4.0622364000000001E-2</v>
      </c>
      <c r="I597" s="54">
        <v>0</v>
      </c>
      <c r="J597" s="54">
        <v>5.1654755999999989E-2</v>
      </c>
      <c r="K597" s="54">
        <v>0</v>
      </c>
      <c r="L597" s="54">
        <v>5.5185696000000006E-2</v>
      </c>
      <c r="M597" s="54">
        <f t="shared" si="226"/>
        <v>0.63489344878779153</v>
      </c>
      <c r="N597" s="54">
        <v>0.52805165799999998</v>
      </c>
      <c r="O597" s="54">
        <v>1.63519518</v>
      </c>
      <c r="P597" s="54">
        <v>1.5123095</v>
      </c>
      <c r="Q597" s="54">
        <v>0</v>
      </c>
      <c r="R597" s="54">
        <v>0</v>
      </c>
      <c r="S597" s="54">
        <f t="shared" si="227"/>
        <v>1.3387877914050605E-6</v>
      </c>
      <c r="T597" s="54">
        <v>0</v>
      </c>
      <c r="U597" s="54">
        <v>0</v>
      </c>
      <c r="V597" s="54">
        <v>0</v>
      </c>
      <c r="W597" s="54">
        <v>0</v>
      </c>
      <c r="X597" s="62"/>
    </row>
    <row r="598" spans="1:24" ht="47.25" x14ac:dyDescent="0.25">
      <c r="A598" s="174">
        <f t="shared" si="225"/>
        <v>531</v>
      </c>
      <c r="B598" s="119" t="s">
        <v>646</v>
      </c>
      <c r="C598" s="103" t="s">
        <v>647</v>
      </c>
      <c r="D598" s="54">
        <v>10.371876</v>
      </c>
      <c r="E598" s="54">
        <v>6.1417017680000017</v>
      </c>
      <c r="F598" s="54">
        <v>6.1417017680000017</v>
      </c>
      <c r="G598" s="54">
        <v>7.758414000000001E-2</v>
      </c>
      <c r="H598" s="54">
        <v>7.7584139999999996E-2</v>
      </c>
      <c r="I598" s="54">
        <v>0</v>
      </c>
      <c r="J598" s="54">
        <v>9.8654807999999983E-2</v>
      </c>
      <c r="K598" s="54">
        <v>0</v>
      </c>
      <c r="L598" s="54">
        <v>4.8237803360000004</v>
      </c>
      <c r="M598" s="54">
        <f t="shared" si="226"/>
        <v>6.0641176280000018</v>
      </c>
      <c r="N598" s="54">
        <v>1.1416824840000004</v>
      </c>
      <c r="O598" s="54">
        <v>5.1180847999999992</v>
      </c>
      <c r="P598" s="54">
        <v>7.3135119999999887E-2</v>
      </c>
      <c r="Q598" s="54">
        <v>5.1702715399999999</v>
      </c>
      <c r="R598" s="54">
        <v>5.1702715399999999</v>
      </c>
      <c r="S598" s="54">
        <f t="shared" si="227"/>
        <v>0</v>
      </c>
      <c r="T598" s="54">
        <v>0</v>
      </c>
      <c r="U598" s="54">
        <v>0</v>
      </c>
      <c r="V598" s="54">
        <v>0</v>
      </c>
      <c r="W598" s="54">
        <v>0</v>
      </c>
      <c r="X598" s="62"/>
    </row>
    <row r="599" spans="1:24" ht="47.25" x14ac:dyDescent="0.25">
      <c r="A599" s="174">
        <f t="shared" si="225"/>
        <v>532</v>
      </c>
      <c r="B599" s="119" t="s">
        <v>648</v>
      </c>
      <c r="C599" s="103" t="s">
        <v>649</v>
      </c>
      <c r="D599" s="54">
        <v>1.792392</v>
      </c>
      <c r="E599" s="54">
        <v>1.4626205247877915</v>
      </c>
      <c r="F599" s="54">
        <v>1.462619186</v>
      </c>
      <c r="G599" s="54">
        <v>3.6278315999999998E-2</v>
      </c>
      <c r="H599" s="54">
        <v>3.6278315999999998E-2</v>
      </c>
      <c r="I599" s="54">
        <v>0</v>
      </c>
      <c r="J599" s="54">
        <v>4.6130951999999996E-2</v>
      </c>
      <c r="K599" s="54">
        <v>0</v>
      </c>
      <c r="L599" s="54">
        <v>1.127887702</v>
      </c>
      <c r="M599" s="54">
        <f t="shared" si="226"/>
        <v>1.4263422087877915</v>
      </c>
      <c r="N599" s="54">
        <v>0.25232221600000004</v>
      </c>
      <c r="O599" s="54">
        <v>1.2188493200000001</v>
      </c>
      <c r="P599" s="54">
        <v>2.9104680000000327E-2</v>
      </c>
      <c r="Q599" s="54">
        <v>1.2684955299999998</v>
      </c>
      <c r="R599" s="54">
        <v>1.2684955299999998</v>
      </c>
      <c r="S599" s="54">
        <f t="shared" si="227"/>
        <v>1.3387877915160828E-6</v>
      </c>
      <c r="T599" s="54">
        <v>0</v>
      </c>
      <c r="U599" s="54">
        <v>0</v>
      </c>
      <c r="V599" s="54">
        <v>0</v>
      </c>
      <c r="W599" s="54">
        <v>0</v>
      </c>
      <c r="X599" s="62"/>
    </row>
    <row r="600" spans="1:24" ht="47.25" x14ac:dyDescent="0.25">
      <c r="A600" s="174">
        <f t="shared" si="225"/>
        <v>533</v>
      </c>
      <c r="B600" s="119" t="s">
        <v>650</v>
      </c>
      <c r="C600" s="103" t="s">
        <v>651</v>
      </c>
      <c r="D600" s="54">
        <v>1.9828079999999999</v>
      </c>
      <c r="E600" s="54">
        <v>1.9828093387877912</v>
      </c>
      <c r="F600" s="54">
        <v>1.9297042440000001</v>
      </c>
      <c r="G600" s="54">
        <v>3.8612207999999995E-2</v>
      </c>
      <c r="H600" s="54">
        <v>3.8612207999999995E-2</v>
      </c>
      <c r="I600" s="54">
        <v>0</v>
      </c>
      <c r="J600" s="54">
        <v>4.9098719999999998E-2</v>
      </c>
      <c r="K600" s="54">
        <v>1.9321957919999997</v>
      </c>
      <c r="L600" s="54">
        <v>5.245491599999999E-2</v>
      </c>
      <c r="M600" s="54">
        <f t="shared" si="226"/>
        <v>1.2001338787791527E-2</v>
      </c>
      <c r="N600" s="54">
        <v>1.7895383999999999</v>
      </c>
      <c r="O600" s="54">
        <v>1.6080868700000002</v>
      </c>
      <c r="P600" s="54">
        <v>3.5282000000000036E-2</v>
      </c>
      <c r="Q600" s="54">
        <v>1.6685863300000001</v>
      </c>
      <c r="R600" s="54">
        <v>1.6685863300000001</v>
      </c>
      <c r="S600" s="54">
        <f t="shared" si="227"/>
        <v>5.3105094787791129E-2</v>
      </c>
      <c r="T600" s="54">
        <v>0</v>
      </c>
      <c r="U600" s="54">
        <v>0</v>
      </c>
      <c r="V600" s="54">
        <v>0</v>
      </c>
      <c r="W600" s="54">
        <v>0</v>
      </c>
      <c r="X600" s="62"/>
    </row>
    <row r="601" spans="1:24" ht="47.25" x14ac:dyDescent="0.25">
      <c r="A601" s="174">
        <f t="shared" si="225"/>
        <v>534</v>
      </c>
      <c r="B601" s="119" t="s">
        <v>652</v>
      </c>
      <c r="C601" s="103" t="s">
        <v>653</v>
      </c>
      <c r="D601" s="54">
        <v>0.67682399999999998</v>
      </c>
      <c r="E601" s="54">
        <v>0.10798453878779142</v>
      </c>
      <c r="F601" s="54">
        <v>0.10798319999999997</v>
      </c>
      <c r="G601" s="54">
        <v>2.3922167999999997E-2</v>
      </c>
      <c r="H601" s="54">
        <v>2.3922167999999997E-2</v>
      </c>
      <c r="I601" s="54">
        <v>0</v>
      </c>
      <c r="J601" s="54">
        <v>3.0419051999999985E-2</v>
      </c>
      <c r="K601" s="54">
        <v>8.4062370787791441E-2</v>
      </c>
      <c r="L601" s="54">
        <v>3.2498363999999974E-2</v>
      </c>
      <c r="M601" s="54">
        <f t="shared" si="226"/>
        <v>0</v>
      </c>
      <c r="N601" s="54">
        <v>2.1143616000000018E-2</v>
      </c>
      <c r="O601" s="54">
        <v>0.58671831000000008</v>
      </c>
      <c r="P601" s="54">
        <v>0.51435199000000009</v>
      </c>
      <c r="Q601" s="54">
        <v>0.58671830999999997</v>
      </c>
      <c r="R601" s="54">
        <v>0.58671830999999997</v>
      </c>
      <c r="S601" s="54">
        <f t="shared" si="227"/>
        <v>1.3387877914466939E-6</v>
      </c>
      <c r="T601" s="54">
        <v>0</v>
      </c>
      <c r="U601" s="54">
        <v>0</v>
      </c>
      <c r="V601" s="54">
        <v>0</v>
      </c>
      <c r="W601" s="54">
        <v>0</v>
      </c>
      <c r="X601" s="62"/>
    </row>
    <row r="602" spans="1:24" ht="63" x14ac:dyDescent="0.25">
      <c r="A602" s="174">
        <f t="shared" si="225"/>
        <v>535</v>
      </c>
      <c r="B602" s="119" t="s">
        <v>654</v>
      </c>
      <c r="C602" s="103" t="s">
        <v>655</v>
      </c>
      <c r="D602" s="54">
        <v>0.52324800000000005</v>
      </c>
      <c r="E602" s="54">
        <v>9.9773670787791452E-2</v>
      </c>
      <c r="F602" s="54">
        <v>9.9772332000000005E-2</v>
      </c>
      <c r="G602" s="54">
        <v>2.2103135999999999E-2</v>
      </c>
      <c r="H602" s="54">
        <v>2.2103135999999999E-2</v>
      </c>
      <c r="I602" s="54">
        <v>0</v>
      </c>
      <c r="J602" s="54">
        <v>2.8106040000000002E-2</v>
      </c>
      <c r="K602" s="54">
        <v>7.7670534787791512E-2</v>
      </c>
      <c r="L602" s="54">
        <v>3.0027251999999997E-2</v>
      </c>
      <c r="M602" s="54">
        <f t="shared" si="226"/>
        <v>0</v>
      </c>
      <c r="N602" s="54">
        <v>1.9535904000000014E-2</v>
      </c>
      <c r="O602" s="54">
        <v>0.52835989999999999</v>
      </c>
      <c r="P602" s="54">
        <v>0.46149620999999996</v>
      </c>
      <c r="Q602" s="54">
        <v>0.52835989999999999</v>
      </c>
      <c r="R602" s="54">
        <v>0.52835989999999999</v>
      </c>
      <c r="S602" s="54">
        <f t="shared" si="227"/>
        <v>1.3387877914466939E-6</v>
      </c>
      <c r="T602" s="54">
        <v>0</v>
      </c>
      <c r="U602" s="54">
        <v>0</v>
      </c>
      <c r="V602" s="54">
        <v>0</v>
      </c>
      <c r="W602" s="54">
        <v>0</v>
      </c>
      <c r="X602" s="62"/>
    </row>
    <row r="603" spans="1:24" ht="63" x14ac:dyDescent="0.25">
      <c r="A603" s="174">
        <f t="shared" si="225"/>
        <v>536</v>
      </c>
      <c r="B603" s="119" t="s">
        <v>656</v>
      </c>
      <c r="C603" s="103" t="s">
        <v>657</v>
      </c>
      <c r="D603" s="54">
        <v>0.37504800000000005</v>
      </c>
      <c r="E603" s="54">
        <v>8.2662066787791436E-2</v>
      </c>
      <c r="F603" s="54">
        <v>8.2660727999999989E-2</v>
      </c>
      <c r="G603" s="54">
        <v>1.8312299999999997E-2</v>
      </c>
      <c r="H603" s="54">
        <v>1.83123E-2</v>
      </c>
      <c r="I603" s="54">
        <v>0</v>
      </c>
      <c r="J603" s="54">
        <v>2.3285663999999994E-2</v>
      </c>
      <c r="K603" s="54">
        <v>0</v>
      </c>
      <c r="L603" s="54">
        <v>2.4877379999999998E-2</v>
      </c>
      <c r="M603" s="54">
        <f t="shared" si="226"/>
        <v>6.4349766787791446E-2</v>
      </c>
      <c r="N603" s="54">
        <v>1.618538399999999E-2</v>
      </c>
      <c r="O603" s="54">
        <v>0.42438317000000003</v>
      </c>
      <c r="P603" s="54">
        <v>0.36898705000000004</v>
      </c>
      <c r="Q603" s="54">
        <v>0.42438317000000003</v>
      </c>
      <c r="R603" s="54">
        <v>0.42438317000000003</v>
      </c>
      <c r="S603" s="54">
        <f t="shared" si="227"/>
        <v>1.3387877914466939E-6</v>
      </c>
      <c r="T603" s="54">
        <v>0</v>
      </c>
      <c r="U603" s="54">
        <v>0</v>
      </c>
      <c r="V603" s="54">
        <v>0</v>
      </c>
      <c r="W603" s="54">
        <v>0</v>
      </c>
      <c r="X603" s="62"/>
    </row>
    <row r="604" spans="1:24" ht="31.5" x14ac:dyDescent="0.25">
      <c r="A604" s="174">
        <f t="shared" si="225"/>
        <v>537</v>
      </c>
      <c r="B604" s="119" t="s">
        <v>658</v>
      </c>
      <c r="C604" s="103" t="s">
        <v>659</v>
      </c>
      <c r="D604" s="54">
        <v>27.013895999999999</v>
      </c>
      <c r="E604" s="54">
        <v>16.790088394787791</v>
      </c>
      <c r="F604" s="54">
        <v>16.790087056000001</v>
      </c>
      <c r="G604" s="54">
        <v>0.101180436</v>
      </c>
      <c r="H604" s="54">
        <v>0.101180436</v>
      </c>
      <c r="I604" s="54">
        <v>5.0631755640000007</v>
      </c>
      <c r="J604" s="54">
        <v>1.132543278</v>
      </c>
      <c r="K604" s="54">
        <v>0</v>
      </c>
      <c r="L604" s="54">
        <v>7.6173736779999999</v>
      </c>
      <c r="M604" s="54">
        <f t="shared" si="226"/>
        <v>11.625732394787789</v>
      </c>
      <c r="N604" s="54">
        <v>7.9389896640000011</v>
      </c>
      <c r="O604" s="54">
        <v>13.991739210000002</v>
      </c>
      <c r="P604" s="54">
        <v>5.0575081500000021</v>
      </c>
      <c r="Q604" s="54">
        <v>14.2008723</v>
      </c>
      <c r="R604" s="54">
        <v>14.2008723</v>
      </c>
      <c r="S604" s="54">
        <f t="shared" si="227"/>
        <v>1.3387877899617706E-6</v>
      </c>
      <c r="T604" s="54">
        <v>0</v>
      </c>
      <c r="U604" s="54">
        <v>0</v>
      </c>
      <c r="V604" s="54">
        <v>0</v>
      </c>
      <c r="W604" s="54">
        <v>0</v>
      </c>
      <c r="X604" s="62"/>
    </row>
    <row r="605" spans="1:24" ht="47.25" x14ac:dyDescent="0.25">
      <c r="A605" s="174">
        <f t="shared" si="225"/>
        <v>538</v>
      </c>
      <c r="B605" s="119" t="s">
        <v>2051</v>
      </c>
      <c r="C605" s="103" t="s">
        <v>2052</v>
      </c>
      <c r="D605" s="54">
        <v>3.5239440000000002</v>
      </c>
      <c r="E605" s="54">
        <v>2.4063078779145336E-4</v>
      </c>
      <c r="F605" s="54">
        <v>2.39292E-4</v>
      </c>
      <c r="G605" s="54">
        <v>0</v>
      </c>
      <c r="H605" s="54">
        <v>0</v>
      </c>
      <c r="I605" s="54">
        <v>0</v>
      </c>
      <c r="J605" s="54">
        <v>0</v>
      </c>
      <c r="K605" s="54">
        <v>0</v>
      </c>
      <c r="L605" s="54">
        <v>0</v>
      </c>
      <c r="M605" s="54">
        <f t="shared" si="226"/>
        <v>2.4063078779145336E-4</v>
      </c>
      <c r="N605" s="54">
        <v>2.39292E-4</v>
      </c>
      <c r="O605" s="54">
        <v>1.9941000000000002E-4</v>
      </c>
      <c r="P605" s="54">
        <v>0</v>
      </c>
      <c r="Q605" s="54">
        <v>0</v>
      </c>
      <c r="R605" s="54">
        <v>0</v>
      </c>
      <c r="S605" s="54">
        <f t="shared" si="227"/>
        <v>1.3387877914533618E-6</v>
      </c>
      <c r="T605" s="54">
        <v>0</v>
      </c>
      <c r="U605" s="54">
        <v>0</v>
      </c>
      <c r="V605" s="54">
        <v>0</v>
      </c>
      <c r="W605" s="54">
        <v>0</v>
      </c>
      <c r="X605" s="62"/>
    </row>
    <row r="606" spans="1:24" ht="31.5" x14ac:dyDescent="0.25">
      <c r="A606" s="174">
        <f t="shared" si="225"/>
        <v>539</v>
      </c>
      <c r="B606" s="119" t="s">
        <v>660</v>
      </c>
      <c r="C606" s="103" t="s">
        <v>661</v>
      </c>
      <c r="D606" s="54">
        <v>11.281188</v>
      </c>
      <c r="E606" s="54">
        <v>11.28118933878779</v>
      </c>
      <c r="F606" s="54">
        <v>11.281193180000001</v>
      </c>
      <c r="G606" s="54">
        <v>2.1539615999999998E-2</v>
      </c>
      <c r="H606" s="54">
        <v>2.1539615999999998E-2</v>
      </c>
      <c r="I606" s="54">
        <v>0</v>
      </c>
      <c r="J606" s="54">
        <v>11.259653563999999</v>
      </c>
      <c r="K606" s="54">
        <v>1.0778643839999997</v>
      </c>
      <c r="L606" s="54">
        <v>0</v>
      </c>
      <c r="M606" s="54">
        <f t="shared" si="226"/>
        <v>10.18178533878779</v>
      </c>
      <c r="N606" s="54">
        <v>0</v>
      </c>
      <c r="O606" s="54">
        <v>9.4009943200000006</v>
      </c>
      <c r="P606" s="54">
        <v>0</v>
      </c>
      <c r="Q606" s="54">
        <v>10.065589460000002</v>
      </c>
      <c r="R606" s="54">
        <v>0</v>
      </c>
      <c r="S606" s="54">
        <f t="shared" si="227"/>
        <v>-3.8412122105313529E-6</v>
      </c>
      <c r="T606" s="54">
        <v>0</v>
      </c>
      <c r="U606" s="54">
        <v>0</v>
      </c>
      <c r="V606" s="54">
        <v>0</v>
      </c>
      <c r="W606" s="54">
        <v>0</v>
      </c>
      <c r="X606" s="62"/>
    </row>
    <row r="607" spans="1:24" ht="63" x14ac:dyDescent="0.25">
      <c r="A607" s="174">
        <f t="shared" si="225"/>
        <v>540</v>
      </c>
      <c r="B607" s="119" t="s">
        <v>2053</v>
      </c>
      <c r="C607" s="103" t="s">
        <v>1421</v>
      </c>
      <c r="D607" s="54">
        <v>9.103915584000001</v>
      </c>
      <c r="E607" s="54">
        <v>9.1039169227877927</v>
      </c>
      <c r="F607" s="54">
        <v>9.1039155859999994</v>
      </c>
      <c r="G607" s="54">
        <v>2.7305795999999997E-2</v>
      </c>
      <c r="H607" s="54">
        <v>2.7305795999999997E-2</v>
      </c>
      <c r="I607" s="54">
        <v>0.34842900000000004</v>
      </c>
      <c r="J607" s="54">
        <v>7.9988705199999997</v>
      </c>
      <c r="K607" s="54">
        <v>0.34842900000000004</v>
      </c>
      <c r="L607" s="54">
        <v>1.0777392699999999</v>
      </c>
      <c r="M607" s="54">
        <f t="shared" si="226"/>
        <v>8.3797531267877936</v>
      </c>
      <c r="N607" s="54">
        <v>0</v>
      </c>
      <c r="O607" s="54">
        <v>7.5865963200000008</v>
      </c>
      <c r="P607" s="54">
        <v>0</v>
      </c>
      <c r="Q607" s="54">
        <v>7.5865963200000008</v>
      </c>
      <c r="R607" s="54">
        <v>0</v>
      </c>
      <c r="S607" s="54">
        <f t="shared" si="227"/>
        <v>1.3367877933490036E-6</v>
      </c>
      <c r="T607" s="54">
        <v>0</v>
      </c>
      <c r="U607" s="54">
        <v>0</v>
      </c>
      <c r="V607" s="54">
        <v>0</v>
      </c>
      <c r="W607" s="54">
        <v>0</v>
      </c>
      <c r="X607" s="62"/>
    </row>
    <row r="608" spans="1:24" ht="47.25" x14ac:dyDescent="0.25">
      <c r="A608" s="174">
        <f t="shared" si="225"/>
        <v>541</v>
      </c>
      <c r="B608" s="119" t="s">
        <v>1561</v>
      </c>
      <c r="C608" s="103" t="s">
        <v>1562</v>
      </c>
      <c r="D608" s="54">
        <v>2.0517240000000001</v>
      </c>
      <c r="E608" s="54">
        <v>2.0517253387877914</v>
      </c>
      <c r="F608" s="54">
        <v>1.445609414</v>
      </c>
      <c r="G608" s="54">
        <v>0</v>
      </c>
      <c r="H608" s="54">
        <v>0</v>
      </c>
      <c r="I608" s="54">
        <v>0</v>
      </c>
      <c r="J608" s="54">
        <v>0</v>
      </c>
      <c r="K608" s="54">
        <v>0</v>
      </c>
      <c r="L608" s="54">
        <v>1.2015709440000002</v>
      </c>
      <c r="M608" s="54">
        <f t="shared" si="226"/>
        <v>2.0517253387877914</v>
      </c>
      <c r="N608" s="54">
        <v>0.24403847000000001</v>
      </c>
      <c r="O608" s="54">
        <v>1.20467451</v>
      </c>
      <c r="P608" s="54">
        <v>0</v>
      </c>
      <c r="Q608" s="54">
        <v>1.20467451</v>
      </c>
      <c r="R608" s="54">
        <v>0</v>
      </c>
      <c r="S608" s="54">
        <f t="shared" si="227"/>
        <v>0.60611592478779142</v>
      </c>
      <c r="T608" s="54">
        <v>0</v>
      </c>
      <c r="U608" s="54">
        <v>0</v>
      </c>
      <c r="V608" s="54">
        <v>0</v>
      </c>
      <c r="W608" s="54">
        <v>0</v>
      </c>
      <c r="X608" s="62"/>
    </row>
    <row r="609" spans="1:24" ht="47.25" x14ac:dyDescent="0.25">
      <c r="A609" s="174">
        <f t="shared" si="225"/>
        <v>542</v>
      </c>
      <c r="B609" s="119" t="s">
        <v>2054</v>
      </c>
      <c r="C609" s="103" t="s">
        <v>2055</v>
      </c>
      <c r="D609" s="54">
        <v>4.1223239999999999</v>
      </c>
      <c r="E609" s="54">
        <v>2.4063078779145336E-4</v>
      </c>
      <c r="F609" s="54">
        <v>2.39292E-4</v>
      </c>
      <c r="G609" s="54">
        <v>0</v>
      </c>
      <c r="H609" s="54">
        <v>0</v>
      </c>
      <c r="I609" s="54">
        <v>0</v>
      </c>
      <c r="J609" s="54">
        <v>0</v>
      </c>
      <c r="K609" s="54">
        <v>0</v>
      </c>
      <c r="L609" s="54">
        <v>0</v>
      </c>
      <c r="M609" s="54">
        <f t="shared" si="226"/>
        <v>2.4063078779145336E-4</v>
      </c>
      <c r="N609" s="54">
        <v>2.39292E-4</v>
      </c>
      <c r="O609" s="54">
        <v>1.9941000000000002E-4</v>
      </c>
      <c r="P609" s="54">
        <v>0</v>
      </c>
      <c r="Q609" s="54">
        <v>0</v>
      </c>
      <c r="R609" s="54">
        <v>0</v>
      </c>
      <c r="S609" s="54">
        <f t="shared" si="227"/>
        <v>1.3387877914533618E-6</v>
      </c>
      <c r="T609" s="54">
        <v>0</v>
      </c>
      <c r="U609" s="54">
        <v>0</v>
      </c>
      <c r="V609" s="54">
        <v>0</v>
      </c>
      <c r="W609" s="54">
        <v>0</v>
      </c>
      <c r="X609" s="62"/>
    </row>
    <row r="610" spans="1:24" ht="47.25" x14ac:dyDescent="0.25">
      <c r="A610" s="174">
        <f t="shared" si="225"/>
        <v>543</v>
      </c>
      <c r="B610" s="119" t="s">
        <v>2056</v>
      </c>
      <c r="C610" s="103" t="s">
        <v>2057</v>
      </c>
      <c r="D610" s="54">
        <v>1.6531248000000001</v>
      </c>
      <c r="E610" s="54">
        <v>0.24590596278779148</v>
      </c>
      <c r="F610" s="54">
        <v>0.24590462400000002</v>
      </c>
      <c r="G610" s="54">
        <v>0</v>
      </c>
      <c r="H610" s="54">
        <v>0</v>
      </c>
      <c r="I610" s="54">
        <v>0</v>
      </c>
      <c r="J610" s="54">
        <v>0</v>
      </c>
      <c r="K610" s="54">
        <v>0</v>
      </c>
      <c r="L610" s="54">
        <v>0</v>
      </c>
      <c r="M610" s="54">
        <f t="shared" si="226"/>
        <v>0.24590596278779148</v>
      </c>
      <c r="N610" s="54">
        <v>0.24590462400000002</v>
      </c>
      <c r="O610" s="54">
        <v>0.20492051999999999</v>
      </c>
      <c r="P610" s="54">
        <v>0</v>
      </c>
      <c r="Q610" s="54">
        <v>0</v>
      </c>
      <c r="R610" s="54">
        <v>0</v>
      </c>
      <c r="S610" s="54">
        <f t="shared" si="227"/>
        <v>1.3387877914605717E-6</v>
      </c>
      <c r="T610" s="54">
        <v>0</v>
      </c>
      <c r="U610" s="54">
        <v>0</v>
      </c>
      <c r="V610" s="54">
        <v>0</v>
      </c>
      <c r="W610" s="54">
        <v>0</v>
      </c>
      <c r="X610" s="62"/>
    </row>
    <row r="611" spans="1:24" ht="31.5" x14ac:dyDescent="0.25">
      <c r="A611" s="174">
        <f t="shared" si="225"/>
        <v>544</v>
      </c>
      <c r="B611" s="119" t="s">
        <v>2058</v>
      </c>
      <c r="C611" s="103" t="s">
        <v>2059</v>
      </c>
      <c r="D611" s="54">
        <v>1.9219367999999999</v>
      </c>
      <c r="E611" s="54">
        <v>0.24887225478779146</v>
      </c>
      <c r="F611" s="54">
        <v>0.248870916</v>
      </c>
      <c r="G611" s="54">
        <v>0</v>
      </c>
      <c r="H611" s="54">
        <v>0</v>
      </c>
      <c r="I611" s="54">
        <v>0</v>
      </c>
      <c r="J611" s="54">
        <v>0</v>
      </c>
      <c r="K611" s="54">
        <v>0</v>
      </c>
      <c r="L611" s="54">
        <v>0</v>
      </c>
      <c r="M611" s="54">
        <f t="shared" si="226"/>
        <v>0.24887225478779146</v>
      </c>
      <c r="N611" s="54">
        <v>0.248870916</v>
      </c>
      <c r="O611" s="54">
        <v>0.20739242999999999</v>
      </c>
      <c r="P611" s="54">
        <v>0</v>
      </c>
      <c r="Q611" s="54">
        <v>0</v>
      </c>
      <c r="R611" s="54">
        <v>0</v>
      </c>
      <c r="S611" s="54">
        <f t="shared" si="227"/>
        <v>1.3387877914605717E-6</v>
      </c>
      <c r="T611" s="54">
        <v>0</v>
      </c>
      <c r="U611" s="54">
        <v>0</v>
      </c>
      <c r="V611" s="54">
        <v>0</v>
      </c>
      <c r="W611" s="54">
        <v>0</v>
      </c>
      <c r="X611" s="62"/>
    </row>
    <row r="612" spans="1:24" x14ac:dyDescent="0.25">
      <c r="A612" s="174"/>
      <c r="B612" s="195" t="s">
        <v>160</v>
      </c>
      <c r="C612" s="103"/>
      <c r="D612" s="62">
        <f t="shared" ref="D612:W612" si="228">SUM(D613:D619)</f>
        <v>88.901458079999998</v>
      </c>
      <c r="E612" s="62">
        <f t="shared" ref="E612" si="229">SUM(E613:E619)</f>
        <v>4.96522841751454</v>
      </c>
      <c r="F612" s="62">
        <f t="shared" si="228"/>
        <v>4.4431941120000005</v>
      </c>
      <c r="G612" s="62">
        <f t="shared" si="228"/>
        <v>0.69413113000000004</v>
      </c>
      <c r="H612" s="62">
        <f t="shared" si="228"/>
        <v>0.69413112999999993</v>
      </c>
      <c r="I612" s="62">
        <f t="shared" si="228"/>
        <v>1.8514128671511656</v>
      </c>
      <c r="J612" s="62">
        <f t="shared" si="228"/>
        <v>0.27631670400000002</v>
      </c>
      <c r="K612" s="62">
        <f t="shared" si="228"/>
        <v>0.51932099999999992</v>
      </c>
      <c r="L612" s="62">
        <f t="shared" si="228"/>
        <v>1.264524988</v>
      </c>
      <c r="M612" s="62">
        <f t="shared" si="228"/>
        <v>1.9003634203633744</v>
      </c>
      <c r="N612" s="62">
        <f t="shared" si="228"/>
        <v>2.20822129</v>
      </c>
      <c r="O612" s="62">
        <f t="shared" si="228"/>
        <v>12.757854890000001</v>
      </c>
      <c r="P612" s="62">
        <v>11.263129880000001</v>
      </c>
      <c r="Q612" s="62">
        <f t="shared" si="228"/>
        <v>14.909829610000001</v>
      </c>
      <c r="R612" s="62">
        <v>12.592234880000001</v>
      </c>
      <c r="S612" s="62">
        <f t="shared" si="228"/>
        <v>0.52203430551453955</v>
      </c>
      <c r="T612" s="62">
        <f t="shared" si="228"/>
        <v>0</v>
      </c>
      <c r="U612" s="62">
        <f t="shared" si="228"/>
        <v>0</v>
      </c>
      <c r="V612" s="62">
        <f t="shared" si="228"/>
        <v>0</v>
      </c>
      <c r="W612" s="62">
        <f t="shared" si="228"/>
        <v>0</v>
      </c>
      <c r="X612" s="62"/>
    </row>
    <row r="613" spans="1:24" ht="47.25" x14ac:dyDescent="0.25">
      <c r="A613" s="174">
        <f t="shared" ref="A613:A619" si="230">IF(A612&gt;0,A612+1,A611+1)</f>
        <v>545</v>
      </c>
      <c r="B613" s="119" t="s">
        <v>662</v>
      </c>
      <c r="C613" s="103" t="s">
        <v>663</v>
      </c>
      <c r="D613" s="54">
        <v>2.596692</v>
      </c>
      <c r="E613" s="54">
        <v>0.62760817078779141</v>
      </c>
      <c r="F613" s="54">
        <v>0.627606832</v>
      </c>
      <c r="G613" s="54">
        <v>5.8481868000000006E-2</v>
      </c>
      <c r="H613" s="54">
        <v>5.8481868000000006E-2</v>
      </c>
      <c r="I613" s="54">
        <v>0.56912630278779142</v>
      </c>
      <c r="J613" s="54">
        <v>7.4364635999999998E-2</v>
      </c>
      <c r="K613" s="54">
        <v>0</v>
      </c>
      <c r="L613" s="54">
        <v>0.12305263200000002</v>
      </c>
      <c r="M613" s="54">
        <f t="shared" ref="M613:M619" si="231">E613-G613-I613-K613</f>
        <v>0</v>
      </c>
      <c r="N613" s="54">
        <v>0.37170769599999998</v>
      </c>
      <c r="O613" s="54">
        <v>2.44618972</v>
      </c>
      <c r="P613" s="54">
        <v>2.2329404400000001</v>
      </c>
      <c r="Q613" s="54">
        <v>2.5067317000000005</v>
      </c>
      <c r="R613" s="54">
        <v>2.5067317000000005</v>
      </c>
      <c r="S613" s="54">
        <f t="shared" ref="S613:S619" si="232">E613-F613</f>
        <v>1.3387877914050605E-6</v>
      </c>
      <c r="T613" s="54">
        <v>0</v>
      </c>
      <c r="U613" s="54">
        <v>0</v>
      </c>
      <c r="V613" s="54">
        <v>0</v>
      </c>
      <c r="W613" s="54">
        <v>0</v>
      </c>
      <c r="X613" s="62"/>
    </row>
    <row r="614" spans="1:24" ht="47.25" x14ac:dyDescent="0.25">
      <c r="A614" s="174">
        <f t="shared" si="230"/>
        <v>546</v>
      </c>
      <c r="B614" s="119" t="s">
        <v>664</v>
      </c>
      <c r="C614" s="103" t="s">
        <v>665</v>
      </c>
      <c r="D614" s="54">
        <v>2.7441599999999999</v>
      </c>
      <c r="E614" s="54">
        <v>0.56293128278779148</v>
      </c>
      <c r="F614" s="54">
        <v>0.56292994400000007</v>
      </c>
      <c r="G614" s="54">
        <v>5.8481868000000006E-2</v>
      </c>
      <c r="H614" s="54">
        <v>5.8481868000000006E-2</v>
      </c>
      <c r="I614" s="54">
        <v>0.50444941478779148</v>
      </c>
      <c r="J614" s="54">
        <v>7.4364635999999998E-2</v>
      </c>
      <c r="K614" s="54">
        <v>0</v>
      </c>
      <c r="L614" s="54">
        <v>0.12307705200000002</v>
      </c>
      <c r="M614" s="54">
        <f t="shared" si="231"/>
        <v>0</v>
      </c>
      <c r="N614" s="54">
        <v>0.30700638799999996</v>
      </c>
      <c r="O614" s="54">
        <v>2.4330038100000002</v>
      </c>
      <c r="P614" s="54">
        <v>2.2197341800000001</v>
      </c>
      <c r="Q614" s="54">
        <v>2.5013332199999998</v>
      </c>
      <c r="R614" s="54">
        <v>2.5013332199999998</v>
      </c>
      <c r="S614" s="54">
        <f t="shared" si="232"/>
        <v>1.3387877914050605E-6</v>
      </c>
      <c r="T614" s="54">
        <v>0</v>
      </c>
      <c r="U614" s="54">
        <v>0</v>
      </c>
      <c r="V614" s="54">
        <v>0</v>
      </c>
      <c r="W614" s="54">
        <v>0</v>
      </c>
      <c r="X614" s="62"/>
    </row>
    <row r="615" spans="1:24" ht="63" x14ac:dyDescent="0.25">
      <c r="A615" s="174">
        <f t="shared" si="230"/>
        <v>547</v>
      </c>
      <c r="B615" s="119" t="s">
        <v>666</v>
      </c>
      <c r="C615" s="103" t="s">
        <v>667</v>
      </c>
      <c r="D615" s="54">
        <v>2.0089199999999998</v>
      </c>
      <c r="E615" s="54">
        <v>2.0089213387877911</v>
      </c>
      <c r="F615" s="54">
        <v>1.4868951160000001</v>
      </c>
      <c r="G615" s="54">
        <v>4.0698312E-2</v>
      </c>
      <c r="H615" s="54">
        <v>4.0698312E-2</v>
      </c>
      <c r="I615" s="54">
        <v>0.51932099999999992</v>
      </c>
      <c r="J615" s="54">
        <v>5.1751320000000003E-2</v>
      </c>
      <c r="K615" s="54">
        <v>0.51932099999999992</v>
      </c>
      <c r="L615" s="54">
        <v>0.38721320399999998</v>
      </c>
      <c r="M615" s="54">
        <f t="shared" si="231"/>
        <v>0.92958102678779131</v>
      </c>
      <c r="N615" s="54">
        <v>1.0072322800000002</v>
      </c>
      <c r="O615" s="54">
        <v>1.43450484</v>
      </c>
      <c r="P615" s="54">
        <v>1.03478581</v>
      </c>
      <c r="Q615" s="54">
        <v>1.4347465099999999</v>
      </c>
      <c r="R615" s="54">
        <v>1.4347465099999999</v>
      </c>
      <c r="S615" s="54">
        <f t="shared" si="232"/>
        <v>0.52202622278779098</v>
      </c>
      <c r="T615" s="54">
        <v>0</v>
      </c>
      <c r="U615" s="54">
        <v>0</v>
      </c>
      <c r="V615" s="54">
        <v>0</v>
      </c>
      <c r="W615" s="54">
        <v>0</v>
      </c>
      <c r="X615" s="62"/>
    </row>
    <row r="616" spans="1:24" ht="47.25" x14ac:dyDescent="0.25">
      <c r="A616" s="174">
        <f t="shared" si="230"/>
        <v>548</v>
      </c>
      <c r="B616" s="119" t="s">
        <v>1563</v>
      </c>
      <c r="C616" s="103" t="s">
        <v>1564</v>
      </c>
      <c r="D616" s="54">
        <v>12.602855999999999</v>
      </c>
      <c r="E616" s="54">
        <v>0.97054176278779136</v>
      </c>
      <c r="F616" s="54">
        <v>0.97054042399999996</v>
      </c>
      <c r="G616" s="54">
        <v>0</v>
      </c>
      <c r="H616" s="54">
        <v>0</v>
      </c>
      <c r="I616" s="54">
        <v>0</v>
      </c>
      <c r="J616" s="54">
        <v>0</v>
      </c>
      <c r="K616" s="54">
        <v>0</v>
      </c>
      <c r="L616" s="54">
        <v>0.55016211999999998</v>
      </c>
      <c r="M616" s="54">
        <f t="shared" si="231"/>
        <v>0.97054176278779136</v>
      </c>
      <c r="N616" s="54">
        <v>0.42037830399999998</v>
      </c>
      <c r="O616" s="54">
        <v>6.1494234500000005</v>
      </c>
      <c r="P616" s="54">
        <v>5.6909550100000006</v>
      </c>
      <c r="Q616" s="54">
        <v>6.1494234500000005</v>
      </c>
      <c r="R616" s="54">
        <v>6.1494234500000005</v>
      </c>
      <c r="S616" s="54">
        <f t="shared" si="232"/>
        <v>1.3387877914050605E-6</v>
      </c>
      <c r="T616" s="54">
        <v>0</v>
      </c>
      <c r="U616" s="54">
        <v>0</v>
      </c>
      <c r="V616" s="54">
        <v>0</v>
      </c>
      <c r="W616" s="54">
        <v>0</v>
      </c>
      <c r="X616" s="62"/>
    </row>
    <row r="617" spans="1:24" ht="31.5" x14ac:dyDescent="0.25">
      <c r="A617" s="174">
        <f t="shared" si="230"/>
        <v>549</v>
      </c>
      <c r="B617" s="119" t="s">
        <v>668</v>
      </c>
      <c r="C617" s="103" t="s">
        <v>669</v>
      </c>
      <c r="D617" s="54">
        <v>0.3</v>
      </c>
      <c r="E617" s="54">
        <v>0.31815381278779148</v>
      </c>
      <c r="F617" s="54">
        <v>0.31815247399999996</v>
      </c>
      <c r="G617" s="54">
        <v>5.9639051999999998E-2</v>
      </c>
      <c r="H617" s="54">
        <v>5.9639051999999998E-2</v>
      </c>
      <c r="I617" s="54">
        <v>0.25851476078779145</v>
      </c>
      <c r="J617" s="54">
        <v>7.5836112000000011E-2</v>
      </c>
      <c r="K617" s="54">
        <v>0</v>
      </c>
      <c r="L617" s="54">
        <v>8.1019980000000019E-2</v>
      </c>
      <c r="M617" s="54">
        <f t="shared" si="231"/>
        <v>0</v>
      </c>
      <c r="N617" s="54">
        <v>0.10165733000000002</v>
      </c>
      <c r="O617" s="54">
        <v>0.26512705999999997</v>
      </c>
      <c r="P617" s="54">
        <v>8.4714439999999974E-2</v>
      </c>
      <c r="Q617" s="54">
        <v>0</v>
      </c>
      <c r="R617" s="54">
        <v>0</v>
      </c>
      <c r="S617" s="54">
        <f t="shared" si="232"/>
        <v>1.3387877915160828E-6</v>
      </c>
      <c r="T617" s="54">
        <v>0</v>
      </c>
      <c r="U617" s="54">
        <v>0</v>
      </c>
      <c r="V617" s="54">
        <v>0</v>
      </c>
      <c r="W617" s="54">
        <v>0</v>
      </c>
      <c r="X617" s="62"/>
    </row>
    <row r="618" spans="1:24" ht="47.25" x14ac:dyDescent="0.25">
      <c r="A618" s="174">
        <f t="shared" si="230"/>
        <v>550</v>
      </c>
      <c r="B618" s="119" t="s">
        <v>2060</v>
      </c>
      <c r="C618" s="103" t="s">
        <v>2061</v>
      </c>
      <c r="D618" s="54">
        <v>68.171999999999997</v>
      </c>
      <c r="E618" s="54">
        <v>2.4063078779145336E-4</v>
      </c>
      <c r="F618" s="54">
        <v>2.39292E-4</v>
      </c>
      <c r="G618" s="54">
        <v>0</v>
      </c>
      <c r="H618" s="54">
        <v>0</v>
      </c>
      <c r="I618" s="54">
        <v>0</v>
      </c>
      <c r="J618" s="54">
        <v>0</v>
      </c>
      <c r="K618" s="54">
        <v>0</v>
      </c>
      <c r="L618" s="54">
        <v>0</v>
      </c>
      <c r="M618" s="54">
        <f t="shared" si="231"/>
        <v>2.4063078779145336E-4</v>
      </c>
      <c r="N618" s="54">
        <v>2.39292E-4</v>
      </c>
      <c r="O618" s="54">
        <v>1.9941000000000002E-4</v>
      </c>
      <c r="P618" s="54">
        <v>0</v>
      </c>
      <c r="Q618" s="54">
        <v>0</v>
      </c>
      <c r="R618" s="54">
        <v>0</v>
      </c>
      <c r="S618" s="54">
        <f t="shared" si="232"/>
        <v>1.3387877914533618E-6</v>
      </c>
      <c r="T618" s="54">
        <v>0</v>
      </c>
      <c r="U618" s="54">
        <v>0</v>
      </c>
      <c r="V618" s="54">
        <v>0</v>
      </c>
      <c r="W618" s="54">
        <v>0</v>
      </c>
      <c r="X618" s="62"/>
    </row>
    <row r="619" spans="1:24" ht="63" x14ac:dyDescent="0.25">
      <c r="A619" s="174">
        <f t="shared" si="230"/>
        <v>551</v>
      </c>
      <c r="B619" s="119" t="s">
        <v>2062</v>
      </c>
      <c r="C619" s="103" t="s">
        <v>1422</v>
      </c>
      <c r="D619" s="54">
        <v>0.47683007999999999</v>
      </c>
      <c r="E619" s="54">
        <v>0.47683141878779139</v>
      </c>
      <c r="F619" s="54">
        <v>0.47683003000000002</v>
      </c>
      <c r="G619" s="54">
        <v>0.47683003000000007</v>
      </c>
      <c r="H619" s="54">
        <v>0.47683002999999996</v>
      </c>
      <c r="I619" s="54">
        <v>1.3887877912122093E-6</v>
      </c>
      <c r="J619" s="54">
        <v>0</v>
      </c>
      <c r="K619" s="54">
        <v>0</v>
      </c>
      <c r="L619" s="54">
        <v>0</v>
      </c>
      <c r="M619" s="54">
        <f t="shared" si="231"/>
        <v>1.1102230246251565E-16</v>
      </c>
      <c r="N619" s="54">
        <v>0</v>
      </c>
      <c r="O619" s="54">
        <v>2.9406600000000092E-2</v>
      </c>
      <c r="P619" s="54">
        <v>0</v>
      </c>
      <c r="Q619" s="54">
        <v>2.3175947299999997</v>
      </c>
      <c r="R619" s="54">
        <v>0</v>
      </c>
      <c r="S619" s="54">
        <f t="shared" si="232"/>
        <v>1.3887877913787428E-6</v>
      </c>
      <c r="T619" s="54">
        <v>0</v>
      </c>
      <c r="U619" s="54">
        <v>0</v>
      </c>
      <c r="V619" s="54">
        <v>0</v>
      </c>
      <c r="W619" s="54">
        <v>0</v>
      </c>
      <c r="X619" s="62"/>
    </row>
    <row r="620" spans="1:24" x14ac:dyDescent="0.25">
      <c r="A620" s="174"/>
      <c r="B620" s="195" t="s">
        <v>169</v>
      </c>
      <c r="C620" s="103"/>
      <c r="D620" s="62">
        <f t="shared" ref="D620:W620" si="233">SUM(D621:D630)</f>
        <v>54.131894352000032</v>
      </c>
      <c r="E620" s="62">
        <f t="shared" ref="E620" si="234">SUM(E621:E630)</f>
        <v>23.304190511877916</v>
      </c>
      <c r="F620" s="62">
        <f t="shared" si="233"/>
        <v>22.819147487999999</v>
      </c>
      <c r="G620" s="62">
        <f t="shared" si="233"/>
        <v>0.17027371200000002</v>
      </c>
      <c r="H620" s="62">
        <f t="shared" si="233"/>
        <v>0.19037996400000001</v>
      </c>
      <c r="I620" s="62">
        <f t="shared" si="233"/>
        <v>1.1861392643633741</v>
      </c>
      <c r="J620" s="62">
        <f t="shared" si="233"/>
        <v>4.0044967639999998</v>
      </c>
      <c r="K620" s="62">
        <f t="shared" si="233"/>
        <v>1.0065407999999998</v>
      </c>
      <c r="L620" s="62">
        <f t="shared" si="233"/>
        <v>14.69387075</v>
      </c>
      <c r="M620" s="62">
        <f t="shared" si="233"/>
        <v>20.941236735514543</v>
      </c>
      <c r="N620" s="62">
        <f t="shared" si="233"/>
        <v>3.9304000100000005</v>
      </c>
      <c r="O620" s="62">
        <f t="shared" si="233"/>
        <v>19.099022790000003</v>
      </c>
      <c r="P620" s="62">
        <v>0.20777299999999904</v>
      </c>
      <c r="Q620" s="62">
        <f t="shared" si="233"/>
        <v>22.542695439999996</v>
      </c>
      <c r="R620" s="62">
        <v>6.8985626699999996</v>
      </c>
      <c r="S620" s="62">
        <f t="shared" si="233"/>
        <v>0.48504302387791642</v>
      </c>
      <c r="T620" s="62">
        <f t="shared" si="233"/>
        <v>0</v>
      </c>
      <c r="U620" s="62">
        <f t="shared" si="233"/>
        <v>0</v>
      </c>
      <c r="V620" s="62">
        <f t="shared" si="233"/>
        <v>0</v>
      </c>
      <c r="W620" s="62">
        <f t="shared" si="233"/>
        <v>0</v>
      </c>
      <c r="X620" s="62"/>
    </row>
    <row r="621" spans="1:24" ht="47.25" x14ac:dyDescent="0.25">
      <c r="A621" s="174">
        <f t="shared" ref="A621:A630" si="235">IF(A620&gt;0,A620+1,A619+1)</f>
        <v>552</v>
      </c>
      <c r="B621" s="119" t="s">
        <v>670</v>
      </c>
      <c r="C621" s="103" t="s">
        <v>671</v>
      </c>
      <c r="D621" s="54">
        <v>3.6891239999999996</v>
      </c>
      <c r="E621" s="54">
        <v>3.6891253387877914</v>
      </c>
      <c r="F621" s="54">
        <v>3.6891276119999996</v>
      </c>
      <c r="G621" s="54">
        <v>1.2E-2</v>
      </c>
      <c r="H621" s="54">
        <v>3.2106251999999995E-2</v>
      </c>
      <c r="I621" s="54">
        <v>0</v>
      </c>
      <c r="J621" s="54">
        <v>3.6570213600000003</v>
      </c>
      <c r="K621" s="54">
        <v>0</v>
      </c>
      <c r="L621" s="54">
        <v>0</v>
      </c>
      <c r="M621" s="54">
        <f t="shared" ref="M621:M630" si="236">E621-G621-I621-K621</f>
        <v>3.6771253387877914</v>
      </c>
      <c r="N621" s="54">
        <v>0</v>
      </c>
      <c r="O621" s="54">
        <v>3.0742730099999998</v>
      </c>
      <c r="P621" s="54">
        <v>0</v>
      </c>
      <c r="Q621" s="54">
        <v>3.2166917599999998</v>
      </c>
      <c r="R621" s="54">
        <v>0</v>
      </c>
      <c r="S621" s="54">
        <f t="shared" ref="S621:S630" si="237">E621-F621</f>
        <v>-2.2732122082480544E-6</v>
      </c>
      <c r="T621" s="54">
        <v>0</v>
      </c>
      <c r="U621" s="54">
        <v>0</v>
      </c>
      <c r="V621" s="54">
        <v>0</v>
      </c>
      <c r="W621" s="54">
        <v>0</v>
      </c>
      <c r="X621" s="62"/>
    </row>
    <row r="622" spans="1:24" ht="31.5" x14ac:dyDescent="0.25">
      <c r="A622" s="174">
        <f t="shared" si="235"/>
        <v>553</v>
      </c>
      <c r="B622" s="119" t="s">
        <v>672</v>
      </c>
      <c r="C622" s="103" t="s">
        <v>673</v>
      </c>
      <c r="D622" s="54">
        <v>4.6356023520000278</v>
      </c>
      <c r="E622" s="54">
        <v>6.0119007907877924</v>
      </c>
      <c r="F622" s="54">
        <v>6.0118994519999998</v>
      </c>
      <c r="G622" s="54">
        <v>7.8410688000000006E-2</v>
      </c>
      <c r="H622" s="54">
        <v>7.8410688000000006E-2</v>
      </c>
      <c r="I622" s="54">
        <v>1.0005408</v>
      </c>
      <c r="J622" s="54">
        <v>9.9705792000000015E-2</v>
      </c>
      <c r="K622" s="54">
        <v>1.0005408</v>
      </c>
      <c r="L622" s="54">
        <v>4.552524494</v>
      </c>
      <c r="M622" s="54">
        <f t="shared" si="236"/>
        <v>3.932408502787792</v>
      </c>
      <c r="N622" s="54">
        <v>1.2812584779999998</v>
      </c>
      <c r="O622" s="54">
        <v>5.0099162099999992</v>
      </c>
      <c r="P622" s="54">
        <v>0.14146473999999909</v>
      </c>
      <c r="Q622" s="54">
        <v>5.6224073299999997</v>
      </c>
      <c r="R622" s="54">
        <v>5.6224073299999997</v>
      </c>
      <c r="S622" s="54">
        <f t="shared" si="237"/>
        <v>1.3387877926263059E-6</v>
      </c>
      <c r="T622" s="54">
        <v>0</v>
      </c>
      <c r="U622" s="54">
        <v>0</v>
      </c>
      <c r="V622" s="54">
        <v>0</v>
      </c>
      <c r="W622" s="54">
        <v>0</v>
      </c>
      <c r="X622" s="62"/>
    </row>
    <row r="623" spans="1:24" ht="47.25" x14ac:dyDescent="0.25">
      <c r="A623" s="174">
        <f t="shared" si="235"/>
        <v>554</v>
      </c>
      <c r="B623" s="119" t="s">
        <v>674</v>
      </c>
      <c r="C623" s="103" t="s">
        <v>675</v>
      </c>
      <c r="D623" s="54">
        <v>5.1345840000000003</v>
      </c>
      <c r="E623" s="54">
        <v>3.9345853387877914</v>
      </c>
      <c r="F623" s="54">
        <v>3.4997661099999999</v>
      </c>
      <c r="G623" s="54">
        <v>2.35116E-4</v>
      </c>
      <c r="H623" s="54">
        <v>2.35116E-4</v>
      </c>
      <c r="I623" s="54">
        <v>3.0000000000000001E-3</v>
      </c>
      <c r="J623" s="54">
        <v>2.9893199999999996E-4</v>
      </c>
      <c r="K623" s="54">
        <v>3.0000000000000001E-3</v>
      </c>
      <c r="L623" s="54">
        <v>2.8622663820000001</v>
      </c>
      <c r="M623" s="54">
        <f t="shared" si="236"/>
        <v>3.9283502227877913</v>
      </c>
      <c r="N623" s="54">
        <v>0.63696568000000031</v>
      </c>
      <c r="O623" s="54">
        <v>2.9164717599999999</v>
      </c>
      <c r="P623" s="54">
        <v>0</v>
      </c>
      <c r="Q623" s="54">
        <v>3.0429050000000002</v>
      </c>
      <c r="R623" s="54">
        <v>0</v>
      </c>
      <c r="S623" s="54">
        <f t="shared" si="237"/>
        <v>0.43481922878779145</v>
      </c>
      <c r="T623" s="54">
        <v>0</v>
      </c>
      <c r="U623" s="54">
        <v>0</v>
      </c>
      <c r="V623" s="54">
        <v>0</v>
      </c>
      <c r="W623" s="54">
        <v>0</v>
      </c>
      <c r="X623" s="62"/>
    </row>
    <row r="624" spans="1:24" ht="31.5" x14ac:dyDescent="0.25">
      <c r="A624" s="174">
        <f t="shared" si="235"/>
        <v>555</v>
      </c>
      <c r="B624" s="119" t="s">
        <v>1334</v>
      </c>
      <c r="C624" s="103" t="s">
        <v>1335</v>
      </c>
      <c r="D624" s="54">
        <v>5.0853720000000004</v>
      </c>
      <c r="E624" s="54">
        <v>5.0853733387877922</v>
      </c>
      <c r="F624" s="54">
        <v>5.0853672260000007</v>
      </c>
      <c r="G624" s="54">
        <v>0</v>
      </c>
      <c r="H624" s="54">
        <v>0</v>
      </c>
      <c r="I624" s="54">
        <v>0</v>
      </c>
      <c r="J624" s="54">
        <v>4.6537236000000003E-2</v>
      </c>
      <c r="K624" s="54">
        <v>0</v>
      </c>
      <c r="L624" s="54">
        <v>5.0388299900000009</v>
      </c>
      <c r="M624" s="54">
        <f t="shared" si="236"/>
        <v>5.0853733387877922</v>
      </c>
      <c r="N624" s="54">
        <v>0</v>
      </c>
      <c r="O624" s="54">
        <v>4.2378060100000008</v>
      </c>
      <c r="P624" s="54">
        <v>0</v>
      </c>
      <c r="Q624" s="54">
        <v>6.1892487999999997</v>
      </c>
      <c r="R624" s="54">
        <v>0</v>
      </c>
      <c r="S624" s="54">
        <f t="shared" si="237"/>
        <v>6.1127877915012618E-6</v>
      </c>
      <c r="T624" s="54">
        <v>0</v>
      </c>
      <c r="U624" s="54">
        <v>0</v>
      </c>
      <c r="V624" s="54">
        <v>0</v>
      </c>
      <c r="W624" s="54">
        <v>0</v>
      </c>
      <c r="X624" s="62"/>
    </row>
    <row r="625" spans="1:24" ht="31.5" x14ac:dyDescent="0.25">
      <c r="A625" s="174">
        <f t="shared" si="235"/>
        <v>556</v>
      </c>
      <c r="B625" s="119" t="s">
        <v>676</v>
      </c>
      <c r="C625" s="103" t="s">
        <v>677</v>
      </c>
      <c r="D625" s="54">
        <v>1.1452560000000001</v>
      </c>
      <c r="E625" s="54">
        <v>0.28800133878779144</v>
      </c>
      <c r="F625" s="54">
        <v>0.23778941599999998</v>
      </c>
      <c r="G625" s="54">
        <v>2.9323919999999996E-2</v>
      </c>
      <c r="H625" s="54">
        <v>2.9323919999999996E-2</v>
      </c>
      <c r="I625" s="54">
        <v>0</v>
      </c>
      <c r="J625" s="54">
        <v>0.136967744</v>
      </c>
      <c r="K625" s="54">
        <v>0</v>
      </c>
      <c r="L625" s="54">
        <v>3.9836700000000003E-2</v>
      </c>
      <c r="M625" s="54">
        <f t="shared" si="236"/>
        <v>0.25867741878779144</v>
      </c>
      <c r="N625" s="54">
        <v>3.1661051999999995E-2</v>
      </c>
      <c r="O625" s="54">
        <v>0.28122440999999998</v>
      </c>
      <c r="P625" s="54">
        <v>2.6384209999999964E-2</v>
      </c>
      <c r="Q625" s="54">
        <v>0</v>
      </c>
      <c r="R625" s="54">
        <v>0</v>
      </c>
      <c r="S625" s="54">
        <f t="shared" si="237"/>
        <v>5.0211922787791463E-2</v>
      </c>
      <c r="T625" s="54">
        <v>0</v>
      </c>
      <c r="U625" s="54">
        <v>0</v>
      </c>
      <c r="V625" s="54">
        <v>0</v>
      </c>
      <c r="W625" s="54">
        <v>0</v>
      </c>
      <c r="X625" s="62"/>
    </row>
    <row r="626" spans="1:24" ht="31.5" x14ac:dyDescent="0.25">
      <c r="A626" s="174">
        <f t="shared" si="235"/>
        <v>557</v>
      </c>
      <c r="B626" s="119" t="s">
        <v>678</v>
      </c>
      <c r="C626" s="103" t="s">
        <v>679</v>
      </c>
      <c r="D626" s="54">
        <v>2.6391840000000002</v>
      </c>
      <c r="E626" s="54">
        <v>2.5341492907877914</v>
      </c>
      <c r="F626" s="54">
        <v>2.5341479519999996</v>
      </c>
      <c r="G626" s="54">
        <v>2.3511599999999965E-4</v>
      </c>
      <c r="H626" s="54">
        <v>2.3511599999999962E-4</v>
      </c>
      <c r="I626" s="54">
        <v>3.0000000000000001E-3</v>
      </c>
      <c r="J626" s="54">
        <v>2.9893200000000013E-4</v>
      </c>
      <c r="K626" s="54">
        <v>3.0000000000000001E-3</v>
      </c>
      <c r="L626" s="54">
        <v>2.132394364</v>
      </c>
      <c r="M626" s="54">
        <f t="shared" si="236"/>
        <v>2.5279141747877913</v>
      </c>
      <c r="N626" s="54">
        <v>0.40121954000000004</v>
      </c>
      <c r="O626" s="54">
        <v>2.1117899500000008</v>
      </c>
      <c r="P626" s="54">
        <v>0</v>
      </c>
      <c r="Q626" s="54">
        <v>3.19528721</v>
      </c>
      <c r="R626" s="54">
        <v>0</v>
      </c>
      <c r="S626" s="54">
        <f t="shared" si="237"/>
        <v>1.3387877917381275E-6</v>
      </c>
      <c r="T626" s="54">
        <v>0</v>
      </c>
      <c r="U626" s="54">
        <v>0</v>
      </c>
      <c r="V626" s="54">
        <v>0</v>
      </c>
      <c r="W626" s="54">
        <v>0</v>
      </c>
      <c r="X626" s="62"/>
    </row>
    <row r="627" spans="1:24" ht="47.25" x14ac:dyDescent="0.25">
      <c r="A627" s="174">
        <f t="shared" si="235"/>
        <v>558</v>
      </c>
      <c r="B627" s="119" t="s">
        <v>680</v>
      </c>
      <c r="C627" s="103" t="s">
        <v>681</v>
      </c>
      <c r="D627" s="54">
        <v>25.764863999999999</v>
      </c>
      <c r="E627" s="54">
        <v>0.22706361078779147</v>
      </c>
      <c r="F627" s="54">
        <v>0.22706227200000001</v>
      </c>
      <c r="G627" s="54">
        <v>4.9598639999999999E-2</v>
      </c>
      <c r="H627" s="54">
        <v>4.9598639999999999E-2</v>
      </c>
      <c r="I627" s="54">
        <v>0.17746497078779144</v>
      </c>
      <c r="J627" s="54">
        <v>6.3068904000000009E-2</v>
      </c>
      <c r="K627" s="54">
        <v>0</v>
      </c>
      <c r="L627" s="54">
        <v>6.7380035999999977E-2</v>
      </c>
      <c r="M627" s="54">
        <f t="shared" si="236"/>
        <v>2.7755575615628914E-17</v>
      </c>
      <c r="N627" s="54">
        <v>4.7014692000000025E-2</v>
      </c>
      <c r="O627" s="54">
        <v>0.18921856000000001</v>
      </c>
      <c r="P627" s="54">
        <v>3.9178910000000011E-2</v>
      </c>
      <c r="Q627" s="54">
        <v>0</v>
      </c>
      <c r="R627" s="54">
        <v>0</v>
      </c>
      <c r="S627" s="54">
        <f t="shared" si="237"/>
        <v>1.3387877914605717E-6</v>
      </c>
      <c r="T627" s="54">
        <v>0</v>
      </c>
      <c r="U627" s="54">
        <v>0</v>
      </c>
      <c r="V627" s="54">
        <v>0</v>
      </c>
      <c r="W627" s="54">
        <v>0</v>
      </c>
      <c r="X627" s="62"/>
    </row>
    <row r="628" spans="1:24" ht="47.25" x14ac:dyDescent="0.25">
      <c r="A628" s="174">
        <f t="shared" si="235"/>
        <v>559</v>
      </c>
      <c r="B628" s="119" t="s">
        <v>682</v>
      </c>
      <c r="C628" s="103" t="s">
        <v>683</v>
      </c>
      <c r="D628" s="54">
        <v>0.06</v>
      </c>
      <c r="E628" s="54">
        <v>1.3018627877914534E-3</v>
      </c>
      <c r="F628" s="54">
        <v>1.3005240000000002E-3</v>
      </c>
      <c r="G628" s="54">
        <v>2.35116E-4</v>
      </c>
      <c r="H628" s="54">
        <v>2.35116E-4</v>
      </c>
      <c r="I628" s="54">
        <v>1.0667467877914531E-3</v>
      </c>
      <c r="J628" s="54">
        <v>2.9893199999999996E-4</v>
      </c>
      <c r="K628" s="54">
        <v>0</v>
      </c>
      <c r="L628" s="54">
        <v>3.1939200000000005E-4</v>
      </c>
      <c r="M628" s="54">
        <f t="shared" si="236"/>
        <v>2.1684043449710089E-19</v>
      </c>
      <c r="N628" s="54">
        <v>4.4708400000000004E-4</v>
      </c>
      <c r="O628" s="54">
        <v>1.08377E-3</v>
      </c>
      <c r="P628" s="54">
        <v>3.7256999999999991E-4</v>
      </c>
      <c r="Q628" s="54">
        <v>0</v>
      </c>
      <c r="R628" s="54">
        <v>0</v>
      </c>
      <c r="S628" s="54">
        <f t="shared" si="237"/>
        <v>1.3387877914531991E-6</v>
      </c>
      <c r="T628" s="54">
        <v>0</v>
      </c>
      <c r="U628" s="54">
        <v>0</v>
      </c>
      <c r="V628" s="54">
        <v>0</v>
      </c>
      <c r="W628" s="54">
        <v>0</v>
      </c>
      <c r="X628" s="62"/>
    </row>
    <row r="629" spans="1:24" ht="47.25" x14ac:dyDescent="0.25">
      <c r="A629" s="174">
        <f t="shared" si="235"/>
        <v>560</v>
      </c>
      <c r="B629" s="119" t="s">
        <v>684</v>
      </c>
      <c r="C629" s="103" t="s">
        <v>685</v>
      </c>
      <c r="D629" s="54">
        <v>3.8415119999999998</v>
      </c>
      <c r="E629" s="54">
        <v>1.3018627877914534E-3</v>
      </c>
      <c r="F629" s="54">
        <v>1.3005240000000002E-3</v>
      </c>
      <c r="G629" s="54">
        <v>2.35116E-4</v>
      </c>
      <c r="H629" s="54">
        <v>2.35116E-4</v>
      </c>
      <c r="I629" s="54">
        <v>1.0667467877914533E-3</v>
      </c>
      <c r="J629" s="54">
        <v>2.9893199999999996E-4</v>
      </c>
      <c r="K629" s="54">
        <v>0</v>
      </c>
      <c r="L629" s="54">
        <v>3.1939200000000005E-4</v>
      </c>
      <c r="M629" s="54">
        <f t="shared" si="236"/>
        <v>0</v>
      </c>
      <c r="N629" s="54">
        <v>4.4708400000000004E-4</v>
      </c>
      <c r="O629" s="54">
        <v>1.08377E-3</v>
      </c>
      <c r="P629" s="54">
        <v>3.7256999999999991E-4</v>
      </c>
      <c r="Q629" s="54">
        <v>0</v>
      </c>
      <c r="R629" s="54">
        <v>0</v>
      </c>
      <c r="S629" s="54">
        <f t="shared" si="237"/>
        <v>1.3387877914531991E-6</v>
      </c>
      <c r="T629" s="54">
        <v>0</v>
      </c>
      <c r="U629" s="54">
        <v>0</v>
      </c>
      <c r="V629" s="54">
        <v>0</v>
      </c>
      <c r="W629" s="54">
        <v>0</v>
      </c>
      <c r="X629" s="62"/>
    </row>
    <row r="630" spans="1:24" ht="47.25" x14ac:dyDescent="0.25">
      <c r="A630" s="174">
        <f t="shared" si="235"/>
        <v>561</v>
      </c>
      <c r="B630" s="119" t="s">
        <v>2063</v>
      </c>
      <c r="C630" s="103" t="s">
        <v>2064</v>
      </c>
      <c r="D630" s="54">
        <v>2.136396</v>
      </c>
      <c r="E630" s="54">
        <v>1.5313877387877914</v>
      </c>
      <c r="F630" s="54">
        <v>1.5313863999999999</v>
      </c>
      <c r="G630" s="54">
        <v>0</v>
      </c>
      <c r="H630" s="54">
        <v>0</v>
      </c>
      <c r="I630" s="54">
        <v>0</v>
      </c>
      <c r="J630" s="54">
        <v>0</v>
      </c>
      <c r="K630" s="54">
        <v>0</v>
      </c>
      <c r="L630" s="54">
        <v>0</v>
      </c>
      <c r="M630" s="54">
        <f t="shared" si="236"/>
        <v>1.5313877387877914</v>
      </c>
      <c r="N630" s="54">
        <v>1.5313864000000001</v>
      </c>
      <c r="O630" s="54">
        <v>1.2761553400000001</v>
      </c>
      <c r="P630" s="54">
        <v>0</v>
      </c>
      <c r="Q630" s="54">
        <v>1.2761553400000001</v>
      </c>
      <c r="R630" s="54">
        <v>1.2761553400000001</v>
      </c>
      <c r="S630" s="54">
        <f t="shared" si="237"/>
        <v>1.3387877915160828E-6</v>
      </c>
      <c r="T630" s="54">
        <v>0</v>
      </c>
      <c r="U630" s="54">
        <v>0</v>
      </c>
      <c r="V630" s="54">
        <v>0</v>
      </c>
      <c r="W630" s="54">
        <v>0</v>
      </c>
      <c r="X630" s="62"/>
    </row>
    <row r="631" spans="1:24" x14ac:dyDescent="0.25">
      <c r="A631" s="174"/>
      <c r="B631" s="195" t="s">
        <v>686</v>
      </c>
      <c r="C631" s="103"/>
      <c r="D631" s="62">
        <f t="shared" ref="D631:W631" si="238">SUM(D632:D635)</f>
        <v>28.548903763999991</v>
      </c>
      <c r="E631" s="62">
        <f t="shared" ref="E631" si="239">SUM(E632:E635)</f>
        <v>15.328755028363373</v>
      </c>
      <c r="F631" s="62">
        <f t="shared" si="238"/>
        <v>15.32875102</v>
      </c>
      <c r="G631" s="62">
        <f t="shared" si="238"/>
        <v>0.80909425200000007</v>
      </c>
      <c r="H631" s="62">
        <f t="shared" si="238"/>
        <v>1.4285342880000003</v>
      </c>
      <c r="I631" s="62">
        <f t="shared" si="238"/>
        <v>6.5592172827877908</v>
      </c>
      <c r="J631" s="62">
        <f t="shared" si="238"/>
        <v>11.217313634</v>
      </c>
      <c r="K631" s="62">
        <f t="shared" si="238"/>
        <v>2.4291725639999995</v>
      </c>
      <c r="L631" s="62">
        <f t="shared" si="238"/>
        <v>0.46874771600000009</v>
      </c>
      <c r="M631" s="62">
        <f t="shared" si="238"/>
        <v>5.5312709295755829</v>
      </c>
      <c r="N631" s="62">
        <f t="shared" si="238"/>
        <v>2.2141553819999991</v>
      </c>
      <c r="O631" s="62">
        <f t="shared" si="238"/>
        <v>12.659997379999998</v>
      </c>
      <c r="P631" s="62">
        <v>0.75906899000000028</v>
      </c>
      <c r="Q631" s="62">
        <f t="shared" si="238"/>
        <v>10.533615019999999</v>
      </c>
      <c r="R631" s="62">
        <v>2.78999307</v>
      </c>
      <c r="S631" s="62">
        <f t="shared" si="238"/>
        <v>4.008363373664281E-6</v>
      </c>
      <c r="T631" s="62">
        <f t="shared" si="238"/>
        <v>0</v>
      </c>
      <c r="U631" s="62">
        <f t="shared" si="238"/>
        <v>0</v>
      </c>
      <c r="V631" s="62">
        <f t="shared" si="238"/>
        <v>0</v>
      </c>
      <c r="W631" s="62">
        <f t="shared" si="238"/>
        <v>0</v>
      </c>
      <c r="X631" s="62"/>
    </row>
    <row r="632" spans="1:24" ht="47.25" x14ac:dyDescent="0.25">
      <c r="A632" s="174">
        <f t="shared" ref="A632:A635" si="240">IF(A631&gt;0,A631+1,A630+1)</f>
        <v>562</v>
      </c>
      <c r="B632" s="119" t="s">
        <v>687</v>
      </c>
      <c r="C632" s="103" t="s">
        <v>688</v>
      </c>
      <c r="D632" s="54">
        <v>2.995428</v>
      </c>
      <c r="E632" s="54">
        <v>2.887093298787792</v>
      </c>
      <c r="F632" s="54">
        <v>2.8870919600000002</v>
      </c>
      <c r="G632" s="54">
        <v>4.2716436000000003E-2</v>
      </c>
      <c r="H632" s="54">
        <v>4.2716436000000003E-2</v>
      </c>
      <c r="I632" s="54">
        <v>0</v>
      </c>
      <c r="J632" s="54">
        <v>2.1550382459999997</v>
      </c>
      <c r="K632" s="54">
        <v>2.1375755639999996</v>
      </c>
      <c r="L632" s="54">
        <v>5.8030499999999971E-2</v>
      </c>
      <c r="M632" s="54">
        <f t="shared" ref="M632:M635" si="241">E632-G632-I632-K632</f>
        <v>0.7068012987877923</v>
      </c>
      <c r="N632" s="54">
        <v>0.63130677800000001</v>
      </c>
      <c r="O632" s="54">
        <v>2.4059099700000002</v>
      </c>
      <c r="P632" s="54">
        <v>8.8438840000000241E-2</v>
      </c>
      <c r="Q632" s="54">
        <v>2.78999307</v>
      </c>
      <c r="R632" s="54">
        <v>2.78999307</v>
      </c>
      <c r="S632" s="54">
        <f>E632-F632</f>
        <v>1.3387877917381275E-6</v>
      </c>
      <c r="T632" s="54">
        <v>0</v>
      </c>
      <c r="U632" s="54">
        <v>0</v>
      </c>
      <c r="V632" s="54">
        <v>0</v>
      </c>
      <c r="W632" s="54">
        <v>0</v>
      </c>
      <c r="X632" s="62"/>
    </row>
    <row r="633" spans="1:24" ht="47.25" x14ac:dyDescent="0.25">
      <c r="A633" s="174">
        <f t="shared" si="240"/>
        <v>563</v>
      </c>
      <c r="B633" s="119" t="s">
        <v>689</v>
      </c>
      <c r="C633" s="103" t="s">
        <v>690</v>
      </c>
      <c r="D633" s="54">
        <v>17.164172399999995</v>
      </c>
      <c r="E633" s="54">
        <v>4.0724514667877907</v>
      </c>
      <c r="F633" s="54">
        <v>4.0724501279999989</v>
      </c>
      <c r="G633" s="54">
        <v>0.5831940000000001</v>
      </c>
      <c r="H633" s="54">
        <v>1.2026340360000001</v>
      </c>
      <c r="I633" s="54">
        <v>0.291597</v>
      </c>
      <c r="J633" s="54">
        <v>1.2117875639999998</v>
      </c>
      <c r="K633" s="54">
        <v>0.291597</v>
      </c>
      <c r="L633" s="54">
        <v>0.3462379040000001</v>
      </c>
      <c r="M633" s="54">
        <f t="shared" si="241"/>
        <v>2.9060634667877907</v>
      </c>
      <c r="N633" s="54">
        <v>1.311790623999999</v>
      </c>
      <c r="O633" s="54">
        <v>3.27974663</v>
      </c>
      <c r="P633" s="54">
        <v>0.67063015000000004</v>
      </c>
      <c r="Q633" s="54">
        <v>0</v>
      </c>
      <c r="R633" s="54">
        <v>0</v>
      </c>
      <c r="S633" s="54">
        <f>E633-F633</f>
        <v>1.3387877917381275E-6</v>
      </c>
      <c r="T633" s="54">
        <v>0</v>
      </c>
      <c r="U633" s="54">
        <v>0</v>
      </c>
      <c r="V633" s="54">
        <v>0</v>
      </c>
      <c r="W633" s="54">
        <v>0</v>
      </c>
      <c r="X633" s="62"/>
    </row>
    <row r="634" spans="1:24" ht="63" x14ac:dyDescent="0.25">
      <c r="A634" s="174">
        <f t="shared" si="240"/>
        <v>564</v>
      </c>
      <c r="B634" s="119" t="s">
        <v>2065</v>
      </c>
      <c r="C634" s="103" t="s">
        <v>691</v>
      </c>
      <c r="D634" s="54">
        <v>6.3962953639999984</v>
      </c>
      <c r="E634" s="54">
        <v>6.3962967027877902</v>
      </c>
      <c r="F634" s="54">
        <v>6.396295372</v>
      </c>
      <c r="G634" s="54">
        <v>0.12867642000000001</v>
      </c>
      <c r="H634" s="54">
        <v>0.12867642000000001</v>
      </c>
      <c r="I634" s="54">
        <v>6.2676202827877905</v>
      </c>
      <c r="J634" s="54">
        <v>6.2676189520000012</v>
      </c>
      <c r="K634" s="54">
        <v>0</v>
      </c>
      <c r="L634" s="54">
        <v>0</v>
      </c>
      <c r="M634" s="54">
        <f t="shared" si="241"/>
        <v>0</v>
      </c>
      <c r="N634" s="54">
        <v>0</v>
      </c>
      <c r="O634" s="54">
        <v>5.330246139999999</v>
      </c>
      <c r="P634" s="54">
        <v>0</v>
      </c>
      <c r="Q634" s="54">
        <v>6.0995273099999991</v>
      </c>
      <c r="R634" s="54">
        <v>0</v>
      </c>
      <c r="S634" s="54">
        <f>E634-F634</f>
        <v>1.3307877901880261E-6</v>
      </c>
      <c r="T634" s="54">
        <v>0</v>
      </c>
      <c r="U634" s="54">
        <v>0</v>
      </c>
      <c r="V634" s="54">
        <v>0</v>
      </c>
      <c r="W634" s="54">
        <v>0</v>
      </c>
      <c r="X634" s="62"/>
    </row>
    <row r="635" spans="1:24" ht="63" x14ac:dyDescent="0.25">
      <c r="A635" s="174">
        <f t="shared" si="240"/>
        <v>565</v>
      </c>
      <c r="B635" s="119" t="s">
        <v>2066</v>
      </c>
      <c r="C635" s="103" t="s">
        <v>1423</v>
      </c>
      <c r="D635" s="54">
        <v>1.9930079999999997</v>
      </c>
      <c r="E635" s="54">
        <v>1.9729135599999998</v>
      </c>
      <c r="F635" s="54">
        <v>1.9729135599999998</v>
      </c>
      <c r="G635" s="54">
        <v>5.4507395999999993E-2</v>
      </c>
      <c r="H635" s="54">
        <v>5.4507395999999993E-2</v>
      </c>
      <c r="I635" s="54">
        <v>0</v>
      </c>
      <c r="J635" s="54">
        <v>1.5828688719999997</v>
      </c>
      <c r="K635" s="54">
        <v>0</v>
      </c>
      <c r="L635" s="54">
        <v>6.4479311999999983E-2</v>
      </c>
      <c r="M635" s="54">
        <f t="shared" si="241"/>
        <v>1.9184061639999999</v>
      </c>
      <c r="N635" s="54">
        <v>0.27105798000000014</v>
      </c>
      <c r="O635" s="54">
        <v>1.6440946399999998</v>
      </c>
      <c r="P635" s="54">
        <v>0</v>
      </c>
      <c r="Q635" s="54">
        <v>1.6440946399999998</v>
      </c>
      <c r="R635" s="54">
        <v>0</v>
      </c>
      <c r="S635" s="54">
        <f>E635-F635</f>
        <v>0</v>
      </c>
      <c r="T635" s="54">
        <v>0</v>
      </c>
      <c r="U635" s="54">
        <v>0</v>
      </c>
      <c r="V635" s="54">
        <v>0</v>
      </c>
      <c r="W635" s="54">
        <v>0</v>
      </c>
      <c r="X635" s="62"/>
    </row>
    <row r="636" spans="1:24" x14ac:dyDescent="0.25">
      <c r="A636" s="174"/>
      <c r="B636" s="195" t="s">
        <v>179</v>
      </c>
      <c r="C636" s="103"/>
      <c r="D636" s="62">
        <f t="shared" ref="D636:W636" si="242">SUM(D637:D641)</f>
        <v>181.359987808</v>
      </c>
      <c r="E636" s="62">
        <f t="shared" ref="E636" si="243">SUM(E637:E641)</f>
        <v>5.6952389831511656</v>
      </c>
      <c r="F636" s="62">
        <f t="shared" si="242"/>
        <v>4.6382342919999999</v>
      </c>
      <c r="G636" s="62">
        <f t="shared" si="242"/>
        <v>0.31483585200000003</v>
      </c>
      <c r="H636" s="62">
        <f t="shared" si="242"/>
        <v>0.31483585200000003</v>
      </c>
      <c r="I636" s="62">
        <f t="shared" si="242"/>
        <v>1.154421437575583</v>
      </c>
      <c r="J636" s="62">
        <f t="shared" si="242"/>
        <v>0.98482318800000002</v>
      </c>
      <c r="K636" s="62">
        <f t="shared" si="242"/>
        <v>0</v>
      </c>
      <c r="L636" s="62">
        <f t="shared" si="242"/>
        <v>2.9629179879999992</v>
      </c>
      <c r="M636" s="62">
        <f t="shared" si="242"/>
        <v>4.2259816935755827</v>
      </c>
      <c r="N636" s="62">
        <f t="shared" si="242"/>
        <v>0.37565726400000049</v>
      </c>
      <c r="O636" s="62">
        <f t="shared" si="242"/>
        <v>4.41359149</v>
      </c>
      <c r="P636" s="62">
        <v>0.71362073000000059</v>
      </c>
      <c r="Q636" s="62">
        <f t="shared" si="242"/>
        <v>5.1057659500000003</v>
      </c>
      <c r="R636" s="62">
        <v>3.2247424100000002</v>
      </c>
      <c r="S636" s="62">
        <f t="shared" si="242"/>
        <v>1.0570046911511657</v>
      </c>
      <c r="T636" s="62">
        <f t="shared" si="242"/>
        <v>0</v>
      </c>
      <c r="U636" s="62">
        <f t="shared" si="242"/>
        <v>0</v>
      </c>
      <c r="V636" s="62">
        <f t="shared" si="242"/>
        <v>0</v>
      </c>
      <c r="W636" s="62">
        <f t="shared" si="242"/>
        <v>0</v>
      </c>
      <c r="X636" s="62"/>
    </row>
    <row r="637" spans="1:24" ht="31.5" x14ac:dyDescent="0.25">
      <c r="A637" s="174">
        <f t="shared" ref="A637:A641" si="244">IF(A636&gt;0,A636+1,A635+1)</f>
        <v>566</v>
      </c>
      <c r="B637" s="119" t="s">
        <v>692</v>
      </c>
      <c r="C637" s="103" t="s">
        <v>693</v>
      </c>
      <c r="D637" s="54">
        <v>0.48456853600000027</v>
      </c>
      <c r="E637" s="54">
        <v>0.48456987478779168</v>
      </c>
      <c r="F637" s="54">
        <v>0.484568534</v>
      </c>
      <c r="G637" s="54">
        <v>4.1534184000000002E-2</v>
      </c>
      <c r="H637" s="54">
        <v>4.1534184000000002E-2</v>
      </c>
      <c r="I637" s="54">
        <v>0.4430356907877917</v>
      </c>
      <c r="J637" s="54">
        <v>0.44303435000000002</v>
      </c>
      <c r="K637" s="54">
        <v>0</v>
      </c>
      <c r="L637" s="54">
        <v>0</v>
      </c>
      <c r="M637" s="54">
        <f t="shared" ref="M637:M641" si="245">E637-G637-I637-K637</f>
        <v>0</v>
      </c>
      <c r="N637" s="54">
        <v>0</v>
      </c>
      <c r="O637" s="54">
        <v>8.6640420000000162E-2</v>
      </c>
      <c r="P637" s="54">
        <v>0</v>
      </c>
      <c r="Q637" s="54">
        <v>1.8810235400000002</v>
      </c>
      <c r="R637" s="54">
        <v>0</v>
      </c>
      <c r="S637" s="54">
        <f>E637-F637</f>
        <v>1.3407877916815636E-6</v>
      </c>
      <c r="T637" s="54">
        <v>0</v>
      </c>
      <c r="U637" s="54">
        <v>0</v>
      </c>
      <c r="V637" s="54">
        <v>0</v>
      </c>
      <c r="W637" s="54">
        <v>0</v>
      </c>
      <c r="X637" s="62"/>
    </row>
    <row r="638" spans="1:24" ht="47.25" x14ac:dyDescent="0.25">
      <c r="A638" s="174">
        <f t="shared" si="244"/>
        <v>567</v>
      </c>
      <c r="B638" s="119" t="s">
        <v>694</v>
      </c>
      <c r="C638" s="103" t="s">
        <v>695</v>
      </c>
      <c r="D638" s="54">
        <v>4.2391919999999992</v>
      </c>
      <c r="E638" s="54">
        <v>0.35878704678779139</v>
      </c>
      <c r="F638" s="54">
        <v>0.35878570799999998</v>
      </c>
      <c r="G638" s="54">
        <v>7.666017600000001E-2</v>
      </c>
      <c r="H638" s="54">
        <v>7.666017600000001E-2</v>
      </c>
      <c r="I638" s="54">
        <v>0</v>
      </c>
      <c r="J638" s="54">
        <v>9.7479888000000001E-2</v>
      </c>
      <c r="K638" s="54">
        <v>0</v>
      </c>
      <c r="L638" s="54">
        <v>0.104143236</v>
      </c>
      <c r="M638" s="54">
        <f t="shared" si="245"/>
        <v>0.28212687078779136</v>
      </c>
      <c r="N638" s="54">
        <v>8.0502407999999942E-2</v>
      </c>
      <c r="O638" s="54">
        <v>0.34435584000000002</v>
      </c>
      <c r="P638" s="54">
        <v>6.7085339999999993E-2</v>
      </c>
      <c r="Q638" s="54">
        <v>0</v>
      </c>
      <c r="R638" s="54">
        <v>0</v>
      </c>
      <c r="S638" s="54">
        <f>E638-F638</f>
        <v>1.3387877914050605E-6</v>
      </c>
      <c r="T638" s="54">
        <v>0</v>
      </c>
      <c r="U638" s="54">
        <v>0</v>
      </c>
      <c r="V638" s="54">
        <v>0</v>
      </c>
      <c r="W638" s="54">
        <v>0</v>
      </c>
      <c r="X638" s="62"/>
    </row>
    <row r="639" spans="1:24" ht="78.75" x14ac:dyDescent="0.25">
      <c r="A639" s="174">
        <f t="shared" si="244"/>
        <v>568</v>
      </c>
      <c r="B639" s="119" t="s">
        <v>696</v>
      </c>
      <c r="C639" s="103" t="s">
        <v>697</v>
      </c>
      <c r="D639" s="54">
        <v>9.4229016719999983</v>
      </c>
      <c r="E639" s="54">
        <v>0.90802723878779135</v>
      </c>
      <c r="F639" s="54">
        <v>0.90802589999999994</v>
      </c>
      <c r="G639" s="54">
        <v>0.196641492</v>
      </c>
      <c r="H639" s="54">
        <v>0.196641492</v>
      </c>
      <c r="I639" s="54">
        <v>0.71138574678779132</v>
      </c>
      <c r="J639" s="54">
        <v>0.25004627999999995</v>
      </c>
      <c r="K639" s="54">
        <v>0</v>
      </c>
      <c r="L639" s="54">
        <v>0.26713849199999984</v>
      </c>
      <c r="M639" s="54">
        <f t="shared" si="245"/>
        <v>0</v>
      </c>
      <c r="N639" s="54">
        <v>0.19419963600000012</v>
      </c>
      <c r="O639" s="54">
        <v>0.75668825000000006</v>
      </c>
      <c r="P639" s="54">
        <v>0.16183303000000016</v>
      </c>
      <c r="Q639" s="54">
        <v>0</v>
      </c>
      <c r="R639" s="54">
        <v>0</v>
      </c>
      <c r="S639" s="54">
        <f>E639-F639</f>
        <v>1.3387877914050605E-6</v>
      </c>
      <c r="T639" s="54">
        <v>0</v>
      </c>
      <c r="U639" s="54">
        <v>0</v>
      </c>
      <c r="V639" s="54">
        <v>0</v>
      </c>
      <c r="W639" s="54">
        <v>0</v>
      </c>
      <c r="X639" s="62"/>
    </row>
    <row r="640" spans="1:24" ht="31.5" x14ac:dyDescent="0.25">
      <c r="A640" s="174">
        <f t="shared" si="244"/>
        <v>569</v>
      </c>
      <c r="B640" s="119" t="s">
        <v>2067</v>
      </c>
      <c r="C640" s="103" t="s">
        <v>2068</v>
      </c>
      <c r="D640" s="54">
        <v>163.2708696</v>
      </c>
      <c r="E640" s="54">
        <v>1.3974839999999998E-3</v>
      </c>
      <c r="F640" s="54">
        <v>1.3974839999999998E-3</v>
      </c>
      <c r="G640" s="54">
        <v>0</v>
      </c>
      <c r="H640" s="54">
        <v>0</v>
      </c>
      <c r="I640" s="54">
        <v>0</v>
      </c>
      <c r="J640" s="54">
        <v>0</v>
      </c>
      <c r="K640" s="54">
        <v>0</v>
      </c>
      <c r="L640" s="54">
        <v>0</v>
      </c>
      <c r="M640" s="54">
        <f t="shared" si="245"/>
        <v>1.3974839999999998E-3</v>
      </c>
      <c r="N640" s="54">
        <v>1.3974839999999998E-3</v>
      </c>
      <c r="O640" s="54">
        <v>1.16457E-3</v>
      </c>
      <c r="P640" s="54">
        <v>0</v>
      </c>
      <c r="Q640" s="54">
        <v>0</v>
      </c>
      <c r="R640" s="54">
        <v>0</v>
      </c>
      <c r="S640" s="54">
        <f>E640-F640</f>
        <v>0</v>
      </c>
      <c r="T640" s="54">
        <v>0</v>
      </c>
      <c r="U640" s="54">
        <v>0</v>
      </c>
      <c r="V640" s="54">
        <v>0</v>
      </c>
      <c r="W640" s="54">
        <v>0</v>
      </c>
      <c r="X640" s="62"/>
    </row>
    <row r="641" spans="1:24" ht="31.5" x14ac:dyDescent="0.25">
      <c r="A641" s="174">
        <f t="shared" si="244"/>
        <v>570</v>
      </c>
      <c r="B641" s="119" t="s">
        <v>698</v>
      </c>
      <c r="C641" s="103" t="s">
        <v>699</v>
      </c>
      <c r="D641" s="54">
        <v>3.942456</v>
      </c>
      <c r="E641" s="54">
        <v>3.9424573387877913</v>
      </c>
      <c r="F641" s="54">
        <v>2.8854566660000001</v>
      </c>
      <c r="G641" s="54">
        <v>0</v>
      </c>
      <c r="H641" s="54">
        <v>0</v>
      </c>
      <c r="I641" s="54">
        <v>0</v>
      </c>
      <c r="J641" s="54">
        <v>0.19426267000000003</v>
      </c>
      <c r="K641" s="54">
        <v>0</v>
      </c>
      <c r="L641" s="54">
        <v>2.5916362599999996</v>
      </c>
      <c r="M641" s="54">
        <f t="shared" si="245"/>
        <v>3.9424573387877913</v>
      </c>
      <c r="N641" s="54">
        <v>9.9557736000000396E-2</v>
      </c>
      <c r="O641" s="54">
        <v>3.2247424100000002</v>
      </c>
      <c r="P641" s="54">
        <v>0.48470236000000044</v>
      </c>
      <c r="Q641" s="54">
        <v>3.2247424100000002</v>
      </c>
      <c r="R641" s="54">
        <v>3.2247424100000002</v>
      </c>
      <c r="S641" s="54">
        <f>E641-F641</f>
        <v>1.0570006727877912</v>
      </c>
      <c r="T641" s="54">
        <v>0</v>
      </c>
      <c r="U641" s="54">
        <v>0</v>
      </c>
      <c r="V641" s="54">
        <v>0</v>
      </c>
      <c r="W641" s="54">
        <v>0</v>
      </c>
      <c r="X641" s="62"/>
    </row>
    <row r="642" spans="1:24" x14ac:dyDescent="0.25">
      <c r="A642" s="174"/>
      <c r="B642" s="195" t="s">
        <v>186</v>
      </c>
      <c r="C642" s="103"/>
      <c r="D642" s="62">
        <f t="shared" ref="D642:W642" si="246">SUM(D643:D646)</f>
        <v>10.813970172000051</v>
      </c>
      <c r="E642" s="62">
        <f t="shared" ref="E642" si="247">SUM(E643:E646)</f>
        <v>8.415953490363373</v>
      </c>
      <c r="F642" s="62">
        <f t="shared" si="246"/>
        <v>8.4159554539999988</v>
      </c>
      <c r="G642" s="62">
        <f t="shared" si="246"/>
        <v>3.0016458427877915</v>
      </c>
      <c r="H642" s="62">
        <f t="shared" si="246"/>
        <v>1.048833474</v>
      </c>
      <c r="I642" s="62">
        <f t="shared" si="246"/>
        <v>0.88611985878779131</v>
      </c>
      <c r="J642" s="62">
        <f t="shared" si="246"/>
        <v>2.1866789740000003</v>
      </c>
      <c r="K642" s="62">
        <f t="shared" si="246"/>
        <v>0.84252899999999986</v>
      </c>
      <c r="L642" s="62">
        <f t="shared" si="246"/>
        <v>4.2266332480000006</v>
      </c>
      <c r="M642" s="62">
        <f t="shared" si="246"/>
        <v>3.6856587887877903</v>
      </c>
      <c r="N642" s="62">
        <f t="shared" si="246"/>
        <v>0.95380975799999956</v>
      </c>
      <c r="O642" s="62">
        <f t="shared" si="246"/>
        <v>6.6471186200000005</v>
      </c>
      <c r="P642" s="62">
        <v>6.4884140000000673E-2</v>
      </c>
      <c r="Q642" s="62">
        <f t="shared" si="246"/>
        <v>9.1229932399999996</v>
      </c>
      <c r="R642" s="62">
        <v>4.6055313900000003</v>
      </c>
      <c r="S642" s="62">
        <f t="shared" si="246"/>
        <v>-1.9636366257042015E-6</v>
      </c>
      <c r="T642" s="62">
        <f t="shared" si="246"/>
        <v>0</v>
      </c>
      <c r="U642" s="62">
        <f t="shared" si="246"/>
        <v>0</v>
      </c>
      <c r="V642" s="62">
        <f t="shared" si="246"/>
        <v>0</v>
      </c>
      <c r="W642" s="62">
        <f t="shared" si="246"/>
        <v>0</v>
      </c>
      <c r="X642" s="62"/>
    </row>
    <row r="643" spans="1:24" ht="47.25" x14ac:dyDescent="0.25">
      <c r="A643" s="174">
        <f t="shared" ref="A643:A646" si="248">IF(A642&gt;0,A642+1,A641+1)</f>
        <v>571</v>
      </c>
      <c r="B643" s="119" t="s">
        <v>700</v>
      </c>
      <c r="C643" s="103" t="s">
        <v>701</v>
      </c>
      <c r="D643" s="54">
        <v>2.1315719999999998</v>
      </c>
      <c r="E643" s="54">
        <v>2.1315733387877911</v>
      </c>
      <c r="F643" s="54">
        <v>2.1315779739999998</v>
      </c>
      <c r="G643" s="54">
        <v>1.9933152000000001</v>
      </c>
      <c r="H643" s="54">
        <v>4.0504164000000002E-2</v>
      </c>
      <c r="I643" s="54">
        <v>0</v>
      </c>
      <c r="J643" s="54">
        <v>2.0910738100000001</v>
      </c>
      <c r="K643" s="54">
        <v>0</v>
      </c>
      <c r="L643" s="54">
        <v>0</v>
      </c>
      <c r="M643" s="54">
        <f t="shared" ref="M643:M646" si="249">E643-G643-I643-K643</f>
        <v>0.13825813878779103</v>
      </c>
      <c r="N643" s="54">
        <v>0</v>
      </c>
      <c r="O643" s="54">
        <v>1.77631498</v>
      </c>
      <c r="P643" s="54">
        <v>0</v>
      </c>
      <c r="Q643" s="54">
        <v>1.9564497099999998</v>
      </c>
      <c r="R643" s="54">
        <v>0</v>
      </c>
      <c r="S643" s="54">
        <f>E643-F643</f>
        <v>-4.6352122087256475E-6</v>
      </c>
      <c r="T643" s="54">
        <v>0</v>
      </c>
      <c r="U643" s="54">
        <v>0</v>
      </c>
      <c r="V643" s="54">
        <v>0</v>
      </c>
      <c r="W643" s="54">
        <v>0</v>
      </c>
      <c r="X643" s="62"/>
    </row>
    <row r="644" spans="1:24" ht="47.25" x14ac:dyDescent="0.25">
      <c r="A644" s="174">
        <f t="shared" si="248"/>
        <v>572</v>
      </c>
      <c r="B644" s="119" t="s">
        <v>702</v>
      </c>
      <c r="C644" s="103" t="s">
        <v>703</v>
      </c>
      <c r="D644" s="54">
        <v>0.89012460000000015</v>
      </c>
      <c r="E644" s="54">
        <v>0.89012593878779156</v>
      </c>
      <c r="F644" s="54">
        <v>0.89012460599999998</v>
      </c>
      <c r="G644" s="54">
        <v>0.89012593878779156</v>
      </c>
      <c r="H644" s="54">
        <v>0.8901246060000001</v>
      </c>
      <c r="I644" s="54">
        <v>0</v>
      </c>
      <c r="J644" s="54">
        <v>0</v>
      </c>
      <c r="K644" s="54">
        <v>0</v>
      </c>
      <c r="L644" s="54">
        <v>0</v>
      </c>
      <c r="M644" s="54">
        <f t="shared" si="249"/>
        <v>0</v>
      </c>
      <c r="N644" s="54">
        <v>0</v>
      </c>
      <c r="O644" s="54">
        <v>0.37559290999999967</v>
      </c>
      <c r="P644" s="54">
        <v>0</v>
      </c>
      <c r="Q644" s="54">
        <v>2.5610121400000003</v>
      </c>
      <c r="R644" s="54">
        <v>0</v>
      </c>
      <c r="S644" s="54">
        <f>E644-F644</f>
        <v>1.3327877915747521E-6</v>
      </c>
      <c r="T644" s="54">
        <v>0</v>
      </c>
      <c r="U644" s="54">
        <v>0</v>
      </c>
      <c r="V644" s="54">
        <v>0</v>
      </c>
      <c r="W644" s="54">
        <v>0</v>
      </c>
      <c r="X644" s="62"/>
    </row>
    <row r="645" spans="1:24" ht="47.25" x14ac:dyDescent="0.25">
      <c r="A645" s="174">
        <f t="shared" si="248"/>
        <v>573</v>
      </c>
      <c r="B645" s="119" t="s">
        <v>704</v>
      </c>
      <c r="C645" s="103" t="s">
        <v>705</v>
      </c>
      <c r="D645" s="54">
        <v>5.4534000000000002</v>
      </c>
      <c r="E645" s="54">
        <v>5.3415051099999991</v>
      </c>
      <c r="F645" s="54">
        <v>5.3415051099999991</v>
      </c>
      <c r="G645" s="54">
        <v>0.10904646</v>
      </c>
      <c r="H645" s="54">
        <v>0.10904645999999998</v>
      </c>
      <c r="I645" s="54">
        <v>0.84252899999999986</v>
      </c>
      <c r="J645" s="54">
        <v>8.3959632000000006E-2</v>
      </c>
      <c r="K645" s="54">
        <v>0.84252899999999986</v>
      </c>
      <c r="L645" s="54">
        <v>4.2141916960000003</v>
      </c>
      <c r="M645" s="54">
        <f t="shared" si="249"/>
        <v>3.5474006499999993</v>
      </c>
      <c r="N645" s="54">
        <v>0.93430732199999955</v>
      </c>
      <c r="O645" s="54">
        <v>4.4512542600000007</v>
      </c>
      <c r="P645" s="54">
        <v>4.8632110000000672E-2</v>
      </c>
      <c r="Q645" s="54">
        <v>4.6055313900000003</v>
      </c>
      <c r="R645" s="54">
        <v>4.6055313900000003</v>
      </c>
      <c r="S645" s="54">
        <f>E645-F645</f>
        <v>0</v>
      </c>
      <c r="T645" s="54">
        <v>0</v>
      </c>
      <c r="U645" s="54">
        <v>0</v>
      </c>
      <c r="V645" s="54">
        <v>0</v>
      </c>
      <c r="W645" s="54">
        <v>0</v>
      </c>
      <c r="X645" s="62"/>
    </row>
    <row r="646" spans="1:24" ht="63" x14ac:dyDescent="0.25">
      <c r="A646" s="174">
        <f t="shared" si="248"/>
        <v>574</v>
      </c>
      <c r="B646" s="119" t="s">
        <v>706</v>
      </c>
      <c r="C646" s="103" t="s">
        <v>707</v>
      </c>
      <c r="D646" s="54">
        <v>2.3388735720000504</v>
      </c>
      <c r="E646" s="54">
        <v>5.2749102787791442E-2</v>
      </c>
      <c r="F646" s="54">
        <v>5.2747763999999996E-2</v>
      </c>
      <c r="G646" s="54">
        <v>9.1582440000000011E-3</v>
      </c>
      <c r="H646" s="54">
        <v>9.1582440000000011E-3</v>
      </c>
      <c r="I646" s="54">
        <v>4.3590858787791439E-2</v>
      </c>
      <c r="J646" s="54">
        <v>1.1645531999999998E-2</v>
      </c>
      <c r="K646" s="54">
        <v>0</v>
      </c>
      <c r="L646" s="54">
        <v>1.2441551999999998E-2</v>
      </c>
      <c r="M646" s="54">
        <f t="shared" si="249"/>
        <v>0</v>
      </c>
      <c r="N646" s="54">
        <v>1.9502435999999995E-2</v>
      </c>
      <c r="O646" s="54">
        <v>4.3956470000000004E-2</v>
      </c>
      <c r="P646" s="54">
        <v>1.6252030000000008E-2</v>
      </c>
      <c r="Q646" s="54">
        <v>0</v>
      </c>
      <c r="R646" s="54">
        <v>0</v>
      </c>
      <c r="S646" s="54">
        <f>E646-F646</f>
        <v>1.3387877914466939E-6</v>
      </c>
      <c r="T646" s="54">
        <v>0</v>
      </c>
      <c r="U646" s="54">
        <v>0</v>
      </c>
      <c r="V646" s="54">
        <v>0</v>
      </c>
      <c r="W646" s="54">
        <v>0</v>
      </c>
      <c r="X646" s="62"/>
    </row>
    <row r="647" spans="1:24" x14ac:dyDescent="0.25">
      <c r="A647" s="174"/>
      <c r="B647" s="195" t="s">
        <v>708</v>
      </c>
      <c r="C647" s="103"/>
      <c r="D647" s="62">
        <f t="shared" ref="D647:W647" si="250">SUM(D648:D650)</f>
        <v>17.675543999999999</v>
      </c>
      <c r="E647" s="62">
        <f t="shared" ref="E647" si="251">SUM(E648:E650)</f>
        <v>1.181354486363374</v>
      </c>
      <c r="F647" s="62">
        <f t="shared" si="250"/>
        <v>1.1813504699999999</v>
      </c>
      <c r="G647" s="62">
        <f t="shared" si="250"/>
        <v>0.100891154</v>
      </c>
      <c r="H647" s="62">
        <f t="shared" si="250"/>
        <v>0.10089115399999998</v>
      </c>
      <c r="I647" s="62">
        <f t="shared" si="250"/>
        <v>1.0802227015755828</v>
      </c>
      <c r="J647" s="62">
        <f t="shared" si="250"/>
        <v>0.105337656</v>
      </c>
      <c r="K647" s="62">
        <f t="shared" si="250"/>
        <v>0</v>
      </c>
      <c r="L647" s="62">
        <f t="shared" si="250"/>
        <v>0.79296871999999996</v>
      </c>
      <c r="M647" s="62">
        <f t="shared" si="250"/>
        <v>2.4063078779145336E-4</v>
      </c>
      <c r="N647" s="62">
        <f t="shared" si="250"/>
        <v>0.1821529400000001</v>
      </c>
      <c r="O647" s="62">
        <f t="shared" si="250"/>
        <v>0.96941584000000003</v>
      </c>
      <c r="P647" s="62">
        <v>0.15159470999999997</v>
      </c>
      <c r="Q647" s="62">
        <f t="shared" si="250"/>
        <v>0</v>
      </c>
      <c r="R647" s="62">
        <v>0</v>
      </c>
      <c r="S647" s="62">
        <f t="shared" si="250"/>
        <v>4.016363374318994E-6</v>
      </c>
      <c r="T647" s="62">
        <f t="shared" si="250"/>
        <v>0</v>
      </c>
      <c r="U647" s="62">
        <f t="shared" si="250"/>
        <v>0</v>
      </c>
      <c r="V647" s="62">
        <f t="shared" si="250"/>
        <v>0</v>
      </c>
      <c r="W647" s="62">
        <f t="shared" si="250"/>
        <v>0</v>
      </c>
      <c r="X647" s="62"/>
    </row>
    <row r="648" spans="1:24" ht="47.25" x14ac:dyDescent="0.25">
      <c r="A648" s="174">
        <f t="shared" ref="A648:A650" si="252">IF(A647&gt;0,A647+1,A646+1)</f>
        <v>575</v>
      </c>
      <c r="B648" s="119" t="s">
        <v>709</v>
      </c>
      <c r="C648" s="103" t="s">
        <v>710</v>
      </c>
      <c r="D648" s="54">
        <v>1.8126119999999997</v>
      </c>
      <c r="E648" s="54">
        <v>0.28211586478779149</v>
      </c>
      <c r="F648" s="54">
        <v>0.28211452600000003</v>
      </c>
      <c r="G648" s="54">
        <v>5.8899062000000002E-2</v>
      </c>
      <c r="H648" s="54">
        <v>5.8899061999999995E-2</v>
      </c>
      <c r="I648" s="54">
        <v>0.22321680278779149</v>
      </c>
      <c r="J648" s="54">
        <v>5.1941159999999993E-2</v>
      </c>
      <c r="K648" s="54">
        <v>0</v>
      </c>
      <c r="L648" s="54">
        <v>5.5491695999999979E-2</v>
      </c>
      <c r="M648" s="54">
        <f t="shared" ref="M648:M650" si="253">E648-G648-I648-K648</f>
        <v>0</v>
      </c>
      <c r="N648" s="54">
        <v>0.11578260800000006</v>
      </c>
      <c r="O648" s="54">
        <v>0.22005254999999999</v>
      </c>
      <c r="P648" s="54">
        <v>9.6485509999999997E-2</v>
      </c>
      <c r="Q648" s="54">
        <v>0</v>
      </c>
      <c r="R648" s="54">
        <v>0</v>
      </c>
      <c r="S648" s="54">
        <f>E648-F648</f>
        <v>1.3387877914605717E-6</v>
      </c>
      <c r="T648" s="54">
        <v>0</v>
      </c>
      <c r="U648" s="54">
        <v>0</v>
      </c>
      <c r="V648" s="54">
        <v>0</v>
      </c>
      <c r="W648" s="54">
        <v>0</v>
      </c>
      <c r="X648" s="62"/>
    </row>
    <row r="649" spans="1:24" ht="63" x14ac:dyDescent="0.25">
      <c r="A649" s="174">
        <f t="shared" si="252"/>
        <v>576</v>
      </c>
      <c r="B649" s="119" t="s">
        <v>2069</v>
      </c>
      <c r="C649" s="103" t="s">
        <v>711</v>
      </c>
      <c r="D649" s="54">
        <v>11.828016</v>
      </c>
      <c r="E649" s="54">
        <v>0.8989979907877913</v>
      </c>
      <c r="F649" s="54">
        <v>0.8989966519999999</v>
      </c>
      <c r="G649" s="54">
        <v>4.1992091999999995E-2</v>
      </c>
      <c r="H649" s="54">
        <v>4.1992091999999995E-2</v>
      </c>
      <c r="I649" s="54">
        <v>0.85700589878779132</v>
      </c>
      <c r="J649" s="54">
        <v>5.3396496000000002E-2</v>
      </c>
      <c r="K649" s="54">
        <v>0</v>
      </c>
      <c r="L649" s="54">
        <v>0.73747702399999993</v>
      </c>
      <c r="M649" s="54">
        <f t="shared" si="253"/>
        <v>0</v>
      </c>
      <c r="N649" s="54">
        <v>6.613104000000003E-2</v>
      </c>
      <c r="O649" s="54">
        <v>0.74916388</v>
      </c>
      <c r="P649" s="54">
        <v>5.5109199999999969E-2</v>
      </c>
      <c r="Q649" s="54">
        <v>0</v>
      </c>
      <c r="R649" s="54">
        <v>0</v>
      </c>
      <c r="S649" s="54">
        <f>E649-F649</f>
        <v>1.3387877914050605E-6</v>
      </c>
      <c r="T649" s="54">
        <v>0</v>
      </c>
      <c r="U649" s="54">
        <v>0</v>
      </c>
      <c r="V649" s="54">
        <v>0</v>
      </c>
      <c r="W649" s="54">
        <v>0</v>
      </c>
      <c r="X649" s="62"/>
    </row>
    <row r="650" spans="1:24" ht="47.25" x14ac:dyDescent="0.25">
      <c r="A650" s="174">
        <f t="shared" si="252"/>
        <v>577</v>
      </c>
      <c r="B650" s="119" t="s">
        <v>2070</v>
      </c>
      <c r="C650" s="103" t="s">
        <v>2071</v>
      </c>
      <c r="D650" s="54">
        <v>4.0349159999999999</v>
      </c>
      <c r="E650" s="54">
        <v>2.4063078779145336E-4</v>
      </c>
      <c r="F650" s="54">
        <v>2.39292E-4</v>
      </c>
      <c r="G650" s="54">
        <v>0</v>
      </c>
      <c r="H650" s="54">
        <v>0</v>
      </c>
      <c r="I650" s="54">
        <v>0</v>
      </c>
      <c r="J650" s="54">
        <v>0</v>
      </c>
      <c r="K650" s="54">
        <v>0</v>
      </c>
      <c r="L650" s="54">
        <v>0</v>
      </c>
      <c r="M650" s="54">
        <f t="shared" si="253"/>
        <v>2.4063078779145336E-4</v>
      </c>
      <c r="N650" s="54">
        <v>2.39292E-4</v>
      </c>
      <c r="O650" s="54">
        <v>1.9941000000000002E-4</v>
      </c>
      <c r="P650" s="54">
        <v>0</v>
      </c>
      <c r="Q650" s="54">
        <v>0</v>
      </c>
      <c r="R650" s="54">
        <v>0</v>
      </c>
      <c r="S650" s="54">
        <f>E650-F650</f>
        <v>1.3387877914533618E-6</v>
      </c>
      <c r="T650" s="54">
        <v>0</v>
      </c>
      <c r="U650" s="54">
        <v>0</v>
      </c>
      <c r="V650" s="54">
        <v>0</v>
      </c>
      <c r="W650" s="54">
        <v>0</v>
      </c>
      <c r="X650" s="62"/>
    </row>
    <row r="651" spans="1:24" x14ac:dyDescent="0.25">
      <c r="A651" s="174"/>
      <c r="B651" s="195" t="s">
        <v>1336</v>
      </c>
      <c r="C651" s="103"/>
      <c r="D651" s="62">
        <f t="shared" ref="D651:W651" si="254">SUM(D652:D652)</f>
        <v>3.9051720000000003</v>
      </c>
      <c r="E651" s="62">
        <f t="shared" si="254"/>
        <v>0.14648996600000003</v>
      </c>
      <c r="F651" s="62">
        <f t="shared" si="254"/>
        <v>0.14648996600000003</v>
      </c>
      <c r="G651" s="62">
        <f t="shared" si="254"/>
        <v>0</v>
      </c>
      <c r="H651" s="62">
        <f t="shared" si="254"/>
        <v>0</v>
      </c>
      <c r="I651" s="62">
        <f t="shared" si="254"/>
        <v>0</v>
      </c>
      <c r="J651" s="62">
        <f t="shared" si="254"/>
        <v>8.6188910000000007E-2</v>
      </c>
      <c r="K651" s="62">
        <f t="shared" si="254"/>
        <v>0</v>
      </c>
      <c r="L651" s="62">
        <f t="shared" si="254"/>
        <v>0</v>
      </c>
      <c r="M651" s="62">
        <f t="shared" si="254"/>
        <v>0.14648996600000003</v>
      </c>
      <c r="N651" s="62">
        <f t="shared" si="254"/>
        <v>6.0301055999999992E-2</v>
      </c>
      <c r="O651" s="62">
        <f t="shared" si="254"/>
        <v>0.12207497</v>
      </c>
      <c r="P651" s="62">
        <v>5.0250880000000012E-2</v>
      </c>
      <c r="Q651" s="62">
        <f t="shared" si="254"/>
        <v>0</v>
      </c>
      <c r="R651" s="62">
        <v>0</v>
      </c>
      <c r="S651" s="62">
        <f t="shared" si="254"/>
        <v>0</v>
      </c>
      <c r="T651" s="62">
        <f t="shared" si="254"/>
        <v>0</v>
      </c>
      <c r="U651" s="62">
        <f t="shared" si="254"/>
        <v>0</v>
      </c>
      <c r="V651" s="62">
        <f t="shared" si="254"/>
        <v>0</v>
      </c>
      <c r="W651" s="62">
        <f t="shared" si="254"/>
        <v>0</v>
      </c>
      <c r="X651" s="62"/>
    </row>
    <row r="652" spans="1:24" ht="63" x14ac:dyDescent="0.25">
      <c r="A652" s="174">
        <f>IF(A651&gt;0,A651+1,A650+1)</f>
        <v>578</v>
      </c>
      <c r="B652" s="119" t="s">
        <v>1337</v>
      </c>
      <c r="C652" s="103" t="s">
        <v>1338</v>
      </c>
      <c r="D652" s="54">
        <v>3.9051720000000003</v>
      </c>
      <c r="E652" s="54">
        <v>0.14648996600000003</v>
      </c>
      <c r="F652" s="54">
        <v>0.14648996600000003</v>
      </c>
      <c r="G652" s="54">
        <v>0</v>
      </c>
      <c r="H652" s="54">
        <v>0</v>
      </c>
      <c r="I652" s="54">
        <v>0</v>
      </c>
      <c r="J652" s="54">
        <v>8.6188910000000007E-2</v>
      </c>
      <c r="K652" s="54">
        <v>0</v>
      </c>
      <c r="L652" s="54">
        <v>0</v>
      </c>
      <c r="M652" s="54">
        <f>E652-G652-I652-K652</f>
        <v>0.14648996600000003</v>
      </c>
      <c r="N652" s="54">
        <v>6.0301055999999992E-2</v>
      </c>
      <c r="O652" s="54">
        <v>0.12207497</v>
      </c>
      <c r="P652" s="54">
        <v>5.0250880000000012E-2</v>
      </c>
      <c r="Q652" s="54">
        <v>0</v>
      </c>
      <c r="R652" s="54">
        <v>0</v>
      </c>
      <c r="S652" s="54">
        <f>E652-F652</f>
        <v>0</v>
      </c>
      <c r="T652" s="54">
        <v>0</v>
      </c>
      <c r="U652" s="54">
        <v>0</v>
      </c>
      <c r="V652" s="54">
        <v>0</v>
      </c>
      <c r="W652" s="54">
        <v>0</v>
      </c>
      <c r="X652" s="62"/>
    </row>
    <row r="653" spans="1:24" x14ac:dyDescent="0.25">
      <c r="A653" s="174"/>
      <c r="B653" s="195" t="s">
        <v>189</v>
      </c>
      <c r="C653" s="103"/>
      <c r="D653" s="62">
        <f t="shared" ref="D653:W653" si="255">SUM(D654:D658)</f>
        <v>17.295333638000198</v>
      </c>
      <c r="E653" s="62">
        <f t="shared" ref="E653" si="256">SUM(E654:E658)</f>
        <v>15.558225265938956</v>
      </c>
      <c r="F653" s="62">
        <f t="shared" si="255"/>
        <v>15.558218571999998</v>
      </c>
      <c r="G653" s="62">
        <f t="shared" si="255"/>
        <v>0.23153833199999999</v>
      </c>
      <c r="H653" s="62">
        <f t="shared" si="255"/>
        <v>0.23153833199999996</v>
      </c>
      <c r="I653" s="62">
        <f t="shared" si="255"/>
        <v>2.9544899999999998</v>
      </c>
      <c r="J653" s="62">
        <f t="shared" si="255"/>
        <v>6.9676165760000002</v>
      </c>
      <c r="K653" s="62">
        <f t="shared" si="255"/>
        <v>2.9544899999999998</v>
      </c>
      <c r="L653" s="62">
        <f t="shared" si="255"/>
        <v>1.2349538939999998</v>
      </c>
      <c r="M653" s="62">
        <f t="shared" si="255"/>
        <v>9.4177069339389572</v>
      </c>
      <c r="N653" s="62">
        <f t="shared" si="255"/>
        <v>7.1241097699999987</v>
      </c>
      <c r="O653" s="62">
        <f t="shared" si="255"/>
        <v>19.037891770000002</v>
      </c>
      <c r="P653" s="62">
        <v>6.6804268100000002</v>
      </c>
      <c r="Q653" s="62">
        <f t="shared" si="255"/>
        <v>16.670637549999999</v>
      </c>
      <c r="R653" s="62">
        <v>7.5539734200000002</v>
      </c>
      <c r="S653" s="62">
        <f t="shared" si="255"/>
        <v>6.6939389579134811E-6</v>
      </c>
      <c r="T653" s="62">
        <f t="shared" si="255"/>
        <v>0</v>
      </c>
      <c r="U653" s="62">
        <f t="shared" si="255"/>
        <v>0</v>
      </c>
      <c r="V653" s="62">
        <f t="shared" si="255"/>
        <v>0</v>
      </c>
      <c r="W653" s="62">
        <f t="shared" si="255"/>
        <v>0</v>
      </c>
      <c r="X653" s="62"/>
    </row>
    <row r="654" spans="1:24" ht="47.25" x14ac:dyDescent="0.25">
      <c r="A654" s="174">
        <f t="shared" ref="A654:A658" si="257">IF(A653&gt;0,A653+1,A652+1)</f>
        <v>579</v>
      </c>
      <c r="B654" s="119" t="s">
        <v>712</v>
      </c>
      <c r="C654" s="103" t="s">
        <v>713</v>
      </c>
      <c r="D654" s="54">
        <v>3.7220399999999998</v>
      </c>
      <c r="E654" s="54">
        <v>7.6118868627877916</v>
      </c>
      <c r="F654" s="54">
        <v>7.611885523999999</v>
      </c>
      <c r="G654" s="54">
        <v>0.13277876399999999</v>
      </c>
      <c r="H654" s="54">
        <v>0.13277876399999997</v>
      </c>
      <c r="I654" s="54">
        <v>1.6942920000000001</v>
      </c>
      <c r="J654" s="54">
        <v>0.73480650599999986</v>
      </c>
      <c r="K654" s="54">
        <v>1.6942920000000001</v>
      </c>
      <c r="L654" s="54">
        <v>0.18038066399999997</v>
      </c>
      <c r="M654" s="54">
        <f t="shared" ref="M654:M658" si="258">E654-G654-I654-K654</f>
        <v>4.0905240987877916</v>
      </c>
      <c r="N654" s="54">
        <v>6.5639195899999994</v>
      </c>
      <c r="O654" s="54">
        <v>7.5537317499999999</v>
      </c>
      <c r="P654" s="54">
        <v>6.6804268100000002</v>
      </c>
      <c r="Q654" s="54">
        <v>7.5539734200000002</v>
      </c>
      <c r="R654" s="54">
        <v>7.5539734200000002</v>
      </c>
      <c r="S654" s="54">
        <f>E654-F654</f>
        <v>1.3387877926263059E-6</v>
      </c>
      <c r="T654" s="54">
        <v>0</v>
      </c>
      <c r="U654" s="54">
        <v>0</v>
      </c>
      <c r="V654" s="54">
        <v>0</v>
      </c>
      <c r="W654" s="54">
        <v>0</v>
      </c>
      <c r="X654" s="62"/>
    </row>
    <row r="655" spans="1:24" ht="47.25" x14ac:dyDescent="0.25">
      <c r="A655" s="174">
        <f t="shared" si="257"/>
        <v>580</v>
      </c>
      <c r="B655" s="119" t="s">
        <v>714</v>
      </c>
      <c r="C655" s="103" t="s">
        <v>715</v>
      </c>
      <c r="D655" s="54">
        <v>6.3315696379999995</v>
      </c>
      <c r="E655" s="54">
        <v>6.3315709767877912</v>
      </c>
      <c r="F655" s="54">
        <v>6.3315696380000004</v>
      </c>
      <c r="G655" s="54">
        <v>9.8759567999999992E-2</v>
      </c>
      <c r="H655" s="54">
        <v>9.8759567999999992E-2</v>
      </c>
      <c r="I655" s="54">
        <v>1.2601979999999999</v>
      </c>
      <c r="J655" s="54">
        <v>6.2328100700000002</v>
      </c>
      <c r="K655" s="54">
        <v>1.2601979999999999</v>
      </c>
      <c r="L655" s="54">
        <v>0</v>
      </c>
      <c r="M655" s="54">
        <f t="shared" si="258"/>
        <v>3.7124154087877912</v>
      </c>
      <c r="N655" s="54">
        <v>0</v>
      </c>
      <c r="O655" s="54">
        <v>5.27630803</v>
      </c>
      <c r="P655" s="54">
        <v>0</v>
      </c>
      <c r="Q655" s="54">
        <v>5.9049127099999996</v>
      </c>
      <c r="R655" s="54">
        <v>0</v>
      </c>
      <c r="S655" s="54">
        <f>E655-F655</f>
        <v>1.338787790849949E-6</v>
      </c>
      <c r="T655" s="54">
        <v>0</v>
      </c>
      <c r="U655" s="54">
        <v>0</v>
      </c>
      <c r="V655" s="54">
        <v>0</v>
      </c>
      <c r="W655" s="54">
        <v>0</v>
      </c>
      <c r="X655" s="62"/>
    </row>
    <row r="656" spans="1:24" ht="63" x14ac:dyDescent="0.25">
      <c r="A656" s="174">
        <f t="shared" si="257"/>
        <v>581</v>
      </c>
      <c r="B656" s="119" t="s">
        <v>2072</v>
      </c>
      <c r="C656" s="103" t="s">
        <v>2073</v>
      </c>
      <c r="D656" s="54">
        <v>2.3530439999999997</v>
      </c>
      <c r="E656" s="54">
        <v>0.25795263078779146</v>
      </c>
      <c r="F656" s="54">
        <v>0.257951292</v>
      </c>
      <c r="G656" s="54">
        <v>0</v>
      </c>
      <c r="H656" s="54">
        <v>0</v>
      </c>
      <c r="I656" s="54">
        <v>0</v>
      </c>
      <c r="J656" s="54">
        <v>0</v>
      </c>
      <c r="K656" s="54">
        <v>0</v>
      </c>
      <c r="L656" s="54">
        <v>0</v>
      </c>
      <c r="M656" s="54">
        <f t="shared" si="258"/>
        <v>0.25795263078779146</v>
      </c>
      <c r="N656" s="54">
        <v>0.257951292</v>
      </c>
      <c r="O656" s="54">
        <v>1.9941000000000002E-4</v>
      </c>
      <c r="P656" s="54">
        <v>0</v>
      </c>
      <c r="Q656" s="54">
        <v>0</v>
      </c>
      <c r="R656" s="54">
        <v>0</v>
      </c>
      <c r="S656" s="54">
        <f>E656-F656</f>
        <v>1.3387877914605717E-6</v>
      </c>
      <c r="T656" s="54">
        <v>0</v>
      </c>
      <c r="U656" s="54">
        <v>0</v>
      </c>
      <c r="V656" s="54">
        <v>0</v>
      </c>
      <c r="W656" s="54">
        <v>0</v>
      </c>
      <c r="X656" s="62"/>
    </row>
    <row r="657" spans="1:24" ht="63" x14ac:dyDescent="0.25">
      <c r="A657" s="174">
        <f t="shared" si="257"/>
        <v>582</v>
      </c>
      <c r="B657" s="119" t="s">
        <v>2074</v>
      </c>
      <c r="C657" s="103" t="s">
        <v>2075</v>
      </c>
      <c r="D657" s="54">
        <v>1.3545240000000001</v>
      </c>
      <c r="E657" s="54">
        <v>0.30224022678779144</v>
      </c>
      <c r="F657" s="54">
        <v>0.30223888799999998</v>
      </c>
      <c r="G657" s="54">
        <v>0</v>
      </c>
      <c r="H657" s="54">
        <v>0</v>
      </c>
      <c r="I657" s="54">
        <v>0</v>
      </c>
      <c r="J657" s="54">
        <v>0</v>
      </c>
      <c r="K657" s="54">
        <v>0</v>
      </c>
      <c r="L657" s="54">
        <v>0</v>
      </c>
      <c r="M657" s="54">
        <f t="shared" si="258"/>
        <v>0.30224022678779144</v>
      </c>
      <c r="N657" s="54">
        <v>0.30223888799999998</v>
      </c>
      <c r="O657" s="54">
        <v>3.1166051000000001</v>
      </c>
      <c r="P657" s="54">
        <v>0</v>
      </c>
      <c r="Q657" s="54">
        <v>0</v>
      </c>
      <c r="R657" s="54">
        <v>0</v>
      </c>
      <c r="S657" s="54">
        <f>E657-F657</f>
        <v>1.3387877914605717E-6</v>
      </c>
      <c r="T657" s="54">
        <v>0</v>
      </c>
      <c r="U657" s="54">
        <v>0</v>
      </c>
      <c r="V657" s="54">
        <v>0</v>
      </c>
      <c r="W657" s="54">
        <v>0</v>
      </c>
      <c r="X657" s="62"/>
    </row>
    <row r="658" spans="1:24" ht="47.25" x14ac:dyDescent="0.25">
      <c r="A658" s="174">
        <f t="shared" si="257"/>
        <v>583</v>
      </c>
      <c r="B658" s="119" t="s">
        <v>204</v>
      </c>
      <c r="C658" s="103" t="s">
        <v>205</v>
      </c>
      <c r="D658" s="54">
        <v>3.534156000000201</v>
      </c>
      <c r="E658" s="54">
        <v>1.0545745687877914</v>
      </c>
      <c r="F658" s="54">
        <v>1.0545732299999999</v>
      </c>
      <c r="G658" s="54">
        <v>0</v>
      </c>
      <c r="H658" s="54">
        <v>0</v>
      </c>
      <c r="I658" s="54">
        <v>0</v>
      </c>
      <c r="J658" s="54">
        <v>0</v>
      </c>
      <c r="K658" s="54">
        <v>0</v>
      </c>
      <c r="L658" s="54">
        <v>1.0545732299999999</v>
      </c>
      <c r="M658" s="54">
        <f t="shared" si="258"/>
        <v>1.0545745687877914</v>
      </c>
      <c r="N658" s="54">
        <v>0</v>
      </c>
      <c r="O658" s="54">
        <v>3.0910474800000003</v>
      </c>
      <c r="P658" s="54">
        <v>0</v>
      </c>
      <c r="Q658" s="54">
        <v>3.2117514200000001</v>
      </c>
      <c r="R658" s="54">
        <v>0</v>
      </c>
      <c r="S658" s="54">
        <f>E658-F658</f>
        <v>1.3387877915160828E-6</v>
      </c>
      <c r="T658" s="54">
        <v>0</v>
      </c>
      <c r="U658" s="54">
        <v>0</v>
      </c>
      <c r="V658" s="54">
        <v>0</v>
      </c>
      <c r="W658" s="54">
        <v>0</v>
      </c>
      <c r="X658" s="62"/>
    </row>
    <row r="659" spans="1:24" x14ac:dyDescent="0.25">
      <c r="A659" s="174"/>
      <c r="B659" s="195" t="s">
        <v>208</v>
      </c>
      <c r="C659" s="103"/>
      <c r="D659" s="62">
        <f t="shared" ref="D659:W659" si="259">SUM(D660:D682)</f>
        <v>46.607354399999977</v>
      </c>
      <c r="E659" s="62">
        <f t="shared" ref="E659" si="260">SUM(E660:E682)</f>
        <v>17.289262385755826</v>
      </c>
      <c r="F659" s="62">
        <f t="shared" si="259"/>
        <v>15.933164201999997</v>
      </c>
      <c r="G659" s="62">
        <f t="shared" si="259"/>
        <v>0.27997092000000001</v>
      </c>
      <c r="H659" s="62">
        <f t="shared" si="259"/>
        <v>0.27997092000000001</v>
      </c>
      <c r="I659" s="62">
        <f t="shared" si="259"/>
        <v>3.5725028959199494</v>
      </c>
      <c r="J659" s="62">
        <f t="shared" si="259"/>
        <v>0.91545559200000004</v>
      </c>
      <c r="K659" s="62">
        <f t="shared" si="259"/>
        <v>2.9643257419199496</v>
      </c>
      <c r="L659" s="62">
        <f t="shared" si="259"/>
        <v>7.0456891759999998</v>
      </c>
      <c r="M659" s="62">
        <f t="shared" si="259"/>
        <v>10.47246282791593</v>
      </c>
      <c r="N659" s="62">
        <f t="shared" si="259"/>
        <v>7.6920485139999997</v>
      </c>
      <c r="O659" s="62">
        <f t="shared" si="259"/>
        <v>14.71695828</v>
      </c>
      <c r="P659" s="62">
        <v>7.0525009499999998</v>
      </c>
      <c r="Q659" s="62">
        <f t="shared" si="259"/>
        <v>3.5391553199999999</v>
      </c>
      <c r="R659" s="62">
        <v>3.5391553199999999</v>
      </c>
      <c r="S659" s="62">
        <f t="shared" si="259"/>
        <v>1.3560981837558272</v>
      </c>
      <c r="T659" s="62">
        <f t="shared" si="259"/>
        <v>0</v>
      </c>
      <c r="U659" s="62">
        <f t="shared" si="259"/>
        <v>0</v>
      </c>
      <c r="V659" s="62">
        <f t="shared" si="259"/>
        <v>0</v>
      </c>
      <c r="W659" s="62">
        <f t="shared" si="259"/>
        <v>0</v>
      </c>
      <c r="X659" s="62"/>
    </row>
    <row r="660" spans="1:24" ht="47.25" x14ac:dyDescent="0.25">
      <c r="A660" s="174">
        <f t="shared" ref="A660:A682" si="261">IF(A659&gt;0,A659+1,A658+1)</f>
        <v>584</v>
      </c>
      <c r="B660" s="119" t="s">
        <v>716</v>
      </c>
      <c r="C660" s="103" t="s">
        <v>717</v>
      </c>
      <c r="D660" s="54">
        <v>2.1510312000000003</v>
      </c>
      <c r="E660" s="54">
        <v>0.86406587878779129</v>
      </c>
      <c r="F660" s="54">
        <v>0.86406453999999988</v>
      </c>
      <c r="G660" s="54">
        <v>1.4846183999999998E-2</v>
      </c>
      <c r="H660" s="54">
        <v>1.4846184E-2</v>
      </c>
      <c r="I660" s="54">
        <v>0.189441</v>
      </c>
      <c r="J660" s="54">
        <v>1.8878160000000005E-2</v>
      </c>
      <c r="K660" s="54">
        <v>0.189441</v>
      </c>
      <c r="L660" s="54">
        <v>0.302903176</v>
      </c>
      <c r="M660" s="54">
        <f t="shared" ref="M660:M682" si="262">E660-G660-I660-K660</f>
        <v>0.47033769478779131</v>
      </c>
      <c r="N660" s="54">
        <v>0.52743701999999981</v>
      </c>
      <c r="O660" s="54">
        <v>0.93702256000000006</v>
      </c>
      <c r="P660" s="54">
        <v>0.65649963000000011</v>
      </c>
      <c r="Q660" s="54">
        <v>0</v>
      </c>
      <c r="R660" s="54">
        <v>0</v>
      </c>
      <c r="S660" s="54">
        <f t="shared" ref="S660:S682" si="263">E660-F660</f>
        <v>1.3387877914050605E-6</v>
      </c>
      <c r="T660" s="54">
        <v>0</v>
      </c>
      <c r="U660" s="54">
        <v>0</v>
      </c>
      <c r="V660" s="54">
        <v>0</v>
      </c>
      <c r="W660" s="54">
        <v>0</v>
      </c>
      <c r="X660" s="62"/>
    </row>
    <row r="661" spans="1:24" ht="47.25" x14ac:dyDescent="0.25">
      <c r="A661" s="174">
        <f t="shared" si="261"/>
        <v>585</v>
      </c>
      <c r="B661" s="119" t="s">
        <v>718</v>
      </c>
      <c r="C661" s="103" t="s">
        <v>719</v>
      </c>
      <c r="D661" s="54">
        <v>1.7213639999999999</v>
      </c>
      <c r="E661" s="54">
        <v>0.28809631278779146</v>
      </c>
      <c r="F661" s="54">
        <v>0.288094974</v>
      </c>
      <c r="G661" s="54">
        <v>8.5070160000000009E-3</v>
      </c>
      <c r="H661" s="54">
        <v>8.5070159999999992E-3</v>
      </c>
      <c r="I661" s="54">
        <v>0.108552</v>
      </c>
      <c r="J661" s="54">
        <v>1.0817400000000001E-2</v>
      </c>
      <c r="K661" s="54">
        <v>0.108552</v>
      </c>
      <c r="L661" s="54">
        <v>0.23379082200000001</v>
      </c>
      <c r="M661" s="54">
        <f t="shared" si="262"/>
        <v>6.2485296787791508E-2</v>
      </c>
      <c r="N661" s="54">
        <v>3.4979736000000039E-2</v>
      </c>
      <c r="O661" s="54">
        <v>0.24007914000000002</v>
      </c>
      <c r="P661" s="54">
        <v>2.9149780000000042E-2</v>
      </c>
      <c r="Q661" s="54">
        <v>0</v>
      </c>
      <c r="R661" s="54">
        <v>0</v>
      </c>
      <c r="S661" s="54">
        <f t="shared" si="263"/>
        <v>1.3387877914605717E-6</v>
      </c>
      <c r="T661" s="54">
        <v>0</v>
      </c>
      <c r="U661" s="54">
        <v>0</v>
      </c>
      <c r="V661" s="54">
        <v>0</v>
      </c>
      <c r="W661" s="54">
        <v>0</v>
      </c>
      <c r="X661" s="62"/>
    </row>
    <row r="662" spans="1:24" ht="47.25" x14ac:dyDescent="0.25">
      <c r="A662" s="174">
        <f t="shared" si="261"/>
        <v>586</v>
      </c>
      <c r="B662" s="119" t="s">
        <v>720</v>
      </c>
      <c r="C662" s="103" t="s">
        <v>721</v>
      </c>
      <c r="D662" s="54">
        <v>1.4246880000000002</v>
      </c>
      <c r="E662" s="54">
        <v>0.24171432278779142</v>
      </c>
      <c r="F662" s="54">
        <v>0.24171298399999996</v>
      </c>
      <c r="G662" s="54">
        <v>8.5070160000000009E-3</v>
      </c>
      <c r="H662" s="54">
        <v>8.5070159999999992E-3</v>
      </c>
      <c r="I662" s="54">
        <v>0.108552</v>
      </c>
      <c r="J662" s="54">
        <v>1.0817400000000001E-2</v>
      </c>
      <c r="K662" s="54">
        <v>0.108552</v>
      </c>
      <c r="L662" s="54">
        <v>0.192141692</v>
      </c>
      <c r="M662" s="54">
        <f t="shared" si="262"/>
        <v>1.6103306787791427E-2</v>
      </c>
      <c r="N662" s="54">
        <v>3.0246875999999978E-2</v>
      </c>
      <c r="O662" s="54">
        <v>0.20142748999999999</v>
      </c>
      <c r="P662" s="54">
        <v>2.5205729999999982E-2</v>
      </c>
      <c r="Q662" s="54">
        <v>0</v>
      </c>
      <c r="R662" s="54">
        <v>0</v>
      </c>
      <c r="S662" s="54">
        <f t="shared" si="263"/>
        <v>1.3387877914605717E-6</v>
      </c>
      <c r="T662" s="54">
        <v>0</v>
      </c>
      <c r="U662" s="54">
        <v>0</v>
      </c>
      <c r="V662" s="54">
        <v>0</v>
      </c>
      <c r="W662" s="54">
        <v>0</v>
      </c>
      <c r="X662" s="62"/>
    </row>
    <row r="663" spans="1:24" ht="47.25" x14ac:dyDescent="0.25">
      <c r="A663" s="174">
        <f t="shared" si="261"/>
        <v>587</v>
      </c>
      <c r="B663" s="119" t="s">
        <v>722</v>
      </c>
      <c r="C663" s="103" t="s">
        <v>723</v>
      </c>
      <c r="D663" s="54">
        <v>2.0390040000000003</v>
      </c>
      <c r="E663" s="54">
        <v>0.85087153278779137</v>
      </c>
      <c r="F663" s="54">
        <v>0.85087019399999997</v>
      </c>
      <c r="G663" s="54">
        <v>1.5799043999999998E-2</v>
      </c>
      <c r="H663" s="54">
        <v>1.5799043999999998E-2</v>
      </c>
      <c r="I663" s="54">
        <v>0.2016</v>
      </c>
      <c r="J663" s="54">
        <v>2.0089848E-2</v>
      </c>
      <c r="K663" s="54">
        <v>0.2016</v>
      </c>
      <c r="L663" s="54">
        <v>0.28848922200000005</v>
      </c>
      <c r="M663" s="54">
        <f t="shared" si="262"/>
        <v>0.43187248878779139</v>
      </c>
      <c r="N663" s="54">
        <v>0.52649207999999992</v>
      </c>
      <c r="O663" s="54">
        <v>0.90650805999999995</v>
      </c>
      <c r="P663" s="54">
        <v>0.63619296999999997</v>
      </c>
      <c r="Q663" s="54">
        <v>0</v>
      </c>
      <c r="R663" s="54">
        <v>0</v>
      </c>
      <c r="S663" s="54">
        <f t="shared" si="263"/>
        <v>1.3387877914050605E-6</v>
      </c>
      <c r="T663" s="54">
        <v>0</v>
      </c>
      <c r="U663" s="54">
        <v>0</v>
      </c>
      <c r="V663" s="54">
        <v>0</v>
      </c>
      <c r="W663" s="54">
        <v>0</v>
      </c>
      <c r="X663" s="62"/>
    </row>
    <row r="664" spans="1:24" ht="47.25" x14ac:dyDescent="0.25">
      <c r="A664" s="174">
        <f t="shared" si="261"/>
        <v>588</v>
      </c>
      <c r="B664" s="119" t="s">
        <v>724</v>
      </c>
      <c r="C664" s="103" t="s">
        <v>725</v>
      </c>
      <c r="D664" s="54">
        <v>1.8071999999999997</v>
      </c>
      <c r="E664" s="54">
        <v>0.53883408278779144</v>
      </c>
      <c r="F664" s="54">
        <v>0.53883274400000003</v>
      </c>
      <c r="G664" s="54">
        <v>1.6141164E-2</v>
      </c>
      <c r="H664" s="54">
        <v>1.6141164E-2</v>
      </c>
      <c r="I664" s="54">
        <v>0.20596553999999997</v>
      </c>
      <c r="J664" s="54">
        <v>2.0524871999999993E-2</v>
      </c>
      <c r="K664" s="54">
        <v>0.20596553999999997</v>
      </c>
      <c r="L664" s="54">
        <v>0.25909252399999999</v>
      </c>
      <c r="M664" s="54">
        <f t="shared" si="262"/>
        <v>0.11076183878779147</v>
      </c>
      <c r="N664" s="54">
        <v>0.24307418400000008</v>
      </c>
      <c r="O664" s="54">
        <v>0.49068929999999999</v>
      </c>
      <c r="P664" s="54">
        <v>0.24422382999999998</v>
      </c>
      <c r="Q664" s="54">
        <v>0</v>
      </c>
      <c r="R664" s="54">
        <v>0</v>
      </c>
      <c r="S664" s="54">
        <f t="shared" si="263"/>
        <v>1.3387877914050605E-6</v>
      </c>
      <c r="T664" s="54">
        <v>0</v>
      </c>
      <c r="U664" s="54">
        <v>0</v>
      </c>
      <c r="V664" s="54">
        <v>0</v>
      </c>
      <c r="W664" s="54">
        <v>0</v>
      </c>
      <c r="X664" s="62"/>
    </row>
    <row r="665" spans="1:24" ht="47.25" x14ac:dyDescent="0.25">
      <c r="A665" s="174">
        <f t="shared" si="261"/>
        <v>589</v>
      </c>
      <c r="B665" s="119" t="s">
        <v>726</v>
      </c>
      <c r="C665" s="103" t="s">
        <v>727</v>
      </c>
      <c r="D665" s="54">
        <v>1.49868</v>
      </c>
      <c r="E665" s="54">
        <v>0.24789323878779143</v>
      </c>
      <c r="F665" s="54">
        <v>0.24789189999999997</v>
      </c>
      <c r="G665" s="54">
        <v>8.2937159999999996E-3</v>
      </c>
      <c r="H665" s="54">
        <v>8.2937159999999996E-3</v>
      </c>
      <c r="I665" s="54">
        <v>0.10583010000000001</v>
      </c>
      <c r="J665" s="54">
        <v>1.0546164E-2</v>
      </c>
      <c r="K665" s="54">
        <v>0.10583010000000001</v>
      </c>
      <c r="L665" s="54">
        <v>0.19781327200000001</v>
      </c>
      <c r="M665" s="54">
        <f t="shared" si="262"/>
        <v>2.7939322787791404E-2</v>
      </c>
      <c r="N665" s="54">
        <v>3.1238747999999983E-2</v>
      </c>
      <c r="O665" s="54">
        <v>0.20657659</v>
      </c>
      <c r="P665" s="54">
        <v>2.6032290000000013E-2</v>
      </c>
      <c r="Q665" s="54">
        <v>0</v>
      </c>
      <c r="R665" s="54">
        <v>0</v>
      </c>
      <c r="S665" s="54">
        <f t="shared" si="263"/>
        <v>1.3387877914605717E-6</v>
      </c>
      <c r="T665" s="54">
        <v>0</v>
      </c>
      <c r="U665" s="54">
        <v>0</v>
      </c>
      <c r="V665" s="54">
        <v>0</v>
      </c>
      <c r="W665" s="54">
        <v>0</v>
      </c>
      <c r="X665" s="62"/>
    </row>
    <row r="666" spans="1:24" ht="47.25" x14ac:dyDescent="0.25">
      <c r="A666" s="174">
        <f t="shared" si="261"/>
        <v>590</v>
      </c>
      <c r="B666" s="119" t="s">
        <v>728</v>
      </c>
      <c r="C666" s="103" t="s">
        <v>729</v>
      </c>
      <c r="D666" s="54">
        <v>1.8369600000000004</v>
      </c>
      <c r="E666" s="54">
        <v>0.32182116599999999</v>
      </c>
      <c r="F666" s="54">
        <v>0.32182116599999999</v>
      </c>
      <c r="G666" s="54">
        <v>1.435146E-2</v>
      </c>
      <c r="H666" s="54">
        <v>1.4351459999999998E-2</v>
      </c>
      <c r="I666" s="54">
        <v>0.18312876</v>
      </c>
      <c r="J666" s="54">
        <v>1.8249144000000002E-2</v>
      </c>
      <c r="K666" s="54">
        <v>0.12434094600000001</v>
      </c>
      <c r="L666" s="54">
        <v>0.24723109799999998</v>
      </c>
      <c r="M666" s="54">
        <f t="shared" si="262"/>
        <v>0</v>
      </c>
      <c r="N666" s="54">
        <v>4.1989464000000032E-2</v>
      </c>
      <c r="O666" s="54">
        <v>0.26818429999999999</v>
      </c>
      <c r="P666" s="54">
        <v>3.4991220000000017E-2</v>
      </c>
      <c r="Q666" s="54">
        <v>0</v>
      </c>
      <c r="R666" s="54">
        <v>0</v>
      </c>
      <c r="S666" s="54">
        <f t="shared" si="263"/>
        <v>0</v>
      </c>
      <c r="T666" s="54">
        <v>0</v>
      </c>
      <c r="U666" s="54">
        <v>0</v>
      </c>
      <c r="V666" s="54">
        <v>0</v>
      </c>
      <c r="W666" s="54">
        <v>0</v>
      </c>
      <c r="X666" s="62"/>
    </row>
    <row r="667" spans="1:24" ht="47.25" x14ac:dyDescent="0.25">
      <c r="A667" s="174">
        <f t="shared" si="261"/>
        <v>591</v>
      </c>
      <c r="B667" s="119" t="s">
        <v>730</v>
      </c>
      <c r="C667" s="103" t="s">
        <v>731</v>
      </c>
      <c r="D667" s="54">
        <v>2.968572</v>
      </c>
      <c r="E667" s="54">
        <v>2.3748589387877912</v>
      </c>
      <c r="F667" s="54">
        <v>1.7528384400000006</v>
      </c>
      <c r="G667" s="54">
        <v>2.2289123999999997E-2</v>
      </c>
      <c r="H667" s="54">
        <v>2.2289123999999997E-2</v>
      </c>
      <c r="I667" s="54">
        <v>0.28441517999999999</v>
      </c>
      <c r="J667" s="54">
        <v>2.8342524000000004E-2</v>
      </c>
      <c r="K667" s="54">
        <v>0.28441517999999999</v>
      </c>
      <c r="L667" s="54">
        <v>3.0279924E-2</v>
      </c>
      <c r="M667" s="54">
        <f t="shared" si="262"/>
        <v>1.7837394547877916</v>
      </c>
      <c r="N667" s="54">
        <v>1.6719268679999999</v>
      </c>
      <c r="O667" s="54">
        <v>1.66418607</v>
      </c>
      <c r="P667" s="54">
        <v>1.5967597599999999</v>
      </c>
      <c r="Q667" s="54">
        <v>0</v>
      </c>
      <c r="R667" s="54">
        <v>0</v>
      </c>
      <c r="S667" s="54">
        <f t="shared" si="263"/>
        <v>0.62202049878779064</v>
      </c>
      <c r="T667" s="54">
        <v>0</v>
      </c>
      <c r="U667" s="54">
        <v>0</v>
      </c>
      <c r="V667" s="54">
        <v>0</v>
      </c>
      <c r="W667" s="54">
        <v>0</v>
      </c>
      <c r="X667" s="62"/>
    </row>
    <row r="668" spans="1:24" ht="47.25" x14ac:dyDescent="0.25">
      <c r="A668" s="174">
        <f t="shared" si="261"/>
        <v>592</v>
      </c>
      <c r="B668" s="119" t="s">
        <v>732</v>
      </c>
      <c r="C668" s="103" t="s">
        <v>733</v>
      </c>
      <c r="D668" s="54">
        <v>2.2537920000000002</v>
      </c>
      <c r="E668" s="54">
        <v>0.39559980878779127</v>
      </c>
      <c r="F668" s="54">
        <v>0.39559846999999981</v>
      </c>
      <c r="G668" s="54">
        <v>1.7036363999999998E-2</v>
      </c>
      <c r="H668" s="54">
        <v>1.7036363999999998E-2</v>
      </c>
      <c r="I668" s="54">
        <v>0.21738852</v>
      </c>
      <c r="J668" s="54">
        <v>2.1663191999999991E-2</v>
      </c>
      <c r="K668" s="54">
        <v>0</v>
      </c>
      <c r="L668" s="54">
        <v>0.30588673399999999</v>
      </c>
      <c r="M668" s="54">
        <f t="shared" si="262"/>
        <v>0.16117492478779125</v>
      </c>
      <c r="N668" s="54">
        <v>5.1012179999999963E-2</v>
      </c>
      <c r="O668" s="54">
        <v>0.32966539</v>
      </c>
      <c r="P668" s="54">
        <v>4.2510150000000024E-2</v>
      </c>
      <c r="Q668" s="54">
        <v>0</v>
      </c>
      <c r="R668" s="54">
        <v>0</v>
      </c>
      <c r="S668" s="54">
        <f t="shared" si="263"/>
        <v>1.3387877914605717E-6</v>
      </c>
      <c r="T668" s="54">
        <v>0</v>
      </c>
      <c r="U668" s="54">
        <v>0</v>
      </c>
      <c r="V668" s="54">
        <v>0</v>
      </c>
      <c r="W668" s="54">
        <v>0</v>
      </c>
      <c r="X668" s="62"/>
    </row>
    <row r="669" spans="1:24" ht="47.25" x14ac:dyDescent="0.25">
      <c r="A669" s="174">
        <f t="shared" si="261"/>
        <v>593</v>
      </c>
      <c r="B669" s="119" t="s">
        <v>734</v>
      </c>
      <c r="C669" s="103" t="s">
        <v>735</v>
      </c>
      <c r="D669" s="54">
        <v>2.085912</v>
      </c>
      <c r="E669" s="54">
        <v>0.35318857678779142</v>
      </c>
      <c r="F669" s="54">
        <v>0.35318723800000001</v>
      </c>
      <c r="G669" s="54">
        <v>1.3456776E-2</v>
      </c>
      <c r="H669" s="54">
        <v>1.3456776E-2</v>
      </c>
      <c r="I669" s="54">
        <v>0.1717119</v>
      </c>
      <c r="J669" s="54">
        <v>1.7111423999999993E-2</v>
      </c>
      <c r="K669" s="54">
        <v>0</v>
      </c>
      <c r="L669" s="54">
        <v>0.27744886600000002</v>
      </c>
      <c r="M669" s="54">
        <f t="shared" si="262"/>
        <v>0.16801990078779142</v>
      </c>
      <c r="N669" s="54">
        <v>4.5170172000000008E-2</v>
      </c>
      <c r="O669" s="54">
        <v>0.29432269999999999</v>
      </c>
      <c r="P669" s="54">
        <v>3.7641809999999942E-2</v>
      </c>
      <c r="Q669" s="54">
        <v>0</v>
      </c>
      <c r="R669" s="54">
        <v>0</v>
      </c>
      <c r="S669" s="54">
        <f t="shared" si="263"/>
        <v>1.3387877914050605E-6</v>
      </c>
      <c r="T669" s="54">
        <v>0</v>
      </c>
      <c r="U669" s="54">
        <v>0</v>
      </c>
      <c r="V669" s="54">
        <v>0</v>
      </c>
      <c r="W669" s="54">
        <v>0</v>
      </c>
      <c r="X669" s="62"/>
    </row>
    <row r="670" spans="1:24" ht="47.25" x14ac:dyDescent="0.25">
      <c r="A670" s="174">
        <f t="shared" si="261"/>
        <v>594</v>
      </c>
      <c r="B670" s="119" t="s">
        <v>736</v>
      </c>
      <c r="C670" s="103" t="s">
        <v>737</v>
      </c>
      <c r="D670" s="54">
        <v>1.9179311999999733</v>
      </c>
      <c r="E670" s="54">
        <v>0.31133564678779141</v>
      </c>
      <c r="F670" s="54">
        <v>0.311334308</v>
      </c>
      <c r="G670" s="54">
        <v>1.0000907999999999E-2</v>
      </c>
      <c r="H670" s="54">
        <v>1.0000908000000001E-2</v>
      </c>
      <c r="I670" s="54">
        <v>0.12761423999999999</v>
      </c>
      <c r="J670" s="54">
        <v>1.2717011999999995E-2</v>
      </c>
      <c r="K670" s="54">
        <v>0.12761423999999999</v>
      </c>
      <c r="L670" s="54">
        <v>0.24917904800000001</v>
      </c>
      <c r="M670" s="54">
        <f t="shared" si="262"/>
        <v>4.6106258787791454E-2</v>
      </c>
      <c r="N670" s="54">
        <v>3.9437340000000043E-2</v>
      </c>
      <c r="O670" s="54">
        <v>0.25944524999999996</v>
      </c>
      <c r="P670" s="54">
        <v>3.286444999999999E-2</v>
      </c>
      <c r="Q670" s="54">
        <v>0</v>
      </c>
      <c r="R670" s="54">
        <v>0</v>
      </c>
      <c r="S670" s="54">
        <f t="shared" si="263"/>
        <v>1.3387877914050605E-6</v>
      </c>
      <c r="T670" s="54">
        <v>0</v>
      </c>
      <c r="U670" s="54">
        <v>0</v>
      </c>
      <c r="V670" s="54">
        <v>0</v>
      </c>
      <c r="W670" s="54">
        <v>0</v>
      </c>
      <c r="X670" s="62"/>
    </row>
    <row r="671" spans="1:24" ht="47.25" x14ac:dyDescent="0.25">
      <c r="A671" s="174">
        <f t="shared" si="261"/>
        <v>595</v>
      </c>
      <c r="B671" s="119" t="s">
        <v>738</v>
      </c>
      <c r="C671" s="103" t="s">
        <v>739</v>
      </c>
      <c r="D671" s="54">
        <v>1.9180200000000001</v>
      </c>
      <c r="E671" s="54">
        <v>0.32289437078779143</v>
      </c>
      <c r="F671" s="54">
        <v>0.32289303200000002</v>
      </c>
      <c r="G671" s="54">
        <v>1.2561588E-2</v>
      </c>
      <c r="H671" s="54">
        <v>1.2561588E-2</v>
      </c>
      <c r="I671" s="54">
        <v>0.16028892000000003</v>
      </c>
      <c r="J671" s="54">
        <v>1.5973091999999994E-2</v>
      </c>
      <c r="K671" s="54">
        <v>0</v>
      </c>
      <c r="L671" s="54">
        <v>0.25265776400000001</v>
      </c>
      <c r="M671" s="54">
        <f t="shared" si="262"/>
        <v>0.15004386278779139</v>
      </c>
      <c r="N671" s="54">
        <v>4.1700587999999927E-2</v>
      </c>
      <c r="O671" s="54">
        <v>0.26907752000000001</v>
      </c>
      <c r="P671" s="54">
        <v>3.4750489999999995E-2</v>
      </c>
      <c r="Q671" s="54">
        <v>0</v>
      </c>
      <c r="R671" s="54">
        <v>0</v>
      </c>
      <c r="S671" s="54">
        <f t="shared" si="263"/>
        <v>1.3387877914050605E-6</v>
      </c>
      <c r="T671" s="54">
        <v>0</v>
      </c>
      <c r="U671" s="54">
        <v>0</v>
      </c>
      <c r="V671" s="54">
        <v>0</v>
      </c>
      <c r="W671" s="54">
        <v>0</v>
      </c>
      <c r="X671" s="62"/>
    </row>
    <row r="672" spans="1:24" ht="47.25" x14ac:dyDescent="0.25">
      <c r="A672" s="174">
        <f t="shared" si="261"/>
        <v>596</v>
      </c>
      <c r="B672" s="119" t="s">
        <v>740</v>
      </c>
      <c r="C672" s="103" t="s">
        <v>741</v>
      </c>
      <c r="D672" s="54">
        <v>1.6490639999999999</v>
      </c>
      <c r="E672" s="54">
        <v>0.24221331399999999</v>
      </c>
      <c r="F672" s="54">
        <v>0.24221331399999999</v>
      </c>
      <c r="G672" s="54">
        <v>6.5867639999999993E-3</v>
      </c>
      <c r="H672" s="54">
        <v>6.5867640000000002E-3</v>
      </c>
      <c r="I672" s="54">
        <v>8.4049019999999988E-2</v>
      </c>
      <c r="J672" s="54">
        <v>8.3756399999999984E-3</v>
      </c>
      <c r="K672" s="54">
        <v>8.4049019999999988E-2</v>
      </c>
      <c r="L672" s="54">
        <v>0.195121762</v>
      </c>
      <c r="M672" s="54">
        <f t="shared" si="262"/>
        <v>6.7528510000000028E-2</v>
      </c>
      <c r="N672" s="54">
        <v>3.2129148000000024E-2</v>
      </c>
      <c r="O672" s="54">
        <v>0.20184442999999999</v>
      </c>
      <c r="P672" s="54">
        <v>2.6774289999999978E-2</v>
      </c>
      <c r="Q672" s="54">
        <v>0</v>
      </c>
      <c r="R672" s="54">
        <v>0</v>
      </c>
      <c r="S672" s="54">
        <f t="shared" si="263"/>
        <v>0</v>
      </c>
      <c r="T672" s="54">
        <v>0</v>
      </c>
      <c r="U672" s="54">
        <v>0</v>
      </c>
      <c r="V672" s="54">
        <v>0</v>
      </c>
      <c r="W672" s="54">
        <v>0</v>
      </c>
      <c r="X672" s="62"/>
    </row>
    <row r="673" spans="1:24" ht="47.25" x14ac:dyDescent="0.25">
      <c r="A673" s="174">
        <f t="shared" si="261"/>
        <v>597</v>
      </c>
      <c r="B673" s="119" t="s">
        <v>742</v>
      </c>
      <c r="C673" s="103" t="s">
        <v>743</v>
      </c>
      <c r="D673" s="54">
        <v>2.1418680000000005</v>
      </c>
      <c r="E673" s="54">
        <v>0.35854708878779146</v>
      </c>
      <c r="F673" s="54">
        <v>0.35854575</v>
      </c>
      <c r="G673" s="54">
        <v>1.2705216E-2</v>
      </c>
      <c r="H673" s="54">
        <v>1.2705216E-2</v>
      </c>
      <c r="I673" s="54">
        <v>0.16212186000000001</v>
      </c>
      <c r="J673" s="54">
        <v>1.6155719999999998E-2</v>
      </c>
      <c r="K673" s="54">
        <v>0.16212186000000001</v>
      </c>
      <c r="L673" s="54">
        <v>0.28428623400000003</v>
      </c>
      <c r="M673" s="54">
        <f t="shared" si="262"/>
        <v>2.1598152787791425E-2</v>
      </c>
      <c r="N673" s="54">
        <v>4.5398579999999966E-2</v>
      </c>
      <c r="O673" s="54">
        <v>0.29878811999999999</v>
      </c>
      <c r="P673" s="54">
        <v>3.7832150000000009E-2</v>
      </c>
      <c r="Q673" s="54">
        <v>0</v>
      </c>
      <c r="R673" s="54">
        <v>0</v>
      </c>
      <c r="S673" s="54">
        <f t="shared" si="263"/>
        <v>1.3387877914605717E-6</v>
      </c>
      <c r="T673" s="54">
        <v>0</v>
      </c>
      <c r="U673" s="54">
        <v>0</v>
      </c>
      <c r="V673" s="54">
        <v>0</v>
      </c>
      <c r="W673" s="54">
        <v>0</v>
      </c>
      <c r="X673" s="62"/>
    </row>
    <row r="674" spans="1:24" ht="47.25" x14ac:dyDescent="0.25">
      <c r="A674" s="174">
        <f t="shared" si="261"/>
        <v>598</v>
      </c>
      <c r="B674" s="119" t="s">
        <v>744</v>
      </c>
      <c r="C674" s="103" t="s">
        <v>745</v>
      </c>
      <c r="D674" s="54">
        <v>1.62852</v>
      </c>
      <c r="E674" s="54">
        <v>0.70563347478779148</v>
      </c>
      <c r="F674" s="54">
        <v>0.70563213600000008</v>
      </c>
      <c r="G674" s="54">
        <v>1.0794143999999999E-2</v>
      </c>
      <c r="H674" s="54">
        <v>1.0794144E-2</v>
      </c>
      <c r="I674" s="54">
        <v>0.137736</v>
      </c>
      <c r="J674" s="54">
        <v>8.2084619999999997E-2</v>
      </c>
      <c r="K674" s="54">
        <v>0.137736</v>
      </c>
      <c r="L674" s="54">
        <v>0.13378784999999999</v>
      </c>
      <c r="M674" s="54">
        <f t="shared" si="262"/>
        <v>0.41936733078779154</v>
      </c>
      <c r="N674" s="54">
        <v>0.47896552200000025</v>
      </c>
      <c r="O674" s="54">
        <v>0.72120434</v>
      </c>
      <c r="P674" s="54">
        <v>0.50106834</v>
      </c>
      <c r="Q674" s="54">
        <v>0</v>
      </c>
      <c r="R674" s="54">
        <v>0</v>
      </c>
      <c r="S674" s="54">
        <f t="shared" si="263"/>
        <v>1.3387877914050605E-6</v>
      </c>
      <c r="T674" s="54">
        <v>0</v>
      </c>
      <c r="U674" s="54">
        <v>0</v>
      </c>
      <c r="V674" s="54">
        <v>0</v>
      </c>
      <c r="W674" s="54">
        <v>0</v>
      </c>
      <c r="X674" s="62"/>
    </row>
    <row r="675" spans="1:24" ht="47.25" x14ac:dyDescent="0.25">
      <c r="A675" s="174">
        <f t="shared" si="261"/>
        <v>599</v>
      </c>
      <c r="B675" s="119" t="s">
        <v>746</v>
      </c>
      <c r="C675" s="103" t="s">
        <v>747</v>
      </c>
      <c r="D675" s="54">
        <v>1.7501280000000001</v>
      </c>
      <c r="E675" s="54">
        <v>0.74255319599999992</v>
      </c>
      <c r="F675" s="54">
        <v>0.74255319599999992</v>
      </c>
      <c r="G675" s="54">
        <v>1.0794143999999999E-2</v>
      </c>
      <c r="H675" s="54">
        <v>1.0794144E-2</v>
      </c>
      <c r="I675" s="54">
        <v>0.137736</v>
      </c>
      <c r="J675" s="54">
        <v>8.2084619999999997E-2</v>
      </c>
      <c r="K675" s="54">
        <v>0.137736</v>
      </c>
      <c r="L675" s="54">
        <v>0.13378784999999999</v>
      </c>
      <c r="M675" s="54">
        <f t="shared" si="262"/>
        <v>0.45628705199999997</v>
      </c>
      <c r="N675" s="54">
        <v>0.51588658199999982</v>
      </c>
      <c r="O675" s="54">
        <v>0.71065473000000001</v>
      </c>
      <c r="P675" s="54">
        <v>0.49051873000000001</v>
      </c>
      <c r="Q675" s="54">
        <v>0</v>
      </c>
      <c r="R675" s="54">
        <v>0</v>
      </c>
      <c r="S675" s="54">
        <f t="shared" si="263"/>
        <v>0</v>
      </c>
      <c r="T675" s="54">
        <v>0</v>
      </c>
      <c r="U675" s="54">
        <v>0</v>
      </c>
      <c r="V675" s="54">
        <v>0</v>
      </c>
      <c r="W675" s="54">
        <v>0</v>
      </c>
      <c r="X675" s="62"/>
    </row>
    <row r="676" spans="1:24" ht="47.25" x14ac:dyDescent="0.25">
      <c r="A676" s="174">
        <f t="shared" si="261"/>
        <v>600</v>
      </c>
      <c r="B676" s="119" t="s">
        <v>748</v>
      </c>
      <c r="C676" s="103" t="s">
        <v>749</v>
      </c>
      <c r="D676" s="54">
        <v>1.5262680000000004</v>
      </c>
      <c r="E676" s="54">
        <v>0.37655782278779137</v>
      </c>
      <c r="F676" s="54">
        <v>0.37655648399999991</v>
      </c>
      <c r="G676" s="54">
        <v>7.5699120000000007E-3</v>
      </c>
      <c r="H676" s="54">
        <v>7.5699119999999998E-3</v>
      </c>
      <c r="I676" s="54">
        <v>9.6594000000000013E-2</v>
      </c>
      <c r="J676" s="54">
        <v>6.3479424000000007E-2</v>
      </c>
      <c r="K676" s="54">
        <v>9.6594000000000013E-2</v>
      </c>
      <c r="L676" s="54">
        <v>0.11804916199999999</v>
      </c>
      <c r="M676" s="54">
        <f t="shared" si="262"/>
        <v>0.17579991078779134</v>
      </c>
      <c r="N676" s="54">
        <v>0.18745798599999991</v>
      </c>
      <c r="O676" s="54">
        <v>0.33965021000000001</v>
      </c>
      <c r="P676" s="54">
        <v>0.15513162000000003</v>
      </c>
      <c r="Q676" s="54">
        <v>0</v>
      </c>
      <c r="R676" s="54">
        <v>0</v>
      </c>
      <c r="S676" s="54">
        <f t="shared" si="263"/>
        <v>1.3387877914605717E-6</v>
      </c>
      <c r="T676" s="54">
        <v>0</v>
      </c>
      <c r="U676" s="54">
        <v>0</v>
      </c>
      <c r="V676" s="54">
        <v>0</v>
      </c>
      <c r="W676" s="54">
        <v>0</v>
      </c>
      <c r="X676" s="62"/>
    </row>
    <row r="677" spans="1:24" ht="47.25" x14ac:dyDescent="0.25">
      <c r="A677" s="174">
        <f t="shared" si="261"/>
        <v>601</v>
      </c>
      <c r="B677" s="119" t="s">
        <v>750</v>
      </c>
      <c r="C677" s="103" t="s">
        <v>751</v>
      </c>
      <c r="D677" s="54">
        <v>1.9180200000000001</v>
      </c>
      <c r="E677" s="54">
        <v>0.58448602278779138</v>
      </c>
      <c r="F677" s="54">
        <v>0.58448468399999998</v>
      </c>
      <c r="G677" s="54">
        <v>1.2406259999999999E-2</v>
      </c>
      <c r="H677" s="54">
        <v>1.2406260000000001E-2</v>
      </c>
      <c r="I677" s="54">
        <v>0.158307</v>
      </c>
      <c r="J677" s="54">
        <v>9.5013420000000015E-2</v>
      </c>
      <c r="K677" s="54">
        <v>0.158307</v>
      </c>
      <c r="L677" s="54">
        <v>0.14449708199999997</v>
      </c>
      <c r="M677" s="54">
        <f t="shared" si="262"/>
        <v>0.25546576278779143</v>
      </c>
      <c r="N677" s="54">
        <v>0.33256792199999996</v>
      </c>
      <c r="O677" s="54">
        <v>0.53907649000000002</v>
      </c>
      <c r="P677" s="54">
        <v>0.29466570000000003</v>
      </c>
      <c r="Q677" s="54">
        <v>0</v>
      </c>
      <c r="R677" s="54">
        <v>0</v>
      </c>
      <c r="S677" s="54">
        <f t="shared" si="263"/>
        <v>1.3387877914050605E-6</v>
      </c>
      <c r="T677" s="54">
        <v>0</v>
      </c>
      <c r="U677" s="54">
        <v>0</v>
      </c>
      <c r="V677" s="54">
        <v>0</v>
      </c>
      <c r="W677" s="54">
        <v>0</v>
      </c>
      <c r="X677" s="62"/>
    </row>
    <row r="678" spans="1:24" ht="47.25" x14ac:dyDescent="0.25">
      <c r="A678" s="174">
        <f t="shared" si="261"/>
        <v>602</v>
      </c>
      <c r="B678" s="119" t="s">
        <v>752</v>
      </c>
      <c r="C678" s="103" t="s">
        <v>753</v>
      </c>
      <c r="D678" s="54">
        <v>1.694148</v>
      </c>
      <c r="E678" s="54">
        <v>0.75114233478779135</v>
      </c>
      <c r="F678" s="54">
        <v>0.75114099599999995</v>
      </c>
      <c r="G678" s="54">
        <v>1.0794143999999999E-2</v>
      </c>
      <c r="H678" s="54">
        <v>1.0794144E-2</v>
      </c>
      <c r="I678" s="54">
        <v>0.137736</v>
      </c>
      <c r="J678" s="54">
        <v>1.3725636000000001E-2</v>
      </c>
      <c r="K678" s="54">
        <v>0.137736</v>
      </c>
      <c r="L678" s="54">
        <v>0.19644889399999999</v>
      </c>
      <c r="M678" s="54">
        <f t="shared" si="262"/>
        <v>0.46487619078779141</v>
      </c>
      <c r="N678" s="54">
        <v>0.53017232199999997</v>
      </c>
      <c r="O678" s="54">
        <v>0.72121089000000005</v>
      </c>
      <c r="P678" s="54">
        <v>0.50677283000000006</v>
      </c>
      <c r="Q678" s="54">
        <v>0</v>
      </c>
      <c r="R678" s="54">
        <v>0</v>
      </c>
      <c r="S678" s="54">
        <f t="shared" si="263"/>
        <v>1.3387877914050605E-6</v>
      </c>
      <c r="T678" s="54">
        <v>0</v>
      </c>
      <c r="U678" s="54">
        <v>0</v>
      </c>
      <c r="V678" s="54">
        <v>0</v>
      </c>
      <c r="W678" s="54">
        <v>0</v>
      </c>
      <c r="X678" s="62"/>
    </row>
    <row r="679" spans="1:24" ht="47.25" x14ac:dyDescent="0.25">
      <c r="A679" s="174">
        <f t="shared" si="261"/>
        <v>603</v>
      </c>
      <c r="B679" s="119" t="s">
        <v>754</v>
      </c>
      <c r="C679" s="103" t="s">
        <v>755</v>
      </c>
      <c r="D679" s="54">
        <v>1.9739880000000003</v>
      </c>
      <c r="E679" s="54">
        <v>0.79832055078779141</v>
      </c>
      <c r="F679" s="54">
        <v>0.79831921199999989</v>
      </c>
      <c r="G679" s="54">
        <v>1.3212419999999997E-2</v>
      </c>
      <c r="H679" s="54">
        <v>1.3212419999999997E-2</v>
      </c>
      <c r="I679" s="54">
        <v>0.16859399999999999</v>
      </c>
      <c r="J679" s="54">
        <v>9.9664931999999984E-2</v>
      </c>
      <c r="K679" s="54">
        <v>0.16859399999999999</v>
      </c>
      <c r="L679" s="54">
        <v>0.14843127000000003</v>
      </c>
      <c r="M679" s="54">
        <f t="shared" si="262"/>
        <v>0.44792013078779136</v>
      </c>
      <c r="N679" s="54">
        <v>0.53701058999999984</v>
      </c>
      <c r="O679" s="54">
        <v>0.75926031000000005</v>
      </c>
      <c r="P679" s="54">
        <v>0.5059454000000001</v>
      </c>
      <c r="Q679" s="54">
        <v>0</v>
      </c>
      <c r="R679" s="54">
        <v>0</v>
      </c>
      <c r="S679" s="54">
        <f t="shared" si="263"/>
        <v>1.3387877915160828E-6</v>
      </c>
      <c r="T679" s="54">
        <v>0</v>
      </c>
      <c r="U679" s="54">
        <v>0</v>
      </c>
      <c r="V679" s="54">
        <v>0</v>
      </c>
      <c r="W679" s="54">
        <v>0</v>
      </c>
      <c r="X679" s="62"/>
    </row>
    <row r="680" spans="1:24" ht="47.25" x14ac:dyDescent="0.25">
      <c r="A680" s="174">
        <f t="shared" si="261"/>
        <v>604</v>
      </c>
      <c r="B680" s="119" t="s">
        <v>756</v>
      </c>
      <c r="C680" s="103" t="s">
        <v>757</v>
      </c>
      <c r="D680" s="54">
        <v>2.3657400000000002</v>
      </c>
      <c r="E680" s="54">
        <v>0.90366576678779142</v>
      </c>
      <c r="F680" s="54">
        <v>0.90366442799999991</v>
      </c>
      <c r="G680" s="54">
        <v>1.8381683999999999E-2</v>
      </c>
      <c r="H680" s="54">
        <v>1.8381684000000002E-2</v>
      </c>
      <c r="I680" s="54">
        <v>0.23455499999999996</v>
      </c>
      <c r="J680" s="54">
        <v>0.12676147199999999</v>
      </c>
      <c r="K680" s="54">
        <v>0.23455499999999996</v>
      </c>
      <c r="L680" s="54">
        <v>0.17614227799999999</v>
      </c>
      <c r="M680" s="54">
        <f t="shared" si="262"/>
        <v>0.41617408278779155</v>
      </c>
      <c r="N680" s="54">
        <v>0.58237899399999993</v>
      </c>
      <c r="O680" s="54">
        <v>0.97115187000000003</v>
      </c>
      <c r="P680" s="54">
        <v>0.66098762</v>
      </c>
      <c r="Q680" s="54">
        <v>0</v>
      </c>
      <c r="R680" s="54">
        <v>0</v>
      </c>
      <c r="S680" s="54">
        <f t="shared" si="263"/>
        <v>1.3387877915160828E-6</v>
      </c>
      <c r="T680" s="54">
        <v>0</v>
      </c>
      <c r="U680" s="54">
        <v>0</v>
      </c>
      <c r="V680" s="54">
        <v>0</v>
      </c>
      <c r="W680" s="54">
        <v>0</v>
      </c>
      <c r="X680" s="62"/>
    </row>
    <row r="681" spans="1:24" ht="47.25" x14ac:dyDescent="0.25">
      <c r="A681" s="174">
        <f t="shared" si="261"/>
        <v>605</v>
      </c>
      <c r="B681" s="119" t="s">
        <v>758</v>
      </c>
      <c r="C681" s="103" t="s">
        <v>759</v>
      </c>
      <c r="D681" s="54">
        <v>2.3657400000000002</v>
      </c>
      <c r="E681" s="54">
        <v>0.74425159878779146</v>
      </c>
      <c r="F681" s="54">
        <v>0.74425026000000005</v>
      </c>
      <c r="G681" s="54">
        <v>1.4935872000000001E-2</v>
      </c>
      <c r="H681" s="54">
        <v>1.4935872000000003E-2</v>
      </c>
      <c r="I681" s="54">
        <v>0.19058585591994959</v>
      </c>
      <c r="J681" s="54">
        <v>0.122379876</v>
      </c>
      <c r="K681" s="54">
        <v>0.19058585591994959</v>
      </c>
      <c r="L681" s="54">
        <v>0.171461162</v>
      </c>
      <c r="M681" s="54">
        <f t="shared" si="262"/>
        <v>0.34814401494789227</v>
      </c>
      <c r="N681" s="54">
        <v>0.43547335000000004</v>
      </c>
      <c r="O681" s="54">
        <v>0.68971273</v>
      </c>
      <c r="P681" s="54">
        <v>0.38997225000000002</v>
      </c>
      <c r="Q681" s="54">
        <v>0</v>
      </c>
      <c r="R681" s="54">
        <v>0</v>
      </c>
      <c r="S681" s="54">
        <f t="shared" si="263"/>
        <v>1.3387877914050605E-6</v>
      </c>
      <c r="T681" s="54">
        <v>0</v>
      </c>
      <c r="U681" s="54">
        <v>0</v>
      </c>
      <c r="V681" s="54">
        <v>0</v>
      </c>
      <c r="W681" s="54">
        <v>0</v>
      </c>
      <c r="X681" s="62"/>
    </row>
    <row r="682" spans="1:24" ht="31.5" x14ac:dyDescent="0.25">
      <c r="A682" s="174">
        <f t="shared" si="261"/>
        <v>606</v>
      </c>
      <c r="B682" s="119" t="s">
        <v>1565</v>
      </c>
      <c r="C682" s="103" t="s">
        <v>1566</v>
      </c>
      <c r="D682" s="54">
        <v>3.9707159999999995</v>
      </c>
      <c r="E682" s="54">
        <v>3.9707173387877912</v>
      </c>
      <c r="F682" s="54">
        <v>3.2366637520000006</v>
      </c>
      <c r="G682" s="54">
        <v>0</v>
      </c>
      <c r="H682" s="54">
        <v>0</v>
      </c>
      <c r="I682" s="54">
        <v>0</v>
      </c>
      <c r="J682" s="54">
        <v>0</v>
      </c>
      <c r="K682" s="54">
        <v>0</v>
      </c>
      <c r="L682" s="54">
        <v>2.5067614900000001</v>
      </c>
      <c r="M682" s="54">
        <f t="shared" si="262"/>
        <v>3.9707173387877912</v>
      </c>
      <c r="N682" s="54">
        <v>0.72990226199999997</v>
      </c>
      <c r="O682" s="54">
        <v>2.6972197900000006</v>
      </c>
      <c r="P682" s="54">
        <v>8.6009910000000467E-2</v>
      </c>
      <c r="Q682" s="54">
        <v>3.5391553199999999</v>
      </c>
      <c r="R682" s="54">
        <v>3.5391553199999999</v>
      </c>
      <c r="S682" s="54">
        <f t="shared" si="263"/>
        <v>0.73405358678779065</v>
      </c>
      <c r="T682" s="54">
        <v>0</v>
      </c>
      <c r="U682" s="54">
        <v>0</v>
      </c>
      <c r="V682" s="54">
        <v>0</v>
      </c>
      <c r="W682" s="54">
        <v>0</v>
      </c>
      <c r="X682" s="62"/>
    </row>
    <row r="683" spans="1:24" x14ac:dyDescent="0.25">
      <c r="A683" s="174"/>
      <c r="B683" s="195" t="s">
        <v>213</v>
      </c>
      <c r="C683" s="103"/>
      <c r="D683" s="62">
        <f t="shared" ref="D683:W683" si="264">SUM(D684:D690)</f>
        <v>47.683233185999995</v>
      </c>
      <c r="E683" s="62">
        <f t="shared" ref="E683" si="265">SUM(E684:E690)</f>
        <v>13.096568747514539</v>
      </c>
      <c r="F683" s="62">
        <f t="shared" si="264"/>
        <v>13.096562343999999</v>
      </c>
      <c r="G683" s="62">
        <f t="shared" si="264"/>
        <v>1.7312916015755824</v>
      </c>
      <c r="H683" s="62">
        <f t="shared" si="264"/>
        <v>1.7312889779999998</v>
      </c>
      <c r="I683" s="62">
        <f t="shared" si="264"/>
        <v>3.4619499307877906</v>
      </c>
      <c r="J683" s="62">
        <f t="shared" si="264"/>
        <v>6.0076712040000011</v>
      </c>
      <c r="K683" s="62">
        <f t="shared" si="264"/>
        <v>6.2706439687877911</v>
      </c>
      <c r="L683" s="62">
        <f t="shared" si="264"/>
        <v>4.5149469879999993</v>
      </c>
      <c r="M683" s="62">
        <f t="shared" si="264"/>
        <v>1.632683246363376</v>
      </c>
      <c r="N683" s="62">
        <f t="shared" si="264"/>
        <v>0.84265517400000012</v>
      </c>
      <c r="O683" s="62">
        <f t="shared" si="264"/>
        <v>9.8322780200000004</v>
      </c>
      <c r="P683" s="62">
        <v>0.2203463699999999</v>
      </c>
      <c r="Q683" s="62">
        <f t="shared" si="264"/>
        <v>16.607426109999999</v>
      </c>
      <c r="R683" s="62">
        <v>0</v>
      </c>
      <c r="S683" s="62">
        <f t="shared" si="264"/>
        <v>6.4035145403984473E-6</v>
      </c>
      <c r="T683" s="62">
        <f t="shared" si="264"/>
        <v>0</v>
      </c>
      <c r="U683" s="62">
        <f t="shared" si="264"/>
        <v>0</v>
      </c>
      <c r="V683" s="62">
        <f t="shared" si="264"/>
        <v>0</v>
      </c>
      <c r="W683" s="62">
        <f t="shared" si="264"/>
        <v>0</v>
      </c>
      <c r="X683" s="62"/>
    </row>
    <row r="684" spans="1:24" ht="47.25" x14ac:dyDescent="0.25">
      <c r="A684" s="174">
        <f t="shared" ref="A684:A690" si="266">IF(A683&gt;0,A683+1,A682+1)</f>
        <v>607</v>
      </c>
      <c r="B684" s="119" t="s">
        <v>760</v>
      </c>
      <c r="C684" s="103" t="s">
        <v>761</v>
      </c>
      <c r="D684" s="54">
        <v>3.1679280000000003</v>
      </c>
      <c r="E684" s="54">
        <v>3.1320855447877913</v>
      </c>
      <c r="F684" s="54">
        <v>3.1320842059999996</v>
      </c>
      <c r="G684" s="54">
        <v>5.8778087999999999E-2</v>
      </c>
      <c r="H684" s="54">
        <v>5.8778087999999999E-2</v>
      </c>
      <c r="I684" s="54">
        <v>2.9413179119999997</v>
      </c>
      <c r="J684" s="54">
        <v>2.387699456</v>
      </c>
      <c r="K684" s="54">
        <v>0</v>
      </c>
      <c r="L684" s="54">
        <v>0.10736713199999995</v>
      </c>
      <c r="M684" s="54">
        <f t="shared" ref="M684:M690" si="267">E684-G684-I684-K684</f>
        <v>0.13198954478779168</v>
      </c>
      <c r="N684" s="54">
        <v>0.57823953000000017</v>
      </c>
      <c r="O684" s="54">
        <v>2.6100701700000006</v>
      </c>
      <c r="P684" s="54">
        <v>0</v>
      </c>
      <c r="Q684" s="54">
        <v>3.04826307</v>
      </c>
      <c r="R684" s="54">
        <v>0</v>
      </c>
      <c r="S684" s="54">
        <f t="shared" ref="S684:S690" si="268">E684-F684</f>
        <v>1.3387877917381275E-6</v>
      </c>
      <c r="T684" s="54">
        <v>0</v>
      </c>
      <c r="U684" s="54">
        <v>0</v>
      </c>
      <c r="V684" s="54">
        <v>0</v>
      </c>
      <c r="W684" s="54">
        <v>0</v>
      </c>
      <c r="X684" s="62"/>
    </row>
    <row r="685" spans="1:24" ht="47.25" x14ac:dyDescent="0.25">
      <c r="A685" s="174">
        <f t="shared" si="266"/>
        <v>608</v>
      </c>
      <c r="B685" s="119" t="s">
        <v>762</v>
      </c>
      <c r="C685" s="103" t="s">
        <v>763</v>
      </c>
      <c r="D685" s="54">
        <v>0.55344959999999999</v>
      </c>
      <c r="E685" s="54">
        <v>0.55345093878779139</v>
      </c>
      <c r="F685" s="54">
        <v>0.55344960399999998</v>
      </c>
      <c r="G685" s="54">
        <v>0.55345093878779128</v>
      </c>
      <c r="H685" s="54">
        <v>0.55344960400000009</v>
      </c>
      <c r="I685" s="54">
        <v>0</v>
      </c>
      <c r="J685" s="54">
        <v>0</v>
      </c>
      <c r="K685" s="54">
        <v>0</v>
      </c>
      <c r="L685" s="54">
        <v>0</v>
      </c>
      <c r="M685" s="54">
        <f t="shared" si="267"/>
        <v>1.1102230246251565E-16</v>
      </c>
      <c r="N685" s="54">
        <v>0</v>
      </c>
      <c r="O685" s="54">
        <v>3.0523620000000112E-2</v>
      </c>
      <c r="P685" s="54">
        <v>0</v>
      </c>
      <c r="Q685" s="54">
        <v>2.4495740699999997</v>
      </c>
      <c r="R685" s="54">
        <v>0</v>
      </c>
      <c r="S685" s="54">
        <f t="shared" si="268"/>
        <v>1.334787791407166E-6</v>
      </c>
      <c r="T685" s="54">
        <v>0</v>
      </c>
      <c r="U685" s="54">
        <v>0</v>
      </c>
      <c r="V685" s="54">
        <v>0</v>
      </c>
      <c r="W685" s="54">
        <v>0</v>
      </c>
      <c r="X685" s="62"/>
    </row>
    <row r="686" spans="1:24" ht="31.5" x14ac:dyDescent="0.25">
      <c r="A686" s="174">
        <f t="shared" si="266"/>
        <v>609</v>
      </c>
      <c r="B686" s="119" t="s">
        <v>764</v>
      </c>
      <c r="C686" s="103" t="s">
        <v>765</v>
      </c>
      <c r="D686" s="54">
        <v>9.1466840040000008</v>
      </c>
      <c r="E686" s="54">
        <v>0.65648314278779119</v>
      </c>
      <c r="F686" s="54">
        <v>0.65648180399999978</v>
      </c>
      <c r="G686" s="54">
        <v>0.13585112399999996</v>
      </c>
      <c r="H686" s="54">
        <v>0.13585112399999999</v>
      </c>
      <c r="I686" s="54">
        <v>0.52063201878779108</v>
      </c>
      <c r="J686" s="54">
        <v>0.1727462039999999</v>
      </c>
      <c r="K686" s="54">
        <v>0</v>
      </c>
      <c r="L686" s="54">
        <v>0.18455445599999998</v>
      </c>
      <c r="M686" s="54">
        <f t="shared" si="267"/>
        <v>1.1102230246251565E-16</v>
      </c>
      <c r="N686" s="54">
        <v>0.16333001999999991</v>
      </c>
      <c r="O686" s="54">
        <v>0.54706816999999996</v>
      </c>
      <c r="P686" s="54">
        <v>0.13610834999999999</v>
      </c>
      <c r="Q686" s="54">
        <v>0</v>
      </c>
      <c r="R686" s="54">
        <v>0</v>
      </c>
      <c r="S686" s="54">
        <f t="shared" si="268"/>
        <v>1.3387877914050605E-6</v>
      </c>
      <c r="T686" s="54">
        <v>0</v>
      </c>
      <c r="U686" s="54">
        <v>0</v>
      </c>
      <c r="V686" s="54">
        <v>0</v>
      </c>
      <c r="W686" s="54">
        <v>0</v>
      </c>
      <c r="X686" s="62"/>
    </row>
    <row r="687" spans="1:24" ht="47.25" x14ac:dyDescent="0.25">
      <c r="A687" s="174">
        <f t="shared" si="266"/>
        <v>610</v>
      </c>
      <c r="B687" s="119" t="s">
        <v>766</v>
      </c>
      <c r="C687" s="103" t="s">
        <v>767</v>
      </c>
      <c r="D687" s="54">
        <v>0.85104419999999992</v>
      </c>
      <c r="E687" s="54">
        <v>0.85104553878779143</v>
      </c>
      <c r="F687" s="54">
        <v>0.85104424999999995</v>
      </c>
      <c r="G687" s="54">
        <v>0.85104553878779132</v>
      </c>
      <c r="H687" s="54">
        <v>0.85104424999999995</v>
      </c>
      <c r="I687" s="54">
        <v>0</v>
      </c>
      <c r="J687" s="54">
        <v>0</v>
      </c>
      <c r="K687" s="54">
        <v>0</v>
      </c>
      <c r="L687" s="54">
        <v>0</v>
      </c>
      <c r="M687" s="54">
        <f t="shared" si="267"/>
        <v>1.1102230246251565E-16</v>
      </c>
      <c r="N687" s="54">
        <v>0</v>
      </c>
      <c r="O687" s="54">
        <v>5.8363999999999999E-2</v>
      </c>
      <c r="P687" s="54">
        <v>0</v>
      </c>
      <c r="Q687" s="54">
        <v>4.4685193099999996</v>
      </c>
      <c r="R687" s="54">
        <v>0</v>
      </c>
      <c r="S687" s="54">
        <f t="shared" si="268"/>
        <v>1.2887877914868895E-6</v>
      </c>
      <c r="T687" s="54">
        <v>0</v>
      </c>
      <c r="U687" s="54">
        <v>0</v>
      </c>
      <c r="V687" s="54">
        <v>0</v>
      </c>
      <c r="W687" s="54">
        <v>0</v>
      </c>
      <c r="X687" s="62"/>
    </row>
    <row r="688" spans="1:24" ht="47.25" x14ac:dyDescent="0.25">
      <c r="A688" s="174">
        <f t="shared" si="266"/>
        <v>611</v>
      </c>
      <c r="B688" s="119" t="s">
        <v>768</v>
      </c>
      <c r="C688" s="103" t="s">
        <v>769</v>
      </c>
      <c r="D688" s="54">
        <v>3.1357553820000001</v>
      </c>
      <c r="E688" s="54">
        <v>3.1357567207877919</v>
      </c>
      <c r="F688" s="54">
        <v>3.1357553880000002</v>
      </c>
      <c r="G688" s="54">
        <v>5.9089463999999994E-2</v>
      </c>
      <c r="H688" s="54">
        <v>5.9089463999999994E-2</v>
      </c>
      <c r="I688" s="54">
        <v>0</v>
      </c>
      <c r="J688" s="54">
        <v>0.13347908400000003</v>
      </c>
      <c r="K688" s="54">
        <v>2.9568990779999997</v>
      </c>
      <c r="L688" s="54">
        <v>2.9431868399999996</v>
      </c>
      <c r="M688" s="54">
        <f t="shared" si="267"/>
        <v>0.11976817878779222</v>
      </c>
      <c r="N688" s="54">
        <v>0</v>
      </c>
      <c r="O688" s="54">
        <v>2.6131294899999999</v>
      </c>
      <c r="P688" s="54">
        <v>0</v>
      </c>
      <c r="Q688" s="54">
        <v>3.6762761099999999</v>
      </c>
      <c r="R688" s="54">
        <v>0</v>
      </c>
      <c r="S688" s="54">
        <f t="shared" si="268"/>
        <v>1.3327877916857744E-6</v>
      </c>
      <c r="T688" s="54">
        <v>0</v>
      </c>
      <c r="U688" s="54">
        <v>0</v>
      </c>
      <c r="V688" s="54">
        <v>0</v>
      </c>
      <c r="W688" s="54">
        <v>0</v>
      </c>
      <c r="X688" s="62"/>
    </row>
    <row r="689" spans="1:24" ht="63" x14ac:dyDescent="0.25">
      <c r="A689" s="174">
        <f t="shared" si="266"/>
        <v>612</v>
      </c>
      <c r="B689" s="119" t="s">
        <v>770</v>
      </c>
      <c r="C689" s="103" t="s">
        <v>1424</v>
      </c>
      <c r="D689" s="54">
        <v>3.3868199999999997</v>
      </c>
      <c r="E689" s="54">
        <v>3.386821338787791</v>
      </c>
      <c r="F689" s="54">
        <v>3.3868229079999996</v>
      </c>
      <c r="G689" s="54">
        <v>7.3076448000000002E-2</v>
      </c>
      <c r="H689" s="54">
        <v>7.3076448000000002E-2</v>
      </c>
      <c r="I689" s="54">
        <v>0</v>
      </c>
      <c r="J689" s="54">
        <v>3.3137464600000008</v>
      </c>
      <c r="K689" s="54">
        <v>3.3137448907877909</v>
      </c>
      <c r="L689" s="54">
        <v>0</v>
      </c>
      <c r="M689" s="54">
        <f t="shared" si="267"/>
        <v>0</v>
      </c>
      <c r="N689" s="54">
        <v>0</v>
      </c>
      <c r="O689" s="54">
        <v>2.8223524199999996</v>
      </c>
      <c r="P689" s="54">
        <v>0</v>
      </c>
      <c r="Q689" s="54">
        <v>2.96479355</v>
      </c>
      <c r="R689" s="54">
        <v>0</v>
      </c>
      <c r="S689" s="54">
        <f t="shared" si="268"/>
        <v>-1.5692122086186089E-6</v>
      </c>
      <c r="T689" s="54">
        <v>0</v>
      </c>
      <c r="U689" s="54">
        <v>0</v>
      </c>
      <c r="V689" s="54">
        <v>0</v>
      </c>
      <c r="W689" s="54">
        <v>0</v>
      </c>
      <c r="X689" s="62"/>
    </row>
    <row r="690" spans="1:24" ht="63" x14ac:dyDescent="0.25">
      <c r="A690" s="174">
        <f t="shared" si="266"/>
        <v>613</v>
      </c>
      <c r="B690" s="119" t="s">
        <v>2076</v>
      </c>
      <c r="C690" s="103" t="s">
        <v>1567</v>
      </c>
      <c r="D690" s="54">
        <v>27.441551999999998</v>
      </c>
      <c r="E690" s="54">
        <v>1.3809255227877917</v>
      </c>
      <c r="F690" s="54">
        <v>1.3809241840000004</v>
      </c>
      <c r="G690" s="54">
        <v>0</v>
      </c>
      <c r="H690" s="54">
        <v>0</v>
      </c>
      <c r="I690" s="54">
        <v>0</v>
      </c>
      <c r="J690" s="54">
        <v>0</v>
      </c>
      <c r="K690" s="54">
        <v>0</v>
      </c>
      <c r="L690" s="54">
        <v>1.27983856</v>
      </c>
      <c r="M690" s="54">
        <f t="shared" si="267"/>
        <v>1.3809255227877917</v>
      </c>
      <c r="N690" s="54">
        <v>0.10108562399999999</v>
      </c>
      <c r="O690" s="54">
        <v>1.1507701499999998</v>
      </c>
      <c r="P690" s="54">
        <v>8.4238019999999914E-2</v>
      </c>
      <c r="Q690" s="54">
        <v>0</v>
      </c>
      <c r="R690" s="54">
        <v>0</v>
      </c>
      <c r="S690" s="54">
        <f t="shared" si="268"/>
        <v>1.3387877912940382E-6</v>
      </c>
      <c r="T690" s="54">
        <v>0</v>
      </c>
      <c r="U690" s="54">
        <v>0</v>
      </c>
      <c r="V690" s="54">
        <v>0</v>
      </c>
      <c r="W690" s="54">
        <v>0</v>
      </c>
      <c r="X690" s="62"/>
    </row>
    <row r="691" spans="1:24" x14ac:dyDescent="0.25">
      <c r="A691" s="174"/>
      <c r="B691" s="195" t="s">
        <v>421</v>
      </c>
      <c r="C691" s="103"/>
      <c r="D691" s="62">
        <f t="shared" ref="D691:W691" si="269">SUM(D692:D692)</f>
        <v>0.144264</v>
      </c>
      <c r="E691" s="62">
        <f t="shared" si="269"/>
        <v>0.10288669878779146</v>
      </c>
      <c r="F691" s="62">
        <f t="shared" si="269"/>
        <v>0.10288536000000002</v>
      </c>
      <c r="G691" s="62">
        <f t="shared" si="269"/>
        <v>2.2420547999999995E-2</v>
      </c>
      <c r="H691" s="62">
        <f t="shared" si="269"/>
        <v>2.2420547999999998E-2</v>
      </c>
      <c r="I691" s="62">
        <f t="shared" si="269"/>
        <v>0</v>
      </c>
      <c r="J691" s="62">
        <f t="shared" si="269"/>
        <v>2.8509635999999998E-2</v>
      </c>
      <c r="K691" s="62">
        <f t="shared" si="269"/>
        <v>8.0466150787791513E-2</v>
      </c>
      <c r="L691" s="62">
        <f t="shared" si="269"/>
        <v>3.0458436000000012E-2</v>
      </c>
      <c r="M691" s="62">
        <f t="shared" si="269"/>
        <v>0</v>
      </c>
      <c r="N691" s="62">
        <f t="shared" si="269"/>
        <v>2.1496740000000014E-2</v>
      </c>
      <c r="O691" s="62">
        <f t="shared" si="269"/>
        <v>8.5737800000000003E-2</v>
      </c>
      <c r="P691" s="62">
        <v>1.7913949999999998E-2</v>
      </c>
      <c r="Q691" s="62">
        <f t="shared" si="269"/>
        <v>0</v>
      </c>
      <c r="R691" s="62">
        <v>0</v>
      </c>
      <c r="S691" s="62">
        <f t="shared" si="269"/>
        <v>1.3387877914328161E-6</v>
      </c>
      <c r="T691" s="62">
        <f t="shared" si="269"/>
        <v>0</v>
      </c>
      <c r="U691" s="62">
        <f t="shared" si="269"/>
        <v>0</v>
      </c>
      <c r="V691" s="62">
        <f t="shared" si="269"/>
        <v>0</v>
      </c>
      <c r="W691" s="62">
        <f t="shared" si="269"/>
        <v>0</v>
      </c>
      <c r="X691" s="62"/>
    </row>
    <row r="692" spans="1:24" ht="78.75" x14ac:dyDescent="0.25">
      <c r="A692" s="174">
        <f>IF(A691&gt;0,A691+1,A690+1)</f>
        <v>614</v>
      </c>
      <c r="B692" s="119" t="s">
        <v>771</v>
      </c>
      <c r="C692" s="103" t="s">
        <v>772</v>
      </c>
      <c r="D692" s="54">
        <v>0.144264</v>
      </c>
      <c r="E692" s="54">
        <v>0.10288669878779146</v>
      </c>
      <c r="F692" s="54">
        <v>0.10288536000000002</v>
      </c>
      <c r="G692" s="54">
        <v>2.2420547999999995E-2</v>
      </c>
      <c r="H692" s="54">
        <v>2.2420547999999998E-2</v>
      </c>
      <c r="I692" s="54">
        <v>0</v>
      </c>
      <c r="J692" s="54">
        <v>2.8509635999999998E-2</v>
      </c>
      <c r="K692" s="54">
        <v>8.0466150787791513E-2</v>
      </c>
      <c r="L692" s="54">
        <v>3.0458436000000012E-2</v>
      </c>
      <c r="M692" s="54">
        <f>E692-G692-I692-K692</f>
        <v>0</v>
      </c>
      <c r="N692" s="54">
        <v>2.1496740000000014E-2</v>
      </c>
      <c r="O692" s="54">
        <v>8.5737800000000003E-2</v>
      </c>
      <c r="P692" s="54">
        <v>1.7913949999999998E-2</v>
      </c>
      <c r="Q692" s="54">
        <v>0</v>
      </c>
      <c r="R692" s="54">
        <v>0</v>
      </c>
      <c r="S692" s="54">
        <f>E692-F692</f>
        <v>1.3387877914328161E-6</v>
      </c>
      <c r="T692" s="54">
        <v>0</v>
      </c>
      <c r="U692" s="54">
        <v>0</v>
      </c>
      <c r="V692" s="54">
        <v>0</v>
      </c>
      <c r="W692" s="54">
        <v>0</v>
      </c>
      <c r="X692" s="62"/>
    </row>
    <row r="693" spans="1:24" x14ac:dyDescent="0.25">
      <c r="A693" s="174"/>
      <c r="B693" s="195" t="s">
        <v>226</v>
      </c>
      <c r="C693" s="103"/>
      <c r="D693" s="62">
        <f t="shared" ref="D693:W693" si="270">SUM(D694:D706)</f>
        <v>78.07382836480032</v>
      </c>
      <c r="E693" s="62">
        <f t="shared" ref="E693" si="271">SUM(E694:E706)</f>
        <v>49.572674578665712</v>
      </c>
      <c r="F693" s="62">
        <f t="shared" si="270"/>
        <v>49.572665682000007</v>
      </c>
      <c r="G693" s="62">
        <f t="shared" si="270"/>
        <v>0.29535195000000003</v>
      </c>
      <c r="H693" s="62">
        <f t="shared" si="270"/>
        <v>3.5334020659999994</v>
      </c>
      <c r="I693" s="62">
        <f t="shared" si="270"/>
        <v>1.9264249563633744</v>
      </c>
      <c r="J693" s="62">
        <f t="shared" si="270"/>
        <v>1.61835438</v>
      </c>
      <c r="K693" s="62">
        <f t="shared" si="270"/>
        <v>14.69351400278779</v>
      </c>
      <c r="L693" s="62">
        <f t="shared" si="270"/>
        <v>14.19713102</v>
      </c>
      <c r="M693" s="62">
        <f t="shared" si="270"/>
        <v>32.657383669514545</v>
      </c>
      <c r="N693" s="62">
        <f t="shared" si="270"/>
        <v>30.223778216000003</v>
      </c>
      <c r="O693" s="62">
        <f t="shared" si="270"/>
        <v>47.675816549999986</v>
      </c>
      <c r="P693" s="62">
        <v>27.909599440000001</v>
      </c>
      <c r="Q693" s="62">
        <f t="shared" si="270"/>
        <v>7.2825679799999996</v>
      </c>
      <c r="R693" s="62">
        <v>4.8915629899999997</v>
      </c>
      <c r="S693" s="62">
        <f t="shared" si="270"/>
        <v>8.8966657120993688E-6</v>
      </c>
      <c r="T693" s="62">
        <f t="shared" si="270"/>
        <v>0</v>
      </c>
      <c r="U693" s="62">
        <f t="shared" si="270"/>
        <v>0</v>
      </c>
      <c r="V693" s="62">
        <f t="shared" si="270"/>
        <v>0</v>
      </c>
      <c r="W693" s="62">
        <f t="shared" si="270"/>
        <v>0</v>
      </c>
      <c r="X693" s="62"/>
    </row>
    <row r="694" spans="1:24" ht="47.25" x14ac:dyDescent="0.25">
      <c r="A694" s="174">
        <f t="shared" ref="A694:A706" si="272">IF(A693&gt;0,A693+1,A692+1)</f>
        <v>615</v>
      </c>
      <c r="B694" s="119" t="s">
        <v>2077</v>
      </c>
      <c r="C694" s="54" t="s">
        <v>2078</v>
      </c>
      <c r="D694" s="54">
        <v>1.4259198360000009</v>
      </c>
      <c r="E694" s="54">
        <v>1.4259198360000009</v>
      </c>
      <c r="F694" s="54">
        <v>1.4259198399999999</v>
      </c>
      <c r="G694" s="54">
        <v>0</v>
      </c>
      <c r="H694" s="54">
        <v>0</v>
      </c>
      <c r="I694" s="54">
        <v>0</v>
      </c>
      <c r="J694" s="54">
        <v>0</v>
      </c>
      <c r="K694" s="54">
        <v>0</v>
      </c>
      <c r="L694" s="54">
        <v>0</v>
      </c>
      <c r="M694" s="54">
        <f t="shared" ref="M694:M706" si="273">E694-G694-I694-K694</f>
        <v>1.4259198360000009</v>
      </c>
      <c r="N694" s="54">
        <v>1.4259198400000002</v>
      </c>
      <c r="O694" s="54">
        <v>0</v>
      </c>
      <c r="P694" s="54">
        <v>0</v>
      </c>
      <c r="Q694" s="54">
        <v>0</v>
      </c>
      <c r="R694" s="54">
        <v>0</v>
      </c>
      <c r="S694" s="54">
        <f t="shared" ref="S694:S706" si="274">E694-F694</f>
        <v>-3.9999989986938544E-9</v>
      </c>
      <c r="T694" s="54">
        <v>0</v>
      </c>
      <c r="U694" s="54">
        <v>0</v>
      </c>
      <c r="V694" s="54">
        <v>0</v>
      </c>
      <c r="W694" s="54">
        <v>0</v>
      </c>
      <c r="X694" s="62"/>
    </row>
    <row r="695" spans="1:24" ht="47.25" x14ac:dyDescent="0.25">
      <c r="A695" s="174">
        <f t="shared" si="272"/>
        <v>616</v>
      </c>
      <c r="B695" s="119" t="s">
        <v>773</v>
      </c>
      <c r="C695" s="103" t="s">
        <v>774</v>
      </c>
      <c r="D695" s="54">
        <v>52.696801328800319</v>
      </c>
      <c r="E695" s="54">
        <v>42.140165056787787</v>
      </c>
      <c r="F695" s="54">
        <v>42.14016371799999</v>
      </c>
      <c r="G695" s="54">
        <v>1.2E-2</v>
      </c>
      <c r="H695" s="54">
        <v>3.2500501159999997</v>
      </c>
      <c r="I695" s="54">
        <v>0</v>
      </c>
      <c r="J695" s="54">
        <v>2.9893199999999996E-4</v>
      </c>
      <c r="K695" s="54">
        <v>14</v>
      </c>
      <c r="L695" s="54">
        <v>13.951191811999999</v>
      </c>
      <c r="M695" s="54">
        <f t="shared" si="273"/>
        <v>28.128165056787786</v>
      </c>
      <c r="N695" s="54">
        <v>24.938622858000002</v>
      </c>
      <c r="O695" s="54">
        <v>40.356762639999999</v>
      </c>
      <c r="P695" s="54">
        <v>25.82389268</v>
      </c>
      <c r="Q695" s="54">
        <v>0</v>
      </c>
      <c r="R695" s="54">
        <v>0</v>
      </c>
      <c r="S695" s="54">
        <f t="shared" si="274"/>
        <v>1.338787797067198E-6</v>
      </c>
      <c r="T695" s="54">
        <v>0</v>
      </c>
      <c r="U695" s="54">
        <v>0</v>
      </c>
      <c r="V695" s="54">
        <v>0</v>
      </c>
      <c r="W695" s="54">
        <v>0</v>
      </c>
      <c r="X695" s="62"/>
    </row>
    <row r="696" spans="1:24" ht="31.5" x14ac:dyDescent="0.25">
      <c r="A696" s="174">
        <f t="shared" si="272"/>
        <v>617</v>
      </c>
      <c r="B696" s="119" t="s">
        <v>2079</v>
      </c>
      <c r="C696" s="103" t="s">
        <v>2080</v>
      </c>
      <c r="D696" s="54">
        <v>3.4514159999999996</v>
      </c>
      <c r="E696" s="54">
        <v>9.3124987877914542E-3</v>
      </c>
      <c r="F696" s="54">
        <v>9.3111600000000006E-3</v>
      </c>
      <c r="G696" s="54">
        <v>0</v>
      </c>
      <c r="H696" s="54">
        <v>0</v>
      </c>
      <c r="I696" s="54">
        <v>0</v>
      </c>
      <c r="J696" s="54">
        <v>0</v>
      </c>
      <c r="K696" s="54">
        <v>0</v>
      </c>
      <c r="L696" s="54">
        <v>0</v>
      </c>
      <c r="M696" s="54">
        <f t="shared" si="273"/>
        <v>9.3124987877914542E-3</v>
      </c>
      <c r="N696" s="54">
        <v>9.3111600000000006E-3</v>
      </c>
      <c r="O696" s="54">
        <v>7.7593000000000002E-3</v>
      </c>
      <c r="P696" s="54">
        <v>0</v>
      </c>
      <c r="Q696" s="54">
        <v>0</v>
      </c>
      <c r="R696" s="54">
        <v>0</v>
      </c>
      <c r="S696" s="54">
        <f t="shared" si="274"/>
        <v>1.3387877914536328E-6</v>
      </c>
      <c r="T696" s="54">
        <v>0</v>
      </c>
      <c r="U696" s="54">
        <v>0</v>
      </c>
      <c r="V696" s="54">
        <v>0</v>
      </c>
      <c r="W696" s="54">
        <v>0</v>
      </c>
      <c r="X696" s="62"/>
    </row>
    <row r="697" spans="1:24" ht="47.25" x14ac:dyDescent="0.25">
      <c r="A697" s="174">
        <f t="shared" si="272"/>
        <v>618</v>
      </c>
      <c r="B697" s="119" t="s">
        <v>2081</v>
      </c>
      <c r="C697" s="103" t="s">
        <v>2082</v>
      </c>
      <c r="D697" s="54">
        <v>3.4514159999999996</v>
      </c>
      <c r="E697" s="54">
        <v>9.3124987877914542E-3</v>
      </c>
      <c r="F697" s="54">
        <v>9.3111600000000006E-3</v>
      </c>
      <c r="G697" s="54">
        <v>0</v>
      </c>
      <c r="H697" s="54">
        <v>0</v>
      </c>
      <c r="I697" s="54">
        <v>0</v>
      </c>
      <c r="J697" s="54">
        <v>0</v>
      </c>
      <c r="K697" s="54">
        <v>0</v>
      </c>
      <c r="L697" s="54">
        <v>0</v>
      </c>
      <c r="M697" s="54">
        <f t="shared" si="273"/>
        <v>9.3124987877914542E-3</v>
      </c>
      <c r="N697" s="54">
        <v>9.3111600000000006E-3</v>
      </c>
      <c r="O697" s="54">
        <v>7.7593000000000002E-3</v>
      </c>
      <c r="P697" s="54">
        <v>0</v>
      </c>
      <c r="Q697" s="54">
        <v>0</v>
      </c>
      <c r="R697" s="54">
        <v>0</v>
      </c>
      <c r="S697" s="54">
        <f t="shared" si="274"/>
        <v>1.3387877914536328E-6</v>
      </c>
      <c r="T697" s="54">
        <v>0</v>
      </c>
      <c r="U697" s="54">
        <v>0</v>
      </c>
      <c r="V697" s="54">
        <v>0</v>
      </c>
      <c r="W697" s="54">
        <v>0</v>
      </c>
      <c r="X697" s="62"/>
    </row>
    <row r="698" spans="1:24" ht="31.5" x14ac:dyDescent="0.25">
      <c r="A698" s="174">
        <f t="shared" si="272"/>
        <v>619</v>
      </c>
      <c r="B698" s="119" t="s">
        <v>2083</v>
      </c>
      <c r="C698" s="103" t="s">
        <v>2084</v>
      </c>
      <c r="D698" s="54">
        <v>3.4514159999999996</v>
      </c>
      <c r="E698" s="54">
        <v>9.3124987877914542E-3</v>
      </c>
      <c r="F698" s="54">
        <v>9.3111600000000006E-3</v>
      </c>
      <c r="G698" s="54">
        <v>0</v>
      </c>
      <c r="H698" s="54">
        <v>0</v>
      </c>
      <c r="I698" s="54">
        <v>0</v>
      </c>
      <c r="J698" s="54">
        <v>0</v>
      </c>
      <c r="K698" s="54">
        <v>0</v>
      </c>
      <c r="L698" s="54">
        <v>0</v>
      </c>
      <c r="M698" s="54">
        <f t="shared" si="273"/>
        <v>9.3124987877914542E-3</v>
      </c>
      <c r="N698" s="54">
        <v>9.3111600000000006E-3</v>
      </c>
      <c r="O698" s="54">
        <v>7.7593000000000002E-3</v>
      </c>
      <c r="P698" s="54">
        <v>0</v>
      </c>
      <c r="Q698" s="54">
        <v>0</v>
      </c>
      <c r="R698" s="54">
        <v>0</v>
      </c>
      <c r="S698" s="54">
        <f t="shared" si="274"/>
        <v>1.3387877914536328E-6</v>
      </c>
      <c r="T698" s="54">
        <v>0</v>
      </c>
      <c r="U698" s="54">
        <v>0</v>
      </c>
      <c r="V698" s="54">
        <v>0</v>
      </c>
      <c r="W698" s="54">
        <v>0</v>
      </c>
      <c r="X698" s="62"/>
    </row>
    <row r="699" spans="1:24" ht="63" x14ac:dyDescent="0.25">
      <c r="A699" s="174">
        <f t="shared" si="272"/>
        <v>620</v>
      </c>
      <c r="B699" s="119" t="s">
        <v>2085</v>
      </c>
      <c r="C699" s="103" t="s">
        <v>775</v>
      </c>
      <c r="D699" s="54">
        <v>1.2011640000000001</v>
      </c>
      <c r="E699" s="54">
        <v>1.2011653387877916</v>
      </c>
      <c r="F699" s="54">
        <v>1.2011696359999999</v>
      </c>
      <c r="G699" s="54">
        <v>3.0751955999999997E-2</v>
      </c>
      <c r="H699" s="54">
        <v>3.0751955999999997E-2</v>
      </c>
      <c r="I699" s="54">
        <v>1.1704133827877916</v>
      </c>
      <c r="J699" s="54">
        <v>1.1704176799999999</v>
      </c>
      <c r="K699" s="54">
        <v>0</v>
      </c>
      <c r="L699" s="54">
        <v>0</v>
      </c>
      <c r="M699" s="54">
        <f t="shared" si="273"/>
        <v>0</v>
      </c>
      <c r="N699" s="54">
        <v>0</v>
      </c>
      <c r="O699" s="54">
        <v>1.0009746899999998</v>
      </c>
      <c r="P699" s="54">
        <v>0</v>
      </c>
      <c r="Q699" s="54">
        <v>1.1704461000000002</v>
      </c>
      <c r="R699" s="54">
        <v>0</v>
      </c>
      <c r="S699" s="54">
        <f t="shared" si="274"/>
        <v>-4.2972122082929332E-6</v>
      </c>
      <c r="T699" s="54">
        <v>0</v>
      </c>
      <c r="U699" s="54">
        <v>0</v>
      </c>
      <c r="V699" s="54">
        <v>0</v>
      </c>
      <c r="W699" s="54">
        <v>0</v>
      </c>
      <c r="X699" s="62"/>
    </row>
    <row r="700" spans="1:24" ht="63" x14ac:dyDescent="0.25">
      <c r="A700" s="174">
        <f t="shared" si="272"/>
        <v>621</v>
      </c>
      <c r="B700" s="119" t="s">
        <v>2086</v>
      </c>
      <c r="C700" s="103" t="s">
        <v>1425</v>
      </c>
      <c r="D700" s="54">
        <v>0.47558400000000001</v>
      </c>
      <c r="E700" s="54">
        <v>0.47558533878779141</v>
      </c>
      <c r="F700" s="54">
        <v>0.47558419000000007</v>
      </c>
      <c r="G700" s="54">
        <v>0.15380682600000001</v>
      </c>
      <c r="H700" s="54">
        <v>0.15380682600000001</v>
      </c>
      <c r="I700" s="54">
        <v>0.32177851278779146</v>
      </c>
      <c r="J700" s="54">
        <v>0.32177736400000001</v>
      </c>
      <c r="K700" s="54">
        <v>0</v>
      </c>
      <c r="L700" s="54">
        <v>0</v>
      </c>
      <c r="M700" s="54">
        <f t="shared" si="273"/>
        <v>-5.5511151231257827E-17</v>
      </c>
      <c r="N700" s="54">
        <v>-5.5511151231257827E-17</v>
      </c>
      <c r="O700" s="54">
        <v>1.2203172199999999</v>
      </c>
      <c r="P700" s="54">
        <v>0</v>
      </c>
      <c r="Q700" s="54">
        <v>1.2205588899999997</v>
      </c>
      <c r="R700" s="54">
        <v>0</v>
      </c>
      <c r="S700" s="54">
        <f t="shared" si="274"/>
        <v>1.1487877913385347E-6</v>
      </c>
      <c r="T700" s="54">
        <v>0</v>
      </c>
      <c r="U700" s="54">
        <v>0</v>
      </c>
      <c r="V700" s="54">
        <v>0</v>
      </c>
      <c r="W700" s="54">
        <v>0</v>
      </c>
      <c r="X700" s="62"/>
    </row>
    <row r="701" spans="1:24" ht="47.25" x14ac:dyDescent="0.25">
      <c r="A701" s="174">
        <f t="shared" si="272"/>
        <v>622</v>
      </c>
      <c r="B701" s="119" t="s">
        <v>2087</v>
      </c>
      <c r="C701" s="103" t="s">
        <v>2088</v>
      </c>
      <c r="D701" s="54">
        <v>1.8419399999999999</v>
      </c>
      <c r="E701" s="54">
        <v>3.4138278779145343E-4</v>
      </c>
      <c r="F701" s="54">
        <v>3.4004400000000001E-4</v>
      </c>
      <c r="G701" s="54">
        <v>0</v>
      </c>
      <c r="H701" s="54">
        <v>0</v>
      </c>
      <c r="I701" s="54">
        <v>0</v>
      </c>
      <c r="J701" s="54">
        <v>0</v>
      </c>
      <c r="K701" s="54">
        <v>0</v>
      </c>
      <c r="L701" s="54">
        <v>0</v>
      </c>
      <c r="M701" s="54">
        <f t="shared" si="273"/>
        <v>3.4138278779145343E-4</v>
      </c>
      <c r="N701" s="54">
        <v>3.4004400000000001E-4</v>
      </c>
      <c r="O701" s="54">
        <v>2.8337000000000002E-4</v>
      </c>
      <c r="P701" s="54">
        <v>0</v>
      </c>
      <c r="Q701" s="54">
        <v>0</v>
      </c>
      <c r="R701" s="54">
        <v>0</v>
      </c>
      <c r="S701" s="54">
        <f t="shared" si="274"/>
        <v>1.338787791453416E-6</v>
      </c>
      <c r="T701" s="54">
        <v>0</v>
      </c>
      <c r="U701" s="54">
        <v>0</v>
      </c>
      <c r="V701" s="54">
        <v>0</v>
      </c>
      <c r="W701" s="54">
        <v>0</v>
      </c>
      <c r="X701" s="62"/>
    </row>
    <row r="702" spans="1:24" ht="47.25" x14ac:dyDescent="0.25">
      <c r="A702" s="174">
        <f t="shared" si="272"/>
        <v>623</v>
      </c>
      <c r="B702" s="119" t="s">
        <v>2089</v>
      </c>
      <c r="C702" s="103" t="s">
        <v>2090</v>
      </c>
      <c r="D702" s="54">
        <v>3.8660351999999998</v>
      </c>
      <c r="E702" s="54">
        <v>3.0618802387877913</v>
      </c>
      <c r="F702" s="54">
        <v>3.0618789000000004</v>
      </c>
      <c r="G702" s="54">
        <v>0</v>
      </c>
      <c r="H702" s="54">
        <v>0</v>
      </c>
      <c r="I702" s="54">
        <v>0</v>
      </c>
      <c r="J702" s="54">
        <v>0</v>
      </c>
      <c r="K702" s="54">
        <v>0</v>
      </c>
      <c r="L702" s="54">
        <v>0</v>
      </c>
      <c r="M702" s="54">
        <f t="shared" si="273"/>
        <v>3.0618802387877913</v>
      </c>
      <c r="N702" s="54">
        <v>3.0618789</v>
      </c>
      <c r="O702" s="54">
        <v>2.5515657599999999</v>
      </c>
      <c r="P702" s="54">
        <v>0</v>
      </c>
      <c r="Q702" s="54">
        <v>2.5515657599999999</v>
      </c>
      <c r="R702" s="54">
        <v>2.5515657599999999</v>
      </c>
      <c r="S702" s="54">
        <f t="shared" si="274"/>
        <v>1.338787790849949E-6</v>
      </c>
      <c r="T702" s="54">
        <v>0</v>
      </c>
      <c r="U702" s="54">
        <v>0</v>
      </c>
      <c r="V702" s="54">
        <v>0</v>
      </c>
      <c r="W702" s="54">
        <v>0</v>
      </c>
      <c r="X702" s="62"/>
    </row>
    <row r="703" spans="1:24" ht="63" x14ac:dyDescent="0.25">
      <c r="A703" s="174">
        <f t="shared" si="272"/>
        <v>624</v>
      </c>
      <c r="B703" s="119" t="s">
        <v>786</v>
      </c>
      <c r="C703" s="103" t="s">
        <v>787</v>
      </c>
      <c r="D703" s="54">
        <v>0.42608400000000002</v>
      </c>
      <c r="E703" s="54">
        <v>0.5577103867877915</v>
      </c>
      <c r="F703" s="54">
        <v>0.5577090480000001</v>
      </c>
      <c r="G703" s="54">
        <v>4.6723800000000003E-2</v>
      </c>
      <c r="H703" s="54">
        <v>4.6723799999999996E-2</v>
      </c>
      <c r="I703" s="54">
        <v>0</v>
      </c>
      <c r="J703" s="54">
        <v>5.9413272000000017E-2</v>
      </c>
      <c r="K703" s="54">
        <v>0.51098658678779152</v>
      </c>
      <c r="L703" s="54">
        <v>6.3474528000000016E-2</v>
      </c>
      <c r="M703" s="54">
        <f t="shared" si="273"/>
        <v>0</v>
      </c>
      <c r="N703" s="54">
        <v>0.38809744799999996</v>
      </c>
      <c r="O703" s="54">
        <v>1.2341479299999998</v>
      </c>
      <c r="P703" s="54">
        <v>1.0928049299999998</v>
      </c>
      <c r="Q703" s="54">
        <v>1.2541152799999999</v>
      </c>
      <c r="R703" s="54">
        <v>1.2541152799999999</v>
      </c>
      <c r="S703" s="54">
        <f t="shared" si="274"/>
        <v>1.3387877914050605E-6</v>
      </c>
      <c r="T703" s="54">
        <v>0</v>
      </c>
      <c r="U703" s="54">
        <v>0</v>
      </c>
      <c r="V703" s="54">
        <v>0</v>
      </c>
      <c r="W703" s="54">
        <v>0</v>
      </c>
      <c r="X703" s="62"/>
    </row>
    <row r="704" spans="1:24" ht="63" x14ac:dyDescent="0.25">
      <c r="A704" s="174">
        <f t="shared" si="272"/>
        <v>625</v>
      </c>
      <c r="B704" s="119" t="s">
        <v>790</v>
      </c>
      <c r="C704" s="103" t="s">
        <v>791</v>
      </c>
      <c r="D704" s="54">
        <v>0.23659199999999997</v>
      </c>
      <c r="E704" s="54">
        <v>0.46973249278779133</v>
      </c>
      <c r="F704" s="54">
        <v>0.46973115399999987</v>
      </c>
      <c r="G704" s="54">
        <v>3.5499431999999997E-2</v>
      </c>
      <c r="H704" s="54">
        <v>3.5499431999999997E-2</v>
      </c>
      <c r="I704" s="54">
        <v>0.43423306078779134</v>
      </c>
      <c r="J704" s="54">
        <v>4.5140520000000003E-2</v>
      </c>
      <c r="K704" s="54">
        <v>0</v>
      </c>
      <c r="L704" s="54">
        <v>4.822615199999998E-2</v>
      </c>
      <c r="M704" s="54">
        <f t="shared" si="273"/>
        <v>0</v>
      </c>
      <c r="N704" s="54">
        <v>0.34086505</v>
      </c>
      <c r="O704" s="54">
        <v>1.0668564200000001</v>
      </c>
      <c r="P704" s="54">
        <v>0.9594680000000001</v>
      </c>
      <c r="Q704" s="54">
        <v>1.0858819499999999</v>
      </c>
      <c r="R704" s="54">
        <v>1.0858819499999999</v>
      </c>
      <c r="S704" s="54">
        <f t="shared" si="274"/>
        <v>1.3387877914605717E-6</v>
      </c>
      <c r="T704" s="54">
        <v>0</v>
      </c>
      <c r="U704" s="54">
        <v>0</v>
      </c>
      <c r="V704" s="54">
        <v>0</v>
      </c>
      <c r="W704" s="54">
        <v>0</v>
      </c>
      <c r="X704" s="62"/>
    </row>
    <row r="705" spans="1:24" ht="47.25" x14ac:dyDescent="0.25">
      <c r="A705" s="174">
        <f t="shared" si="272"/>
        <v>626</v>
      </c>
      <c r="B705" s="119" t="s">
        <v>792</v>
      </c>
      <c r="C705" s="103" t="s">
        <v>793</v>
      </c>
      <c r="D705" s="54">
        <v>0.78803999999999996</v>
      </c>
      <c r="E705" s="54">
        <v>0.19909735200000001</v>
      </c>
      <c r="F705" s="54">
        <v>0.19909735200000001</v>
      </c>
      <c r="G705" s="54">
        <v>1.6569935999999997E-2</v>
      </c>
      <c r="H705" s="54">
        <v>1.6569935999999997E-2</v>
      </c>
      <c r="I705" s="54">
        <v>0</v>
      </c>
      <c r="J705" s="54">
        <v>2.1071495999999999E-2</v>
      </c>
      <c r="K705" s="54">
        <v>0.182527416</v>
      </c>
      <c r="L705" s="54">
        <v>0.13423852800000002</v>
      </c>
      <c r="M705" s="54">
        <f t="shared" si="273"/>
        <v>0</v>
      </c>
      <c r="N705" s="54">
        <v>2.7217391999999979E-2</v>
      </c>
      <c r="O705" s="54">
        <v>0.21068202</v>
      </c>
      <c r="P705" s="54">
        <v>2.2681160000000006E-2</v>
      </c>
      <c r="Q705" s="54">
        <v>0</v>
      </c>
      <c r="R705" s="54">
        <v>0</v>
      </c>
      <c r="S705" s="54">
        <f t="shared" si="274"/>
        <v>0</v>
      </c>
      <c r="T705" s="54">
        <v>0</v>
      </c>
      <c r="U705" s="54">
        <v>0</v>
      </c>
      <c r="V705" s="54">
        <v>0</v>
      </c>
      <c r="W705" s="54">
        <v>0</v>
      </c>
      <c r="X705" s="62"/>
    </row>
    <row r="706" spans="1:24" ht="63" x14ac:dyDescent="0.25">
      <c r="A706" s="174">
        <f t="shared" si="272"/>
        <v>627</v>
      </c>
      <c r="B706" s="119" t="s">
        <v>2091</v>
      </c>
      <c r="C706" s="103" t="s">
        <v>1339</v>
      </c>
      <c r="D706" s="54">
        <v>4.7614199999999993</v>
      </c>
      <c r="E706" s="54">
        <v>1.3139658787791456E-2</v>
      </c>
      <c r="F706" s="54">
        <v>1.313832E-2</v>
      </c>
      <c r="G706" s="54">
        <v>0</v>
      </c>
      <c r="H706" s="54">
        <v>0</v>
      </c>
      <c r="I706" s="54">
        <v>0</v>
      </c>
      <c r="J706" s="54">
        <v>2.35116E-4</v>
      </c>
      <c r="K706" s="54">
        <v>0</v>
      </c>
      <c r="L706" s="54">
        <v>0</v>
      </c>
      <c r="M706" s="54">
        <f t="shared" si="273"/>
        <v>1.3139658787791456E-2</v>
      </c>
      <c r="N706" s="54">
        <v>1.2903204E-2</v>
      </c>
      <c r="O706" s="54">
        <v>1.0948599999999977E-2</v>
      </c>
      <c r="P706" s="54">
        <v>1.0752669999999983E-2</v>
      </c>
      <c r="Q706" s="54">
        <v>0</v>
      </c>
      <c r="R706" s="54">
        <v>0</v>
      </c>
      <c r="S706" s="54">
        <f t="shared" si="274"/>
        <v>1.3387877914553675E-6</v>
      </c>
      <c r="T706" s="54">
        <v>0</v>
      </c>
      <c r="U706" s="54">
        <v>0</v>
      </c>
      <c r="V706" s="54">
        <v>0</v>
      </c>
      <c r="W706" s="54">
        <v>0</v>
      </c>
      <c r="X706" s="62"/>
    </row>
    <row r="707" spans="1:24" x14ac:dyDescent="0.25">
      <c r="A707" s="174"/>
      <c r="B707" s="195" t="s">
        <v>246</v>
      </c>
      <c r="C707" s="103"/>
      <c r="D707" s="62">
        <f t="shared" ref="D707:W707" si="275">SUM(D708:D715)</f>
        <v>10.116088403999999</v>
      </c>
      <c r="E707" s="62">
        <f t="shared" ref="E707" si="276">SUM(E708:E715)</f>
        <v>6.1316414843023317</v>
      </c>
      <c r="F707" s="62">
        <f t="shared" si="275"/>
        <v>6.1316307740000005</v>
      </c>
      <c r="G707" s="62">
        <f t="shared" si="275"/>
        <v>0.21124267200000002</v>
      </c>
      <c r="H707" s="62">
        <f t="shared" si="275"/>
        <v>1.3567550979999998</v>
      </c>
      <c r="I707" s="62">
        <f t="shared" si="275"/>
        <v>2.0693625355755829</v>
      </c>
      <c r="J707" s="62">
        <f t="shared" si="275"/>
        <v>0.27584157599999998</v>
      </c>
      <c r="K707" s="62">
        <f t="shared" si="275"/>
        <v>0.625713879575583</v>
      </c>
      <c r="L707" s="62">
        <f t="shared" si="275"/>
        <v>3.777227382</v>
      </c>
      <c r="M707" s="62">
        <f t="shared" si="275"/>
        <v>3.225322397151166</v>
      </c>
      <c r="N707" s="62">
        <f t="shared" si="275"/>
        <v>0.72180671800000007</v>
      </c>
      <c r="O707" s="62">
        <f t="shared" si="275"/>
        <v>5.1367473300000004</v>
      </c>
      <c r="P707" s="62">
        <v>1.0182618800000001</v>
      </c>
      <c r="Q707" s="62">
        <f t="shared" si="275"/>
        <v>7.4948367300000003</v>
      </c>
      <c r="R707" s="62">
        <v>0</v>
      </c>
      <c r="S707" s="62">
        <f t="shared" si="275"/>
        <v>1.0710302331073951E-5</v>
      </c>
      <c r="T707" s="62">
        <f t="shared" si="275"/>
        <v>0</v>
      </c>
      <c r="U707" s="62">
        <f t="shared" si="275"/>
        <v>0</v>
      </c>
      <c r="V707" s="62">
        <f t="shared" si="275"/>
        <v>0</v>
      </c>
      <c r="W707" s="62">
        <f t="shared" si="275"/>
        <v>0</v>
      </c>
      <c r="X707" s="62"/>
    </row>
    <row r="708" spans="1:24" ht="47.25" x14ac:dyDescent="0.25">
      <c r="A708" s="174">
        <f t="shared" ref="A708:A715" si="277">IF(A707&gt;0,A707+1,A706+1)</f>
        <v>628</v>
      </c>
      <c r="B708" s="119" t="s">
        <v>776</v>
      </c>
      <c r="C708" s="103" t="s">
        <v>777</v>
      </c>
      <c r="D708" s="54">
        <v>1.1455124399999999</v>
      </c>
      <c r="E708" s="54">
        <v>1.1455137787877911</v>
      </c>
      <c r="F708" s="54">
        <v>1.1455124259999998</v>
      </c>
      <c r="G708" s="54">
        <v>0</v>
      </c>
      <c r="H708" s="54">
        <v>1.145512426</v>
      </c>
      <c r="I708" s="54">
        <v>0</v>
      </c>
      <c r="J708" s="54">
        <v>0</v>
      </c>
      <c r="K708" s="54">
        <v>0</v>
      </c>
      <c r="L708" s="54">
        <v>0</v>
      </c>
      <c r="M708" s="54">
        <f t="shared" ref="M708:M715" si="278">E708-G708-I708-K708</f>
        <v>1.1455137787877911</v>
      </c>
      <c r="N708" s="54">
        <v>0</v>
      </c>
      <c r="O708" s="54">
        <v>0.16243143000000063</v>
      </c>
      <c r="P708" s="54">
        <v>0</v>
      </c>
      <c r="Q708" s="54">
        <v>4.9411670599999997</v>
      </c>
      <c r="R708" s="54">
        <v>0</v>
      </c>
      <c r="S708" s="54">
        <f t="shared" ref="S708:S715" si="279">E708-F708</f>
        <v>1.3527877913421804E-6</v>
      </c>
      <c r="T708" s="54">
        <v>0</v>
      </c>
      <c r="U708" s="54">
        <v>0</v>
      </c>
      <c r="V708" s="54">
        <v>0</v>
      </c>
      <c r="W708" s="54">
        <v>0</v>
      </c>
      <c r="X708" s="62"/>
    </row>
    <row r="709" spans="1:24" ht="47.25" x14ac:dyDescent="0.25">
      <c r="A709" s="174">
        <f t="shared" si="277"/>
        <v>629</v>
      </c>
      <c r="B709" s="119" t="s">
        <v>778</v>
      </c>
      <c r="C709" s="103" t="s">
        <v>779</v>
      </c>
      <c r="D709" s="54">
        <v>0.50769599999999993</v>
      </c>
      <c r="E709" s="54">
        <v>0.20999184878779148</v>
      </c>
      <c r="F709" s="54">
        <v>0.20999051000000002</v>
      </c>
      <c r="G709" s="54">
        <v>2.0734823999999999E-2</v>
      </c>
      <c r="H709" s="54">
        <v>2.0734823999999999E-2</v>
      </c>
      <c r="I709" s="54">
        <v>0</v>
      </c>
      <c r="J709" s="54">
        <v>2.6366111999999997E-2</v>
      </c>
      <c r="K709" s="54">
        <v>0</v>
      </c>
      <c r="L709" s="54">
        <v>0.13646382199999998</v>
      </c>
      <c r="M709" s="54">
        <f t="shared" si="278"/>
        <v>0.18925702478779149</v>
      </c>
      <c r="N709" s="54">
        <v>2.6425752000000052E-2</v>
      </c>
      <c r="O709" s="54">
        <v>0.63690290000000005</v>
      </c>
      <c r="P709" s="54">
        <v>0.40759288000000005</v>
      </c>
      <c r="Q709" s="54">
        <v>0</v>
      </c>
      <c r="R709" s="54">
        <v>0</v>
      </c>
      <c r="S709" s="54">
        <f t="shared" si="279"/>
        <v>1.3387877914605717E-6</v>
      </c>
      <c r="T709" s="54">
        <v>0</v>
      </c>
      <c r="U709" s="54">
        <v>0</v>
      </c>
      <c r="V709" s="54">
        <v>0</v>
      </c>
      <c r="W709" s="54">
        <v>0</v>
      </c>
      <c r="X709" s="62"/>
    </row>
    <row r="710" spans="1:24" ht="63" x14ac:dyDescent="0.25">
      <c r="A710" s="174">
        <f t="shared" si="277"/>
        <v>630</v>
      </c>
      <c r="B710" s="119" t="s">
        <v>780</v>
      </c>
      <c r="C710" s="103" t="s">
        <v>781</v>
      </c>
      <c r="D710" s="54">
        <v>2.8223400000000001</v>
      </c>
      <c r="E710" s="54">
        <v>0.81922566478779135</v>
      </c>
      <c r="F710" s="54">
        <v>0.81922432599999995</v>
      </c>
      <c r="G710" s="54">
        <v>7.1945148E-2</v>
      </c>
      <c r="H710" s="54">
        <v>7.1945148E-2</v>
      </c>
      <c r="I710" s="54">
        <v>0.74728051678779139</v>
      </c>
      <c r="J710" s="54">
        <v>9.148432799999999E-2</v>
      </c>
      <c r="K710" s="54">
        <v>0</v>
      </c>
      <c r="L710" s="54">
        <v>0.57844377400000002</v>
      </c>
      <c r="M710" s="54">
        <f t="shared" si="278"/>
        <v>0</v>
      </c>
      <c r="N710" s="54">
        <v>7.735107600000013E-2</v>
      </c>
      <c r="O710" s="54">
        <v>0.68268693999999996</v>
      </c>
      <c r="P710" s="54">
        <v>6.4459229999999978E-2</v>
      </c>
      <c r="Q710" s="54">
        <v>0</v>
      </c>
      <c r="R710" s="54">
        <v>0</v>
      </c>
      <c r="S710" s="54">
        <f t="shared" si="279"/>
        <v>1.3387877914050605E-6</v>
      </c>
      <c r="T710" s="54">
        <v>0</v>
      </c>
      <c r="U710" s="54">
        <v>0</v>
      </c>
      <c r="V710" s="54">
        <v>0</v>
      </c>
      <c r="W710" s="54">
        <v>0</v>
      </c>
      <c r="X710" s="62"/>
    </row>
    <row r="711" spans="1:24" ht="63" x14ac:dyDescent="0.25">
      <c r="A711" s="174">
        <f t="shared" si="277"/>
        <v>631</v>
      </c>
      <c r="B711" s="119" t="s">
        <v>782</v>
      </c>
      <c r="C711" s="103" t="s">
        <v>783</v>
      </c>
      <c r="D711" s="54">
        <v>1.376747964</v>
      </c>
      <c r="E711" s="54">
        <v>1.3767493027877913</v>
      </c>
      <c r="F711" s="54">
        <v>1.3767479780000003</v>
      </c>
      <c r="G711" s="54">
        <v>5.4667284000000003E-2</v>
      </c>
      <c r="H711" s="54">
        <v>5.4667284000000003E-2</v>
      </c>
      <c r="I711" s="54">
        <v>1.3220820187877913</v>
      </c>
      <c r="J711" s="54">
        <v>7.6742784000000008E-2</v>
      </c>
      <c r="K711" s="54">
        <v>0</v>
      </c>
      <c r="L711" s="54">
        <v>1.2453379099999999</v>
      </c>
      <c r="M711" s="54">
        <f t="shared" si="278"/>
        <v>0</v>
      </c>
      <c r="N711" s="54">
        <v>0</v>
      </c>
      <c r="O711" s="54">
        <v>1.1472899700000001</v>
      </c>
      <c r="P711" s="54">
        <v>0</v>
      </c>
      <c r="Q711" s="54">
        <v>1.14753164</v>
      </c>
      <c r="R711" s="54">
        <v>0</v>
      </c>
      <c r="S711" s="54">
        <f t="shared" si="279"/>
        <v>1.3247877910238515E-6</v>
      </c>
      <c r="T711" s="54">
        <v>0</v>
      </c>
      <c r="U711" s="54">
        <v>0</v>
      </c>
      <c r="V711" s="54">
        <v>0</v>
      </c>
      <c r="W711" s="54">
        <v>0</v>
      </c>
      <c r="X711" s="62"/>
    </row>
    <row r="712" spans="1:24" ht="47.25" x14ac:dyDescent="0.25">
      <c r="A712" s="174">
        <f t="shared" si="277"/>
        <v>632</v>
      </c>
      <c r="B712" s="119" t="s">
        <v>784</v>
      </c>
      <c r="C712" s="103" t="s">
        <v>785</v>
      </c>
      <c r="D712" s="54">
        <v>1.1461080000000001</v>
      </c>
      <c r="E712" s="54">
        <v>0.21673295478779142</v>
      </c>
      <c r="F712" s="54">
        <v>0.21673161599999996</v>
      </c>
      <c r="G712" s="54">
        <v>1.3168224000000001E-2</v>
      </c>
      <c r="H712" s="54">
        <v>1.3168224000000001E-2</v>
      </c>
      <c r="I712" s="54">
        <v>0</v>
      </c>
      <c r="J712" s="54">
        <v>1.6744488000000002E-2</v>
      </c>
      <c r="K712" s="54">
        <v>0</v>
      </c>
      <c r="L712" s="54">
        <v>0.15364155600000001</v>
      </c>
      <c r="M712" s="54">
        <f t="shared" si="278"/>
        <v>0.20356473078779141</v>
      </c>
      <c r="N712" s="54">
        <v>3.3177347999999968E-2</v>
      </c>
      <c r="O712" s="54">
        <v>0.41307128999999998</v>
      </c>
      <c r="P712" s="54">
        <v>0.1912703</v>
      </c>
      <c r="Q712" s="54">
        <v>0</v>
      </c>
      <c r="R712" s="54">
        <v>0</v>
      </c>
      <c r="S712" s="54">
        <f t="shared" si="279"/>
        <v>1.3387877914605717E-6</v>
      </c>
      <c r="T712" s="54">
        <v>0</v>
      </c>
      <c r="U712" s="54">
        <v>0</v>
      </c>
      <c r="V712" s="54">
        <v>0</v>
      </c>
      <c r="W712" s="54">
        <v>0</v>
      </c>
      <c r="X712" s="62"/>
    </row>
    <row r="713" spans="1:24" ht="63" x14ac:dyDescent="0.25">
      <c r="A713" s="174">
        <f t="shared" si="277"/>
        <v>633</v>
      </c>
      <c r="B713" s="119" t="s">
        <v>2092</v>
      </c>
      <c r="C713" s="103" t="s">
        <v>788</v>
      </c>
      <c r="D713" s="54">
        <v>1.8233039999999998</v>
      </c>
      <c r="E713" s="54">
        <v>1.6872219787877918</v>
      </c>
      <c r="F713" s="54">
        <v>1.6872206400000003</v>
      </c>
      <c r="G713" s="54">
        <v>2.35116E-4</v>
      </c>
      <c r="H713" s="54">
        <v>2.35116E-4</v>
      </c>
      <c r="I713" s="54">
        <v>0</v>
      </c>
      <c r="J713" s="54">
        <v>2.9893199999999996E-4</v>
      </c>
      <c r="K713" s="54">
        <v>0</v>
      </c>
      <c r="L713" s="54">
        <v>1.3779475720000001</v>
      </c>
      <c r="M713" s="54">
        <f t="shared" si="278"/>
        <v>1.6869868627877918</v>
      </c>
      <c r="N713" s="54">
        <v>0.30873901999999998</v>
      </c>
      <c r="O713" s="54">
        <v>1.4060172</v>
      </c>
      <c r="P713" s="54">
        <v>0</v>
      </c>
      <c r="Q713" s="54">
        <v>1.4061380300000001</v>
      </c>
      <c r="R713" s="54">
        <v>0</v>
      </c>
      <c r="S713" s="54">
        <f t="shared" si="279"/>
        <v>1.3387877915160828E-6</v>
      </c>
      <c r="T713" s="54">
        <v>0</v>
      </c>
      <c r="U713" s="54">
        <v>0</v>
      </c>
      <c r="V713" s="54">
        <v>0</v>
      </c>
      <c r="W713" s="54">
        <v>0</v>
      </c>
      <c r="X713" s="62"/>
    </row>
    <row r="714" spans="1:24" ht="47.25" x14ac:dyDescent="0.25">
      <c r="A714" s="174">
        <f t="shared" si="277"/>
        <v>634</v>
      </c>
      <c r="B714" s="119" t="s">
        <v>2093</v>
      </c>
      <c r="C714" s="103" t="s">
        <v>789</v>
      </c>
      <c r="D714" s="54">
        <v>0.61142399999999997</v>
      </c>
      <c r="E714" s="54">
        <v>0.34052726078779144</v>
      </c>
      <c r="F714" s="54">
        <v>0.34052592200000004</v>
      </c>
      <c r="G714" s="54">
        <v>2.6569908000000003E-2</v>
      </c>
      <c r="H714" s="54">
        <v>2.6569908E-2</v>
      </c>
      <c r="I714" s="54">
        <v>0</v>
      </c>
      <c r="J714" s="54">
        <v>3.378587999999999E-2</v>
      </c>
      <c r="K714" s="54">
        <v>0.31395735278779147</v>
      </c>
      <c r="L714" s="54">
        <v>3.6095364000000019E-2</v>
      </c>
      <c r="M714" s="54">
        <f t="shared" si="278"/>
        <v>0</v>
      </c>
      <c r="N714" s="54">
        <v>0.24407477</v>
      </c>
      <c r="O714" s="54">
        <v>0.40861647000000001</v>
      </c>
      <c r="P714" s="54">
        <v>0.32824050999999999</v>
      </c>
      <c r="Q714" s="54">
        <v>0</v>
      </c>
      <c r="R714" s="54">
        <v>0</v>
      </c>
      <c r="S714" s="54">
        <f t="shared" si="279"/>
        <v>1.3387877914050605E-6</v>
      </c>
      <c r="T714" s="54">
        <v>0</v>
      </c>
      <c r="U714" s="54">
        <v>0</v>
      </c>
      <c r="V714" s="54">
        <v>0</v>
      </c>
      <c r="W714" s="54">
        <v>0</v>
      </c>
      <c r="X714" s="62"/>
    </row>
    <row r="715" spans="1:24" ht="47.25" x14ac:dyDescent="0.25">
      <c r="A715" s="174">
        <f t="shared" si="277"/>
        <v>635</v>
      </c>
      <c r="B715" s="119" t="s">
        <v>794</v>
      </c>
      <c r="C715" s="103" t="s">
        <v>795</v>
      </c>
      <c r="D715" s="54">
        <v>0.68295600000000001</v>
      </c>
      <c r="E715" s="54">
        <v>0.3356786947877915</v>
      </c>
      <c r="F715" s="54">
        <v>0.33567735600000004</v>
      </c>
      <c r="G715" s="54">
        <v>2.3922167999999997E-2</v>
      </c>
      <c r="H715" s="54">
        <v>2.3922167999999997E-2</v>
      </c>
      <c r="I715" s="54">
        <v>0</v>
      </c>
      <c r="J715" s="54">
        <v>3.0419051999999985E-2</v>
      </c>
      <c r="K715" s="54">
        <v>0.31175652678779153</v>
      </c>
      <c r="L715" s="54">
        <v>0.24929738399999998</v>
      </c>
      <c r="M715" s="54">
        <f t="shared" si="278"/>
        <v>0</v>
      </c>
      <c r="N715" s="54">
        <v>3.2038751999999976E-2</v>
      </c>
      <c r="O715" s="54">
        <v>0.27973112999999999</v>
      </c>
      <c r="P715" s="54">
        <v>2.6698959999999994E-2</v>
      </c>
      <c r="Q715" s="54">
        <v>0</v>
      </c>
      <c r="R715" s="54">
        <v>0</v>
      </c>
      <c r="S715" s="54">
        <f t="shared" si="279"/>
        <v>1.3387877914605717E-6</v>
      </c>
      <c r="T715" s="54">
        <v>0</v>
      </c>
      <c r="U715" s="54">
        <v>0</v>
      </c>
      <c r="V715" s="54">
        <v>0</v>
      </c>
      <c r="W715" s="54">
        <v>0</v>
      </c>
      <c r="X715" s="62"/>
    </row>
    <row r="716" spans="1:24" x14ac:dyDescent="0.25">
      <c r="A716" s="174"/>
      <c r="B716" s="195" t="s">
        <v>254</v>
      </c>
      <c r="C716" s="103"/>
      <c r="D716" s="62">
        <f t="shared" ref="D716:W716" si="280">SUM(D717:D730)</f>
        <v>90.114073951999998</v>
      </c>
      <c r="E716" s="62">
        <f t="shared" ref="E716" si="281">SUM(E717:E730)</f>
        <v>15.073895418665705</v>
      </c>
      <c r="F716" s="62">
        <f t="shared" si="280"/>
        <v>15.073880637999999</v>
      </c>
      <c r="G716" s="62">
        <f t="shared" si="280"/>
        <v>0.50399517599999988</v>
      </c>
      <c r="H716" s="62">
        <f t="shared" si="280"/>
        <v>3.9518723759999999</v>
      </c>
      <c r="I716" s="62">
        <f t="shared" si="280"/>
        <v>2.3057140643633742</v>
      </c>
      <c r="J716" s="62">
        <f t="shared" si="280"/>
        <v>1.678505954</v>
      </c>
      <c r="K716" s="62">
        <f t="shared" si="280"/>
        <v>1.8439062447877919</v>
      </c>
      <c r="L716" s="62">
        <f t="shared" si="280"/>
        <v>5.7978004199999988</v>
      </c>
      <c r="M716" s="62">
        <f t="shared" si="280"/>
        <v>10.420279933514539</v>
      </c>
      <c r="N716" s="62">
        <f t="shared" si="280"/>
        <v>3.6457018879999996</v>
      </c>
      <c r="O716" s="62">
        <f t="shared" si="280"/>
        <v>10.595685140000001</v>
      </c>
      <c r="P716" s="62">
        <v>0.92832864000000004</v>
      </c>
      <c r="Q716" s="62">
        <f t="shared" si="280"/>
        <v>8.2108653500000006</v>
      </c>
      <c r="R716" s="62">
        <v>2.4358369300000002</v>
      </c>
      <c r="S716" s="62">
        <f t="shared" si="280"/>
        <v>1.478066570561088E-5</v>
      </c>
      <c r="T716" s="62">
        <f t="shared" si="280"/>
        <v>0</v>
      </c>
      <c r="U716" s="62">
        <f t="shared" si="280"/>
        <v>0</v>
      </c>
      <c r="V716" s="62">
        <f t="shared" si="280"/>
        <v>0</v>
      </c>
      <c r="W716" s="62">
        <f t="shared" si="280"/>
        <v>0</v>
      </c>
      <c r="X716" s="62"/>
    </row>
    <row r="717" spans="1:24" ht="63" x14ac:dyDescent="0.25">
      <c r="A717" s="174">
        <f t="shared" ref="A717:A730" si="282">IF(A716&gt;0,A716+1,A715+1)</f>
        <v>636</v>
      </c>
      <c r="B717" s="119" t="s">
        <v>809</v>
      </c>
      <c r="C717" s="54" t="s">
        <v>810</v>
      </c>
      <c r="D717" s="54">
        <v>3.4478772599999998</v>
      </c>
      <c r="E717" s="54">
        <v>3.4478772599999998</v>
      </c>
      <c r="F717" s="54">
        <v>3.4478772000000006</v>
      </c>
      <c r="G717" s="54">
        <v>0</v>
      </c>
      <c r="H717" s="54">
        <v>3.4478772000000002</v>
      </c>
      <c r="I717" s="54">
        <v>0</v>
      </c>
      <c r="J717" s="54">
        <v>0</v>
      </c>
      <c r="K717" s="54">
        <v>0</v>
      </c>
      <c r="L717" s="54">
        <v>0</v>
      </c>
      <c r="M717" s="54">
        <f t="shared" ref="M717:M730" si="283">E717-G717-I717-K717</f>
        <v>3.4478772599999998</v>
      </c>
      <c r="N717" s="54">
        <v>0</v>
      </c>
      <c r="O717" s="54">
        <v>0</v>
      </c>
      <c r="P717" s="54">
        <v>0</v>
      </c>
      <c r="Q717" s="54">
        <v>0</v>
      </c>
      <c r="R717" s="54">
        <v>0</v>
      </c>
      <c r="S717" s="54">
        <f t="shared" ref="S717:S730" si="284">E717-F717</f>
        <v>5.9999999191262532E-8</v>
      </c>
      <c r="T717" s="54">
        <v>0</v>
      </c>
      <c r="U717" s="54">
        <v>0</v>
      </c>
      <c r="V717" s="54">
        <v>0</v>
      </c>
      <c r="W717" s="54">
        <v>0</v>
      </c>
      <c r="X717" s="62"/>
    </row>
    <row r="718" spans="1:24" ht="47.25" x14ac:dyDescent="0.25">
      <c r="A718" s="174">
        <f t="shared" si="282"/>
        <v>637</v>
      </c>
      <c r="B718" s="119" t="s">
        <v>796</v>
      </c>
      <c r="C718" s="103" t="s">
        <v>797</v>
      </c>
      <c r="D718" s="54">
        <v>2.2474559999999997</v>
      </c>
      <c r="E718" s="54">
        <v>5.675430787791454E-3</v>
      </c>
      <c r="F718" s="54">
        <v>5.6740920000000004E-3</v>
      </c>
      <c r="G718" s="54">
        <v>2.35116E-4</v>
      </c>
      <c r="H718" s="54">
        <v>2.35116E-4</v>
      </c>
      <c r="I718" s="54">
        <v>2.4403147877914543E-3</v>
      </c>
      <c r="J718" s="54">
        <v>2.9893199999999996E-4</v>
      </c>
      <c r="K718" s="54">
        <v>3.0000000000000001E-3</v>
      </c>
      <c r="L718" s="54">
        <v>3.1939200000000005E-4</v>
      </c>
      <c r="M718" s="54">
        <f t="shared" si="283"/>
        <v>0</v>
      </c>
      <c r="N718" s="54">
        <v>4.8206520000000008E-3</v>
      </c>
      <c r="O718" s="54">
        <v>0.27447916999999999</v>
      </c>
      <c r="P718" s="54">
        <v>0.27376796999999997</v>
      </c>
      <c r="Q718" s="54">
        <v>0</v>
      </c>
      <c r="R718" s="54">
        <v>0</v>
      </c>
      <c r="S718" s="54">
        <f t="shared" si="284"/>
        <v>1.3387877914536328E-6</v>
      </c>
      <c r="T718" s="54">
        <v>0</v>
      </c>
      <c r="U718" s="54">
        <v>0</v>
      </c>
      <c r="V718" s="54">
        <v>0</v>
      </c>
      <c r="W718" s="54">
        <v>0</v>
      </c>
      <c r="X718" s="62"/>
    </row>
    <row r="719" spans="1:24" ht="47.25" x14ac:dyDescent="0.25">
      <c r="A719" s="174">
        <f t="shared" si="282"/>
        <v>638</v>
      </c>
      <c r="B719" s="119" t="s">
        <v>798</v>
      </c>
      <c r="C719" s="103" t="s">
        <v>799</v>
      </c>
      <c r="D719" s="54">
        <v>5.0449439999999992</v>
      </c>
      <c r="E719" s="54">
        <v>0.48836584678779138</v>
      </c>
      <c r="F719" s="54">
        <v>0.48836450799999997</v>
      </c>
      <c r="G719" s="54">
        <v>2.35116E-4</v>
      </c>
      <c r="H719" s="54">
        <v>2.35116E-4</v>
      </c>
      <c r="I719" s="54">
        <v>3.0000000000000001E-3</v>
      </c>
      <c r="J719" s="54">
        <v>2.9893199999999996E-4</v>
      </c>
      <c r="K719" s="54">
        <v>3.0000000000000001E-3</v>
      </c>
      <c r="L719" s="54">
        <v>0.43100197200000001</v>
      </c>
      <c r="M719" s="54">
        <f t="shared" si="283"/>
        <v>0.4821307307877914</v>
      </c>
      <c r="N719" s="54">
        <v>5.6828488000000066E-2</v>
      </c>
      <c r="O719" s="54">
        <v>0.37062153999999997</v>
      </c>
      <c r="P719" s="54">
        <v>1.1008190000000029E-2</v>
      </c>
      <c r="Q719" s="54">
        <v>0</v>
      </c>
      <c r="R719" s="54">
        <v>0</v>
      </c>
      <c r="S719" s="54">
        <f t="shared" si="284"/>
        <v>1.3387877914050605E-6</v>
      </c>
      <c r="T719" s="54">
        <v>0</v>
      </c>
      <c r="U719" s="54">
        <v>0</v>
      </c>
      <c r="V719" s="54">
        <v>0</v>
      </c>
      <c r="W719" s="54">
        <v>0</v>
      </c>
      <c r="X719" s="62"/>
    </row>
    <row r="720" spans="1:24" ht="47.25" x14ac:dyDescent="0.25">
      <c r="A720" s="174">
        <f t="shared" si="282"/>
        <v>639</v>
      </c>
      <c r="B720" s="119" t="s">
        <v>800</v>
      </c>
      <c r="C720" s="103" t="s">
        <v>801</v>
      </c>
      <c r="D720" s="54">
        <v>2.2720439999999997</v>
      </c>
      <c r="E720" s="54">
        <v>6.1657627877914527E-3</v>
      </c>
      <c r="F720" s="54">
        <v>6.1644239999999999E-3</v>
      </c>
      <c r="G720" s="54">
        <v>2.35116E-4</v>
      </c>
      <c r="H720" s="54">
        <v>2.35116E-4</v>
      </c>
      <c r="I720" s="54">
        <v>2.930646787791453E-3</v>
      </c>
      <c r="J720" s="54">
        <v>2.9893199999999996E-4</v>
      </c>
      <c r="K720" s="54">
        <v>3.0000000000000001E-3</v>
      </c>
      <c r="L720" s="54">
        <v>3.1939200000000005E-4</v>
      </c>
      <c r="M720" s="54">
        <f t="shared" si="283"/>
        <v>0</v>
      </c>
      <c r="N720" s="54">
        <v>5.3109840000000004E-3</v>
      </c>
      <c r="O720" s="54">
        <v>0.27488778000000003</v>
      </c>
      <c r="P720" s="54">
        <v>0.27417658</v>
      </c>
      <c r="Q720" s="54">
        <v>0</v>
      </c>
      <c r="R720" s="54">
        <v>0</v>
      </c>
      <c r="S720" s="54">
        <f t="shared" si="284"/>
        <v>1.3387877914527654E-6</v>
      </c>
      <c r="T720" s="54">
        <v>0</v>
      </c>
      <c r="U720" s="54">
        <v>0</v>
      </c>
      <c r="V720" s="54">
        <v>0</v>
      </c>
      <c r="W720" s="54">
        <v>0</v>
      </c>
      <c r="X720" s="62"/>
    </row>
    <row r="721" spans="1:24" ht="47.25" x14ac:dyDescent="0.25">
      <c r="A721" s="174">
        <f t="shared" si="282"/>
        <v>640</v>
      </c>
      <c r="B721" s="119" t="s">
        <v>802</v>
      </c>
      <c r="C721" s="103" t="s">
        <v>803</v>
      </c>
      <c r="D721" s="54">
        <v>2.4125022919999997</v>
      </c>
      <c r="E721" s="54">
        <v>2.4125036307877914</v>
      </c>
      <c r="F721" s="54">
        <v>2.4125022980000002</v>
      </c>
      <c r="G721" s="54">
        <v>4.0478040000000003E-3</v>
      </c>
      <c r="H721" s="54">
        <v>4.0478039999999995E-3</v>
      </c>
      <c r="I721" s="54">
        <v>0.20255619600000008</v>
      </c>
      <c r="J721" s="54">
        <v>2.1772644000000001E-2</v>
      </c>
      <c r="K721" s="54">
        <v>0</v>
      </c>
      <c r="L721" s="54">
        <v>2.38668185</v>
      </c>
      <c r="M721" s="54">
        <f t="shared" si="283"/>
        <v>2.2058996307877914</v>
      </c>
      <c r="N721" s="54">
        <v>0</v>
      </c>
      <c r="O721" s="54">
        <v>2.0104185800000001</v>
      </c>
      <c r="P721" s="54">
        <v>0</v>
      </c>
      <c r="Q721" s="54">
        <v>2.1193705499999997</v>
      </c>
      <c r="R721" s="54">
        <v>0</v>
      </c>
      <c r="S721" s="54">
        <f t="shared" si="284"/>
        <v>1.3327877912416852E-6</v>
      </c>
      <c r="T721" s="54">
        <v>0</v>
      </c>
      <c r="U721" s="54">
        <v>0</v>
      </c>
      <c r="V721" s="54">
        <v>0</v>
      </c>
      <c r="W721" s="54">
        <v>0</v>
      </c>
      <c r="X721" s="62"/>
    </row>
    <row r="722" spans="1:24" ht="47.25" x14ac:dyDescent="0.25">
      <c r="A722" s="174">
        <f t="shared" si="282"/>
        <v>641</v>
      </c>
      <c r="B722" s="119" t="s">
        <v>804</v>
      </c>
      <c r="C722" s="103" t="s">
        <v>805</v>
      </c>
      <c r="D722" s="54">
        <v>2.8081200000000002</v>
      </c>
      <c r="E722" s="54">
        <v>2.8701867767877918</v>
      </c>
      <c r="F722" s="54">
        <v>2.870185438</v>
      </c>
      <c r="G722" s="54">
        <v>4.0305623999999998E-2</v>
      </c>
      <c r="H722" s="54">
        <v>4.0305624000000005E-2</v>
      </c>
      <c r="I722" s="54">
        <v>0.51431040000000006</v>
      </c>
      <c r="J722" s="54">
        <v>5.1252035999999994E-2</v>
      </c>
      <c r="K722" s="54">
        <v>0.51431040000000006</v>
      </c>
      <c r="L722" s="54">
        <v>2.3465711379999998</v>
      </c>
      <c r="M722" s="54">
        <f t="shared" si="283"/>
        <v>1.8012603527877913</v>
      </c>
      <c r="N722" s="54">
        <v>0.43205663999999988</v>
      </c>
      <c r="O722" s="54">
        <v>2.3918212000000003</v>
      </c>
      <c r="P722" s="54">
        <v>0</v>
      </c>
      <c r="Q722" s="54">
        <v>2.3981559999999997</v>
      </c>
      <c r="R722" s="54">
        <v>0</v>
      </c>
      <c r="S722" s="54">
        <f t="shared" si="284"/>
        <v>1.3387877917381275E-6</v>
      </c>
      <c r="T722" s="54">
        <v>0</v>
      </c>
      <c r="U722" s="54">
        <v>0</v>
      </c>
      <c r="V722" s="54">
        <v>0</v>
      </c>
      <c r="W722" s="54">
        <v>0</v>
      </c>
      <c r="X722" s="62"/>
    </row>
    <row r="723" spans="1:24" ht="31.5" x14ac:dyDescent="0.25">
      <c r="A723" s="174">
        <f t="shared" si="282"/>
        <v>642</v>
      </c>
      <c r="B723" s="119" t="s">
        <v>2094</v>
      </c>
      <c r="C723" s="103" t="s">
        <v>2095</v>
      </c>
      <c r="D723" s="54">
        <v>15.390395999999999</v>
      </c>
      <c r="E723" s="54">
        <v>7.7559067877914535E-3</v>
      </c>
      <c r="F723" s="54">
        <v>7.7545680000000007E-3</v>
      </c>
      <c r="G723" s="54">
        <v>0</v>
      </c>
      <c r="H723" s="54">
        <v>0</v>
      </c>
      <c r="I723" s="54">
        <v>0</v>
      </c>
      <c r="J723" s="54">
        <v>0</v>
      </c>
      <c r="K723" s="54">
        <v>0</v>
      </c>
      <c r="L723" s="54">
        <v>0</v>
      </c>
      <c r="M723" s="54">
        <f t="shared" si="283"/>
        <v>7.7559067877914535E-3</v>
      </c>
      <c r="N723" s="54">
        <v>7.7545680000000007E-3</v>
      </c>
      <c r="O723" s="54">
        <v>6.4621400000000008E-3</v>
      </c>
      <c r="P723" s="54">
        <v>0</v>
      </c>
      <c r="Q723" s="54">
        <v>0</v>
      </c>
      <c r="R723" s="54">
        <v>0</v>
      </c>
      <c r="S723" s="54">
        <f t="shared" si="284"/>
        <v>1.3387877914527654E-6</v>
      </c>
      <c r="T723" s="54">
        <v>0</v>
      </c>
      <c r="U723" s="54">
        <v>0</v>
      </c>
      <c r="V723" s="54">
        <v>0</v>
      </c>
      <c r="W723" s="54">
        <v>0</v>
      </c>
      <c r="X723" s="62"/>
    </row>
    <row r="724" spans="1:24" ht="63" x14ac:dyDescent="0.25">
      <c r="A724" s="174">
        <f t="shared" si="282"/>
        <v>643</v>
      </c>
      <c r="B724" s="119" t="s">
        <v>2096</v>
      </c>
      <c r="C724" s="103" t="s">
        <v>806</v>
      </c>
      <c r="D724" s="54">
        <v>15.061512</v>
      </c>
      <c r="E724" s="54">
        <v>1.4551250347877913</v>
      </c>
      <c r="F724" s="54">
        <v>1.4551236959999998</v>
      </c>
      <c r="G724" s="54">
        <v>0.31474685999999996</v>
      </c>
      <c r="H724" s="54">
        <v>0.31474685999999996</v>
      </c>
      <c r="I724" s="54">
        <v>1.1403781747877915</v>
      </c>
      <c r="J724" s="54">
        <v>0.40022731199999995</v>
      </c>
      <c r="K724" s="54">
        <v>0</v>
      </c>
      <c r="L724" s="54">
        <v>0.42758531999999982</v>
      </c>
      <c r="M724" s="54">
        <f t="shared" si="283"/>
        <v>0</v>
      </c>
      <c r="N724" s="54">
        <v>0.31256420399999996</v>
      </c>
      <c r="O724" s="54">
        <v>1.2126030800000001</v>
      </c>
      <c r="P724" s="54">
        <v>0.26047017000000006</v>
      </c>
      <c r="Q724" s="54">
        <v>0</v>
      </c>
      <c r="R724" s="54">
        <v>0</v>
      </c>
      <c r="S724" s="54">
        <f t="shared" si="284"/>
        <v>1.3387877915160828E-6</v>
      </c>
      <c r="T724" s="54">
        <v>0</v>
      </c>
      <c r="U724" s="54">
        <v>0</v>
      </c>
      <c r="V724" s="54">
        <v>0</v>
      </c>
      <c r="W724" s="54">
        <v>0</v>
      </c>
      <c r="X724" s="62"/>
    </row>
    <row r="725" spans="1:24" ht="78.75" x14ac:dyDescent="0.25">
      <c r="A725" s="174">
        <f t="shared" si="282"/>
        <v>644</v>
      </c>
      <c r="B725" s="119" t="s">
        <v>807</v>
      </c>
      <c r="C725" s="103" t="s">
        <v>1426</v>
      </c>
      <c r="D725" s="54">
        <v>1.4271119999999999</v>
      </c>
      <c r="E725" s="54">
        <v>1.3471424967877916</v>
      </c>
      <c r="F725" s="54">
        <v>1.3471411580000001</v>
      </c>
      <c r="G725" s="54">
        <v>2.6546651999999997E-2</v>
      </c>
      <c r="H725" s="54">
        <v>2.6546652E-2</v>
      </c>
      <c r="I725" s="54">
        <v>0</v>
      </c>
      <c r="J725" s="54">
        <v>1.0547642420000001</v>
      </c>
      <c r="K725" s="54">
        <v>1.3205958447877917</v>
      </c>
      <c r="L725" s="54">
        <v>4.5502823999999997E-2</v>
      </c>
      <c r="M725" s="54">
        <f t="shared" si="283"/>
        <v>0</v>
      </c>
      <c r="N725" s="54">
        <v>0.22032743999999987</v>
      </c>
      <c r="O725" s="54">
        <v>1.1226176299999999</v>
      </c>
      <c r="P725" s="54">
        <v>0</v>
      </c>
      <c r="Q725" s="54">
        <v>1.25750187</v>
      </c>
      <c r="R725" s="54">
        <v>0</v>
      </c>
      <c r="S725" s="54">
        <f t="shared" si="284"/>
        <v>1.3387877915160828E-6</v>
      </c>
      <c r="T725" s="54">
        <v>0</v>
      </c>
      <c r="U725" s="54">
        <v>0</v>
      </c>
      <c r="V725" s="54">
        <v>0</v>
      </c>
      <c r="W725" s="54">
        <v>0</v>
      </c>
      <c r="X725" s="62"/>
    </row>
    <row r="726" spans="1:24" ht="63" x14ac:dyDescent="0.25">
      <c r="A726" s="174">
        <f t="shared" si="282"/>
        <v>645</v>
      </c>
      <c r="B726" s="119" t="s">
        <v>2097</v>
      </c>
      <c r="C726" s="103" t="s">
        <v>808</v>
      </c>
      <c r="D726" s="54">
        <v>2.8404984</v>
      </c>
      <c r="E726" s="54">
        <v>0.55774122000000004</v>
      </c>
      <c r="F726" s="54">
        <v>0.55774122000000004</v>
      </c>
      <c r="G726" s="54">
        <v>0.117642888</v>
      </c>
      <c r="H726" s="54">
        <v>0.117642888</v>
      </c>
      <c r="I726" s="54">
        <v>0.44009833200000004</v>
      </c>
      <c r="J726" s="54">
        <v>0.14959292399999996</v>
      </c>
      <c r="K726" s="54">
        <v>0</v>
      </c>
      <c r="L726" s="54">
        <v>0.15981853200000001</v>
      </c>
      <c r="M726" s="54">
        <f t="shared" si="283"/>
        <v>0</v>
      </c>
      <c r="N726" s="54">
        <v>0.13068687600000006</v>
      </c>
      <c r="O726" s="54">
        <v>0.46478434999999996</v>
      </c>
      <c r="P726" s="54">
        <v>0.10890572999999992</v>
      </c>
      <c r="Q726" s="54">
        <v>0</v>
      </c>
      <c r="R726" s="54">
        <v>0</v>
      </c>
      <c r="S726" s="54">
        <f t="shared" si="284"/>
        <v>0</v>
      </c>
      <c r="T726" s="54">
        <v>0</v>
      </c>
      <c r="U726" s="54">
        <v>0</v>
      </c>
      <c r="V726" s="54">
        <v>0</v>
      </c>
      <c r="W726" s="54">
        <v>0</v>
      </c>
      <c r="X726" s="62"/>
    </row>
    <row r="727" spans="1:24" ht="63" x14ac:dyDescent="0.25">
      <c r="A727" s="174">
        <f t="shared" si="282"/>
        <v>646</v>
      </c>
      <c r="B727" s="119" t="s">
        <v>2098</v>
      </c>
      <c r="C727" s="103" t="s">
        <v>2099</v>
      </c>
      <c r="D727" s="54">
        <v>12.09708</v>
      </c>
      <c r="E727" s="54">
        <v>2.5865280000000001E-2</v>
      </c>
      <c r="F727" s="54">
        <v>2.5865280000000001E-2</v>
      </c>
      <c r="G727" s="54">
        <v>0</v>
      </c>
      <c r="H727" s="54">
        <v>0</v>
      </c>
      <c r="I727" s="54">
        <v>0</v>
      </c>
      <c r="J727" s="54">
        <v>0</v>
      </c>
      <c r="K727" s="54">
        <v>0</v>
      </c>
      <c r="L727" s="54">
        <v>0</v>
      </c>
      <c r="M727" s="54">
        <f t="shared" si="283"/>
        <v>2.5865280000000001E-2</v>
      </c>
      <c r="N727" s="54">
        <v>2.5865280000000001E-2</v>
      </c>
      <c r="O727" s="54">
        <v>2.1554400000000001E-2</v>
      </c>
      <c r="P727" s="54">
        <v>0</v>
      </c>
      <c r="Q727" s="54">
        <v>0</v>
      </c>
      <c r="R727" s="54">
        <v>0</v>
      </c>
      <c r="S727" s="54">
        <f t="shared" si="284"/>
        <v>0</v>
      </c>
      <c r="T727" s="54">
        <v>0</v>
      </c>
      <c r="U727" s="54">
        <v>0</v>
      </c>
      <c r="V727" s="54">
        <v>0</v>
      </c>
      <c r="W727" s="54">
        <v>0</v>
      </c>
      <c r="X727" s="62"/>
    </row>
    <row r="728" spans="1:24" ht="47.25" x14ac:dyDescent="0.25">
      <c r="A728" s="174">
        <f t="shared" si="282"/>
        <v>647</v>
      </c>
      <c r="B728" s="119" t="s">
        <v>2100</v>
      </c>
      <c r="C728" s="103" t="s">
        <v>2101</v>
      </c>
      <c r="D728" s="54">
        <v>14.007192</v>
      </c>
      <c r="E728" s="54">
        <v>2.0075478779145336E-4</v>
      </c>
      <c r="F728" s="54">
        <v>1.9941599999999998E-4</v>
      </c>
      <c r="G728" s="54">
        <v>0</v>
      </c>
      <c r="H728" s="54">
        <v>0</v>
      </c>
      <c r="I728" s="54">
        <v>0</v>
      </c>
      <c r="J728" s="54">
        <v>0</v>
      </c>
      <c r="K728" s="54">
        <v>0</v>
      </c>
      <c r="L728" s="54">
        <v>0</v>
      </c>
      <c r="M728" s="54">
        <f t="shared" si="283"/>
        <v>2.0075478779145336E-4</v>
      </c>
      <c r="N728" s="54">
        <v>1.9941599999999998E-4</v>
      </c>
      <c r="O728" s="54">
        <v>1.6617999999999998E-4</v>
      </c>
      <c r="P728" s="54">
        <v>0</v>
      </c>
      <c r="Q728" s="54">
        <v>0</v>
      </c>
      <c r="R728" s="54">
        <v>0</v>
      </c>
      <c r="S728" s="54">
        <f t="shared" si="284"/>
        <v>1.3387877914533889E-6</v>
      </c>
      <c r="T728" s="54">
        <v>0</v>
      </c>
      <c r="U728" s="54">
        <v>0</v>
      </c>
      <c r="V728" s="54">
        <v>0</v>
      </c>
      <c r="W728" s="54">
        <v>0</v>
      </c>
      <c r="X728" s="62"/>
    </row>
    <row r="729" spans="1:24" ht="63" x14ac:dyDescent="0.25">
      <c r="A729" s="174">
        <f t="shared" si="282"/>
        <v>648</v>
      </c>
      <c r="B729" s="119" t="s">
        <v>2102</v>
      </c>
      <c r="C729" s="103" t="s">
        <v>2103</v>
      </c>
      <c r="D729" s="54">
        <v>5.668488</v>
      </c>
      <c r="E729" s="54">
        <v>1.1319930787791452E-2</v>
      </c>
      <c r="F729" s="54">
        <v>1.1318592000000001E-2</v>
      </c>
      <c r="G729" s="54">
        <v>0</v>
      </c>
      <c r="H729" s="54">
        <v>0</v>
      </c>
      <c r="I729" s="54">
        <v>0</v>
      </c>
      <c r="J729" s="54">
        <v>0</v>
      </c>
      <c r="K729" s="54">
        <v>0</v>
      </c>
      <c r="L729" s="54">
        <v>0</v>
      </c>
      <c r="M729" s="54">
        <f t="shared" si="283"/>
        <v>1.1319930787791452E-2</v>
      </c>
      <c r="N729" s="54">
        <v>1.1318592000000001E-2</v>
      </c>
      <c r="O729" s="54">
        <v>9.4321600000000002E-3</v>
      </c>
      <c r="P729" s="54">
        <v>0</v>
      </c>
      <c r="Q729" s="54">
        <v>0</v>
      </c>
      <c r="R729" s="54">
        <v>0</v>
      </c>
      <c r="S729" s="54">
        <f t="shared" si="284"/>
        <v>1.3387877914518981E-6</v>
      </c>
      <c r="T729" s="54">
        <v>0</v>
      </c>
      <c r="U729" s="54">
        <v>0</v>
      </c>
      <c r="V729" s="54">
        <v>0</v>
      </c>
      <c r="W729" s="54">
        <v>0</v>
      </c>
      <c r="X729" s="62"/>
    </row>
    <row r="730" spans="1:24" ht="78.75" x14ac:dyDescent="0.25">
      <c r="A730" s="174">
        <f t="shared" si="282"/>
        <v>649</v>
      </c>
      <c r="B730" s="119" t="s">
        <v>2104</v>
      </c>
      <c r="C730" s="103" t="s">
        <v>2105</v>
      </c>
      <c r="D730" s="54">
        <v>5.388852</v>
      </c>
      <c r="E730" s="54">
        <v>2.4379700867877916</v>
      </c>
      <c r="F730" s="54">
        <v>2.4379687479999999</v>
      </c>
      <c r="G730" s="54">
        <v>0</v>
      </c>
      <c r="H730" s="54">
        <v>0</v>
      </c>
      <c r="I730" s="54">
        <v>0</v>
      </c>
      <c r="J730" s="54">
        <v>0</v>
      </c>
      <c r="K730" s="54">
        <v>0</v>
      </c>
      <c r="L730" s="54">
        <v>0</v>
      </c>
      <c r="M730" s="54">
        <f t="shared" si="283"/>
        <v>2.4379700867877916</v>
      </c>
      <c r="N730" s="54">
        <v>2.4379687479999999</v>
      </c>
      <c r="O730" s="54">
        <v>2.4358369300000002</v>
      </c>
      <c r="P730" s="54">
        <v>0</v>
      </c>
      <c r="Q730" s="54">
        <v>2.4358369300000002</v>
      </c>
      <c r="R730" s="54">
        <v>2.4358369300000002</v>
      </c>
      <c r="S730" s="54">
        <f t="shared" si="284"/>
        <v>1.3387877917381275E-6</v>
      </c>
      <c r="T730" s="54">
        <v>0</v>
      </c>
      <c r="U730" s="54">
        <v>0</v>
      </c>
      <c r="V730" s="54">
        <v>0</v>
      </c>
      <c r="W730" s="54">
        <v>0</v>
      </c>
      <c r="X730" s="62"/>
    </row>
    <row r="731" spans="1:24" x14ac:dyDescent="0.25">
      <c r="A731" s="174"/>
      <c r="B731" s="80" t="s">
        <v>811</v>
      </c>
      <c r="C731" s="103"/>
      <c r="D731" s="62">
        <f t="shared" ref="D731:W731" si="285">SUM(D732:D734)</f>
        <v>32.784894264000002</v>
      </c>
      <c r="E731" s="62">
        <f t="shared" ref="E731" si="286">SUM(E732:E734)</f>
        <v>17.30464823636337</v>
      </c>
      <c r="F731" s="62">
        <f t="shared" si="285"/>
        <v>17.30464422</v>
      </c>
      <c r="G731" s="62">
        <f t="shared" si="285"/>
        <v>0.28762426800000002</v>
      </c>
      <c r="H731" s="62">
        <f t="shared" si="285"/>
        <v>0.28762426800000002</v>
      </c>
      <c r="I731" s="62">
        <f t="shared" si="285"/>
        <v>3.6701609999999998</v>
      </c>
      <c r="J731" s="62">
        <f t="shared" si="285"/>
        <v>0.36573855600000005</v>
      </c>
      <c r="K731" s="62">
        <f t="shared" si="285"/>
        <v>3.6701609999999998</v>
      </c>
      <c r="L731" s="62">
        <f t="shared" si="285"/>
        <v>10.153194855999999</v>
      </c>
      <c r="M731" s="62">
        <f t="shared" si="285"/>
        <v>9.6767019683633713</v>
      </c>
      <c r="N731" s="62">
        <f t="shared" si="285"/>
        <v>6.4980865400000001</v>
      </c>
      <c r="O731" s="62">
        <f t="shared" si="285"/>
        <v>26.643848909999999</v>
      </c>
      <c r="P731" s="62">
        <v>3.4472689699999979</v>
      </c>
      <c r="Q731" s="62">
        <f t="shared" si="285"/>
        <v>29.073318360000002</v>
      </c>
      <c r="R731" s="62">
        <v>16.584221469999999</v>
      </c>
      <c r="S731" s="62">
        <f t="shared" si="285"/>
        <v>4.01636337282022E-6</v>
      </c>
      <c r="T731" s="62">
        <f t="shared" si="285"/>
        <v>0</v>
      </c>
      <c r="U731" s="62">
        <f t="shared" si="285"/>
        <v>0</v>
      </c>
      <c r="V731" s="62">
        <f t="shared" si="285"/>
        <v>0</v>
      </c>
      <c r="W731" s="62">
        <f t="shared" si="285"/>
        <v>0</v>
      </c>
      <c r="X731" s="62"/>
    </row>
    <row r="732" spans="1:24" ht="63" x14ac:dyDescent="0.25">
      <c r="A732" s="174">
        <f t="shared" ref="A732:A734" si="287">IF(A731&gt;0,A731+1,A730+1)</f>
        <v>650</v>
      </c>
      <c r="B732" s="119" t="s">
        <v>813</v>
      </c>
      <c r="C732" s="103" t="s">
        <v>814</v>
      </c>
      <c r="D732" s="54">
        <v>13.946339999999999</v>
      </c>
      <c r="E732" s="54">
        <v>16.985794362787789</v>
      </c>
      <c r="F732" s="54">
        <v>16.985793023999999</v>
      </c>
      <c r="G732" s="54">
        <v>0.28738915200000004</v>
      </c>
      <c r="H732" s="54">
        <v>0.28738915200000004</v>
      </c>
      <c r="I732" s="54">
        <v>3.6671609999999997</v>
      </c>
      <c r="J732" s="54">
        <v>0.36543962400000007</v>
      </c>
      <c r="K732" s="54">
        <v>3.6671609999999997</v>
      </c>
      <c r="L732" s="54">
        <v>9.8350771239999997</v>
      </c>
      <c r="M732" s="54">
        <f t="shared" ref="M732:M734" si="288">E732-G732-I732-K732</f>
        <v>9.3640832107877898</v>
      </c>
      <c r="N732" s="54">
        <v>6.497887124</v>
      </c>
      <c r="O732" s="54">
        <v>14.154827509999999</v>
      </c>
      <c r="P732" s="54">
        <v>3.4472689699999979</v>
      </c>
      <c r="Q732" s="54">
        <v>16.584221469999999</v>
      </c>
      <c r="R732" s="54">
        <v>16.584221469999999</v>
      </c>
      <c r="S732" s="54">
        <f>E732-F732</f>
        <v>1.3387877899617706E-6</v>
      </c>
      <c r="T732" s="54">
        <v>0</v>
      </c>
      <c r="U732" s="54">
        <v>0</v>
      </c>
      <c r="V732" s="54">
        <v>0</v>
      </c>
      <c r="W732" s="54">
        <v>0</v>
      </c>
      <c r="X732" s="62"/>
    </row>
    <row r="733" spans="1:24" ht="47.25" x14ac:dyDescent="0.25">
      <c r="A733" s="174">
        <f t="shared" si="287"/>
        <v>651</v>
      </c>
      <c r="B733" s="119" t="s">
        <v>2106</v>
      </c>
      <c r="C733" s="103" t="s">
        <v>812</v>
      </c>
      <c r="D733" s="54">
        <v>14.986626264</v>
      </c>
      <c r="E733" s="54">
        <v>0.3186531187877914</v>
      </c>
      <c r="F733" s="54">
        <v>0.31865178</v>
      </c>
      <c r="G733" s="54">
        <v>2.35116E-4</v>
      </c>
      <c r="H733" s="54">
        <v>2.35116E-4</v>
      </c>
      <c r="I733" s="54">
        <v>3.0000000000000001E-3</v>
      </c>
      <c r="J733" s="54">
        <v>2.9893199999999996E-4</v>
      </c>
      <c r="K733" s="54">
        <v>3.0000000000000001E-3</v>
      </c>
      <c r="L733" s="54">
        <v>0.31811773199999999</v>
      </c>
      <c r="M733" s="54">
        <f t="shared" si="288"/>
        <v>0.31241800278779142</v>
      </c>
      <c r="N733" s="54">
        <v>0</v>
      </c>
      <c r="O733" s="54">
        <v>12.48885522</v>
      </c>
      <c r="P733" s="54">
        <v>0</v>
      </c>
      <c r="Q733" s="54">
        <v>12.489096890000001</v>
      </c>
      <c r="R733" s="54">
        <v>0</v>
      </c>
      <c r="S733" s="54">
        <f>E733-F733</f>
        <v>1.3387877914050605E-6</v>
      </c>
      <c r="T733" s="54">
        <v>0</v>
      </c>
      <c r="U733" s="54">
        <v>0</v>
      </c>
      <c r="V733" s="54">
        <v>0</v>
      </c>
      <c r="W733" s="54">
        <v>0</v>
      </c>
      <c r="X733" s="62"/>
    </row>
    <row r="734" spans="1:24" ht="63" x14ac:dyDescent="0.25">
      <c r="A734" s="174">
        <f t="shared" si="287"/>
        <v>652</v>
      </c>
      <c r="B734" s="119" t="s">
        <v>2107</v>
      </c>
      <c r="C734" s="103" t="s">
        <v>2108</v>
      </c>
      <c r="D734" s="54">
        <v>3.851928</v>
      </c>
      <c r="E734" s="54">
        <v>2.0075478779145336E-4</v>
      </c>
      <c r="F734" s="54">
        <v>1.9941599999999998E-4</v>
      </c>
      <c r="G734" s="54">
        <v>0</v>
      </c>
      <c r="H734" s="54">
        <v>0</v>
      </c>
      <c r="I734" s="54">
        <v>0</v>
      </c>
      <c r="J734" s="54">
        <v>0</v>
      </c>
      <c r="K734" s="54">
        <v>0</v>
      </c>
      <c r="L734" s="54">
        <v>0</v>
      </c>
      <c r="M734" s="54">
        <f t="shared" si="288"/>
        <v>2.0075478779145336E-4</v>
      </c>
      <c r="N734" s="54">
        <v>1.9941599999999998E-4</v>
      </c>
      <c r="O734" s="54">
        <v>1.6617999999999998E-4</v>
      </c>
      <c r="P734" s="54">
        <v>0</v>
      </c>
      <c r="Q734" s="54">
        <v>0</v>
      </c>
      <c r="R734" s="54">
        <v>0</v>
      </c>
      <c r="S734" s="54">
        <f>E734-F734</f>
        <v>1.3387877914533889E-6</v>
      </c>
      <c r="T734" s="54">
        <v>0</v>
      </c>
      <c r="U734" s="54">
        <v>0</v>
      </c>
      <c r="V734" s="54">
        <v>0</v>
      </c>
      <c r="W734" s="54">
        <v>0</v>
      </c>
      <c r="X734" s="62"/>
    </row>
    <row r="735" spans="1:24" x14ac:dyDescent="0.25">
      <c r="A735" s="174"/>
      <c r="B735" s="195" t="s">
        <v>262</v>
      </c>
      <c r="C735" s="103"/>
      <c r="D735" s="62">
        <f t="shared" ref="D735:W735" si="289">SUM(D736:D739)</f>
        <v>67.212656512001374</v>
      </c>
      <c r="E735" s="62">
        <f t="shared" ref="E735" si="290">SUM(E736:E739)</f>
        <v>29.624101980363381</v>
      </c>
      <c r="F735" s="62">
        <f t="shared" si="289"/>
        <v>29.624097964000001</v>
      </c>
      <c r="G735" s="62">
        <f t="shared" si="289"/>
        <v>0.16991337599999998</v>
      </c>
      <c r="H735" s="62">
        <f t="shared" si="289"/>
        <v>0.16991337599999998</v>
      </c>
      <c r="I735" s="62">
        <f t="shared" si="289"/>
        <v>4.0289768787877911</v>
      </c>
      <c r="J735" s="62">
        <f t="shared" si="289"/>
        <v>2.533667828</v>
      </c>
      <c r="K735" s="62">
        <f t="shared" si="289"/>
        <v>1.4698259999999994</v>
      </c>
      <c r="L735" s="62">
        <f t="shared" si="289"/>
        <v>0.31701715400000002</v>
      </c>
      <c r="M735" s="62">
        <f t="shared" si="289"/>
        <v>23.955385725575596</v>
      </c>
      <c r="N735" s="62">
        <f t="shared" si="289"/>
        <v>26.603499605999996</v>
      </c>
      <c r="O735" s="62">
        <f t="shared" si="289"/>
        <v>30.00182294</v>
      </c>
      <c r="P735" s="62">
        <v>27.48299587</v>
      </c>
      <c r="Q735" s="62">
        <f t="shared" si="289"/>
        <v>0</v>
      </c>
      <c r="R735" s="62">
        <v>0</v>
      </c>
      <c r="S735" s="62">
        <f t="shared" si="289"/>
        <v>4.016363379814869E-6</v>
      </c>
      <c r="T735" s="62">
        <f t="shared" si="289"/>
        <v>0</v>
      </c>
      <c r="U735" s="62">
        <f t="shared" si="289"/>
        <v>0</v>
      </c>
      <c r="V735" s="62">
        <f t="shared" si="289"/>
        <v>0</v>
      </c>
      <c r="W735" s="62">
        <f t="shared" si="289"/>
        <v>0</v>
      </c>
      <c r="X735" s="62"/>
    </row>
    <row r="736" spans="1:24" ht="47.25" x14ac:dyDescent="0.25">
      <c r="A736" s="174">
        <f t="shared" ref="A736:A739" si="291">IF(A735&gt;0,A735+1,A734+1)</f>
        <v>653</v>
      </c>
      <c r="B736" s="119" t="s">
        <v>815</v>
      </c>
      <c r="C736" s="103" t="s">
        <v>816</v>
      </c>
      <c r="D736" s="54">
        <v>2.9574264000000001</v>
      </c>
      <c r="E736" s="54">
        <v>2.6138765187877913</v>
      </c>
      <c r="F736" s="54">
        <v>2.61387518</v>
      </c>
      <c r="G736" s="54">
        <v>5.4725639999999999E-2</v>
      </c>
      <c r="H736" s="54">
        <v>5.4725639999999999E-2</v>
      </c>
      <c r="I736" s="54">
        <v>2.5591508787877912</v>
      </c>
      <c r="J736" s="54">
        <v>2.3871968479999999</v>
      </c>
      <c r="K736" s="54">
        <v>0</v>
      </c>
      <c r="L736" s="54">
        <v>7.434507600000001E-2</v>
      </c>
      <c r="M736" s="54">
        <f t="shared" ref="M736:M739" si="292">E736-G736-I736-K736</f>
        <v>0</v>
      </c>
      <c r="N736" s="54">
        <v>9.7607616000000064E-2</v>
      </c>
      <c r="O736" s="54">
        <v>2.1782293199999998</v>
      </c>
      <c r="P736" s="54">
        <v>8.1339680000000136E-2</v>
      </c>
      <c r="Q736" s="54">
        <v>0</v>
      </c>
      <c r="R736" s="54">
        <v>0</v>
      </c>
      <c r="S736" s="54">
        <f>E736-F736</f>
        <v>1.3387877912940382E-6</v>
      </c>
      <c r="T736" s="54">
        <v>0</v>
      </c>
      <c r="U736" s="54">
        <v>0</v>
      </c>
      <c r="V736" s="54">
        <v>0</v>
      </c>
      <c r="W736" s="54">
        <v>0</v>
      </c>
      <c r="X736" s="62"/>
    </row>
    <row r="737" spans="1:24" ht="31.5" x14ac:dyDescent="0.25">
      <c r="A737" s="174">
        <f t="shared" si="291"/>
        <v>654</v>
      </c>
      <c r="B737" s="119" t="s">
        <v>817</v>
      </c>
      <c r="C737" s="103" t="s">
        <v>818</v>
      </c>
      <c r="D737" s="54">
        <v>42.331746112001376</v>
      </c>
      <c r="E737" s="54">
        <v>26.525056280787798</v>
      </c>
      <c r="F737" s="54">
        <v>26.525054942000001</v>
      </c>
      <c r="G737" s="54">
        <v>0.11518773599999999</v>
      </c>
      <c r="H737" s="54">
        <v>0.11518773599999999</v>
      </c>
      <c r="I737" s="54">
        <v>1.4698259999999994</v>
      </c>
      <c r="J737" s="54">
        <v>0.14647097999999997</v>
      </c>
      <c r="K737" s="54">
        <v>1.4698259999999994</v>
      </c>
      <c r="L737" s="54">
        <v>0.15648316800000001</v>
      </c>
      <c r="M737" s="54">
        <f t="shared" si="292"/>
        <v>23.470216544787803</v>
      </c>
      <c r="N737" s="54">
        <v>26.106913057999996</v>
      </c>
      <c r="O737" s="54">
        <v>27.419287090000001</v>
      </c>
      <c r="P737" s="54">
        <v>27.070835519999999</v>
      </c>
      <c r="Q737" s="54">
        <v>0</v>
      </c>
      <c r="R737" s="54">
        <v>0</v>
      </c>
      <c r="S737" s="54">
        <f>E737-F737</f>
        <v>1.338787797067198E-6</v>
      </c>
      <c r="T737" s="54">
        <v>0</v>
      </c>
      <c r="U737" s="54">
        <v>0</v>
      </c>
      <c r="V737" s="54">
        <v>0</v>
      </c>
      <c r="W737" s="54">
        <v>0</v>
      </c>
      <c r="X737" s="62"/>
    </row>
    <row r="738" spans="1:24" ht="31.5" x14ac:dyDescent="0.25">
      <c r="A738" s="174">
        <f t="shared" si="291"/>
        <v>655</v>
      </c>
      <c r="B738" s="119" t="s">
        <v>2109</v>
      </c>
      <c r="C738" s="103" t="s">
        <v>2110</v>
      </c>
      <c r="D738" s="54">
        <v>17.807772</v>
      </c>
      <c r="E738" s="54">
        <v>1.9954627877914535E-3</v>
      </c>
      <c r="F738" s="54">
        <v>1.9941239999999999E-3</v>
      </c>
      <c r="G738" s="54">
        <v>0</v>
      </c>
      <c r="H738" s="54">
        <v>0</v>
      </c>
      <c r="I738" s="54">
        <v>0</v>
      </c>
      <c r="J738" s="54">
        <v>0</v>
      </c>
      <c r="K738" s="54">
        <v>0</v>
      </c>
      <c r="L738" s="54">
        <v>0</v>
      </c>
      <c r="M738" s="54">
        <f t="shared" si="292"/>
        <v>1.9954627877914535E-3</v>
      </c>
      <c r="N738" s="54">
        <v>1.9941239999999999E-3</v>
      </c>
      <c r="O738" s="54">
        <v>1.6617699999999999E-3</v>
      </c>
      <c r="P738" s="54">
        <v>0</v>
      </c>
      <c r="Q738" s="54">
        <v>0</v>
      </c>
      <c r="R738" s="54">
        <v>0</v>
      </c>
      <c r="S738" s="54">
        <f>E738-F738</f>
        <v>1.3387877914536328E-6</v>
      </c>
      <c r="T738" s="54">
        <v>0</v>
      </c>
      <c r="U738" s="54">
        <v>0</v>
      </c>
      <c r="V738" s="54">
        <v>0</v>
      </c>
      <c r="W738" s="54">
        <v>0</v>
      </c>
      <c r="X738" s="62"/>
    </row>
    <row r="739" spans="1:24" ht="63" x14ac:dyDescent="0.25">
      <c r="A739" s="174">
        <f t="shared" si="291"/>
        <v>656</v>
      </c>
      <c r="B739" s="119" t="s">
        <v>1340</v>
      </c>
      <c r="C739" s="103" t="s">
        <v>1341</v>
      </c>
      <c r="D739" s="54">
        <v>4.1157120000000003</v>
      </c>
      <c r="E739" s="54">
        <v>0.48317371799999992</v>
      </c>
      <c r="F739" s="54">
        <v>0.48317371799999992</v>
      </c>
      <c r="G739" s="54">
        <v>0</v>
      </c>
      <c r="H739" s="54">
        <v>0</v>
      </c>
      <c r="I739" s="54">
        <v>0</v>
      </c>
      <c r="J739" s="54">
        <v>0</v>
      </c>
      <c r="K739" s="54">
        <v>0</v>
      </c>
      <c r="L739" s="54">
        <v>8.6188910000000007E-2</v>
      </c>
      <c r="M739" s="54">
        <f t="shared" si="292"/>
        <v>0.48317371799999992</v>
      </c>
      <c r="N739" s="54">
        <v>0.39698480799999997</v>
      </c>
      <c r="O739" s="54">
        <v>0.40264476000000005</v>
      </c>
      <c r="P739" s="54">
        <v>0.33082067000000004</v>
      </c>
      <c r="Q739" s="54">
        <v>0</v>
      </c>
      <c r="R739" s="54">
        <v>0</v>
      </c>
      <c r="S739" s="54">
        <f>E739-F739</f>
        <v>0</v>
      </c>
      <c r="T739" s="54">
        <v>0</v>
      </c>
      <c r="U739" s="54">
        <v>0</v>
      </c>
      <c r="V739" s="54">
        <v>0</v>
      </c>
      <c r="W739" s="54">
        <v>0</v>
      </c>
      <c r="X739" s="62"/>
    </row>
    <row r="740" spans="1:24" x14ac:dyDescent="0.25">
      <c r="A740" s="174"/>
      <c r="B740" s="195" t="s">
        <v>267</v>
      </c>
      <c r="C740" s="103"/>
      <c r="D740" s="62">
        <f t="shared" ref="D740:W740" si="293">SUM(D741:D744)</f>
        <v>66.1251192</v>
      </c>
      <c r="E740" s="62">
        <f t="shared" ref="E740" si="294">SUM(E741:E744)</f>
        <v>17.534338661151164</v>
      </c>
      <c r="F740" s="62">
        <f t="shared" si="293"/>
        <v>17.534333306000001</v>
      </c>
      <c r="G740" s="62">
        <f t="shared" si="293"/>
        <v>1.7312171640000003</v>
      </c>
      <c r="H740" s="62">
        <f t="shared" si="293"/>
        <v>1.7312171640000003</v>
      </c>
      <c r="I740" s="62">
        <f t="shared" si="293"/>
        <v>15.117863307575583</v>
      </c>
      <c r="J740" s="62">
        <f t="shared" si="293"/>
        <v>9.6328399559999998</v>
      </c>
      <c r="K740" s="62">
        <f t="shared" si="293"/>
        <v>3.0000000000000001E-3</v>
      </c>
      <c r="L740" s="62">
        <f t="shared" si="293"/>
        <v>2.3160183720000003</v>
      </c>
      <c r="M740" s="62">
        <f t="shared" si="293"/>
        <v>0.6822581895755796</v>
      </c>
      <c r="N740" s="62">
        <f t="shared" si="293"/>
        <v>3.8542578140000017</v>
      </c>
      <c r="O740" s="62">
        <f t="shared" si="293"/>
        <v>14.61194442</v>
      </c>
      <c r="P740" s="62">
        <v>1.7389168500000001</v>
      </c>
      <c r="Q740" s="62">
        <f t="shared" si="293"/>
        <v>8.1994161600000002</v>
      </c>
      <c r="R740" s="62">
        <v>0</v>
      </c>
      <c r="S740" s="62">
        <f t="shared" si="293"/>
        <v>5.355151163732863E-6</v>
      </c>
      <c r="T740" s="62">
        <f t="shared" si="293"/>
        <v>0</v>
      </c>
      <c r="U740" s="62">
        <f t="shared" si="293"/>
        <v>0</v>
      </c>
      <c r="V740" s="62">
        <f t="shared" si="293"/>
        <v>0</v>
      </c>
      <c r="W740" s="62">
        <f t="shared" si="293"/>
        <v>0</v>
      </c>
      <c r="X740" s="62"/>
    </row>
    <row r="741" spans="1:24" ht="47.25" x14ac:dyDescent="0.25">
      <c r="A741" s="174">
        <f t="shared" ref="A741:A744" si="295">IF(A740&gt;0,A740+1,A739+1)</f>
        <v>657</v>
      </c>
      <c r="B741" s="119" t="s">
        <v>819</v>
      </c>
      <c r="C741" s="103" t="s">
        <v>820</v>
      </c>
      <c r="D741" s="54">
        <v>0.99633119999999997</v>
      </c>
      <c r="E741" s="54">
        <v>0.47145867278779141</v>
      </c>
      <c r="F741" s="54">
        <v>0.47145733400000001</v>
      </c>
      <c r="G741" s="54">
        <v>3.8095068000000003E-2</v>
      </c>
      <c r="H741" s="54">
        <v>3.8095068000000003E-2</v>
      </c>
      <c r="I741" s="54">
        <v>0.4333636047877914</v>
      </c>
      <c r="J741" s="54">
        <v>4.844110799999999E-2</v>
      </c>
      <c r="K741" s="54">
        <v>0</v>
      </c>
      <c r="L741" s="54">
        <v>5.1752363999999995E-2</v>
      </c>
      <c r="M741" s="54">
        <f t="shared" ref="M741:M744" si="296">E741-G741-I741-K741</f>
        <v>0</v>
      </c>
      <c r="N741" s="54">
        <v>0.33316879399999999</v>
      </c>
      <c r="O741" s="54">
        <v>0.39288110999999998</v>
      </c>
      <c r="P741" s="54">
        <v>0.27764065999999998</v>
      </c>
      <c r="Q741" s="54">
        <v>0</v>
      </c>
      <c r="R741" s="54">
        <v>0</v>
      </c>
      <c r="S741" s="54">
        <f>E741-F741</f>
        <v>1.3387877914050605E-6</v>
      </c>
      <c r="T741" s="54">
        <v>0</v>
      </c>
      <c r="U741" s="54">
        <v>0</v>
      </c>
      <c r="V741" s="54">
        <v>0</v>
      </c>
      <c r="W741" s="54">
        <v>0</v>
      </c>
      <c r="X741" s="62"/>
    </row>
    <row r="742" spans="1:24" ht="63" x14ac:dyDescent="0.25">
      <c r="A742" s="174">
        <f t="shared" si="295"/>
        <v>658</v>
      </c>
      <c r="B742" s="119" t="s">
        <v>2111</v>
      </c>
      <c r="C742" s="103" t="s">
        <v>821</v>
      </c>
      <c r="D742" s="54">
        <v>52.187723999999996</v>
      </c>
      <c r="E742" s="54">
        <v>6.9271466827877912</v>
      </c>
      <c r="F742" s="54">
        <v>6.9271453440000004</v>
      </c>
      <c r="G742" s="54">
        <v>1.5077959560000003</v>
      </c>
      <c r="H742" s="54">
        <v>1.507795956</v>
      </c>
      <c r="I742" s="54">
        <v>5.4193507267877905</v>
      </c>
      <c r="J742" s="54">
        <v>1.9172901719999997</v>
      </c>
      <c r="K742" s="54">
        <v>0</v>
      </c>
      <c r="L742" s="54">
        <v>2.0483488560000001</v>
      </c>
      <c r="M742" s="54">
        <f t="shared" si="296"/>
        <v>0</v>
      </c>
      <c r="N742" s="54">
        <v>1.453710360000001</v>
      </c>
      <c r="O742" s="54">
        <v>5.7726211200000002</v>
      </c>
      <c r="P742" s="54">
        <v>1.2114253000000001</v>
      </c>
      <c r="Q742" s="54">
        <v>0</v>
      </c>
      <c r="R742" s="54">
        <v>0</v>
      </c>
      <c r="S742" s="54">
        <f>E742-F742</f>
        <v>1.338787790849949E-6</v>
      </c>
      <c r="T742" s="54">
        <v>0</v>
      </c>
      <c r="U742" s="54">
        <v>0</v>
      </c>
      <c r="V742" s="54">
        <v>0</v>
      </c>
      <c r="W742" s="54">
        <v>0</v>
      </c>
      <c r="X742" s="62"/>
    </row>
    <row r="743" spans="1:24" ht="47.25" x14ac:dyDescent="0.25">
      <c r="A743" s="174">
        <f t="shared" si="295"/>
        <v>659</v>
      </c>
      <c r="B743" s="119" t="s">
        <v>822</v>
      </c>
      <c r="C743" s="103" t="s">
        <v>823</v>
      </c>
      <c r="D743" s="54">
        <v>2.982504</v>
      </c>
      <c r="E743" s="54">
        <v>0.30067584878779147</v>
      </c>
      <c r="F743" s="54">
        <v>0.30067450999999995</v>
      </c>
      <c r="G743" s="54">
        <v>2.35116E-4</v>
      </c>
      <c r="H743" s="54">
        <v>2.35116E-4</v>
      </c>
      <c r="I743" s="54">
        <v>3.0000000000000001E-3</v>
      </c>
      <c r="J743" s="54">
        <v>2.9893199999999996E-4</v>
      </c>
      <c r="K743" s="54">
        <v>3.0000000000000001E-3</v>
      </c>
      <c r="L743" s="54">
        <v>3.1939200000000005E-4</v>
      </c>
      <c r="M743" s="54">
        <f t="shared" si="296"/>
        <v>0.29444073278779148</v>
      </c>
      <c r="N743" s="54">
        <v>0.29982107000000008</v>
      </c>
      <c r="O743" s="54">
        <v>0.25056208999999996</v>
      </c>
      <c r="P743" s="54">
        <v>0.24985088999999996</v>
      </c>
      <c r="Q743" s="54">
        <v>0</v>
      </c>
      <c r="R743" s="54">
        <v>0</v>
      </c>
      <c r="S743" s="54">
        <f>E743-F743</f>
        <v>1.3387877915160828E-6</v>
      </c>
      <c r="T743" s="54">
        <v>0</v>
      </c>
      <c r="U743" s="54">
        <v>0</v>
      </c>
      <c r="V743" s="54">
        <v>0</v>
      </c>
      <c r="W743" s="54">
        <v>0</v>
      </c>
      <c r="X743" s="62"/>
    </row>
    <row r="744" spans="1:24" ht="31.5" x14ac:dyDescent="0.25">
      <c r="A744" s="174">
        <f t="shared" si="295"/>
        <v>660</v>
      </c>
      <c r="B744" s="119" t="s">
        <v>824</v>
      </c>
      <c r="C744" s="103" t="s">
        <v>825</v>
      </c>
      <c r="D744" s="54">
        <v>9.9585600000000003</v>
      </c>
      <c r="E744" s="54">
        <v>9.8350574567877889</v>
      </c>
      <c r="F744" s="54">
        <v>9.8350561179999989</v>
      </c>
      <c r="G744" s="54">
        <v>0.18509102399999999</v>
      </c>
      <c r="H744" s="54">
        <v>0.18509102400000002</v>
      </c>
      <c r="I744" s="54">
        <v>9.2621489760000006</v>
      </c>
      <c r="J744" s="54">
        <v>7.666809744</v>
      </c>
      <c r="K744" s="54">
        <v>0</v>
      </c>
      <c r="L744" s="54">
        <v>0.21559776000000003</v>
      </c>
      <c r="M744" s="54">
        <f t="shared" si="296"/>
        <v>0.38781745678778812</v>
      </c>
      <c r="N744" s="54">
        <v>1.7675575900000005</v>
      </c>
      <c r="O744" s="54">
        <v>8.1958801000000001</v>
      </c>
      <c r="P744" s="54">
        <v>0</v>
      </c>
      <c r="Q744" s="54">
        <v>8.1994161600000002</v>
      </c>
      <c r="R744" s="54">
        <v>0</v>
      </c>
      <c r="S744" s="54">
        <f>E744-F744</f>
        <v>1.3387877899617706E-6</v>
      </c>
      <c r="T744" s="54">
        <v>0</v>
      </c>
      <c r="U744" s="54">
        <v>0</v>
      </c>
      <c r="V744" s="54">
        <v>0</v>
      </c>
      <c r="W744" s="54">
        <v>0</v>
      </c>
      <c r="X744" s="62"/>
    </row>
    <row r="745" spans="1:24" x14ac:dyDescent="0.25">
      <c r="A745" s="174"/>
      <c r="B745" s="195" t="s">
        <v>274</v>
      </c>
      <c r="C745" s="103"/>
      <c r="D745" s="62">
        <f t="shared" ref="D745:W745" si="297">SUM(D746:D758)</f>
        <v>25.859475084000003</v>
      </c>
      <c r="E745" s="62">
        <f t="shared" ref="E745" si="298">SUM(E746:E758)</f>
        <v>8.0188620446657044</v>
      </c>
      <c r="F745" s="62">
        <f t="shared" si="297"/>
        <v>8.0188473179999988</v>
      </c>
      <c r="G745" s="62">
        <f t="shared" si="297"/>
        <v>0.43079788599999996</v>
      </c>
      <c r="H745" s="62">
        <f t="shared" si="297"/>
        <v>0.53831694599999991</v>
      </c>
      <c r="I745" s="62">
        <f t="shared" si="297"/>
        <v>0.9488025787877914</v>
      </c>
      <c r="J745" s="62">
        <f t="shared" si="297"/>
        <v>0.60170214799999988</v>
      </c>
      <c r="K745" s="62">
        <f t="shared" si="297"/>
        <v>2.1157365807877913</v>
      </c>
      <c r="L745" s="62">
        <f t="shared" si="297"/>
        <v>2.3939465799999997</v>
      </c>
      <c r="M745" s="62">
        <f t="shared" si="297"/>
        <v>4.5235249990901227</v>
      </c>
      <c r="N745" s="62">
        <f t="shared" si="297"/>
        <v>4.4848816439999988</v>
      </c>
      <c r="O745" s="62">
        <f t="shared" si="297"/>
        <v>7.6883611400000014</v>
      </c>
      <c r="P745" s="62">
        <v>3.4660056799999999</v>
      </c>
      <c r="Q745" s="62">
        <f t="shared" si="297"/>
        <v>3.53352412</v>
      </c>
      <c r="R745" s="62">
        <v>1.8633722700000002</v>
      </c>
      <c r="S745" s="62">
        <f t="shared" si="297"/>
        <v>1.4726665706066289E-5</v>
      </c>
      <c r="T745" s="62">
        <f t="shared" si="297"/>
        <v>0</v>
      </c>
      <c r="U745" s="62">
        <f t="shared" si="297"/>
        <v>0</v>
      </c>
      <c r="V745" s="62">
        <f t="shared" si="297"/>
        <v>0</v>
      </c>
      <c r="W745" s="62">
        <f t="shared" si="297"/>
        <v>0</v>
      </c>
      <c r="X745" s="62"/>
    </row>
    <row r="746" spans="1:24" ht="47.25" x14ac:dyDescent="0.25">
      <c r="A746" s="174">
        <f t="shared" ref="A746:A758" si="299">IF(A745&gt;0,A745+1,A744+1)</f>
        <v>661</v>
      </c>
      <c r="B746" s="119" t="s">
        <v>844</v>
      </c>
      <c r="C746" s="54" t="s">
        <v>845</v>
      </c>
      <c r="D746" s="54">
        <v>0.12902287199999998</v>
      </c>
      <c r="E746" s="54">
        <v>0.12902287199999998</v>
      </c>
      <c r="F746" s="54">
        <v>0.12902287199999998</v>
      </c>
      <c r="G746" s="54">
        <v>0</v>
      </c>
      <c r="H746" s="54">
        <v>0.10751906</v>
      </c>
      <c r="I746" s="54">
        <v>0</v>
      </c>
      <c r="J746" s="54">
        <v>0</v>
      </c>
      <c r="K746" s="54">
        <v>0</v>
      </c>
      <c r="L746" s="54">
        <v>0</v>
      </c>
      <c r="M746" s="54">
        <f t="shared" ref="M746:M758" si="300">E746-G746-I746-K746</f>
        <v>0.12902287199999998</v>
      </c>
      <c r="N746" s="54">
        <v>2.1503811999999983E-2</v>
      </c>
      <c r="O746" s="54">
        <v>0</v>
      </c>
      <c r="P746" s="54">
        <v>0</v>
      </c>
      <c r="Q746" s="54">
        <v>0</v>
      </c>
      <c r="R746" s="54">
        <v>0</v>
      </c>
      <c r="S746" s="54">
        <f t="shared" ref="S746:S758" si="301">E746-F746</f>
        <v>0</v>
      </c>
      <c r="T746" s="54">
        <v>0</v>
      </c>
      <c r="U746" s="54">
        <v>0</v>
      </c>
      <c r="V746" s="54">
        <v>0</v>
      </c>
      <c r="W746" s="54">
        <v>0</v>
      </c>
      <c r="X746" s="62"/>
    </row>
    <row r="747" spans="1:24" ht="63" x14ac:dyDescent="0.25">
      <c r="A747" s="174">
        <f t="shared" si="299"/>
        <v>662</v>
      </c>
      <c r="B747" s="119" t="s">
        <v>1568</v>
      </c>
      <c r="C747" s="103" t="s">
        <v>826</v>
      </c>
      <c r="D747" s="54">
        <v>1.250712</v>
      </c>
      <c r="E747" s="54">
        <v>0.24343032678779142</v>
      </c>
      <c r="F747" s="54">
        <v>0.24342898799999996</v>
      </c>
      <c r="G747" s="54">
        <v>5.0732748000000001E-2</v>
      </c>
      <c r="H747" s="54">
        <v>5.0732748000000001E-2</v>
      </c>
      <c r="I747" s="54">
        <v>0.19269757878779142</v>
      </c>
      <c r="J747" s="54">
        <v>6.4510943999999987E-2</v>
      </c>
      <c r="K747" s="54">
        <v>0</v>
      </c>
      <c r="L747" s="54">
        <v>6.8920691999999978E-2</v>
      </c>
      <c r="M747" s="54">
        <f t="shared" si="300"/>
        <v>0</v>
      </c>
      <c r="N747" s="54">
        <v>5.9264603999999999E-2</v>
      </c>
      <c r="O747" s="54">
        <v>0.20285748999999997</v>
      </c>
      <c r="P747" s="54">
        <v>4.9387169999999952E-2</v>
      </c>
      <c r="Q747" s="54">
        <v>0</v>
      </c>
      <c r="R747" s="54">
        <v>0</v>
      </c>
      <c r="S747" s="54">
        <f t="shared" si="301"/>
        <v>1.3387877914605717E-6</v>
      </c>
      <c r="T747" s="54">
        <v>0</v>
      </c>
      <c r="U747" s="54">
        <v>0</v>
      </c>
      <c r="V747" s="54">
        <v>0</v>
      </c>
      <c r="W747" s="54">
        <v>0</v>
      </c>
      <c r="X747" s="62"/>
    </row>
    <row r="748" spans="1:24" ht="47.25" x14ac:dyDescent="0.25">
      <c r="A748" s="174">
        <f t="shared" si="299"/>
        <v>663</v>
      </c>
      <c r="B748" s="119" t="s">
        <v>827</v>
      </c>
      <c r="C748" s="103" t="s">
        <v>828</v>
      </c>
      <c r="D748" s="54">
        <v>0.15551999999999999</v>
      </c>
      <c r="E748" s="54">
        <v>2.4028788000000002E-2</v>
      </c>
      <c r="F748" s="54">
        <v>2.4028788000000002E-2</v>
      </c>
      <c r="G748" s="54">
        <v>5.3232359999999994E-3</v>
      </c>
      <c r="H748" s="54">
        <v>5.3232359999999994E-3</v>
      </c>
      <c r="I748" s="54">
        <v>0</v>
      </c>
      <c r="J748" s="54">
        <v>6.7689480000000029E-3</v>
      </c>
      <c r="K748" s="54">
        <v>0</v>
      </c>
      <c r="L748" s="54">
        <v>7.2316439999999954E-3</v>
      </c>
      <c r="M748" s="54">
        <f t="shared" si="300"/>
        <v>1.8705552000000004E-2</v>
      </c>
      <c r="N748" s="54">
        <v>4.7049600000000046E-3</v>
      </c>
      <c r="O748" s="54">
        <v>0.46548437000000004</v>
      </c>
      <c r="P748" s="54">
        <v>0.36310491</v>
      </c>
      <c r="Q748" s="54">
        <v>0.46903062000000001</v>
      </c>
      <c r="R748" s="54">
        <v>0.46903062000000001</v>
      </c>
      <c r="S748" s="54">
        <f t="shared" si="301"/>
        <v>0</v>
      </c>
      <c r="T748" s="54">
        <v>0</v>
      </c>
      <c r="U748" s="54">
        <v>0</v>
      </c>
      <c r="V748" s="54">
        <v>0</v>
      </c>
      <c r="W748" s="54">
        <v>0</v>
      </c>
      <c r="X748" s="62"/>
    </row>
    <row r="749" spans="1:24" ht="47.25" x14ac:dyDescent="0.25">
      <c r="A749" s="174">
        <f t="shared" si="299"/>
        <v>664</v>
      </c>
      <c r="B749" s="119" t="s">
        <v>829</v>
      </c>
      <c r="C749" s="103" t="s">
        <v>830</v>
      </c>
      <c r="D749" s="54">
        <v>1.2198599999999997</v>
      </c>
      <c r="E749" s="54">
        <v>0.35746149278779143</v>
      </c>
      <c r="F749" s="54">
        <v>0.35746015400000003</v>
      </c>
      <c r="G749" s="54">
        <v>2.5533072E-2</v>
      </c>
      <c r="H749" s="54">
        <v>2.5533072E-2</v>
      </c>
      <c r="I749" s="54">
        <v>0.32580899999999996</v>
      </c>
      <c r="J749" s="54">
        <v>3.2467487999999989E-2</v>
      </c>
      <c r="K749" s="54">
        <v>6.1194207877914852E-3</v>
      </c>
      <c r="L749" s="54">
        <v>3.4686852000000004E-2</v>
      </c>
      <c r="M749" s="54">
        <f t="shared" si="300"/>
        <v>0</v>
      </c>
      <c r="N749" s="54">
        <v>0.26477274200000001</v>
      </c>
      <c r="O749" s="54">
        <v>0.29788345999999999</v>
      </c>
      <c r="P749" s="54">
        <v>0.22064394999999998</v>
      </c>
      <c r="Q749" s="54">
        <v>0</v>
      </c>
      <c r="R749" s="54">
        <v>0</v>
      </c>
      <c r="S749" s="54">
        <f t="shared" si="301"/>
        <v>1.3387877914050605E-6</v>
      </c>
      <c r="T749" s="54">
        <v>0</v>
      </c>
      <c r="U749" s="54">
        <v>0</v>
      </c>
      <c r="V749" s="54">
        <v>0</v>
      </c>
      <c r="W749" s="54">
        <v>0</v>
      </c>
      <c r="X749" s="62"/>
    </row>
    <row r="750" spans="1:24" ht="47.25" x14ac:dyDescent="0.25">
      <c r="A750" s="174">
        <f t="shared" si="299"/>
        <v>665</v>
      </c>
      <c r="B750" s="119" t="s">
        <v>831</v>
      </c>
      <c r="C750" s="103" t="s">
        <v>832</v>
      </c>
      <c r="D750" s="54">
        <v>1.7718957719999999</v>
      </c>
      <c r="E750" s="54">
        <v>0.10852432278779144</v>
      </c>
      <c r="F750" s="54">
        <v>0.10852298399999998</v>
      </c>
      <c r="G750" s="54">
        <v>2.2234331999999999E-2</v>
      </c>
      <c r="H750" s="54">
        <v>2.2234331999999999E-2</v>
      </c>
      <c r="I750" s="54">
        <v>0</v>
      </c>
      <c r="J750" s="54">
        <v>2.8272839999999997E-2</v>
      </c>
      <c r="K750" s="54">
        <v>0</v>
      </c>
      <c r="L750" s="54">
        <v>3.0205463999999994E-2</v>
      </c>
      <c r="M750" s="54">
        <f t="shared" si="300"/>
        <v>8.628999078779144E-2</v>
      </c>
      <c r="N750" s="54">
        <v>2.7810347999999992E-2</v>
      </c>
      <c r="O750" s="54">
        <v>0.30648086999999996</v>
      </c>
      <c r="P750" s="54">
        <v>2.317528999999996E-2</v>
      </c>
      <c r="Q750" s="54">
        <v>0</v>
      </c>
      <c r="R750" s="54">
        <v>0</v>
      </c>
      <c r="S750" s="54">
        <f t="shared" si="301"/>
        <v>1.3387877914605717E-6</v>
      </c>
      <c r="T750" s="54">
        <v>0</v>
      </c>
      <c r="U750" s="54">
        <v>0</v>
      </c>
      <c r="V750" s="54">
        <v>0</v>
      </c>
      <c r="W750" s="54">
        <v>0</v>
      </c>
      <c r="X750" s="62"/>
    </row>
    <row r="751" spans="1:24" ht="47.25" x14ac:dyDescent="0.25">
      <c r="A751" s="174">
        <f t="shared" si="299"/>
        <v>666</v>
      </c>
      <c r="B751" s="119" t="s">
        <v>833</v>
      </c>
      <c r="C751" s="103" t="s">
        <v>834</v>
      </c>
      <c r="D751" s="54">
        <v>1.2522312</v>
      </c>
      <c r="E751" s="54">
        <v>2.9972168347877912</v>
      </c>
      <c r="F751" s="54">
        <v>2.9972154959999995</v>
      </c>
      <c r="G751" s="54">
        <v>3.3721559999999998E-2</v>
      </c>
      <c r="H751" s="54">
        <v>3.3721559999999998E-2</v>
      </c>
      <c r="I751" s="54">
        <v>0.43029600000000001</v>
      </c>
      <c r="J751" s="54">
        <v>4.2879839999999989E-2</v>
      </c>
      <c r="K751" s="54">
        <v>0.43029600000000001</v>
      </c>
      <c r="L751" s="54">
        <v>4.5810900000000002E-2</v>
      </c>
      <c r="M751" s="54">
        <f t="shared" si="300"/>
        <v>2.1029032747877912</v>
      </c>
      <c r="N751" s="54">
        <v>2.8748031959999998</v>
      </c>
      <c r="O751" s="54">
        <v>2.4976795899999997</v>
      </c>
      <c r="P751" s="54">
        <v>2.3956693399999995</v>
      </c>
      <c r="Q751" s="54">
        <v>0</v>
      </c>
      <c r="R751" s="54">
        <v>0</v>
      </c>
      <c r="S751" s="54">
        <f t="shared" si="301"/>
        <v>1.3387877917381275E-6</v>
      </c>
      <c r="T751" s="54">
        <v>0</v>
      </c>
      <c r="U751" s="54">
        <v>0</v>
      </c>
      <c r="V751" s="54">
        <v>0</v>
      </c>
      <c r="W751" s="54">
        <v>0</v>
      </c>
      <c r="X751" s="62"/>
    </row>
    <row r="752" spans="1:24" ht="47.25" x14ac:dyDescent="0.25">
      <c r="A752" s="174">
        <f t="shared" si="299"/>
        <v>667</v>
      </c>
      <c r="B752" s="119" t="s">
        <v>835</v>
      </c>
      <c r="C752" s="103" t="s">
        <v>836</v>
      </c>
      <c r="D752" s="54">
        <v>3.3479999999999996E-2</v>
      </c>
      <c r="E752" s="54">
        <v>0.63341872278779154</v>
      </c>
      <c r="F752" s="54">
        <v>0.63341738400000003</v>
      </c>
      <c r="G752" s="54">
        <v>3.8004599999999994E-3</v>
      </c>
      <c r="H752" s="54">
        <v>3.8004599999999994E-3</v>
      </c>
      <c r="I752" s="54">
        <v>0</v>
      </c>
      <c r="J752" s="54">
        <v>2.9676912E-2</v>
      </c>
      <c r="K752" s="54">
        <v>0.19017953999999998</v>
      </c>
      <c r="L752" s="54">
        <v>0.49995001</v>
      </c>
      <c r="M752" s="54">
        <f t="shared" si="300"/>
        <v>0.43943872278779156</v>
      </c>
      <c r="N752" s="54">
        <v>9.9990002000000022E-2</v>
      </c>
      <c r="O752" s="54">
        <v>0.71235116000000009</v>
      </c>
      <c r="P752" s="54">
        <v>0</v>
      </c>
      <c r="Q752" s="54">
        <v>0.90996127000000004</v>
      </c>
      <c r="R752" s="54">
        <v>0</v>
      </c>
      <c r="S752" s="54">
        <f t="shared" si="301"/>
        <v>1.3387877915160828E-6</v>
      </c>
      <c r="T752" s="54">
        <v>0</v>
      </c>
      <c r="U752" s="54">
        <v>0</v>
      </c>
      <c r="V752" s="54">
        <v>0</v>
      </c>
      <c r="W752" s="54">
        <v>0</v>
      </c>
      <c r="X752" s="62"/>
    </row>
    <row r="753" spans="1:24" ht="47.25" x14ac:dyDescent="0.25">
      <c r="A753" s="174">
        <f t="shared" si="299"/>
        <v>668</v>
      </c>
      <c r="B753" s="119" t="s">
        <v>837</v>
      </c>
      <c r="C753" s="103" t="s">
        <v>838</v>
      </c>
      <c r="D753" s="54">
        <v>0.96958799999999989</v>
      </c>
      <c r="E753" s="54">
        <v>1.2879939907877913</v>
      </c>
      <c r="F753" s="54">
        <v>1.287992652</v>
      </c>
      <c r="G753" s="54">
        <v>1.9466435999999997E-2</v>
      </c>
      <c r="H753" s="54">
        <v>1.9466436E-2</v>
      </c>
      <c r="I753" s="54">
        <v>0</v>
      </c>
      <c r="J753" s="54">
        <v>0.135064724</v>
      </c>
      <c r="K753" s="54">
        <v>0.97412156399999994</v>
      </c>
      <c r="L753" s="54">
        <v>0.87254585399999995</v>
      </c>
      <c r="M753" s="54">
        <f t="shared" si="300"/>
        <v>0.29440599078779128</v>
      </c>
      <c r="N753" s="54">
        <v>0.26091563799999973</v>
      </c>
      <c r="O753" s="54">
        <v>1.0733272000000003</v>
      </c>
      <c r="P753" s="54">
        <v>4.1158740000000416E-2</v>
      </c>
      <c r="Q753" s="54">
        <v>1.2267824199999999</v>
      </c>
      <c r="R753" s="54">
        <v>1.2267824199999999</v>
      </c>
      <c r="S753" s="54">
        <f t="shared" si="301"/>
        <v>1.3387877912940382E-6</v>
      </c>
      <c r="T753" s="54">
        <v>0</v>
      </c>
      <c r="U753" s="54">
        <v>0</v>
      </c>
      <c r="V753" s="54">
        <v>0</v>
      </c>
      <c r="W753" s="54">
        <v>0</v>
      </c>
      <c r="X753" s="62"/>
    </row>
    <row r="754" spans="1:24" ht="47.25" x14ac:dyDescent="0.25">
      <c r="A754" s="174">
        <f t="shared" si="299"/>
        <v>669</v>
      </c>
      <c r="B754" s="119" t="s">
        <v>839</v>
      </c>
      <c r="C754" s="103" t="s">
        <v>840</v>
      </c>
      <c r="D754" s="54">
        <v>0.29630400000000001</v>
      </c>
      <c r="E754" s="54">
        <v>0.53913171078779143</v>
      </c>
      <c r="F754" s="54">
        <v>0.53913037199999991</v>
      </c>
      <c r="G754" s="54">
        <v>1.0291943999999999E-2</v>
      </c>
      <c r="H754" s="54">
        <v>1.0291943999999999E-2</v>
      </c>
      <c r="I754" s="54">
        <v>0</v>
      </c>
      <c r="J754" s="54">
        <v>1.3087079999999999E-2</v>
      </c>
      <c r="K754" s="54">
        <v>0.51502005600000011</v>
      </c>
      <c r="L754" s="54">
        <v>0.43579981200000001</v>
      </c>
      <c r="M754" s="54">
        <f t="shared" si="300"/>
        <v>1.3819710787791317E-2</v>
      </c>
      <c r="N754" s="54">
        <v>7.9951535999999879E-2</v>
      </c>
      <c r="O754" s="54">
        <v>0.71677396999999998</v>
      </c>
      <c r="P754" s="54">
        <v>0.16755922999999995</v>
      </c>
      <c r="Q754" s="54">
        <v>0.92774981000000001</v>
      </c>
      <c r="R754" s="54">
        <v>0.16755923000000006</v>
      </c>
      <c r="S754" s="54">
        <f t="shared" si="301"/>
        <v>1.3387877915160828E-6</v>
      </c>
      <c r="T754" s="54">
        <v>0</v>
      </c>
      <c r="U754" s="54">
        <v>0</v>
      </c>
      <c r="V754" s="54">
        <v>0</v>
      </c>
      <c r="W754" s="54">
        <v>0</v>
      </c>
      <c r="X754" s="62"/>
    </row>
    <row r="755" spans="1:24" ht="31.5" x14ac:dyDescent="0.25">
      <c r="A755" s="174">
        <f t="shared" si="299"/>
        <v>670</v>
      </c>
      <c r="B755" s="119" t="s">
        <v>841</v>
      </c>
      <c r="C755" s="103" t="s">
        <v>842</v>
      </c>
      <c r="D755" s="54">
        <v>1.6314599999999999</v>
      </c>
      <c r="E755" s="54">
        <v>0.5989658707877914</v>
      </c>
      <c r="F755" s="54">
        <v>0.59896453199999999</v>
      </c>
      <c r="G755" s="54">
        <v>0.12548486399999997</v>
      </c>
      <c r="H755" s="54">
        <v>0.12548486399999997</v>
      </c>
      <c r="I755" s="54">
        <v>0</v>
      </c>
      <c r="J755" s="54">
        <v>0.15956464800000003</v>
      </c>
      <c r="K755" s="54">
        <v>0</v>
      </c>
      <c r="L755" s="54">
        <v>0.17047185599999998</v>
      </c>
      <c r="M755" s="54">
        <f t="shared" si="300"/>
        <v>0.47348100678779143</v>
      </c>
      <c r="N755" s="54">
        <v>0.14344316400000001</v>
      </c>
      <c r="O755" s="54">
        <v>0.49913710999999999</v>
      </c>
      <c r="P755" s="54">
        <v>0.11953596999999999</v>
      </c>
      <c r="Q755" s="54">
        <v>0</v>
      </c>
      <c r="R755" s="54">
        <v>0</v>
      </c>
      <c r="S755" s="54">
        <f t="shared" si="301"/>
        <v>1.3387877914050605E-6</v>
      </c>
      <c r="T755" s="54">
        <v>0</v>
      </c>
      <c r="U755" s="54">
        <v>0</v>
      </c>
      <c r="V755" s="54">
        <v>0</v>
      </c>
      <c r="W755" s="54">
        <v>0</v>
      </c>
      <c r="X755" s="62"/>
    </row>
    <row r="756" spans="1:24" ht="78.75" x14ac:dyDescent="0.25">
      <c r="A756" s="174">
        <f t="shared" si="299"/>
        <v>671</v>
      </c>
      <c r="B756" s="119" t="s">
        <v>843</v>
      </c>
      <c r="C756" s="103" t="s">
        <v>1427</v>
      </c>
      <c r="D756" s="54">
        <v>3.3292788</v>
      </c>
      <c r="E756" s="54">
        <v>0.39176826478779142</v>
      </c>
      <c r="F756" s="54">
        <v>0.39176692600000002</v>
      </c>
      <c r="G756" s="54">
        <v>0.13420923400000001</v>
      </c>
      <c r="H756" s="54">
        <v>0.13420923400000001</v>
      </c>
      <c r="I756" s="54">
        <v>0</v>
      </c>
      <c r="J756" s="54">
        <v>8.9408724000000023E-2</v>
      </c>
      <c r="K756" s="54">
        <v>0</v>
      </c>
      <c r="L756" s="54">
        <v>9.5520335999999956E-2</v>
      </c>
      <c r="M756" s="54">
        <f t="shared" si="300"/>
        <v>0.25755903078779141</v>
      </c>
      <c r="N756" s="54">
        <v>7.2628632000000026E-2</v>
      </c>
      <c r="O756" s="54">
        <v>0.32647244000000003</v>
      </c>
      <c r="P756" s="54">
        <v>6.052386000000004E-2</v>
      </c>
      <c r="Q756" s="54">
        <v>0</v>
      </c>
      <c r="R756" s="54">
        <v>0</v>
      </c>
      <c r="S756" s="54">
        <f t="shared" si="301"/>
        <v>1.3387877914050605E-6</v>
      </c>
      <c r="T756" s="54">
        <v>0</v>
      </c>
      <c r="U756" s="54">
        <v>0</v>
      </c>
      <c r="V756" s="54">
        <v>0</v>
      </c>
      <c r="W756" s="54">
        <v>0</v>
      </c>
      <c r="X756" s="62"/>
    </row>
    <row r="757" spans="1:24" ht="63" x14ac:dyDescent="0.25">
      <c r="A757" s="174">
        <f t="shared" si="299"/>
        <v>672</v>
      </c>
      <c r="B757" s="119" t="s">
        <v>2112</v>
      </c>
      <c r="C757" s="103" t="s">
        <v>2113</v>
      </c>
      <c r="D757" s="54">
        <v>6.2236112400000003</v>
      </c>
      <c r="E757" s="54">
        <v>0.54479768478779134</v>
      </c>
      <c r="F757" s="54">
        <v>0.54479634599999993</v>
      </c>
      <c r="G757" s="54">
        <v>0</v>
      </c>
      <c r="H757" s="54">
        <v>0</v>
      </c>
      <c r="I757" s="54">
        <v>0</v>
      </c>
      <c r="J757" s="54">
        <v>0</v>
      </c>
      <c r="K757" s="54">
        <v>0</v>
      </c>
      <c r="L757" s="54">
        <v>0</v>
      </c>
      <c r="M757" s="54">
        <f t="shared" si="300"/>
        <v>0.54479768478779134</v>
      </c>
      <c r="N757" s="54">
        <v>0.54479634600000004</v>
      </c>
      <c r="O757" s="54">
        <v>0.45399696</v>
      </c>
      <c r="P757" s="54">
        <v>0</v>
      </c>
      <c r="Q757" s="54">
        <v>0</v>
      </c>
      <c r="R757" s="54">
        <v>0</v>
      </c>
      <c r="S757" s="54">
        <f t="shared" si="301"/>
        <v>1.3387877914050605E-6</v>
      </c>
      <c r="T757" s="54">
        <v>0</v>
      </c>
      <c r="U757" s="54">
        <v>0</v>
      </c>
      <c r="V757" s="54">
        <v>0</v>
      </c>
      <c r="W757" s="54">
        <v>0</v>
      </c>
      <c r="X757" s="62"/>
    </row>
    <row r="758" spans="1:24" ht="47.25" x14ac:dyDescent="0.25">
      <c r="A758" s="174">
        <f t="shared" si="299"/>
        <v>673</v>
      </c>
      <c r="B758" s="119" t="s">
        <v>1569</v>
      </c>
      <c r="C758" s="103" t="s">
        <v>1570</v>
      </c>
      <c r="D758" s="54">
        <v>7.5965112000000001</v>
      </c>
      <c r="E758" s="54">
        <v>0.16310116278779146</v>
      </c>
      <c r="F758" s="54">
        <v>0.163099824</v>
      </c>
      <c r="G758" s="54">
        <v>0</v>
      </c>
      <c r="H758" s="54">
        <v>0</v>
      </c>
      <c r="I758" s="54">
        <v>0</v>
      </c>
      <c r="J758" s="54">
        <v>0</v>
      </c>
      <c r="K758" s="54">
        <v>0</v>
      </c>
      <c r="L758" s="54">
        <v>0.13280316</v>
      </c>
      <c r="M758" s="54">
        <f t="shared" si="300"/>
        <v>0.16310116278779146</v>
      </c>
      <c r="N758" s="54">
        <v>3.0296664000000001E-2</v>
      </c>
      <c r="O758" s="54">
        <v>0.13591651999999999</v>
      </c>
      <c r="P758" s="54">
        <v>2.5247219999999973E-2</v>
      </c>
      <c r="Q758" s="54">
        <v>0</v>
      </c>
      <c r="R758" s="54">
        <v>0</v>
      </c>
      <c r="S758" s="54">
        <f t="shared" si="301"/>
        <v>1.3387877914605717E-6</v>
      </c>
      <c r="T758" s="54">
        <v>0</v>
      </c>
      <c r="U758" s="54">
        <v>0</v>
      </c>
      <c r="V758" s="54">
        <v>0</v>
      </c>
      <c r="W758" s="54">
        <v>0</v>
      </c>
      <c r="X758" s="62"/>
    </row>
    <row r="759" spans="1:24" x14ac:dyDescent="0.25">
      <c r="A759" s="174"/>
      <c r="B759" s="195" t="s">
        <v>280</v>
      </c>
      <c r="C759" s="103"/>
      <c r="D759" s="62">
        <f t="shared" ref="D759:W759" si="302">SUM(D760:D764)</f>
        <v>36.042770040000001</v>
      </c>
      <c r="E759" s="62">
        <f t="shared" ref="E759" si="303">SUM(E760:E764)</f>
        <v>17.215012703938957</v>
      </c>
      <c r="F759" s="62">
        <f t="shared" si="302"/>
        <v>17.215006028000005</v>
      </c>
      <c r="G759" s="62">
        <f t="shared" si="302"/>
        <v>2.6795054040000004</v>
      </c>
      <c r="H759" s="62">
        <f t="shared" si="302"/>
        <v>11.646807462</v>
      </c>
      <c r="I759" s="62">
        <f t="shared" si="302"/>
        <v>0</v>
      </c>
      <c r="J759" s="62">
        <f t="shared" si="302"/>
        <v>0.14981209200000001</v>
      </c>
      <c r="K759" s="62">
        <f t="shared" si="302"/>
        <v>4.9269525835755825</v>
      </c>
      <c r="L759" s="62">
        <f t="shared" si="302"/>
        <v>0.16005269999999994</v>
      </c>
      <c r="M759" s="62">
        <f t="shared" si="302"/>
        <v>9.6085547163633738</v>
      </c>
      <c r="N759" s="62">
        <f t="shared" si="302"/>
        <v>5.2583337739999996</v>
      </c>
      <c r="O759" s="62">
        <f t="shared" si="302"/>
        <v>5.6414815099999984</v>
      </c>
      <c r="P759" s="62">
        <v>4.6747255000000001</v>
      </c>
      <c r="Q759" s="62">
        <f t="shared" si="302"/>
        <v>15.810052270000002</v>
      </c>
      <c r="R759" s="62">
        <v>5.6383384599999999</v>
      </c>
      <c r="S759" s="62">
        <f t="shared" si="302"/>
        <v>6.675938954363303E-6</v>
      </c>
      <c r="T759" s="62">
        <f t="shared" si="302"/>
        <v>0</v>
      </c>
      <c r="U759" s="62">
        <f t="shared" si="302"/>
        <v>0</v>
      </c>
      <c r="V759" s="62">
        <f t="shared" si="302"/>
        <v>0</v>
      </c>
      <c r="W759" s="62">
        <f t="shared" si="302"/>
        <v>0</v>
      </c>
      <c r="X759" s="62"/>
    </row>
    <row r="760" spans="1:24" ht="31.5" x14ac:dyDescent="0.25">
      <c r="A760" s="174">
        <f t="shared" ref="A760:A764" si="304">IF(A759&gt;0,A759+1,A758+1)</f>
        <v>674</v>
      </c>
      <c r="B760" s="119" t="s">
        <v>846</v>
      </c>
      <c r="C760" s="103" t="s">
        <v>847</v>
      </c>
      <c r="D760" s="54">
        <v>11.503118040000002</v>
      </c>
      <c r="E760" s="54">
        <v>11.503119378787792</v>
      </c>
      <c r="F760" s="54">
        <v>11.503118058000004</v>
      </c>
      <c r="G760" s="54">
        <v>2.5358160000000001</v>
      </c>
      <c r="H760" s="54">
        <v>11.503118058</v>
      </c>
      <c r="I760" s="54">
        <v>0</v>
      </c>
      <c r="J760" s="54">
        <v>0</v>
      </c>
      <c r="K760" s="54">
        <v>0</v>
      </c>
      <c r="L760" s="54">
        <v>0</v>
      </c>
      <c r="M760" s="54">
        <f t="shared" ref="M760:M764" si="305">E760-G760-I760-K760</f>
        <v>8.9673033787877916</v>
      </c>
      <c r="N760" s="54">
        <v>0</v>
      </c>
      <c r="O760" s="54">
        <v>5.4420289999999108E-2</v>
      </c>
      <c r="P760" s="54">
        <v>0</v>
      </c>
      <c r="Q760" s="54">
        <v>10.171713810000002</v>
      </c>
      <c r="R760" s="54">
        <v>0</v>
      </c>
      <c r="S760" s="54">
        <f>E760-F760</f>
        <v>1.3207877884724439E-6</v>
      </c>
      <c r="T760" s="54">
        <v>0</v>
      </c>
      <c r="U760" s="54">
        <v>0</v>
      </c>
      <c r="V760" s="54">
        <v>0</v>
      </c>
      <c r="W760" s="54">
        <v>0</v>
      </c>
      <c r="X760" s="62"/>
    </row>
    <row r="761" spans="1:24" ht="63" x14ac:dyDescent="0.25">
      <c r="A761" s="174">
        <f t="shared" si="304"/>
        <v>675</v>
      </c>
      <c r="B761" s="119" t="s">
        <v>2114</v>
      </c>
      <c r="C761" s="103" t="s">
        <v>848</v>
      </c>
      <c r="D761" s="54">
        <v>2.9876999999999998</v>
      </c>
      <c r="E761" s="54">
        <v>2.9531790347877909</v>
      </c>
      <c r="F761" s="54">
        <v>2.9531776959999991</v>
      </c>
      <c r="G761" s="54">
        <v>9.4415880000000008E-2</v>
      </c>
      <c r="H761" s="54">
        <v>9.4415879999999994E-2</v>
      </c>
      <c r="I761" s="54">
        <v>0</v>
      </c>
      <c r="J761" s="54">
        <v>8.7156648000000017E-2</v>
      </c>
      <c r="K761" s="54">
        <v>2.8587631547877908</v>
      </c>
      <c r="L761" s="54">
        <v>9.3114359999999952E-2</v>
      </c>
      <c r="M761" s="54">
        <f t="shared" si="305"/>
        <v>0</v>
      </c>
      <c r="N761" s="54">
        <v>2.6784908079999998</v>
      </c>
      <c r="O761" s="54">
        <v>2.9490012600000002</v>
      </c>
      <c r="P761" s="54">
        <v>2.7200955200000001</v>
      </c>
      <c r="Q761" s="54">
        <v>3.5346523900000002</v>
      </c>
      <c r="R761" s="54">
        <v>3.5346523900000002</v>
      </c>
      <c r="S761" s="54">
        <f>E761-F761</f>
        <v>1.3387877917381275E-6</v>
      </c>
      <c r="T761" s="54">
        <v>0</v>
      </c>
      <c r="U761" s="54">
        <v>0</v>
      </c>
      <c r="V761" s="54">
        <v>0</v>
      </c>
      <c r="W761" s="54">
        <v>0</v>
      </c>
      <c r="X761" s="62"/>
    </row>
    <row r="762" spans="1:24" ht="47.25" x14ac:dyDescent="0.25">
      <c r="A762" s="174">
        <f t="shared" si="304"/>
        <v>676</v>
      </c>
      <c r="B762" s="119" t="s">
        <v>2115</v>
      </c>
      <c r="C762" s="103" t="s">
        <v>2116</v>
      </c>
      <c r="D762" s="54">
        <v>11.162976</v>
      </c>
      <c r="E762" s="54">
        <v>3.7343227877914536E-3</v>
      </c>
      <c r="F762" s="54">
        <v>3.732984E-3</v>
      </c>
      <c r="G762" s="54">
        <v>0</v>
      </c>
      <c r="H762" s="54">
        <v>0</v>
      </c>
      <c r="I762" s="54">
        <v>0</v>
      </c>
      <c r="J762" s="54">
        <v>0</v>
      </c>
      <c r="K762" s="54">
        <v>0</v>
      </c>
      <c r="L762" s="54">
        <v>0</v>
      </c>
      <c r="M762" s="54">
        <f t="shared" si="305"/>
        <v>3.7343227877914536E-3</v>
      </c>
      <c r="N762" s="54">
        <v>3.732984E-3</v>
      </c>
      <c r="O762" s="54">
        <v>3.1108200000000003E-3</v>
      </c>
      <c r="P762" s="54">
        <v>0</v>
      </c>
      <c r="Q762" s="54">
        <v>0</v>
      </c>
      <c r="R762" s="54">
        <v>0</v>
      </c>
      <c r="S762" s="54">
        <f>E762-F762</f>
        <v>1.3387877914536328E-6</v>
      </c>
      <c r="T762" s="54">
        <v>0</v>
      </c>
      <c r="U762" s="54">
        <v>0</v>
      </c>
      <c r="V762" s="54">
        <v>0</v>
      </c>
      <c r="W762" s="54">
        <v>0</v>
      </c>
      <c r="X762" s="62"/>
    </row>
    <row r="763" spans="1:24" ht="47.25" x14ac:dyDescent="0.25">
      <c r="A763" s="174">
        <f t="shared" si="304"/>
        <v>677</v>
      </c>
      <c r="B763" s="119" t="s">
        <v>2117</v>
      </c>
      <c r="C763" s="103" t="s">
        <v>2118</v>
      </c>
      <c r="D763" s="54">
        <v>7.8860039999999998</v>
      </c>
      <c r="E763" s="54">
        <v>0.63751701478779144</v>
      </c>
      <c r="F763" s="54">
        <v>0.63751567600000003</v>
      </c>
      <c r="G763" s="54">
        <v>0</v>
      </c>
      <c r="H763" s="54">
        <v>0</v>
      </c>
      <c r="I763" s="54">
        <v>0</v>
      </c>
      <c r="J763" s="54">
        <v>0</v>
      </c>
      <c r="K763" s="54">
        <v>0</v>
      </c>
      <c r="L763" s="54">
        <v>0</v>
      </c>
      <c r="M763" s="54">
        <f t="shared" si="305"/>
        <v>0.63751701478779144</v>
      </c>
      <c r="N763" s="54">
        <v>0.63751567599999992</v>
      </c>
      <c r="O763" s="54">
        <v>0.53126306999999995</v>
      </c>
      <c r="P763" s="54">
        <v>0</v>
      </c>
      <c r="Q763" s="54">
        <v>0</v>
      </c>
      <c r="R763" s="54">
        <v>0</v>
      </c>
      <c r="S763" s="54">
        <f>E763-F763</f>
        <v>1.3387877914050605E-6</v>
      </c>
      <c r="T763" s="54">
        <v>0</v>
      </c>
      <c r="U763" s="54">
        <v>0</v>
      </c>
      <c r="V763" s="54">
        <v>0</v>
      </c>
      <c r="W763" s="54">
        <v>0</v>
      </c>
      <c r="X763" s="62"/>
    </row>
    <row r="764" spans="1:24" ht="47.25" x14ac:dyDescent="0.25">
      <c r="A764" s="174">
        <f t="shared" si="304"/>
        <v>678</v>
      </c>
      <c r="B764" s="119" t="s">
        <v>849</v>
      </c>
      <c r="C764" s="103" t="s">
        <v>1428</v>
      </c>
      <c r="D764" s="54">
        <v>2.5029719999999998</v>
      </c>
      <c r="E764" s="54">
        <v>2.1174629527877915</v>
      </c>
      <c r="F764" s="54">
        <v>2.1174616140000002</v>
      </c>
      <c r="G764" s="54">
        <v>4.9273523999999999E-2</v>
      </c>
      <c r="H764" s="54">
        <v>4.9273523999999992E-2</v>
      </c>
      <c r="I764" s="54">
        <v>0</v>
      </c>
      <c r="J764" s="54">
        <v>6.2655444000000005E-2</v>
      </c>
      <c r="K764" s="54">
        <v>2.0681894287877913</v>
      </c>
      <c r="L764" s="54">
        <v>6.6938339999999999E-2</v>
      </c>
      <c r="M764" s="54">
        <f t="shared" si="305"/>
        <v>0</v>
      </c>
      <c r="N764" s="54">
        <v>1.9385943059999997</v>
      </c>
      <c r="O764" s="54">
        <v>2.1036860699999997</v>
      </c>
      <c r="P764" s="54">
        <v>1.9546299799999998</v>
      </c>
      <c r="Q764" s="54">
        <v>2.1036860699999997</v>
      </c>
      <c r="R764" s="54">
        <v>2.1036860699999997</v>
      </c>
      <c r="S764" s="54">
        <f>E764-F764</f>
        <v>1.3387877912940382E-6</v>
      </c>
      <c r="T764" s="54">
        <v>0</v>
      </c>
      <c r="U764" s="54">
        <v>0</v>
      </c>
      <c r="V764" s="54">
        <v>0</v>
      </c>
      <c r="W764" s="54">
        <v>0</v>
      </c>
      <c r="X764" s="62"/>
    </row>
    <row r="765" spans="1:24" x14ac:dyDescent="0.25">
      <c r="A765" s="174"/>
      <c r="B765" s="195" t="s">
        <v>305</v>
      </c>
      <c r="C765" s="103"/>
      <c r="D765" s="62">
        <f t="shared" ref="D765:W765" si="306">SUM(D766:D774)</f>
        <v>183.05819774399998</v>
      </c>
      <c r="E765" s="62">
        <f t="shared" ref="E765" si="307">SUM(E766:E774)</f>
        <v>30.002170243514541</v>
      </c>
      <c r="F765" s="62">
        <f t="shared" si="306"/>
        <v>22.807343562</v>
      </c>
      <c r="G765" s="62">
        <f t="shared" si="306"/>
        <v>0.48958358200000002</v>
      </c>
      <c r="H765" s="62">
        <f t="shared" si="306"/>
        <v>0.48958358200000002</v>
      </c>
      <c r="I765" s="62">
        <f t="shared" si="306"/>
        <v>3.6767235907877911</v>
      </c>
      <c r="J765" s="62">
        <f t="shared" si="306"/>
        <v>2.2291729839999999</v>
      </c>
      <c r="K765" s="62">
        <f t="shared" si="306"/>
        <v>9.7328164467877905</v>
      </c>
      <c r="L765" s="62">
        <f t="shared" si="306"/>
        <v>16.568449535999999</v>
      </c>
      <c r="M765" s="62">
        <f t="shared" si="306"/>
        <v>16.103046623938955</v>
      </c>
      <c r="N765" s="62">
        <f t="shared" si="306"/>
        <v>3.5201374600000004</v>
      </c>
      <c r="O765" s="62">
        <f t="shared" si="306"/>
        <v>22.621895439999999</v>
      </c>
      <c r="P765" s="62">
        <v>4.4339131700000003</v>
      </c>
      <c r="Q765" s="62">
        <f t="shared" si="306"/>
        <v>9.9471853800000005</v>
      </c>
      <c r="R765" s="62">
        <v>7.8482219999999998</v>
      </c>
      <c r="S765" s="62">
        <f t="shared" si="306"/>
        <v>7.1948266815145399</v>
      </c>
      <c r="T765" s="62">
        <f t="shared" si="306"/>
        <v>0</v>
      </c>
      <c r="U765" s="62">
        <f t="shared" si="306"/>
        <v>0</v>
      </c>
      <c r="V765" s="62">
        <f t="shared" si="306"/>
        <v>0</v>
      </c>
      <c r="W765" s="62">
        <f t="shared" si="306"/>
        <v>0</v>
      </c>
      <c r="X765" s="62"/>
    </row>
    <row r="766" spans="1:24" ht="78.75" x14ac:dyDescent="0.25">
      <c r="A766" s="174">
        <f t="shared" ref="A766:A774" si="308">IF(A765&gt;0,A765+1,A764+1)</f>
        <v>679</v>
      </c>
      <c r="B766" s="119" t="s">
        <v>1571</v>
      </c>
      <c r="C766" s="103" t="s">
        <v>850</v>
      </c>
      <c r="D766" s="54">
        <v>1.93068</v>
      </c>
      <c r="E766" s="54">
        <v>1.9306813387877915</v>
      </c>
      <c r="F766" s="54">
        <v>1.7014803619999996</v>
      </c>
      <c r="G766" s="54">
        <v>3.0344039999999999E-2</v>
      </c>
      <c r="H766" s="54">
        <v>3.0344039999999996E-2</v>
      </c>
      <c r="I766" s="54">
        <v>0</v>
      </c>
      <c r="J766" s="54">
        <v>3.8585040000000008E-2</v>
      </c>
      <c r="K766" s="54">
        <v>1.51844796</v>
      </c>
      <c r="L766" s="54">
        <v>4.1222568000000015E-2</v>
      </c>
      <c r="M766" s="54">
        <f t="shared" ref="M766:M774" si="309">E766-G766-I766-K766</f>
        <v>0.38188933878779152</v>
      </c>
      <c r="N766" s="54">
        <v>1.5913287139999999</v>
      </c>
      <c r="O766" s="54">
        <v>1.6182219</v>
      </c>
      <c r="P766" s="54">
        <v>1.52642886</v>
      </c>
      <c r="Q766" s="54">
        <v>1.6182219</v>
      </c>
      <c r="R766" s="54">
        <v>1.6182219</v>
      </c>
      <c r="S766" s="54">
        <f t="shared" ref="S766:S774" si="310">E766-F766</f>
        <v>0.22920097678779183</v>
      </c>
      <c r="T766" s="54">
        <v>0</v>
      </c>
      <c r="U766" s="54">
        <v>0</v>
      </c>
      <c r="V766" s="54">
        <v>0</v>
      </c>
      <c r="W766" s="54">
        <v>0</v>
      </c>
      <c r="X766" s="62"/>
    </row>
    <row r="767" spans="1:24" ht="63" x14ac:dyDescent="0.25">
      <c r="A767" s="174">
        <f t="shared" si="308"/>
        <v>680</v>
      </c>
      <c r="B767" s="119" t="s">
        <v>1572</v>
      </c>
      <c r="C767" s="103" t="s">
        <v>851</v>
      </c>
      <c r="D767" s="54">
        <v>4.3575623999999999</v>
      </c>
      <c r="E767" s="54">
        <v>3.5802814007877912</v>
      </c>
      <c r="F767" s="54">
        <v>3.5802800619999995</v>
      </c>
      <c r="G767" s="54">
        <v>4.3607423999999999E-2</v>
      </c>
      <c r="H767" s="54">
        <v>4.3607423999999999E-2</v>
      </c>
      <c r="I767" s="54">
        <v>0.5564424</v>
      </c>
      <c r="J767" s="54">
        <v>5.5450535999999988E-2</v>
      </c>
      <c r="K767" s="54">
        <v>0.5564424</v>
      </c>
      <c r="L767" s="54">
        <v>3.3668808700000001</v>
      </c>
      <c r="M767" s="54">
        <f t="shared" si="309"/>
        <v>2.4237891767877913</v>
      </c>
      <c r="N767" s="54">
        <v>0.11434123199999968</v>
      </c>
      <c r="O767" s="54">
        <v>3.6726583599999998</v>
      </c>
      <c r="P767" s="54">
        <v>9.5284359999999957E-2</v>
      </c>
      <c r="Q767" s="54">
        <v>0</v>
      </c>
      <c r="R767" s="54">
        <v>0</v>
      </c>
      <c r="S767" s="54">
        <f t="shared" si="310"/>
        <v>1.3387877917381275E-6</v>
      </c>
      <c r="T767" s="54">
        <v>0</v>
      </c>
      <c r="U767" s="54">
        <v>0</v>
      </c>
      <c r="V767" s="54">
        <v>0</v>
      </c>
      <c r="W767" s="54">
        <v>0</v>
      </c>
      <c r="X767" s="62"/>
    </row>
    <row r="768" spans="1:24" ht="47.25" x14ac:dyDescent="0.25">
      <c r="A768" s="174">
        <f t="shared" si="308"/>
        <v>681</v>
      </c>
      <c r="B768" s="119" t="s">
        <v>852</v>
      </c>
      <c r="C768" s="103" t="s">
        <v>853</v>
      </c>
      <c r="D768" s="54">
        <v>36.798659999999998</v>
      </c>
      <c r="E768" s="54">
        <v>4.5526093387877911</v>
      </c>
      <c r="F768" s="54">
        <v>1.0927955680000001</v>
      </c>
      <c r="G768" s="54">
        <v>6.5400984000000009E-2</v>
      </c>
      <c r="H768" s="54">
        <v>6.5400984000000009E-2</v>
      </c>
      <c r="I768" s="54">
        <v>0.834534</v>
      </c>
      <c r="J768" s="54">
        <v>8.3162892000000002E-2</v>
      </c>
      <c r="K768" s="54">
        <v>0.834534</v>
      </c>
      <c r="L768" s="54">
        <v>0.79564267600000005</v>
      </c>
      <c r="M768" s="54">
        <f t="shared" si="309"/>
        <v>2.8181403547877908</v>
      </c>
      <c r="N768" s="54">
        <v>0.14858901599999996</v>
      </c>
      <c r="O768" s="54">
        <v>0.91066296999999996</v>
      </c>
      <c r="P768" s="54">
        <v>0.12382417999999995</v>
      </c>
      <c r="Q768" s="54">
        <v>0</v>
      </c>
      <c r="R768" s="54">
        <v>0</v>
      </c>
      <c r="S768" s="54">
        <f t="shared" si="310"/>
        <v>3.459813770787791</v>
      </c>
      <c r="T768" s="54">
        <v>0</v>
      </c>
      <c r="U768" s="54">
        <v>0</v>
      </c>
      <c r="V768" s="54">
        <v>0</v>
      </c>
      <c r="W768" s="54">
        <v>0</v>
      </c>
      <c r="X768" s="62"/>
    </row>
    <row r="769" spans="1:24" ht="47.25" x14ac:dyDescent="0.25">
      <c r="A769" s="174">
        <f t="shared" si="308"/>
        <v>682</v>
      </c>
      <c r="B769" s="119" t="s">
        <v>854</v>
      </c>
      <c r="C769" s="103" t="s">
        <v>855</v>
      </c>
      <c r="D769" s="54">
        <v>2.7217199999999999</v>
      </c>
      <c r="E769" s="54">
        <v>0.31091619078779131</v>
      </c>
      <c r="F769" s="54">
        <v>0.31091485199999991</v>
      </c>
      <c r="G769" s="54">
        <v>4.9467000000000004E-2</v>
      </c>
      <c r="H769" s="54">
        <v>4.9467000000000004E-2</v>
      </c>
      <c r="I769" s="54">
        <v>0.26144919078779133</v>
      </c>
      <c r="J769" s="54">
        <v>6.2901503999999997E-2</v>
      </c>
      <c r="K769" s="54">
        <v>0</v>
      </c>
      <c r="L769" s="54">
        <v>6.7201176000000015E-2</v>
      </c>
      <c r="M769" s="54">
        <f t="shared" si="309"/>
        <v>0</v>
      </c>
      <c r="N769" s="54">
        <v>0.1313451719999999</v>
      </c>
      <c r="O769" s="54">
        <v>2.4375957100000001</v>
      </c>
      <c r="P769" s="54">
        <v>2.2879543099999999</v>
      </c>
      <c r="Q769" s="54">
        <v>3.1973842999999995</v>
      </c>
      <c r="R769" s="54">
        <v>3.1973842999999995</v>
      </c>
      <c r="S769" s="54">
        <f t="shared" si="310"/>
        <v>1.3387877914050605E-6</v>
      </c>
      <c r="T769" s="54">
        <v>0</v>
      </c>
      <c r="U769" s="54">
        <v>0</v>
      </c>
      <c r="V769" s="54">
        <v>0</v>
      </c>
      <c r="W769" s="54">
        <v>0</v>
      </c>
      <c r="X769" s="62"/>
    </row>
    <row r="770" spans="1:24" ht="78.75" x14ac:dyDescent="0.25">
      <c r="A770" s="174">
        <f t="shared" si="308"/>
        <v>683</v>
      </c>
      <c r="B770" s="119" t="s">
        <v>2119</v>
      </c>
      <c r="C770" s="103" t="s">
        <v>856</v>
      </c>
      <c r="D770" s="54">
        <v>124.151085612</v>
      </c>
      <c r="E770" s="54">
        <v>10.261369338787793</v>
      </c>
      <c r="F770" s="54">
        <v>6.8716854560000016</v>
      </c>
      <c r="G770" s="54">
        <v>7.9483763999999998E-2</v>
      </c>
      <c r="H770" s="54">
        <v>7.9483763999999985E-2</v>
      </c>
      <c r="I770" s="54">
        <v>1.0142339999999999</v>
      </c>
      <c r="J770" s="54">
        <v>0.10107037200000002</v>
      </c>
      <c r="K770" s="54">
        <v>1.0142339999999999</v>
      </c>
      <c r="L770" s="54">
        <v>6.4162559239999997</v>
      </c>
      <c r="M770" s="54">
        <f t="shared" si="309"/>
        <v>8.1534175747877917</v>
      </c>
      <c r="N770" s="54">
        <v>0.27487539600000055</v>
      </c>
      <c r="O770" s="54">
        <v>5.7264045499999998</v>
      </c>
      <c r="P770" s="54">
        <v>0.22906283000000016</v>
      </c>
      <c r="Q770" s="54">
        <v>0</v>
      </c>
      <c r="R770" s="54">
        <v>0</v>
      </c>
      <c r="S770" s="54">
        <f t="shared" si="310"/>
        <v>3.3896838827877911</v>
      </c>
      <c r="T770" s="54">
        <v>0</v>
      </c>
      <c r="U770" s="54">
        <v>0</v>
      </c>
      <c r="V770" s="54">
        <v>0</v>
      </c>
      <c r="W770" s="54">
        <v>0</v>
      </c>
      <c r="X770" s="62"/>
    </row>
    <row r="771" spans="1:24" ht="94.5" x14ac:dyDescent="0.25">
      <c r="A771" s="174">
        <f t="shared" si="308"/>
        <v>684</v>
      </c>
      <c r="B771" s="119" t="s">
        <v>857</v>
      </c>
      <c r="C771" s="103" t="s">
        <v>1429</v>
      </c>
      <c r="D771" s="54">
        <v>3.4835691660000001</v>
      </c>
      <c r="E771" s="54">
        <v>3.5118494767877912</v>
      </c>
      <c r="F771" s="54">
        <v>3.511848138</v>
      </c>
      <c r="G771" s="54">
        <v>0.11411911000000001</v>
      </c>
      <c r="H771" s="54">
        <v>0.11411911</v>
      </c>
      <c r="I771" s="54">
        <v>0</v>
      </c>
      <c r="J771" s="54">
        <v>8.9658312000000004E-2</v>
      </c>
      <c r="K771" s="54">
        <v>3.3977303667877914</v>
      </c>
      <c r="L771" s="54">
        <v>2.6629796240000001</v>
      </c>
      <c r="M771" s="54">
        <f t="shared" si="309"/>
        <v>0</v>
      </c>
      <c r="N771" s="54">
        <v>0.64509109200000037</v>
      </c>
      <c r="O771" s="54">
        <v>2.9265401100000004</v>
      </c>
      <c r="P771" s="54">
        <v>5.6698760000000181E-2</v>
      </c>
      <c r="Q771" s="54">
        <v>3.0326157999999999</v>
      </c>
      <c r="R771" s="54">
        <v>3.0326157999999999</v>
      </c>
      <c r="S771" s="54">
        <f t="shared" si="310"/>
        <v>1.3387877912940382E-6</v>
      </c>
      <c r="T771" s="54">
        <v>0</v>
      </c>
      <c r="U771" s="54">
        <v>0</v>
      </c>
      <c r="V771" s="54">
        <v>0</v>
      </c>
      <c r="W771" s="54">
        <v>0</v>
      </c>
      <c r="X771" s="62"/>
    </row>
    <row r="772" spans="1:24" ht="63" x14ac:dyDescent="0.25">
      <c r="A772" s="174">
        <f t="shared" si="308"/>
        <v>685</v>
      </c>
      <c r="B772" s="119" t="s">
        <v>2120</v>
      </c>
      <c r="C772" s="103" t="s">
        <v>1430</v>
      </c>
      <c r="D772" s="54">
        <v>2.2550520000000001</v>
      </c>
      <c r="E772" s="54">
        <v>2.2550533387877914</v>
      </c>
      <c r="F772" s="54">
        <v>2.1389293039999999</v>
      </c>
      <c r="G772" s="54">
        <v>2.8004279999999999E-2</v>
      </c>
      <c r="H772" s="54">
        <v>2.8004279999999999E-2</v>
      </c>
      <c r="I772" s="54">
        <v>0</v>
      </c>
      <c r="J772" s="54">
        <v>1.6976895279999999</v>
      </c>
      <c r="K772" s="54">
        <v>1.40136372</v>
      </c>
      <c r="L772" s="54">
        <v>3.797739600000001E-2</v>
      </c>
      <c r="M772" s="54">
        <f t="shared" si="309"/>
        <v>0.82568533878779116</v>
      </c>
      <c r="N772" s="54">
        <v>0.37525810000000021</v>
      </c>
      <c r="O772" s="54">
        <v>1.7824410800000001</v>
      </c>
      <c r="P772" s="54">
        <v>0</v>
      </c>
      <c r="Q772" s="54">
        <v>2.0989633799999998</v>
      </c>
      <c r="R772" s="54">
        <v>0</v>
      </c>
      <c r="S772" s="54">
        <f t="shared" si="310"/>
        <v>0.11612403478779143</v>
      </c>
      <c r="T772" s="54">
        <v>0</v>
      </c>
      <c r="U772" s="54">
        <v>0</v>
      </c>
      <c r="V772" s="54">
        <v>0</v>
      </c>
      <c r="W772" s="54">
        <v>0</v>
      </c>
      <c r="X772" s="62"/>
    </row>
    <row r="773" spans="1:24" ht="47.25" x14ac:dyDescent="0.25">
      <c r="A773" s="174">
        <f t="shared" si="308"/>
        <v>686</v>
      </c>
      <c r="B773" s="119" t="s">
        <v>858</v>
      </c>
      <c r="C773" s="103" t="s">
        <v>1431</v>
      </c>
      <c r="D773" s="54">
        <v>3.8460645660000008</v>
      </c>
      <c r="E773" s="54">
        <v>3.497692926</v>
      </c>
      <c r="F773" s="54">
        <v>3.497692926</v>
      </c>
      <c r="G773" s="54">
        <v>7.9156979999999988E-2</v>
      </c>
      <c r="H773" s="54">
        <v>7.9156979999999974E-2</v>
      </c>
      <c r="I773" s="54">
        <v>1.0100640000000001</v>
      </c>
      <c r="J773" s="54">
        <v>0.1006548</v>
      </c>
      <c r="K773" s="54">
        <v>1.0100640000000001</v>
      </c>
      <c r="L773" s="54">
        <v>3.1802893019999998</v>
      </c>
      <c r="M773" s="54">
        <f t="shared" si="309"/>
        <v>1.3984079459999996</v>
      </c>
      <c r="N773" s="54">
        <v>0.13759184400000013</v>
      </c>
      <c r="O773" s="54">
        <v>3.4626066800000004</v>
      </c>
      <c r="P773" s="54">
        <v>0.11465987000000055</v>
      </c>
      <c r="Q773" s="54">
        <v>0</v>
      </c>
      <c r="R773" s="54">
        <v>0</v>
      </c>
      <c r="S773" s="54">
        <f t="shared" si="310"/>
        <v>0</v>
      </c>
      <c r="T773" s="54">
        <v>0</v>
      </c>
      <c r="U773" s="54">
        <v>0</v>
      </c>
      <c r="V773" s="54">
        <v>0</v>
      </c>
      <c r="W773" s="54">
        <v>0</v>
      </c>
      <c r="X773" s="62"/>
    </row>
    <row r="774" spans="1:24" ht="63" x14ac:dyDescent="0.25">
      <c r="A774" s="174">
        <f t="shared" si="308"/>
        <v>687</v>
      </c>
      <c r="B774" s="119" t="s">
        <v>2121</v>
      </c>
      <c r="C774" s="103" t="s">
        <v>2122</v>
      </c>
      <c r="D774" s="54">
        <v>3.5138039999999999</v>
      </c>
      <c r="E774" s="54">
        <v>0.10171689399999999</v>
      </c>
      <c r="F774" s="54">
        <v>0.10171689399999999</v>
      </c>
      <c r="G774" s="54">
        <v>0</v>
      </c>
      <c r="H774" s="54">
        <v>0</v>
      </c>
      <c r="I774" s="54">
        <v>0</v>
      </c>
      <c r="J774" s="54">
        <v>0</v>
      </c>
      <c r="K774" s="54">
        <v>0</v>
      </c>
      <c r="L774" s="54">
        <v>0</v>
      </c>
      <c r="M774" s="54">
        <f t="shared" si="309"/>
        <v>0.10171689399999999</v>
      </c>
      <c r="N774" s="54">
        <v>0.101716894</v>
      </c>
      <c r="O774" s="54">
        <v>8.4764080000000006E-2</v>
      </c>
      <c r="P774" s="54">
        <v>0</v>
      </c>
      <c r="Q774" s="54">
        <v>0</v>
      </c>
      <c r="R774" s="54">
        <v>0</v>
      </c>
      <c r="S774" s="54">
        <f t="shared" si="310"/>
        <v>0</v>
      </c>
      <c r="T774" s="54">
        <v>0</v>
      </c>
      <c r="U774" s="54">
        <v>0</v>
      </c>
      <c r="V774" s="54">
        <v>0</v>
      </c>
      <c r="W774" s="54">
        <v>0</v>
      </c>
      <c r="X774" s="62"/>
    </row>
    <row r="775" spans="1:24" x14ac:dyDescent="0.25">
      <c r="A775" s="174"/>
      <c r="B775" s="195" t="s">
        <v>329</v>
      </c>
      <c r="C775" s="103"/>
      <c r="D775" s="62">
        <f t="shared" ref="D775:W775" si="311">SUM(D776:D799)</f>
        <v>157.12973298600005</v>
      </c>
      <c r="E775" s="62">
        <f t="shared" ref="E775" si="312">SUM(E776:E799)</f>
        <v>42.332734986119206</v>
      </c>
      <c r="F775" s="62">
        <f t="shared" si="311"/>
        <v>41.482261248</v>
      </c>
      <c r="G775" s="62">
        <f t="shared" si="311"/>
        <v>4.9770645867877921</v>
      </c>
      <c r="H775" s="62">
        <f t="shared" si="311"/>
        <v>4.9770632380000004</v>
      </c>
      <c r="I775" s="62">
        <f t="shared" si="311"/>
        <v>10.590236708726749</v>
      </c>
      <c r="J775" s="62">
        <f t="shared" si="311"/>
        <v>7.6388815979999993</v>
      </c>
      <c r="K775" s="62">
        <f t="shared" si="311"/>
        <v>5.0847414807877929</v>
      </c>
      <c r="L775" s="62">
        <f t="shared" si="311"/>
        <v>10.786763704</v>
      </c>
      <c r="M775" s="62">
        <f t="shared" si="311"/>
        <v>21.680692209816879</v>
      </c>
      <c r="N775" s="62">
        <f t="shared" si="311"/>
        <v>18.079552707999998</v>
      </c>
      <c r="O775" s="62">
        <f t="shared" si="311"/>
        <v>40.877467580000001</v>
      </c>
      <c r="P775" s="62">
        <v>15.6827258</v>
      </c>
      <c r="Q775" s="62">
        <f t="shared" si="311"/>
        <v>18.169093799999999</v>
      </c>
      <c r="R775" s="62">
        <v>4.2561341600000002</v>
      </c>
      <c r="S775" s="62">
        <f t="shared" si="311"/>
        <v>0.85047373811920512</v>
      </c>
      <c r="T775" s="62">
        <f t="shared" si="311"/>
        <v>0</v>
      </c>
      <c r="U775" s="62">
        <f t="shared" si="311"/>
        <v>0</v>
      </c>
      <c r="V775" s="62">
        <f t="shared" si="311"/>
        <v>0</v>
      </c>
      <c r="W775" s="62">
        <f t="shared" si="311"/>
        <v>0</v>
      </c>
      <c r="X775" s="62"/>
    </row>
    <row r="776" spans="1:24" ht="63" x14ac:dyDescent="0.25">
      <c r="A776" s="174">
        <f t="shared" ref="A776:A799" si="313">IF(A775&gt;0,A775+1,A774+1)</f>
        <v>688</v>
      </c>
      <c r="B776" s="119" t="s">
        <v>859</v>
      </c>
      <c r="C776" s="103" t="s">
        <v>860</v>
      </c>
      <c r="D776" s="54">
        <v>2.1039935999999999</v>
      </c>
      <c r="E776" s="54">
        <v>0.20191456278779146</v>
      </c>
      <c r="F776" s="54">
        <v>0.201913224</v>
      </c>
      <c r="G776" s="54">
        <v>4.4190311999999995E-2</v>
      </c>
      <c r="H776" s="54">
        <v>4.4190311999999995E-2</v>
      </c>
      <c r="I776" s="54">
        <v>0</v>
      </c>
      <c r="J776" s="54">
        <v>5.6191703999999995E-2</v>
      </c>
      <c r="K776" s="54">
        <v>0</v>
      </c>
      <c r="L776" s="54">
        <v>6.0032735999999975E-2</v>
      </c>
      <c r="M776" s="54">
        <f t="shared" ref="M776:M799" si="314">E776-G776-I776-K776</f>
        <v>0.15772425078779145</v>
      </c>
      <c r="N776" s="54">
        <v>4.1498472000000022E-2</v>
      </c>
      <c r="O776" s="54">
        <v>0.16826102000000001</v>
      </c>
      <c r="P776" s="54">
        <v>3.4582060000000026E-2</v>
      </c>
      <c r="Q776" s="54">
        <v>0</v>
      </c>
      <c r="R776" s="54">
        <v>0</v>
      </c>
      <c r="S776" s="54">
        <f t="shared" ref="S776:S799" si="315">E776-F776</f>
        <v>1.3387877914605717E-6</v>
      </c>
      <c r="T776" s="54">
        <v>0</v>
      </c>
      <c r="U776" s="54">
        <v>0</v>
      </c>
      <c r="V776" s="54">
        <v>0</v>
      </c>
      <c r="W776" s="54">
        <v>0</v>
      </c>
      <c r="X776" s="62"/>
    </row>
    <row r="777" spans="1:24" ht="78.75" x14ac:dyDescent="0.25">
      <c r="A777" s="174">
        <f t="shared" si="313"/>
        <v>689</v>
      </c>
      <c r="B777" s="119" t="s">
        <v>2123</v>
      </c>
      <c r="C777" s="103" t="s">
        <v>861</v>
      </c>
      <c r="D777" s="54">
        <v>25.604939999999999</v>
      </c>
      <c r="E777" s="54">
        <v>0.75206538678779145</v>
      </c>
      <c r="F777" s="54">
        <v>0.75206404800000004</v>
      </c>
      <c r="G777" s="54">
        <v>0.163428456</v>
      </c>
      <c r="H777" s="54">
        <v>0.163428456</v>
      </c>
      <c r="I777" s="54">
        <v>0.58863693078779145</v>
      </c>
      <c r="J777" s="54">
        <v>0.20781310799999997</v>
      </c>
      <c r="K777" s="54">
        <v>0</v>
      </c>
      <c r="L777" s="54">
        <v>0.22201842000000005</v>
      </c>
      <c r="M777" s="54">
        <f t="shared" si="314"/>
        <v>0</v>
      </c>
      <c r="N777" s="54">
        <v>0.15880406400000002</v>
      </c>
      <c r="O777" s="54">
        <v>0.62672004000000003</v>
      </c>
      <c r="P777" s="54">
        <v>0.13233672000000002</v>
      </c>
      <c r="Q777" s="54">
        <v>0</v>
      </c>
      <c r="R777" s="54">
        <v>0</v>
      </c>
      <c r="S777" s="54">
        <f t="shared" si="315"/>
        <v>1.3387877914050605E-6</v>
      </c>
      <c r="T777" s="54">
        <v>0</v>
      </c>
      <c r="U777" s="54">
        <v>0</v>
      </c>
      <c r="V777" s="54">
        <v>0</v>
      </c>
      <c r="W777" s="54">
        <v>0</v>
      </c>
      <c r="X777" s="62"/>
    </row>
    <row r="778" spans="1:24" ht="63" x14ac:dyDescent="0.25">
      <c r="A778" s="174">
        <f t="shared" si="313"/>
        <v>690</v>
      </c>
      <c r="B778" s="119" t="s">
        <v>862</v>
      </c>
      <c r="C778" s="103" t="s">
        <v>863</v>
      </c>
      <c r="D778" s="54">
        <v>19.289496</v>
      </c>
      <c r="E778" s="54">
        <v>3.9441486787791441E-2</v>
      </c>
      <c r="F778" s="54">
        <v>3.9440148000000001E-2</v>
      </c>
      <c r="G778" s="54">
        <v>2.35116E-4</v>
      </c>
      <c r="H778" s="54">
        <v>2.35116E-4</v>
      </c>
      <c r="I778" s="54">
        <v>3.0000000000000001E-3</v>
      </c>
      <c r="J778" s="54">
        <v>2.9893199999999996E-4</v>
      </c>
      <c r="K778" s="54">
        <v>3.0000000000000001E-3</v>
      </c>
      <c r="L778" s="54">
        <v>3.1939200000000005E-4</v>
      </c>
      <c r="M778" s="54">
        <f t="shared" si="314"/>
        <v>3.3206370787791435E-2</v>
      </c>
      <c r="N778" s="54">
        <v>3.8586707999999997E-2</v>
      </c>
      <c r="O778" s="54">
        <v>3.286679E-2</v>
      </c>
      <c r="P778" s="54">
        <v>3.2155589999999998E-2</v>
      </c>
      <c r="Q778" s="54">
        <v>0</v>
      </c>
      <c r="R778" s="54">
        <v>0</v>
      </c>
      <c r="S778" s="54">
        <f t="shared" si="315"/>
        <v>1.338787791439755E-6</v>
      </c>
      <c r="T778" s="54">
        <v>0</v>
      </c>
      <c r="U778" s="54">
        <v>0</v>
      </c>
      <c r="V778" s="54">
        <v>0</v>
      </c>
      <c r="W778" s="54">
        <v>0</v>
      </c>
      <c r="X778" s="62"/>
    </row>
    <row r="779" spans="1:24" ht="110.25" x14ac:dyDescent="0.25">
      <c r="A779" s="174">
        <f t="shared" si="313"/>
        <v>691</v>
      </c>
      <c r="B779" s="119" t="s">
        <v>2124</v>
      </c>
      <c r="C779" s="103" t="s">
        <v>864</v>
      </c>
      <c r="D779" s="54">
        <v>10.414130399999999</v>
      </c>
      <c r="E779" s="54">
        <v>6.7464536867877927</v>
      </c>
      <c r="F779" s="54">
        <v>6.7464523480000009</v>
      </c>
      <c r="G779" s="54">
        <v>2.35116E-4</v>
      </c>
      <c r="H779" s="54">
        <v>2.35116E-4</v>
      </c>
      <c r="I779" s="54">
        <v>3.0000000000000001E-3</v>
      </c>
      <c r="J779" s="54">
        <v>2.9893199999999996E-4</v>
      </c>
      <c r="K779" s="54">
        <v>3.0000000000000001E-3</v>
      </c>
      <c r="L779" s="54">
        <v>0.15741859200000002</v>
      </c>
      <c r="M779" s="54">
        <f t="shared" si="314"/>
        <v>6.7402185707877926</v>
      </c>
      <c r="N779" s="54">
        <v>6.5884997079999996</v>
      </c>
      <c r="O779" s="54">
        <v>7.3066564999999999</v>
      </c>
      <c r="P779" s="54">
        <v>7.1750293000000003</v>
      </c>
      <c r="Q779" s="54">
        <v>0</v>
      </c>
      <c r="R779" s="54">
        <v>0</v>
      </c>
      <c r="S779" s="54">
        <f t="shared" si="315"/>
        <v>1.3387877917381275E-6</v>
      </c>
      <c r="T779" s="54">
        <v>0</v>
      </c>
      <c r="U779" s="54">
        <v>0</v>
      </c>
      <c r="V779" s="54">
        <v>0</v>
      </c>
      <c r="W779" s="54">
        <v>0</v>
      </c>
      <c r="X779" s="62"/>
    </row>
    <row r="780" spans="1:24" ht="63" x14ac:dyDescent="0.25">
      <c r="A780" s="174">
        <f t="shared" si="313"/>
        <v>692</v>
      </c>
      <c r="B780" s="119" t="s">
        <v>865</v>
      </c>
      <c r="C780" s="103" t="s">
        <v>866</v>
      </c>
      <c r="D780" s="54">
        <v>1.5423119999999997</v>
      </c>
      <c r="E780" s="54">
        <v>0.25129624278779145</v>
      </c>
      <c r="F780" s="54">
        <v>0.25129490399999999</v>
      </c>
      <c r="G780" s="54">
        <v>5.4457343999999991E-2</v>
      </c>
      <c r="H780" s="54">
        <v>5.4457343999999998E-2</v>
      </c>
      <c r="I780" s="54">
        <v>0</v>
      </c>
      <c r="J780" s="54">
        <v>6.9247127999999991E-2</v>
      </c>
      <c r="K780" s="54">
        <v>0</v>
      </c>
      <c r="L780" s="54">
        <v>7.398057600000002E-2</v>
      </c>
      <c r="M780" s="54">
        <f t="shared" si="314"/>
        <v>0.19683889878779146</v>
      </c>
      <c r="N780" s="54">
        <v>5.3609855999999984E-2</v>
      </c>
      <c r="O780" s="54">
        <v>0.20941242000000002</v>
      </c>
      <c r="P780" s="54">
        <v>4.4674880000000028E-2</v>
      </c>
      <c r="Q780" s="54">
        <v>0</v>
      </c>
      <c r="R780" s="54">
        <v>0</v>
      </c>
      <c r="S780" s="54">
        <f t="shared" si="315"/>
        <v>1.3387877914605717E-6</v>
      </c>
      <c r="T780" s="54">
        <v>0</v>
      </c>
      <c r="U780" s="54">
        <v>0</v>
      </c>
      <c r="V780" s="54">
        <v>0</v>
      </c>
      <c r="W780" s="54">
        <v>0</v>
      </c>
      <c r="X780" s="62"/>
    </row>
    <row r="781" spans="1:24" ht="47.25" x14ac:dyDescent="0.25">
      <c r="A781" s="174">
        <f t="shared" si="313"/>
        <v>693</v>
      </c>
      <c r="B781" s="119" t="s">
        <v>867</v>
      </c>
      <c r="C781" s="103" t="s">
        <v>868</v>
      </c>
      <c r="D781" s="54">
        <v>2.3410800000000003</v>
      </c>
      <c r="E781" s="54">
        <v>0.64826590878779133</v>
      </c>
      <c r="F781" s="54">
        <v>0.64826456999999993</v>
      </c>
      <c r="G781" s="54">
        <v>4.2327324E-2</v>
      </c>
      <c r="H781" s="54">
        <v>4.2327324E-2</v>
      </c>
      <c r="I781" s="54">
        <v>0</v>
      </c>
      <c r="J781" s="54">
        <v>5.3822772000000019E-2</v>
      </c>
      <c r="K781" s="54">
        <v>0</v>
      </c>
      <c r="L781" s="54">
        <v>0.46236657999999997</v>
      </c>
      <c r="M781" s="54">
        <f t="shared" si="314"/>
        <v>0.60593858478779139</v>
      </c>
      <c r="N781" s="54">
        <v>8.9747894000000161E-2</v>
      </c>
      <c r="O781" s="54">
        <v>0.50438707999999999</v>
      </c>
      <c r="P781" s="54">
        <v>3.8956519999999994E-2</v>
      </c>
      <c r="Q781" s="54">
        <v>0</v>
      </c>
      <c r="R781" s="54">
        <v>0</v>
      </c>
      <c r="S781" s="54">
        <f t="shared" si="315"/>
        <v>1.3387877914050605E-6</v>
      </c>
      <c r="T781" s="54">
        <v>0</v>
      </c>
      <c r="U781" s="54">
        <v>0</v>
      </c>
      <c r="V781" s="54">
        <v>0</v>
      </c>
      <c r="W781" s="54">
        <v>0</v>
      </c>
      <c r="X781" s="62"/>
    </row>
    <row r="782" spans="1:24" ht="47.25" x14ac:dyDescent="0.25">
      <c r="A782" s="174">
        <f t="shared" si="313"/>
        <v>694</v>
      </c>
      <c r="B782" s="119" t="s">
        <v>869</v>
      </c>
      <c r="C782" s="103" t="s">
        <v>870</v>
      </c>
      <c r="D782" s="54">
        <v>2.8680840000000001</v>
      </c>
      <c r="E782" s="54">
        <v>0.44030973600000006</v>
      </c>
      <c r="F782" s="54">
        <v>0.44030973600000006</v>
      </c>
      <c r="G782" s="54">
        <v>5.7456336000000004E-2</v>
      </c>
      <c r="H782" s="54">
        <v>5.7456335999999997E-2</v>
      </c>
      <c r="I782" s="54">
        <v>0.38285340000000007</v>
      </c>
      <c r="J782" s="54">
        <v>7.3060619999999993E-2</v>
      </c>
      <c r="K782" s="54">
        <v>0</v>
      </c>
      <c r="L782" s="54">
        <v>0.24604092</v>
      </c>
      <c r="M782" s="54">
        <f t="shared" si="314"/>
        <v>0</v>
      </c>
      <c r="N782" s="54">
        <v>6.3751859999999994E-2</v>
      </c>
      <c r="O782" s="54">
        <v>0.36692478000000006</v>
      </c>
      <c r="P782" s="54">
        <v>5.312655000000005E-2</v>
      </c>
      <c r="Q782" s="54">
        <v>0</v>
      </c>
      <c r="R782" s="54">
        <v>0</v>
      </c>
      <c r="S782" s="54">
        <f t="shared" si="315"/>
        <v>0</v>
      </c>
      <c r="T782" s="54">
        <v>0</v>
      </c>
      <c r="U782" s="54">
        <v>0</v>
      </c>
      <c r="V782" s="54">
        <v>0</v>
      </c>
      <c r="W782" s="54">
        <v>0</v>
      </c>
      <c r="X782" s="62"/>
    </row>
    <row r="783" spans="1:24" ht="47.25" x14ac:dyDescent="0.25">
      <c r="A783" s="174">
        <f t="shared" si="313"/>
        <v>695</v>
      </c>
      <c r="B783" s="119" t="s">
        <v>871</v>
      </c>
      <c r="C783" s="103" t="s">
        <v>872</v>
      </c>
      <c r="D783" s="54">
        <v>10.457520000000001</v>
      </c>
      <c r="E783" s="54">
        <v>0.81256335078779141</v>
      </c>
      <c r="F783" s="54">
        <v>0.812562012</v>
      </c>
      <c r="G783" s="54">
        <v>0.17092218000000001</v>
      </c>
      <c r="H783" s="54">
        <v>0.17092217999999998</v>
      </c>
      <c r="I783" s="54">
        <v>0</v>
      </c>
      <c r="J783" s="54">
        <v>0.21734203200000007</v>
      </c>
      <c r="K783" s="54">
        <v>0</v>
      </c>
      <c r="L783" s="54">
        <v>0.23219871599999997</v>
      </c>
      <c r="M783" s="54">
        <f t="shared" si="314"/>
        <v>0.64164117078779137</v>
      </c>
      <c r="N783" s="54">
        <v>0.19209908400000003</v>
      </c>
      <c r="O783" s="54">
        <v>6.9823013400000002</v>
      </c>
      <c r="P783" s="54">
        <v>6.4652489000000006</v>
      </c>
      <c r="Q783" s="54">
        <v>0</v>
      </c>
      <c r="R783" s="54">
        <v>0</v>
      </c>
      <c r="S783" s="54">
        <f t="shared" si="315"/>
        <v>1.3387877914050605E-6</v>
      </c>
      <c r="T783" s="54">
        <v>0</v>
      </c>
      <c r="U783" s="54">
        <v>0</v>
      </c>
      <c r="V783" s="54">
        <v>0</v>
      </c>
      <c r="W783" s="54">
        <v>0</v>
      </c>
      <c r="X783" s="62"/>
    </row>
    <row r="784" spans="1:24" ht="63" x14ac:dyDescent="0.25">
      <c r="A784" s="174">
        <f t="shared" si="313"/>
        <v>696</v>
      </c>
      <c r="B784" s="119" t="s">
        <v>2125</v>
      </c>
      <c r="C784" s="103" t="s">
        <v>873</v>
      </c>
      <c r="D784" s="54">
        <v>0.68473653999999984</v>
      </c>
      <c r="E784" s="54">
        <v>0.68473787878779124</v>
      </c>
      <c r="F784" s="54">
        <v>0.68473652999999979</v>
      </c>
      <c r="G784" s="54">
        <v>0.68473787878779124</v>
      </c>
      <c r="H784" s="54">
        <v>0.6847365299999999</v>
      </c>
      <c r="I784" s="54">
        <v>0</v>
      </c>
      <c r="J784" s="54">
        <v>0</v>
      </c>
      <c r="K784" s="54">
        <v>0</v>
      </c>
      <c r="L784" s="54">
        <v>0</v>
      </c>
      <c r="M784" s="54">
        <f t="shared" si="314"/>
        <v>0</v>
      </c>
      <c r="N784" s="54">
        <v>0</v>
      </c>
      <c r="O784" s="54">
        <v>5.2521950000000192E-2</v>
      </c>
      <c r="P784" s="54">
        <v>0</v>
      </c>
      <c r="Q784" s="54">
        <v>3.30774948</v>
      </c>
      <c r="R784" s="54">
        <v>0</v>
      </c>
      <c r="S784" s="54">
        <f t="shared" si="315"/>
        <v>1.3487877914553081E-6</v>
      </c>
      <c r="T784" s="54">
        <v>0</v>
      </c>
      <c r="U784" s="54">
        <v>0</v>
      </c>
      <c r="V784" s="54">
        <v>0</v>
      </c>
      <c r="W784" s="54">
        <v>0</v>
      </c>
      <c r="X784" s="62"/>
    </row>
    <row r="785" spans="1:24" ht="63" x14ac:dyDescent="0.25">
      <c r="A785" s="174">
        <f t="shared" si="313"/>
        <v>697</v>
      </c>
      <c r="B785" s="119" t="s">
        <v>874</v>
      </c>
      <c r="C785" s="103" t="s">
        <v>875</v>
      </c>
      <c r="D785" s="54">
        <v>0.41960400000000003</v>
      </c>
      <c r="E785" s="54">
        <v>0.41960533878779144</v>
      </c>
      <c r="F785" s="54">
        <v>0.41960670000000005</v>
      </c>
      <c r="G785" s="54">
        <v>6.8223684000000007E-2</v>
      </c>
      <c r="H785" s="54">
        <v>6.8223684000000007E-2</v>
      </c>
      <c r="I785" s="54">
        <v>0</v>
      </c>
      <c r="J785" s="54">
        <v>2.3744076000000003E-2</v>
      </c>
      <c r="K785" s="54">
        <v>0</v>
      </c>
      <c r="L785" s="54">
        <v>0.32763893999999999</v>
      </c>
      <c r="M785" s="54">
        <f t="shared" si="314"/>
        <v>0.35138165478779143</v>
      </c>
      <c r="N785" s="54">
        <v>0</v>
      </c>
      <c r="O785" s="54">
        <v>0.34967225000000002</v>
      </c>
      <c r="P785" s="54">
        <v>0</v>
      </c>
      <c r="Q785" s="54">
        <v>1.0594195799999999</v>
      </c>
      <c r="R785" s="54">
        <v>0</v>
      </c>
      <c r="S785" s="54">
        <f t="shared" si="315"/>
        <v>-1.3612122086170686E-6</v>
      </c>
      <c r="T785" s="54">
        <v>0</v>
      </c>
      <c r="U785" s="54">
        <v>0</v>
      </c>
      <c r="V785" s="54">
        <v>0</v>
      </c>
      <c r="W785" s="54">
        <v>0</v>
      </c>
      <c r="X785" s="62"/>
    </row>
    <row r="786" spans="1:24" ht="47.25" x14ac:dyDescent="0.25">
      <c r="A786" s="174">
        <f t="shared" si="313"/>
        <v>698</v>
      </c>
      <c r="B786" s="119" t="s">
        <v>876</v>
      </c>
      <c r="C786" s="103" t="s">
        <v>877</v>
      </c>
      <c r="D786" s="54">
        <v>36.128399999999999</v>
      </c>
      <c r="E786" s="54">
        <v>3.8387259467877919</v>
      </c>
      <c r="F786" s="54">
        <v>3.838724608000001</v>
      </c>
      <c r="G786" s="54">
        <v>2.9080708480000004</v>
      </c>
      <c r="H786" s="54">
        <v>2.9080708480000004</v>
      </c>
      <c r="I786" s="54">
        <v>0</v>
      </c>
      <c r="J786" s="54">
        <v>0.35905589999999982</v>
      </c>
      <c r="K786" s="54">
        <v>0</v>
      </c>
      <c r="L786" s="54">
        <v>0.19338882000000007</v>
      </c>
      <c r="M786" s="54">
        <f t="shared" si="314"/>
        <v>0.93065509878779151</v>
      </c>
      <c r="N786" s="54">
        <v>0.37820904000000038</v>
      </c>
      <c r="O786" s="54">
        <v>0.89417323999999998</v>
      </c>
      <c r="P786" s="54">
        <v>0.46354134999999996</v>
      </c>
      <c r="Q786" s="54">
        <v>0</v>
      </c>
      <c r="R786" s="54">
        <v>0</v>
      </c>
      <c r="S786" s="54">
        <f t="shared" si="315"/>
        <v>1.338787790849949E-6</v>
      </c>
      <c r="T786" s="54">
        <v>0</v>
      </c>
      <c r="U786" s="54">
        <v>0</v>
      </c>
      <c r="V786" s="54">
        <v>0</v>
      </c>
      <c r="W786" s="54">
        <v>0</v>
      </c>
      <c r="X786" s="62"/>
    </row>
    <row r="787" spans="1:24" ht="63" x14ac:dyDescent="0.25">
      <c r="A787" s="174">
        <f t="shared" si="313"/>
        <v>699</v>
      </c>
      <c r="B787" s="119" t="s">
        <v>2126</v>
      </c>
      <c r="C787" s="103" t="s">
        <v>878</v>
      </c>
      <c r="D787" s="54">
        <v>4.4303399999999993</v>
      </c>
      <c r="E787" s="54">
        <v>4.6003294307877916</v>
      </c>
      <c r="F787" s="54">
        <v>4.6003280919999998</v>
      </c>
      <c r="G787" s="54">
        <v>0.119085792</v>
      </c>
      <c r="H787" s="54">
        <v>0.119085792</v>
      </c>
      <c r="I787" s="54">
        <v>4.4812436387877916</v>
      </c>
      <c r="J787" s="54">
        <v>0.15142767599999998</v>
      </c>
      <c r="K787" s="54">
        <v>0</v>
      </c>
      <c r="L787" s="54">
        <v>3.4325830540000002</v>
      </c>
      <c r="M787" s="54">
        <f t="shared" si="314"/>
        <v>0</v>
      </c>
      <c r="N787" s="54">
        <v>0.89723157000000064</v>
      </c>
      <c r="O787" s="54">
        <v>3.83360674</v>
      </c>
      <c r="P787" s="54">
        <v>6.6275400000000317E-2</v>
      </c>
      <c r="Q787" s="54">
        <v>4.2561341600000002</v>
      </c>
      <c r="R787" s="54">
        <v>4.2561341600000002</v>
      </c>
      <c r="S787" s="54">
        <f t="shared" si="315"/>
        <v>1.3387877917381275E-6</v>
      </c>
      <c r="T787" s="54">
        <v>0</v>
      </c>
      <c r="U787" s="54">
        <v>0</v>
      </c>
      <c r="V787" s="54">
        <v>0</v>
      </c>
      <c r="W787" s="54">
        <v>0</v>
      </c>
      <c r="X787" s="62"/>
    </row>
    <row r="788" spans="1:24" ht="47.25" x14ac:dyDescent="0.25">
      <c r="A788" s="174">
        <f t="shared" si="313"/>
        <v>700</v>
      </c>
      <c r="B788" s="119" t="s">
        <v>879</v>
      </c>
      <c r="C788" s="103" t="s">
        <v>880</v>
      </c>
      <c r="D788" s="54">
        <v>4.3032592580000006</v>
      </c>
      <c r="E788" s="54">
        <v>4.3032605967877924</v>
      </c>
      <c r="F788" s="54">
        <v>4.3032592620000001</v>
      </c>
      <c r="G788" s="54">
        <v>0.13834911600000002</v>
      </c>
      <c r="H788" s="54">
        <v>0.13834911599999999</v>
      </c>
      <c r="I788" s="54">
        <v>0</v>
      </c>
      <c r="J788" s="54">
        <v>4.1649101460000004</v>
      </c>
      <c r="K788" s="54">
        <v>4.1649114807877927</v>
      </c>
      <c r="L788" s="54">
        <v>0</v>
      </c>
      <c r="M788" s="54">
        <f t="shared" si="314"/>
        <v>0</v>
      </c>
      <c r="N788" s="54">
        <v>0</v>
      </c>
      <c r="O788" s="54">
        <v>3.58604938</v>
      </c>
      <c r="P788" s="54">
        <v>0</v>
      </c>
      <c r="Q788" s="54">
        <v>3.8106689500000002</v>
      </c>
      <c r="R788" s="54">
        <v>0</v>
      </c>
      <c r="S788" s="54">
        <f t="shared" si="315"/>
        <v>1.3347877922953444E-6</v>
      </c>
      <c r="T788" s="54">
        <v>0</v>
      </c>
      <c r="U788" s="54">
        <v>0</v>
      </c>
      <c r="V788" s="54">
        <v>0</v>
      </c>
      <c r="W788" s="54">
        <v>0</v>
      </c>
      <c r="X788" s="62"/>
    </row>
    <row r="789" spans="1:24" ht="63" x14ac:dyDescent="0.25">
      <c r="A789" s="174">
        <f t="shared" si="313"/>
        <v>701</v>
      </c>
      <c r="B789" s="119" t="s">
        <v>2127</v>
      </c>
      <c r="C789" s="103" t="s">
        <v>881</v>
      </c>
      <c r="D789" s="54">
        <v>1.4610407999999999</v>
      </c>
      <c r="E789" s="54">
        <v>0.7852696247877915</v>
      </c>
      <c r="F789" s="54">
        <v>0.78526828600000009</v>
      </c>
      <c r="G789" s="54">
        <v>7.3008887999999994E-2</v>
      </c>
      <c r="H789" s="54">
        <v>7.3008887999999994E-2</v>
      </c>
      <c r="I789" s="54">
        <v>0.71226073678779156</v>
      </c>
      <c r="J789" s="54">
        <v>0.42004591199999997</v>
      </c>
      <c r="K789" s="54">
        <v>0</v>
      </c>
      <c r="L789" s="54">
        <v>9.9182963999999957E-2</v>
      </c>
      <c r="M789" s="54">
        <f t="shared" si="314"/>
        <v>0</v>
      </c>
      <c r="N789" s="54">
        <v>0.1930305219999999</v>
      </c>
      <c r="O789" s="54">
        <v>0.48000290000000001</v>
      </c>
      <c r="P789" s="54">
        <v>0.25914553000000001</v>
      </c>
      <c r="Q789" s="54">
        <v>0</v>
      </c>
      <c r="R789" s="54">
        <v>0</v>
      </c>
      <c r="S789" s="54">
        <f t="shared" si="315"/>
        <v>1.3387877914050605E-6</v>
      </c>
      <c r="T789" s="54">
        <v>0</v>
      </c>
      <c r="U789" s="54">
        <v>0</v>
      </c>
      <c r="V789" s="54">
        <v>0</v>
      </c>
      <c r="W789" s="54">
        <v>0</v>
      </c>
      <c r="X789" s="62"/>
    </row>
    <row r="790" spans="1:24" ht="63" x14ac:dyDescent="0.25">
      <c r="A790" s="174">
        <f t="shared" si="313"/>
        <v>702</v>
      </c>
      <c r="B790" s="119" t="s">
        <v>2128</v>
      </c>
      <c r="C790" s="103" t="s">
        <v>882</v>
      </c>
      <c r="D790" s="54">
        <v>1.9003871999999999</v>
      </c>
      <c r="E790" s="54">
        <v>1.0521951447877913</v>
      </c>
      <c r="F790" s="54">
        <v>1.0521938059999998</v>
      </c>
      <c r="G790" s="54">
        <v>8.6642352000000006E-2</v>
      </c>
      <c r="H790" s="54">
        <v>8.6642351999999992E-2</v>
      </c>
      <c r="I790" s="54">
        <v>0.96555279278779127</v>
      </c>
      <c r="J790" s="54">
        <v>0.11017307999999999</v>
      </c>
      <c r="K790" s="54">
        <v>0</v>
      </c>
      <c r="L790" s="54">
        <v>0.16152407000000002</v>
      </c>
      <c r="M790" s="54">
        <f t="shared" si="314"/>
        <v>0</v>
      </c>
      <c r="N790" s="54">
        <v>0.69385430399999992</v>
      </c>
      <c r="O790" s="54">
        <v>0.87682817000000002</v>
      </c>
      <c r="P790" s="54">
        <v>0.57821191999999999</v>
      </c>
      <c r="Q790" s="54">
        <v>0</v>
      </c>
      <c r="R790" s="54">
        <v>0</v>
      </c>
      <c r="S790" s="54">
        <f t="shared" si="315"/>
        <v>1.3387877915160828E-6</v>
      </c>
      <c r="T790" s="54">
        <v>0</v>
      </c>
      <c r="U790" s="54">
        <v>0</v>
      </c>
      <c r="V790" s="54">
        <v>0</v>
      </c>
      <c r="W790" s="54">
        <v>0</v>
      </c>
      <c r="X790" s="62"/>
    </row>
    <row r="791" spans="1:24" ht="78.75" x14ac:dyDescent="0.25">
      <c r="A791" s="174">
        <f t="shared" si="313"/>
        <v>703</v>
      </c>
      <c r="B791" s="119" t="s">
        <v>2129</v>
      </c>
      <c r="C791" s="103" t="s">
        <v>1432</v>
      </c>
      <c r="D791" s="54">
        <v>1.4201747880000002</v>
      </c>
      <c r="E791" s="54">
        <v>1.4201761267877917</v>
      </c>
      <c r="F791" s="54">
        <v>1.4201747839999999</v>
      </c>
      <c r="G791" s="54">
        <v>8.6880467999999988E-2</v>
      </c>
      <c r="H791" s="54">
        <v>8.6880467999999988E-2</v>
      </c>
      <c r="I791" s="54">
        <v>0</v>
      </c>
      <c r="J791" s="54">
        <v>1.3332943159999997</v>
      </c>
      <c r="K791" s="54">
        <v>0</v>
      </c>
      <c r="L791" s="54">
        <v>0</v>
      </c>
      <c r="M791" s="54">
        <f t="shared" si="314"/>
        <v>1.3332956587877918</v>
      </c>
      <c r="N791" s="54">
        <v>2.2204460492503131E-16</v>
      </c>
      <c r="O791" s="54">
        <v>0.50737583999999991</v>
      </c>
      <c r="P791" s="54">
        <v>0</v>
      </c>
      <c r="Q791" s="54">
        <v>4.1993818200000002</v>
      </c>
      <c r="R791" s="54">
        <v>0</v>
      </c>
      <c r="S791" s="54">
        <f t="shared" si="315"/>
        <v>1.3427877918470443E-6</v>
      </c>
      <c r="T791" s="54">
        <v>0</v>
      </c>
      <c r="U791" s="54">
        <v>0</v>
      </c>
      <c r="V791" s="54">
        <v>0</v>
      </c>
      <c r="W791" s="54">
        <v>0</v>
      </c>
      <c r="X791" s="62"/>
    </row>
    <row r="792" spans="1:24" ht="63" x14ac:dyDescent="0.25">
      <c r="A792" s="174">
        <f t="shared" si="313"/>
        <v>704</v>
      </c>
      <c r="B792" s="119" t="s">
        <v>2130</v>
      </c>
      <c r="C792" s="103" t="s">
        <v>1433</v>
      </c>
      <c r="D792" s="54">
        <v>4.3085639999999996</v>
      </c>
      <c r="E792" s="54">
        <v>4.3085653387877914</v>
      </c>
      <c r="F792" s="54">
        <v>3.6898505879999988</v>
      </c>
      <c r="G792" s="54">
        <v>7.1615291999999997E-2</v>
      </c>
      <c r="H792" s="54">
        <v>7.1615291999999997E-2</v>
      </c>
      <c r="I792" s="54">
        <v>0.91382999999999992</v>
      </c>
      <c r="J792" s="54">
        <v>0.13468535200000001</v>
      </c>
      <c r="K792" s="54">
        <v>0.91382999999999992</v>
      </c>
      <c r="L792" s="54">
        <v>3.334334948</v>
      </c>
      <c r="M792" s="54">
        <f t="shared" si="314"/>
        <v>2.4092900467877918</v>
      </c>
      <c r="N792" s="54">
        <v>0.14921499599999954</v>
      </c>
      <c r="O792" s="54">
        <v>3.6012087799999999</v>
      </c>
      <c r="P792" s="54">
        <v>0.12434582999999977</v>
      </c>
      <c r="Q792" s="54">
        <v>0</v>
      </c>
      <c r="R792" s="54">
        <v>0</v>
      </c>
      <c r="S792" s="54">
        <f t="shared" si="315"/>
        <v>0.61871475078779259</v>
      </c>
      <c r="T792" s="54">
        <v>0</v>
      </c>
      <c r="U792" s="54">
        <v>0</v>
      </c>
      <c r="V792" s="54">
        <v>0</v>
      </c>
      <c r="W792" s="54">
        <v>0</v>
      </c>
      <c r="X792" s="62"/>
    </row>
    <row r="793" spans="1:24" ht="47.25" x14ac:dyDescent="0.25">
      <c r="A793" s="174">
        <f t="shared" si="313"/>
        <v>705</v>
      </c>
      <c r="B793" s="119" t="s">
        <v>883</v>
      </c>
      <c r="C793" s="103" t="s">
        <v>884</v>
      </c>
      <c r="D793" s="54">
        <v>1.4032439999999997</v>
      </c>
      <c r="E793" s="54">
        <v>0.15487296678779142</v>
      </c>
      <c r="F793" s="54">
        <v>0.15487162799999996</v>
      </c>
      <c r="G793" s="54">
        <v>2.811054E-2</v>
      </c>
      <c r="H793" s="54">
        <v>2.811054E-2</v>
      </c>
      <c r="I793" s="54">
        <v>0</v>
      </c>
      <c r="J793" s="54">
        <v>3.5744927999999995E-2</v>
      </c>
      <c r="K793" s="54">
        <v>0</v>
      </c>
      <c r="L793" s="54">
        <v>3.8188320000000012E-2</v>
      </c>
      <c r="M793" s="54">
        <f t="shared" si="314"/>
        <v>0.12676242678779143</v>
      </c>
      <c r="N793" s="54">
        <v>5.2827839999999959E-2</v>
      </c>
      <c r="O793" s="54">
        <v>0.12905968999999998</v>
      </c>
      <c r="P793" s="54">
        <v>4.4023199999999971E-2</v>
      </c>
      <c r="Q793" s="54">
        <v>0</v>
      </c>
      <c r="R793" s="54">
        <v>0</v>
      </c>
      <c r="S793" s="54">
        <f t="shared" si="315"/>
        <v>1.3387877914605717E-6</v>
      </c>
      <c r="T793" s="54">
        <v>0</v>
      </c>
      <c r="U793" s="54">
        <v>0</v>
      </c>
      <c r="V793" s="54">
        <v>0</v>
      </c>
      <c r="W793" s="54">
        <v>0</v>
      </c>
      <c r="X793" s="62"/>
    </row>
    <row r="794" spans="1:24" ht="47.25" x14ac:dyDescent="0.25">
      <c r="A794" s="174">
        <f t="shared" si="313"/>
        <v>706</v>
      </c>
      <c r="B794" s="119" t="s">
        <v>885</v>
      </c>
      <c r="C794" s="103" t="s">
        <v>1434</v>
      </c>
      <c r="D794" s="54">
        <v>2.0746199999999999</v>
      </c>
      <c r="E794" s="54">
        <v>2.0746213387877912</v>
      </c>
      <c r="F794" s="54">
        <v>1.8428877760000002</v>
      </c>
      <c r="G794" s="54">
        <v>4.6081956E-2</v>
      </c>
      <c r="H794" s="54">
        <v>4.6081956E-2</v>
      </c>
      <c r="I794" s="54">
        <v>2.0285393827877911</v>
      </c>
      <c r="J794" s="54">
        <v>5.8597115999999984E-2</v>
      </c>
      <c r="K794" s="54">
        <v>0</v>
      </c>
      <c r="L794" s="54">
        <v>1.4602870139999999</v>
      </c>
      <c r="M794" s="54">
        <f t="shared" si="314"/>
        <v>0</v>
      </c>
      <c r="N794" s="54">
        <v>0.27792168999999989</v>
      </c>
      <c r="O794" s="54">
        <v>1.5357398099999999</v>
      </c>
      <c r="P794" s="54">
        <v>0</v>
      </c>
      <c r="Q794" s="54">
        <v>1.5357398099999999</v>
      </c>
      <c r="R794" s="54">
        <v>0</v>
      </c>
      <c r="S794" s="54">
        <f t="shared" si="315"/>
        <v>0.231733562787791</v>
      </c>
      <c r="T794" s="54">
        <v>0</v>
      </c>
      <c r="U794" s="54">
        <v>0</v>
      </c>
      <c r="V794" s="54">
        <v>0</v>
      </c>
      <c r="W794" s="54">
        <v>0</v>
      </c>
      <c r="X794" s="62"/>
    </row>
    <row r="795" spans="1:24" ht="63" x14ac:dyDescent="0.25">
      <c r="A795" s="174">
        <f t="shared" si="313"/>
        <v>707</v>
      </c>
      <c r="B795" s="119" t="s">
        <v>2131</v>
      </c>
      <c r="C795" s="103" t="s">
        <v>1435</v>
      </c>
      <c r="D795" s="54">
        <v>3.9009024000000001</v>
      </c>
      <c r="E795" s="54">
        <v>0.64432541478779137</v>
      </c>
      <c r="F795" s="54">
        <v>0.64432407599999997</v>
      </c>
      <c r="G795" s="54">
        <v>0.13300558799999998</v>
      </c>
      <c r="H795" s="54">
        <v>0.13300558799999998</v>
      </c>
      <c r="I795" s="54">
        <v>0.51131982678779142</v>
      </c>
      <c r="J795" s="54">
        <v>0.16912786800000004</v>
      </c>
      <c r="K795" s="54">
        <v>0</v>
      </c>
      <c r="L795" s="54">
        <v>0.18068881200000003</v>
      </c>
      <c r="M795" s="54">
        <f t="shared" si="314"/>
        <v>0</v>
      </c>
      <c r="N795" s="54">
        <v>0.16150180799999997</v>
      </c>
      <c r="O795" s="54">
        <v>0.53693672999999997</v>
      </c>
      <c r="P795" s="54">
        <v>0.13458483999999993</v>
      </c>
      <c r="Q795" s="54">
        <v>0</v>
      </c>
      <c r="R795" s="54">
        <v>0</v>
      </c>
      <c r="S795" s="54">
        <f t="shared" si="315"/>
        <v>1.3387877914050605E-6</v>
      </c>
      <c r="T795" s="54">
        <v>0</v>
      </c>
      <c r="U795" s="54">
        <v>0</v>
      </c>
      <c r="V795" s="54">
        <v>0</v>
      </c>
      <c r="W795" s="54">
        <v>0</v>
      </c>
      <c r="X795" s="62"/>
    </row>
    <row r="796" spans="1:24" ht="78.75" x14ac:dyDescent="0.25">
      <c r="A796" s="174">
        <f t="shared" si="313"/>
        <v>708</v>
      </c>
      <c r="B796" s="119" t="s">
        <v>2132</v>
      </c>
      <c r="C796" s="103" t="s">
        <v>2133</v>
      </c>
      <c r="D796" s="54">
        <v>10.63842</v>
      </c>
      <c r="E796" s="54">
        <v>8.0033550747877928</v>
      </c>
      <c r="F796" s="54">
        <v>8.0033537360000011</v>
      </c>
      <c r="G796" s="54">
        <v>0</v>
      </c>
      <c r="H796" s="54">
        <v>0</v>
      </c>
      <c r="I796" s="54">
        <v>0</v>
      </c>
      <c r="J796" s="54">
        <v>0</v>
      </c>
      <c r="K796" s="54">
        <v>0</v>
      </c>
      <c r="L796" s="54">
        <v>0</v>
      </c>
      <c r="M796" s="54">
        <f t="shared" si="314"/>
        <v>8.0033550747877928</v>
      </c>
      <c r="N796" s="54">
        <v>8.0033537359999993</v>
      </c>
      <c r="O796" s="54">
        <v>8.1714451399999994</v>
      </c>
      <c r="P796" s="54">
        <v>0</v>
      </c>
      <c r="Q796" s="54">
        <v>0</v>
      </c>
      <c r="R796" s="54">
        <v>0</v>
      </c>
      <c r="S796" s="54">
        <f t="shared" si="315"/>
        <v>1.3387877917381275E-6</v>
      </c>
      <c r="T796" s="54">
        <v>0</v>
      </c>
      <c r="U796" s="54">
        <v>0</v>
      </c>
      <c r="V796" s="54">
        <v>0</v>
      </c>
      <c r="W796" s="54">
        <v>0</v>
      </c>
      <c r="X796" s="62"/>
    </row>
    <row r="797" spans="1:24" ht="94.5" x14ac:dyDescent="0.25">
      <c r="A797" s="174">
        <f t="shared" si="313"/>
        <v>709</v>
      </c>
      <c r="B797" s="119" t="s">
        <v>2134</v>
      </c>
      <c r="C797" s="103" t="s">
        <v>2135</v>
      </c>
      <c r="D797" s="54">
        <v>2.009544</v>
      </c>
      <c r="E797" s="54">
        <v>1.7869507877914534E-3</v>
      </c>
      <c r="F797" s="54">
        <v>1.785612E-3</v>
      </c>
      <c r="G797" s="54">
        <v>0</v>
      </c>
      <c r="H797" s="54">
        <v>0</v>
      </c>
      <c r="I797" s="54">
        <v>0</v>
      </c>
      <c r="J797" s="54">
        <v>0</v>
      </c>
      <c r="K797" s="54">
        <v>0</v>
      </c>
      <c r="L797" s="54">
        <v>0</v>
      </c>
      <c r="M797" s="54">
        <f t="shared" si="314"/>
        <v>1.7869507877914534E-3</v>
      </c>
      <c r="N797" s="54">
        <v>1.785612E-3</v>
      </c>
      <c r="O797" s="54">
        <v>1.4880100000000001E-3</v>
      </c>
      <c r="P797" s="54">
        <v>0</v>
      </c>
      <c r="Q797" s="54">
        <v>0</v>
      </c>
      <c r="R797" s="54">
        <v>0</v>
      </c>
      <c r="S797" s="54">
        <f t="shared" si="315"/>
        <v>1.338787791453416E-6</v>
      </c>
      <c r="T797" s="54">
        <v>0</v>
      </c>
      <c r="U797" s="54">
        <v>0</v>
      </c>
      <c r="V797" s="54">
        <v>0</v>
      </c>
      <c r="W797" s="54">
        <v>0</v>
      </c>
      <c r="X797" s="62"/>
    </row>
    <row r="798" spans="1:24" ht="94.5" x14ac:dyDescent="0.25">
      <c r="A798" s="174">
        <f t="shared" si="313"/>
        <v>710</v>
      </c>
      <c r="B798" s="119" t="s">
        <v>2136</v>
      </c>
      <c r="C798" s="103" t="s">
        <v>2137</v>
      </c>
      <c r="D798" s="54">
        <v>4.6803240000000006</v>
      </c>
      <c r="E798" s="54">
        <v>2.4063078779145336E-4</v>
      </c>
      <c r="F798" s="54">
        <v>2.39292E-4</v>
      </c>
      <c r="G798" s="54">
        <v>0</v>
      </c>
      <c r="H798" s="54">
        <v>0</v>
      </c>
      <c r="I798" s="54">
        <v>0</v>
      </c>
      <c r="J798" s="54">
        <v>0</v>
      </c>
      <c r="K798" s="54">
        <v>0</v>
      </c>
      <c r="L798" s="54">
        <v>0</v>
      </c>
      <c r="M798" s="54">
        <f t="shared" si="314"/>
        <v>2.4063078779145336E-4</v>
      </c>
      <c r="N798" s="54">
        <v>2.39292E-4</v>
      </c>
      <c r="O798" s="54">
        <v>1.9941000000000002E-4</v>
      </c>
      <c r="P798" s="54">
        <v>0</v>
      </c>
      <c r="Q798" s="54">
        <v>0</v>
      </c>
      <c r="R798" s="54">
        <v>0</v>
      </c>
      <c r="S798" s="54">
        <f t="shared" si="315"/>
        <v>1.3387877914533618E-6</v>
      </c>
      <c r="T798" s="54">
        <v>0</v>
      </c>
      <c r="U798" s="54">
        <v>0</v>
      </c>
      <c r="V798" s="54">
        <v>0</v>
      </c>
      <c r="W798" s="54">
        <v>0</v>
      </c>
      <c r="X798" s="62"/>
    </row>
    <row r="799" spans="1:24" ht="63" x14ac:dyDescent="0.25">
      <c r="A799" s="174">
        <f t="shared" si="313"/>
        <v>711</v>
      </c>
      <c r="B799" s="119" t="s">
        <v>2138</v>
      </c>
      <c r="C799" s="103" t="s">
        <v>1573</v>
      </c>
      <c r="D799" s="54">
        <v>2.7446159999999997</v>
      </c>
      <c r="E799" s="54">
        <v>0.14835682078779144</v>
      </c>
      <c r="F799" s="54">
        <v>0.14835548200000001</v>
      </c>
      <c r="G799" s="54">
        <v>0</v>
      </c>
      <c r="H799" s="54">
        <v>0</v>
      </c>
      <c r="I799" s="54">
        <v>0</v>
      </c>
      <c r="J799" s="54">
        <v>0</v>
      </c>
      <c r="K799" s="54">
        <v>0</v>
      </c>
      <c r="L799" s="54">
        <v>0.10457083</v>
      </c>
      <c r="M799" s="54">
        <f t="shared" si="314"/>
        <v>0.14835682078779144</v>
      </c>
      <c r="N799" s="54">
        <v>4.3784652000000007E-2</v>
      </c>
      <c r="O799" s="54">
        <v>0.12362956999999999</v>
      </c>
      <c r="P799" s="54">
        <v>3.6487209999999992E-2</v>
      </c>
      <c r="Q799" s="54">
        <v>0</v>
      </c>
      <c r="R799" s="54">
        <v>0</v>
      </c>
      <c r="S799" s="54">
        <f t="shared" si="315"/>
        <v>1.3387877914328161E-6</v>
      </c>
      <c r="T799" s="54">
        <v>0</v>
      </c>
      <c r="U799" s="54">
        <v>0</v>
      </c>
      <c r="V799" s="54">
        <v>0</v>
      </c>
      <c r="W799" s="54">
        <v>0</v>
      </c>
      <c r="X799" s="62"/>
    </row>
    <row r="800" spans="1:24" x14ac:dyDescent="0.25">
      <c r="A800" s="174"/>
      <c r="B800" s="195" t="s">
        <v>349</v>
      </c>
      <c r="C800" s="103"/>
      <c r="D800" s="62">
        <f t="shared" ref="D800:W800" si="316">SUM(D801:D801)</f>
        <v>0.11558399999999998</v>
      </c>
      <c r="E800" s="62">
        <f t="shared" si="316"/>
        <v>1.7436426787791455E-2</v>
      </c>
      <c r="F800" s="62">
        <f t="shared" si="316"/>
        <v>1.7435088000000005E-2</v>
      </c>
      <c r="G800" s="62">
        <f t="shared" si="316"/>
        <v>3.3518879999999999E-3</v>
      </c>
      <c r="H800" s="62">
        <f t="shared" si="316"/>
        <v>3.3518879999999995E-3</v>
      </c>
      <c r="I800" s="62">
        <f t="shared" si="316"/>
        <v>0</v>
      </c>
      <c r="J800" s="62">
        <f t="shared" si="316"/>
        <v>4.262208E-3</v>
      </c>
      <c r="K800" s="62">
        <f t="shared" si="316"/>
        <v>1.4084538787791451E-2</v>
      </c>
      <c r="L800" s="62">
        <f t="shared" si="316"/>
        <v>4.5535440000000022E-3</v>
      </c>
      <c r="M800" s="62">
        <f t="shared" si="316"/>
        <v>0</v>
      </c>
      <c r="N800" s="62">
        <f t="shared" si="316"/>
        <v>5.2674480000000036E-3</v>
      </c>
      <c r="O800" s="62">
        <f t="shared" si="316"/>
        <v>6.4789230000000003E-2</v>
      </c>
      <c r="P800" s="62">
        <v>5.4649530000000002E-2</v>
      </c>
      <c r="Q800" s="62">
        <f t="shared" si="316"/>
        <v>0</v>
      </c>
      <c r="R800" s="62">
        <v>0</v>
      </c>
      <c r="S800" s="62">
        <f t="shared" si="316"/>
        <v>1.3387877914501634E-6</v>
      </c>
      <c r="T800" s="62">
        <f t="shared" si="316"/>
        <v>0</v>
      </c>
      <c r="U800" s="62">
        <f t="shared" si="316"/>
        <v>0</v>
      </c>
      <c r="V800" s="62">
        <f t="shared" si="316"/>
        <v>0</v>
      </c>
      <c r="W800" s="62">
        <f t="shared" si="316"/>
        <v>0</v>
      </c>
      <c r="X800" s="62"/>
    </row>
    <row r="801" spans="1:24" ht="31.5" x14ac:dyDescent="0.25">
      <c r="A801" s="174">
        <f>IF(A800&gt;0,A800+1,A799+1)</f>
        <v>712</v>
      </c>
      <c r="B801" s="119" t="s">
        <v>886</v>
      </c>
      <c r="C801" s="103" t="s">
        <v>887</v>
      </c>
      <c r="D801" s="54">
        <v>0.11558399999999998</v>
      </c>
      <c r="E801" s="54">
        <v>1.7436426787791455E-2</v>
      </c>
      <c r="F801" s="54">
        <v>1.7435088000000005E-2</v>
      </c>
      <c r="G801" s="54">
        <v>3.3518879999999999E-3</v>
      </c>
      <c r="H801" s="54">
        <v>3.3518879999999995E-3</v>
      </c>
      <c r="I801" s="54">
        <v>0</v>
      </c>
      <c r="J801" s="54">
        <v>4.262208E-3</v>
      </c>
      <c r="K801" s="54">
        <v>1.4084538787791451E-2</v>
      </c>
      <c r="L801" s="54">
        <v>4.5535440000000022E-3</v>
      </c>
      <c r="M801" s="54">
        <f>E801-G801-I801-K801</f>
        <v>0</v>
      </c>
      <c r="N801" s="54">
        <v>5.2674480000000036E-3</v>
      </c>
      <c r="O801" s="54">
        <v>6.4789230000000003E-2</v>
      </c>
      <c r="P801" s="54">
        <v>5.4649530000000002E-2</v>
      </c>
      <c r="Q801" s="54">
        <v>0</v>
      </c>
      <c r="R801" s="54">
        <v>0</v>
      </c>
      <c r="S801" s="54">
        <f>E801-F801</f>
        <v>1.3387877914501634E-6</v>
      </c>
      <c r="T801" s="54">
        <v>0</v>
      </c>
      <c r="U801" s="54">
        <v>0</v>
      </c>
      <c r="V801" s="54">
        <v>0</v>
      </c>
      <c r="W801" s="54">
        <v>0</v>
      </c>
      <c r="X801" s="62"/>
    </row>
    <row r="802" spans="1:24" x14ac:dyDescent="0.25">
      <c r="A802" s="174"/>
      <c r="B802" s="195" t="s">
        <v>352</v>
      </c>
      <c r="C802" s="103"/>
      <c r="D802" s="62">
        <f t="shared" ref="D802:W802" si="317">SUM(D803:D818)</f>
        <v>61.951631999999996</v>
      </c>
      <c r="E802" s="62">
        <f t="shared" ref="E802" si="318">SUM(E803:E818)</f>
        <v>19.937627649816871</v>
      </c>
      <c r="F802" s="62">
        <f t="shared" si="317"/>
        <v>19.156028521999996</v>
      </c>
      <c r="G802" s="62">
        <f t="shared" si="317"/>
        <v>0.74732437600000001</v>
      </c>
      <c r="H802" s="62">
        <f t="shared" si="317"/>
        <v>0.74732437600000001</v>
      </c>
      <c r="I802" s="62">
        <f t="shared" si="317"/>
        <v>1.6954451347877915</v>
      </c>
      <c r="J802" s="62">
        <f t="shared" si="317"/>
        <v>0.55795689599999998</v>
      </c>
      <c r="K802" s="62">
        <f t="shared" si="317"/>
        <v>4.2080454787791453E-2</v>
      </c>
      <c r="L802" s="62">
        <f t="shared" si="317"/>
        <v>14.794561662000003</v>
      </c>
      <c r="M802" s="62">
        <f t="shared" si="317"/>
        <v>17.452777684241287</v>
      </c>
      <c r="N802" s="62">
        <f t="shared" si="317"/>
        <v>3.0561855879999995</v>
      </c>
      <c r="O802" s="62">
        <f t="shared" si="317"/>
        <v>16.791780899999999</v>
      </c>
      <c r="P802" s="62">
        <v>0.77069801999999832</v>
      </c>
      <c r="Q802" s="62">
        <f t="shared" si="317"/>
        <v>13.87265728</v>
      </c>
      <c r="R802" s="62">
        <v>11.48280083</v>
      </c>
      <c r="S802" s="62">
        <f t="shared" si="317"/>
        <v>0.78159912781687368</v>
      </c>
      <c r="T802" s="62">
        <f t="shared" si="317"/>
        <v>0</v>
      </c>
      <c r="U802" s="62">
        <f t="shared" si="317"/>
        <v>0</v>
      </c>
      <c r="V802" s="62">
        <f t="shared" si="317"/>
        <v>0</v>
      </c>
      <c r="W802" s="62">
        <f t="shared" si="317"/>
        <v>0</v>
      </c>
      <c r="X802" s="62"/>
    </row>
    <row r="803" spans="1:24" ht="31.5" x14ac:dyDescent="0.25">
      <c r="A803" s="174">
        <f t="shared" ref="A803:A818" si="319">IF(A802&gt;0,A802+1,A801+1)</f>
        <v>713</v>
      </c>
      <c r="B803" s="119" t="s">
        <v>888</v>
      </c>
      <c r="C803" s="103" t="s">
        <v>889</v>
      </c>
      <c r="D803" s="54">
        <v>2.0261519999999997</v>
      </c>
      <c r="E803" s="54">
        <v>0.19738113600000001</v>
      </c>
      <c r="F803" s="54">
        <v>0.19738113600000001</v>
      </c>
      <c r="G803" s="54">
        <v>4.193682E-2</v>
      </c>
      <c r="H803" s="54">
        <v>4.193682E-2</v>
      </c>
      <c r="I803" s="54">
        <v>0</v>
      </c>
      <c r="J803" s="54">
        <v>5.3326224000000005E-2</v>
      </c>
      <c r="K803" s="54">
        <v>0</v>
      </c>
      <c r="L803" s="54">
        <v>5.6971403999999989E-2</v>
      </c>
      <c r="M803" s="54">
        <f t="shared" ref="M803:M818" si="320">E803-G803-I803-K803</f>
        <v>0.15544431600000003</v>
      </c>
      <c r="N803" s="54">
        <v>4.5146688000000032E-2</v>
      </c>
      <c r="O803" s="54">
        <v>0.16448428000000001</v>
      </c>
      <c r="P803" s="54">
        <v>3.7622240000000029E-2</v>
      </c>
      <c r="Q803" s="54">
        <v>0</v>
      </c>
      <c r="R803" s="54">
        <v>0</v>
      </c>
      <c r="S803" s="54">
        <f t="shared" ref="S803:S818" si="321">E803-F803</f>
        <v>0</v>
      </c>
      <c r="T803" s="54">
        <v>0</v>
      </c>
      <c r="U803" s="54">
        <v>0</v>
      </c>
      <c r="V803" s="54">
        <v>0</v>
      </c>
      <c r="W803" s="54">
        <v>0</v>
      </c>
      <c r="X803" s="62"/>
    </row>
    <row r="804" spans="1:24" ht="31.5" x14ac:dyDescent="0.25">
      <c r="A804" s="174">
        <f t="shared" si="319"/>
        <v>714</v>
      </c>
      <c r="B804" s="119" t="s">
        <v>890</v>
      </c>
      <c r="C804" s="103" t="s">
        <v>891</v>
      </c>
      <c r="D804" s="54">
        <v>7.7502239999999993</v>
      </c>
      <c r="E804" s="54">
        <v>7.8524718087877918</v>
      </c>
      <c r="F804" s="54">
        <v>7.8524704699999992</v>
      </c>
      <c r="G804" s="54">
        <v>3.0753828000000004E-2</v>
      </c>
      <c r="H804" s="54">
        <v>3.0753828E-2</v>
      </c>
      <c r="I804" s="54">
        <v>1.538954172</v>
      </c>
      <c r="J804" s="54">
        <v>3.9106104000000003E-2</v>
      </c>
      <c r="K804" s="54">
        <v>0</v>
      </c>
      <c r="L804" s="54">
        <v>6.1607343779999999</v>
      </c>
      <c r="M804" s="54">
        <f t="shared" si="320"/>
        <v>6.2827638087877915</v>
      </c>
      <c r="N804" s="54">
        <v>1.6218761600000002</v>
      </c>
      <c r="O804" s="54">
        <v>6.5437253799999997</v>
      </c>
      <c r="P804" s="54">
        <v>7.6781149999999521E-2</v>
      </c>
      <c r="Q804" s="54">
        <v>7.7132185299999998</v>
      </c>
      <c r="R804" s="54">
        <v>7.7132185299999998</v>
      </c>
      <c r="S804" s="54">
        <f t="shared" si="321"/>
        <v>1.3387877926263059E-6</v>
      </c>
      <c r="T804" s="54">
        <v>0</v>
      </c>
      <c r="U804" s="54">
        <v>0</v>
      </c>
      <c r="V804" s="54">
        <v>0</v>
      </c>
      <c r="W804" s="54">
        <v>0</v>
      </c>
      <c r="X804" s="62"/>
    </row>
    <row r="805" spans="1:24" ht="31.5" x14ac:dyDescent="0.25">
      <c r="A805" s="174">
        <f t="shared" si="319"/>
        <v>715</v>
      </c>
      <c r="B805" s="119" t="s">
        <v>892</v>
      </c>
      <c r="C805" s="103" t="s">
        <v>893</v>
      </c>
      <c r="D805" s="54">
        <v>4.2811560000000002</v>
      </c>
      <c r="E805" s="54">
        <v>0.4262551747877914</v>
      </c>
      <c r="F805" s="54">
        <v>0.426253836</v>
      </c>
      <c r="G805" s="54">
        <v>9.0647975999999991E-2</v>
      </c>
      <c r="H805" s="54">
        <v>9.0647975999999977E-2</v>
      </c>
      <c r="I805" s="54">
        <v>0</v>
      </c>
      <c r="J805" s="54">
        <v>0.11526655200000001</v>
      </c>
      <c r="K805" s="54">
        <v>0</v>
      </c>
      <c r="L805" s="54">
        <v>0.12314576399999999</v>
      </c>
      <c r="M805" s="54">
        <f t="shared" si="320"/>
        <v>0.33560719878779144</v>
      </c>
      <c r="N805" s="54">
        <v>9.7193544000000021E-2</v>
      </c>
      <c r="O805" s="54">
        <v>0.35521153000000005</v>
      </c>
      <c r="P805" s="54">
        <v>8.0994620000000073E-2</v>
      </c>
      <c r="Q805" s="54">
        <v>0</v>
      </c>
      <c r="R805" s="54">
        <v>0</v>
      </c>
      <c r="S805" s="54">
        <f t="shared" si="321"/>
        <v>1.3387877914050605E-6</v>
      </c>
      <c r="T805" s="54">
        <v>0</v>
      </c>
      <c r="U805" s="54">
        <v>0</v>
      </c>
      <c r="V805" s="54">
        <v>0</v>
      </c>
      <c r="W805" s="54">
        <v>0</v>
      </c>
      <c r="X805" s="62"/>
    </row>
    <row r="806" spans="1:24" ht="63" x14ac:dyDescent="0.25">
      <c r="A806" s="174">
        <f t="shared" si="319"/>
        <v>716</v>
      </c>
      <c r="B806" s="119" t="s">
        <v>2139</v>
      </c>
      <c r="C806" s="103" t="s">
        <v>2140</v>
      </c>
      <c r="D806" s="54">
        <v>6.9173159999999996</v>
      </c>
      <c r="E806" s="54">
        <v>2.4063078779145336E-4</v>
      </c>
      <c r="F806" s="54">
        <v>2.39292E-4</v>
      </c>
      <c r="G806" s="54">
        <v>0</v>
      </c>
      <c r="H806" s="54">
        <v>0</v>
      </c>
      <c r="I806" s="54">
        <v>0</v>
      </c>
      <c r="J806" s="54">
        <v>0</v>
      </c>
      <c r="K806" s="54">
        <v>0</v>
      </c>
      <c r="L806" s="54">
        <v>0</v>
      </c>
      <c r="M806" s="54">
        <f t="shared" si="320"/>
        <v>2.4063078779145336E-4</v>
      </c>
      <c r="N806" s="54">
        <v>2.39292E-4</v>
      </c>
      <c r="O806" s="54">
        <v>1.9941000000000002E-4</v>
      </c>
      <c r="P806" s="54">
        <v>0</v>
      </c>
      <c r="Q806" s="54">
        <v>0</v>
      </c>
      <c r="R806" s="54">
        <v>0</v>
      </c>
      <c r="S806" s="54">
        <f t="shared" si="321"/>
        <v>1.3387877914533618E-6</v>
      </c>
      <c r="T806" s="54">
        <v>0</v>
      </c>
      <c r="U806" s="54">
        <v>0</v>
      </c>
      <c r="V806" s="54">
        <v>0</v>
      </c>
      <c r="W806" s="54">
        <v>0</v>
      </c>
      <c r="X806" s="62"/>
    </row>
    <row r="807" spans="1:24" ht="63" x14ac:dyDescent="0.25">
      <c r="A807" s="174">
        <f t="shared" si="319"/>
        <v>717</v>
      </c>
      <c r="B807" s="119" t="s">
        <v>2141</v>
      </c>
      <c r="C807" s="103" t="s">
        <v>894</v>
      </c>
      <c r="D807" s="54">
        <v>4.595256</v>
      </c>
      <c r="E807" s="54">
        <v>4.5952573387877917</v>
      </c>
      <c r="F807" s="54">
        <v>3.9088307779999991</v>
      </c>
      <c r="G807" s="54">
        <v>8.6446644000000003E-2</v>
      </c>
      <c r="H807" s="54">
        <v>8.6446644000000003E-2</v>
      </c>
      <c r="I807" s="54">
        <v>0</v>
      </c>
      <c r="J807" s="54">
        <v>0.10992423600000002</v>
      </c>
      <c r="K807" s="54">
        <v>0</v>
      </c>
      <c r="L807" s="54">
        <v>3.5444192059999997</v>
      </c>
      <c r="M807" s="54">
        <f t="shared" si="320"/>
        <v>4.5088106947877922</v>
      </c>
      <c r="N807" s="54">
        <v>0.16804069199999994</v>
      </c>
      <c r="O807" s="54">
        <v>3.9156251100000001</v>
      </c>
      <c r="P807" s="54">
        <v>0.14003390999999965</v>
      </c>
      <c r="Q807" s="54">
        <v>0</v>
      </c>
      <c r="R807" s="54">
        <v>0</v>
      </c>
      <c r="S807" s="54">
        <f t="shared" si="321"/>
        <v>0.68642656078779263</v>
      </c>
      <c r="T807" s="54">
        <v>0</v>
      </c>
      <c r="U807" s="54">
        <v>0</v>
      </c>
      <c r="V807" s="54">
        <v>0</v>
      </c>
      <c r="W807" s="54">
        <v>0</v>
      </c>
      <c r="X807" s="62"/>
    </row>
    <row r="808" spans="1:24" ht="63" x14ac:dyDescent="0.25">
      <c r="A808" s="174">
        <f t="shared" si="319"/>
        <v>718</v>
      </c>
      <c r="B808" s="119" t="s">
        <v>1574</v>
      </c>
      <c r="C808" s="103" t="s">
        <v>895</v>
      </c>
      <c r="D808" s="54">
        <v>0.116772</v>
      </c>
      <c r="E808" s="54">
        <v>3.8279742787791456E-2</v>
      </c>
      <c r="F808" s="54">
        <v>3.8278404000000002E-2</v>
      </c>
      <c r="G808" s="54">
        <v>7.9641720000000003E-3</v>
      </c>
      <c r="H808" s="54">
        <v>7.9641720000000003E-3</v>
      </c>
      <c r="I808" s="54">
        <v>0</v>
      </c>
      <c r="J808" s="54">
        <v>1.0127112000000002E-2</v>
      </c>
      <c r="K808" s="54">
        <v>3.0315570787791457E-2</v>
      </c>
      <c r="L808" s="54">
        <v>1.0819391999999994E-2</v>
      </c>
      <c r="M808" s="54">
        <f t="shared" si="320"/>
        <v>0</v>
      </c>
      <c r="N808" s="54">
        <v>9.3677280000000092E-3</v>
      </c>
      <c r="O808" s="54">
        <v>3.1898669999999997E-2</v>
      </c>
      <c r="P808" s="54">
        <v>7.8064399999999978E-3</v>
      </c>
      <c r="Q808" s="54">
        <v>0</v>
      </c>
      <c r="R808" s="54">
        <v>0</v>
      </c>
      <c r="S808" s="54">
        <f t="shared" si="321"/>
        <v>1.3387877914536328E-6</v>
      </c>
      <c r="T808" s="54">
        <v>0</v>
      </c>
      <c r="U808" s="54">
        <v>0</v>
      </c>
      <c r="V808" s="54">
        <v>0</v>
      </c>
      <c r="W808" s="54">
        <v>0</v>
      </c>
      <c r="X808" s="62"/>
    </row>
    <row r="809" spans="1:24" ht="63" x14ac:dyDescent="0.25">
      <c r="A809" s="174">
        <f t="shared" si="319"/>
        <v>719</v>
      </c>
      <c r="B809" s="119" t="s">
        <v>2142</v>
      </c>
      <c r="C809" s="103" t="s">
        <v>896</v>
      </c>
      <c r="D809" s="54">
        <v>2.6758080000000004</v>
      </c>
      <c r="E809" s="54">
        <v>2.6758093387877913</v>
      </c>
      <c r="F809" s="54">
        <v>2.5812644319999998</v>
      </c>
      <c r="G809" s="54">
        <v>2.35116E-4</v>
      </c>
      <c r="H809" s="54">
        <v>2.35116E-4</v>
      </c>
      <c r="I809" s="54">
        <v>0</v>
      </c>
      <c r="J809" s="54">
        <v>2.9893199999999996E-4</v>
      </c>
      <c r="K809" s="54">
        <v>1.1764883999999998E-2</v>
      </c>
      <c r="L809" s="54">
        <v>2.0461541400000001</v>
      </c>
      <c r="M809" s="54">
        <f t="shared" si="320"/>
        <v>2.6638093387877912</v>
      </c>
      <c r="N809" s="54">
        <v>0.5345762439999997</v>
      </c>
      <c r="O809" s="54">
        <v>2.1806012199999993</v>
      </c>
      <c r="P809" s="54">
        <v>2.8122559999999019E-2</v>
      </c>
      <c r="Q809" s="54">
        <v>2.5897048799999998</v>
      </c>
      <c r="R809" s="54">
        <v>2.5897048799999998</v>
      </c>
      <c r="S809" s="54">
        <f t="shared" si="321"/>
        <v>9.4544906787791483E-2</v>
      </c>
      <c r="T809" s="54">
        <v>0</v>
      </c>
      <c r="U809" s="54">
        <v>0</v>
      </c>
      <c r="V809" s="54">
        <v>0</v>
      </c>
      <c r="W809" s="54">
        <v>0</v>
      </c>
      <c r="X809" s="62"/>
    </row>
    <row r="810" spans="1:24" ht="63" x14ac:dyDescent="0.25">
      <c r="A810" s="174">
        <f t="shared" si="319"/>
        <v>720</v>
      </c>
      <c r="B810" s="119" t="s">
        <v>2143</v>
      </c>
      <c r="C810" s="103" t="s">
        <v>897</v>
      </c>
      <c r="D810" s="54">
        <v>1.2686759999999999</v>
      </c>
      <c r="E810" s="54">
        <v>0.16515849278779149</v>
      </c>
      <c r="F810" s="54">
        <v>0.16515715400000003</v>
      </c>
      <c r="G810" s="54">
        <v>2.5836851999999997E-2</v>
      </c>
      <c r="H810" s="54">
        <v>2.5836851999999997E-2</v>
      </c>
      <c r="I810" s="54">
        <v>0</v>
      </c>
      <c r="J810" s="54">
        <v>3.2853744000000004E-2</v>
      </c>
      <c r="K810" s="54">
        <v>0</v>
      </c>
      <c r="L810" s="54">
        <v>7.8710018000000007E-2</v>
      </c>
      <c r="M810" s="54">
        <f t="shared" si="320"/>
        <v>0.1393216407877915</v>
      </c>
      <c r="N810" s="54">
        <v>2.7756540000000024E-2</v>
      </c>
      <c r="O810" s="54">
        <v>0.13763096</v>
      </c>
      <c r="P810" s="54">
        <v>2.3130450000000011E-2</v>
      </c>
      <c r="Q810" s="54">
        <v>0</v>
      </c>
      <c r="R810" s="54">
        <v>0</v>
      </c>
      <c r="S810" s="54">
        <f t="shared" si="321"/>
        <v>1.3387877914605717E-6</v>
      </c>
      <c r="T810" s="54">
        <v>0</v>
      </c>
      <c r="U810" s="54">
        <v>0</v>
      </c>
      <c r="V810" s="54">
        <v>0</v>
      </c>
      <c r="W810" s="54">
        <v>0</v>
      </c>
      <c r="X810" s="62"/>
    </row>
    <row r="811" spans="1:24" ht="47.25" x14ac:dyDescent="0.25">
      <c r="A811" s="174">
        <f t="shared" si="319"/>
        <v>721</v>
      </c>
      <c r="B811" s="119" t="s">
        <v>898</v>
      </c>
      <c r="C811" s="103" t="s">
        <v>1436</v>
      </c>
      <c r="D811" s="54">
        <v>0.48004799999999997</v>
      </c>
      <c r="E811" s="54">
        <v>0.48004933878779144</v>
      </c>
      <c r="F811" s="54">
        <v>0.48004984000000001</v>
      </c>
      <c r="G811" s="54">
        <v>0.38403988</v>
      </c>
      <c r="H811" s="54">
        <v>0.38403988</v>
      </c>
      <c r="I811" s="54">
        <v>0</v>
      </c>
      <c r="J811" s="54">
        <v>9.6009960000000005E-2</v>
      </c>
      <c r="K811" s="54">
        <v>0</v>
      </c>
      <c r="L811" s="54">
        <v>0</v>
      </c>
      <c r="M811" s="54">
        <f t="shared" si="320"/>
        <v>9.6009458787791435E-2</v>
      </c>
      <c r="N811" s="54">
        <v>0</v>
      </c>
      <c r="O811" s="54">
        <v>0</v>
      </c>
      <c r="P811" s="54">
        <v>0</v>
      </c>
      <c r="Q811" s="54">
        <v>2.3898564500000004</v>
      </c>
      <c r="R811" s="54">
        <v>0</v>
      </c>
      <c r="S811" s="54">
        <f t="shared" si="321"/>
        <v>-5.0121220857013427E-7</v>
      </c>
      <c r="T811" s="54">
        <v>0</v>
      </c>
      <c r="U811" s="54">
        <v>0</v>
      </c>
      <c r="V811" s="54">
        <v>0</v>
      </c>
      <c r="W811" s="54">
        <v>0</v>
      </c>
      <c r="X811" s="62"/>
    </row>
    <row r="812" spans="1:24" ht="47.25" x14ac:dyDescent="0.25">
      <c r="A812" s="174">
        <f t="shared" si="319"/>
        <v>722</v>
      </c>
      <c r="B812" s="119" t="s">
        <v>899</v>
      </c>
      <c r="C812" s="103" t="s">
        <v>1437</v>
      </c>
      <c r="D812" s="54">
        <v>1.620096</v>
      </c>
      <c r="E812" s="54">
        <v>0.40374039078779139</v>
      </c>
      <c r="F812" s="54">
        <v>0.40373905199999999</v>
      </c>
      <c r="G812" s="54">
        <v>3.6236711999999997E-2</v>
      </c>
      <c r="H812" s="54">
        <v>3.6236711999999997E-2</v>
      </c>
      <c r="I812" s="54">
        <v>0</v>
      </c>
      <c r="J812" s="54">
        <v>4.6078044000000005E-2</v>
      </c>
      <c r="K812" s="54">
        <v>0</v>
      </c>
      <c r="L812" s="54">
        <v>0.16713572999999998</v>
      </c>
      <c r="M812" s="54">
        <f t="shared" si="320"/>
        <v>0.36750367878779139</v>
      </c>
      <c r="N812" s="54">
        <v>0.15428856600000002</v>
      </c>
      <c r="O812" s="54">
        <v>0.33644921</v>
      </c>
      <c r="P812" s="54">
        <v>0.22683043</v>
      </c>
      <c r="Q812" s="54">
        <v>0</v>
      </c>
      <c r="R812" s="54">
        <v>0</v>
      </c>
      <c r="S812" s="54">
        <f t="shared" si="321"/>
        <v>1.3387877914050605E-6</v>
      </c>
      <c r="T812" s="54">
        <v>0</v>
      </c>
      <c r="U812" s="54">
        <v>0</v>
      </c>
      <c r="V812" s="54">
        <v>0</v>
      </c>
      <c r="W812" s="54">
        <v>0</v>
      </c>
      <c r="X812" s="62"/>
    </row>
    <row r="813" spans="1:24" ht="31.5" x14ac:dyDescent="0.25">
      <c r="A813" s="174">
        <f t="shared" si="319"/>
        <v>723</v>
      </c>
      <c r="B813" s="119" t="s">
        <v>900</v>
      </c>
      <c r="C813" s="103" t="s">
        <v>1438</v>
      </c>
      <c r="D813" s="54">
        <v>0.75129600000000007</v>
      </c>
      <c r="E813" s="54">
        <v>0.19971733878779144</v>
      </c>
      <c r="F813" s="54">
        <v>0.199103904</v>
      </c>
      <c r="G813" s="54">
        <v>4.3226375999999997E-2</v>
      </c>
      <c r="H813" s="54">
        <v>4.3226376000000004E-2</v>
      </c>
      <c r="I813" s="54">
        <v>0.15649096278779145</v>
      </c>
      <c r="J813" s="54">
        <v>5.4965988E-2</v>
      </c>
      <c r="K813" s="54">
        <v>0</v>
      </c>
      <c r="L813" s="54">
        <v>5.8723259999999999E-2</v>
      </c>
      <c r="M813" s="54">
        <f t="shared" si="320"/>
        <v>0</v>
      </c>
      <c r="N813" s="54">
        <v>4.2188279999999995E-2</v>
      </c>
      <c r="O813" s="54">
        <v>0.16591992000000003</v>
      </c>
      <c r="P813" s="54">
        <v>3.5156900000000019E-2</v>
      </c>
      <c r="Q813" s="54">
        <v>0</v>
      </c>
      <c r="R813" s="54">
        <v>0</v>
      </c>
      <c r="S813" s="54">
        <f t="shared" si="321"/>
        <v>6.1343478779143923E-4</v>
      </c>
      <c r="T813" s="54">
        <v>0</v>
      </c>
      <c r="U813" s="54">
        <v>0</v>
      </c>
      <c r="V813" s="54">
        <v>0</v>
      </c>
      <c r="W813" s="54">
        <v>0</v>
      </c>
      <c r="X813" s="62"/>
    </row>
    <row r="814" spans="1:24" ht="31.5" x14ac:dyDescent="0.25">
      <c r="A814" s="174">
        <f t="shared" si="319"/>
        <v>724</v>
      </c>
      <c r="B814" s="119" t="s">
        <v>1575</v>
      </c>
      <c r="C814" s="103" t="s">
        <v>1576</v>
      </c>
      <c r="D814" s="54">
        <v>2.1686399999999999</v>
      </c>
      <c r="E814" s="54">
        <v>1.1925151367877913</v>
      </c>
      <c r="F814" s="54">
        <v>1.1925137979999998</v>
      </c>
      <c r="G814" s="54">
        <v>0</v>
      </c>
      <c r="H814" s="54">
        <v>0</v>
      </c>
      <c r="I814" s="54">
        <v>0</v>
      </c>
      <c r="J814" s="54">
        <v>0</v>
      </c>
      <c r="K814" s="54">
        <v>0</v>
      </c>
      <c r="L814" s="54">
        <v>1.1807241099999999</v>
      </c>
      <c r="M814" s="54">
        <f t="shared" si="320"/>
        <v>1.1925151367877913</v>
      </c>
      <c r="N814" s="54">
        <v>1.1789687999999909E-2</v>
      </c>
      <c r="O814" s="54">
        <v>1.17987742</v>
      </c>
      <c r="P814" s="54">
        <v>9.8247399999999985E-3</v>
      </c>
      <c r="Q814" s="54">
        <v>1.17987742</v>
      </c>
      <c r="R814" s="54">
        <v>1.17987742</v>
      </c>
      <c r="S814" s="54">
        <f t="shared" si="321"/>
        <v>1.3387877915160828E-6</v>
      </c>
      <c r="T814" s="54">
        <v>0</v>
      </c>
      <c r="U814" s="54">
        <v>0</v>
      </c>
      <c r="V814" s="54">
        <v>0</v>
      </c>
      <c r="W814" s="54">
        <v>0</v>
      </c>
      <c r="X814" s="62"/>
    </row>
    <row r="815" spans="1:24" ht="63" x14ac:dyDescent="0.25">
      <c r="A815" s="174">
        <f t="shared" si="319"/>
        <v>725</v>
      </c>
      <c r="B815" s="119" t="s">
        <v>2144</v>
      </c>
      <c r="C815" s="103" t="s">
        <v>2145</v>
      </c>
      <c r="D815" s="54">
        <v>7.5815400000000004</v>
      </c>
      <c r="E815" s="54">
        <v>0.28196654878779148</v>
      </c>
      <c r="F815" s="54">
        <v>0.28196521000000002</v>
      </c>
      <c r="G815" s="54">
        <v>0</v>
      </c>
      <c r="H815" s="54">
        <v>0</v>
      </c>
      <c r="I815" s="54">
        <v>0</v>
      </c>
      <c r="J815" s="54">
        <v>0</v>
      </c>
      <c r="K815" s="54">
        <v>0</v>
      </c>
      <c r="L815" s="54">
        <v>0</v>
      </c>
      <c r="M815" s="54">
        <f t="shared" si="320"/>
        <v>0.28196654878779148</v>
      </c>
      <c r="N815" s="54">
        <v>0.28196521000000002</v>
      </c>
      <c r="O815" s="54">
        <v>0.23497101000000001</v>
      </c>
      <c r="P815" s="54">
        <v>0</v>
      </c>
      <c r="Q815" s="54">
        <v>0</v>
      </c>
      <c r="R815" s="54">
        <v>0</v>
      </c>
      <c r="S815" s="54">
        <f t="shared" si="321"/>
        <v>1.3387877914605717E-6</v>
      </c>
      <c r="T815" s="54">
        <v>0</v>
      </c>
      <c r="U815" s="54">
        <v>0</v>
      </c>
      <c r="V815" s="54">
        <v>0</v>
      </c>
      <c r="W815" s="54">
        <v>0</v>
      </c>
      <c r="X815" s="62"/>
    </row>
    <row r="816" spans="1:24" ht="63" x14ac:dyDescent="0.25">
      <c r="A816" s="174">
        <f t="shared" si="319"/>
        <v>726</v>
      </c>
      <c r="B816" s="119" t="s">
        <v>2141</v>
      </c>
      <c r="C816" s="103" t="s">
        <v>2146</v>
      </c>
      <c r="D816" s="54">
        <v>7.7479319999999996</v>
      </c>
      <c r="E816" s="54">
        <v>1.9932354787791456E-2</v>
      </c>
      <c r="F816" s="54">
        <v>1.9931015999999999E-2</v>
      </c>
      <c r="G816" s="54">
        <v>0</v>
      </c>
      <c r="H816" s="54">
        <v>0</v>
      </c>
      <c r="I816" s="54">
        <v>0</v>
      </c>
      <c r="J816" s="54">
        <v>0</v>
      </c>
      <c r="K816" s="54">
        <v>0</v>
      </c>
      <c r="L816" s="54">
        <v>0</v>
      </c>
      <c r="M816" s="54">
        <f t="shared" si="320"/>
        <v>1.9932354787791456E-2</v>
      </c>
      <c r="N816" s="54">
        <v>1.9931015999999999E-2</v>
      </c>
      <c r="O816" s="54">
        <v>1.6609180000000001E-2</v>
      </c>
      <c r="P816" s="54">
        <v>0</v>
      </c>
      <c r="Q816" s="54">
        <v>0</v>
      </c>
      <c r="R816" s="54">
        <v>0</v>
      </c>
      <c r="S816" s="54">
        <f t="shared" si="321"/>
        <v>1.3387877914571022E-6</v>
      </c>
      <c r="T816" s="54">
        <v>0</v>
      </c>
      <c r="U816" s="54">
        <v>0</v>
      </c>
      <c r="V816" s="54">
        <v>0</v>
      </c>
      <c r="W816" s="54">
        <v>0</v>
      </c>
      <c r="X816" s="62"/>
    </row>
    <row r="817" spans="1:24" ht="47.25" x14ac:dyDescent="0.25">
      <c r="A817" s="174">
        <f t="shared" si="319"/>
        <v>727</v>
      </c>
      <c r="B817" s="119" t="s">
        <v>2147</v>
      </c>
      <c r="C817" s="103" t="s">
        <v>2148</v>
      </c>
      <c r="D817" s="54">
        <v>9.8852519999999995</v>
      </c>
      <c r="E817" s="54">
        <v>2.4063078779145336E-4</v>
      </c>
      <c r="F817" s="54">
        <v>2.39292E-4</v>
      </c>
      <c r="G817" s="54">
        <v>0</v>
      </c>
      <c r="H817" s="54">
        <v>0</v>
      </c>
      <c r="I817" s="54">
        <v>0</v>
      </c>
      <c r="J817" s="54">
        <v>0</v>
      </c>
      <c r="K817" s="54">
        <v>0</v>
      </c>
      <c r="L817" s="54">
        <v>0</v>
      </c>
      <c r="M817" s="54">
        <f t="shared" si="320"/>
        <v>2.4063078779145336E-4</v>
      </c>
      <c r="N817" s="54">
        <v>2.39292E-4</v>
      </c>
      <c r="O817" s="54">
        <v>1.9941000000000002E-4</v>
      </c>
      <c r="P817" s="54">
        <v>0</v>
      </c>
      <c r="Q817" s="54">
        <v>0</v>
      </c>
      <c r="R817" s="54">
        <v>0</v>
      </c>
      <c r="S817" s="54">
        <f t="shared" si="321"/>
        <v>1.3387877914533618E-6</v>
      </c>
      <c r="T817" s="54">
        <v>0</v>
      </c>
      <c r="U817" s="54">
        <v>0</v>
      </c>
      <c r="V817" s="54">
        <v>0</v>
      </c>
      <c r="W817" s="54">
        <v>0</v>
      </c>
      <c r="X817" s="62"/>
    </row>
    <row r="818" spans="1:24" ht="47.25" x14ac:dyDescent="0.25">
      <c r="A818" s="174">
        <f t="shared" si="319"/>
        <v>728</v>
      </c>
      <c r="B818" s="119" t="s">
        <v>1577</v>
      </c>
      <c r="C818" s="103" t="s">
        <v>1578</v>
      </c>
      <c r="D818" s="54">
        <v>2.0854680000000001</v>
      </c>
      <c r="E818" s="54">
        <v>1.4086122467877913</v>
      </c>
      <c r="F818" s="54">
        <v>1.408610908</v>
      </c>
      <c r="G818" s="54">
        <v>0</v>
      </c>
      <c r="H818" s="54">
        <v>0</v>
      </c>
      <c r="I818" s="54">
        <v>0</v>
      </c>
      <c r="J818" s="54">
        <v>0</v>
      </c>
      <c r="K818" s="54">
        <v>0</v>
      </c>
      <c r="L818" s="54">
        <v>1.36702426</v>
      </c>
      <c r="M818" s="54">
        <f t="shared" si="320"/>
        <v>1.4086122467877913</v>
      </c>
      <c r="N818" s="54">
        <v>4.1586648000000004E-2</v>
      </c>
      <c r="O818" s="54">
        <v>1.52837819</v>
      </c>
      <c r="P818" s="54">
        <v>0.1043945799999999</v>
      </c>
      <c r="Q818" s="54">
        <v>0</v>
      </c>
      <c r="R818" s="54">
        <v>0</v>
      </c>
      <c r="S818" s="54">
        <f t="shared" si="321"/>
        <v>1.3387877912940382E-6</v>
      </c>
      <c r="T818" s="54">
        <v>0</v>
      </c>
      <c r="U818" s="54">
        <v>0</v>
      </c>
      <c r="V818" s="54">
        <v>0</v>
      </c>
      <c r="W818" s="54">
        <v>0</v>
      </c>
      <c r="X818" s="62"/>
    </row>
    <row r="819" spans="1:24" x14ac:dyDescent="0.25">
      <c r="A819" s="174"/>
      <c r="B819" s="80" t="s">
        <v>359</v>
      </c>
      <c r="C819" s="103"/>
      <c r="D819" s="62">
        <f t="shared" ref="D819:W819" si="322">SUM(D820:D822)</f>
        <v>19.495341457999999</v>
      </c>
      <c r="E819" s="62">
        <f t="shared" ref="E819" si="323">SUM(E820:E822)</f>
        <v>13.355140246363373</v>
      </c>
      <c r="F819" s="62">
        <f t="shared" si="322"/>
        <v>8.4652701839999995</v>
      </c>
      <c r="G819" s="62">
        <f t="shared" si="322"/>
        <v>5.0391180000000001E-2</v>
      </c>
      <c r="H819" s="62">
        <f t="shared" si="322"/>
        <v>5.0391180000000001E-2</v>
      </c>
      <c r="I819" s="62">
        <f t="shared" si="322"/>
        <v>0.26004899999999997</v>
      </c>
      <c r="J819" s="62">
        <f t="shared" si="322"/>
        <v>0.11962305599999998</v>
      </c>
      <c r="K819" s="62">
        <f t="shared" si="322"/>
        <v>0.26004899999999997</v>
      </c>
      <c r="L819" s="62">
        <f t="shared" si="322"/>
        <v>1.4607640899999998</v>
      </c>
      <c r="M819" s="62">
        <f t="shared" si="322"/>
        <v>12.784651066363372</v>
      </c>
      <c r="N819" s="62">
        <f t="shared" si="322"/>
        <v>6.8344918580000007</v>
      </c>
      <c r="O819" s="62">
        <f t="shared" si="322"/>
        <v>8.0908942699999997</v>
      </c>
      <c r="P819" s="62">
        <v>0.22827372999999973</v>
      </c>
      <c r="Q819" s="62">
        <f t="shared" si="322"/>
        <v>1.97401491</v>
      </c>
      <c r="R819" s="62">
        <v>0</v>
      </c>
      <c r="S819" s="62">
        <f t="shared" si="322"/>
        <v>4.8898700623633742</v>
      </c>
      <c r="T819" s="62">
        <f t="shared" si="322"/>
        <v>0</v>
      </c>
      <c r="U819" s="62">
        <f t="shared" si="322"/>
        <v>0</v>
      </c>
      <c r="V819" s="62">
        <f t="shared" si="322"/>
        <v>0</v>
      </c>
      <c r="W819" s="62">
        <f t="shared" si="322"/>
        <v>0</v>
      </c>
      <c r="X819" s="62"/>
    </row>
    <row r="820" spans="1:24" ht="63" x14ac:dyDescent="0.25">
      <c r="A820" s="174">
        <f t="shared" ref="A820:A822" si="324">IF(A819&gt;0,A819+1,A818+1)</f>
        <v>729</v>
      </c>
      <c r="B820" s="119" t="s">
        <v>2149</v>
      </c>
      <c r="C820" s="103" t="s">
        <v>901</v>
      </c>
      <c r="D820" s="54">
        <v>0.52121745800000019</v>
      </c>
      <c r="E820" s="54">
        <v>0.52121879678779159</v>
      </c>
      <c r="F820" s="54">
        <v>0.52121744799999992</v>
      </c>
      <c r="G820" s="54">
        <v>3.001158E-2</v>
      </c>
      <c r="H820" s="54">
        <v>3.001158E-2</v>
      </c>
      <c r="I820" s="54">
        <v>0</v>
      </c>
      <c r="J820" s="54">
        <v>9.3708647999999992E-2</v>
      </c>
      <c r="K820" s="54">
        <v>0</v>
      </c>
      <c r="L820" s="54">
        <v>0.39749721999999998</v>
      </c>
      <c r="M820" s="54">
        <f t="shared" ref="M820:M822" si="325">E820-G820-I820-K820</f>
        <v>0.49120721678779161</v>
      </c>
      <c r="N820" s="54">
        <v>0</v>
      </c>
      <c r="O820" s="54">
        <v>0.10310019000000019</v>
      </c>
      <c r="P820" s="54">
        <v>0</v>
      </c>
      <c r="Q820" s="54">
        <v>1.97401491</v>
      </c>
      <c r="R820" s="54">
        <v>0</v>
      </c>
      <c r="S820" s="54">
        <f>E820-F820</f>
        <v>1.3487877916773527E-6</v>
      </c>
      <c r="T820" s="54">
        <v>0</v>
      </c>
      <c r="U820" s="54">
        <v>0</v>
      </c>
      <c r="V820" s="54">
        <v>0</v>
      </c>
      <c r="W820" s="54">
        <v>0</v>
      </c>
      <c r="X820" s="62"/>
    </row>
    <row r="821" spans="1:24" ht="63" x14ac:dyDescent="0.25">
      <c r="A821" s="174">
        <f t="shared" si="324"/>
        <v>730</v>
      </c>
      <c r="B821" s="119" t="s">
        <v>2150</v>
      </c>
      <c r="C821" s="103" t="s">
        <v>2151</v>
      </c>
      <c r="D821" s="54">
        <v>6.1405679999999991</v>
      </c>
      <c r="E821" s="54">
        <v>3.6411078779145345E-4</v>
      </c>
      <c r="F821" s="54">
        <v>3.6277200000000003E-4</v>
      </c>
      <c r="G821" s="54">
        <v>0</v>
      </c>
      <c r="H821" s="54">
        <v>0</v>
      </c>
      <c r="I821" s="54">
        <v>0</v>
      </c>
      <c r="J821" s="54">
        <v>0</v>
      </c>
      <c r="K821" s="54">
        <v>0</v>
      </c>
      <c r="L821" s="54">
        <v>0</v>
      </c>
      <c r="M821" s="54">
        <f t="shared" si="325"/>
        <v>3.6411078779145345E-4</v>
      </c>
      <c r="N821" s="54">
        <v>3.6277200000000003E-4</v>
      </c>
      <c r="O821" s="54">
        <v>3.0231000000000002E-4</v>
      </c>
      <c r="P821" s="54">
        <v>0</v>
      </c>
      <c r="Q821" s="54">
        <v>0</v>
      </c>
      <c r="R821" s="54">
        <v>0</v>
      </c>
      <c r="S821" s="54">
        <f>E821-F821</f>
        <v>1.338787791453416E-6</v>
      </c>
      <c r="T821" s="54">
        <v>0</v>
      </c>
      <c r="U821" s="54">
        <v>0</v>
      </c>
      <c r="V821" s="54">
        <v>0</v>
      </c>
      <c r="W821" s="54">
        <v>0</v>
      </c>
      <c r="X821" s="62"/>
    </row>
    <row r="822" spans="1:24" ht="78.75" x14ac:dyDescent="0.25">
      <c r="A822" s="174">
        <f t="shared" si="324"/>
        <v>731</v>
      </c>
      <c r="B822" s="120" t="s">
        <v>2152</v>
      </c>
      <c r="C822" s="54" t="s">
        <v>902</v>
      </c>
      <c r="D822" s="54">
        <v>12.833556</v>
      </c>
      <c r="E822" s="54">
        <v>12.83355733878779</v>
      </c>
      <c r="F822" s="54">
        <v>7.9436899639999989</v>
      </c>
      <c r="G822" s="54">
        <v>2.0379600000000001E-2</v>
      </c>
      <c r="H822" s="54">
        <v>2.0379600000000001E-2</v>
      </c>
      <c r="I822" s="54">
        <v>0.26004899999999997</v>
      </c>
      <c r="J822" s="54">
        <v>2.5914407999999989E-2</v>
      </c>
      <c r="K822" s="54">
        <v>0.26004899999999997</v>
      </c>
      <c r="L822" s="54">
        <v>1.0632668699999999</v>
      </c>
      <c r="M822" s="54">
        <f t="shared" si="325"/>
        <v>12.293079738787789</v>
      </c>
      <c r="N822" s="54">
        <v>6.8341290860000008</v>
      </c>
      <c r="O822" s="54">
        <v>7.9874917699999992</v>
      </c>
      <c r="P822" s="54">
        <v>0.22827372999999973</v>
      </c>
      <c r="Q822" s="54">
        <v>0</v>
      </c>
      <c r="R822" s="54">
        <v>0</v>
      </c>
      <c r="S822" s="54">
        <f>E822-F822</f>
        <v>4.8898673747877908</v>
      </c>
      <c r="T822" s="54">
        <v>0</v>
      </c>
      <c r="U822" s="54">
        <v>0</v>
      </c>
      <c r="V822" s="54">
        <v>0</v>
      </c>
      <c r="W822" s="54">
        <v>0</v>
      </c>
      <c r="X822" s="62"/>
    </row>
    <row r="823" spans="1:24" x14ac:dyDescent="0.25">
      <c r="A823" s="174"/>
      <c r="B823" s="195" t="s">
        <v>380</v>
      </c>
      <c r="C823" s="103"/>
      <c r="D823" s="62">
        <f t="shared" ref="D823:W823" si="326">SUM(D824:D830)</f>
        <v>40.867463999999998</v>
      </c>
      <c r="E823" s="62">
        <f t="shared" ref="E823" si="327">SUM(E824:E830)</f>
        <v>34.78182301151454</v>
      </c>
      <c r="F823" s="62">
        <f t="shared" si="326"/>
        <v>34.835358599999999</v>
      </c>
      <c r="G823" s="62">
        <f t="shared" si="326"/>
        <v>2.1243440347877915</v>
      </c>
      <c r="H823" s="62">
        <f t="shared" si="326"/>
        <v>2.1243448200000001</v>
      </c>
      <c r="I823" s="62">
        <f t="shared" si="326"/>
        <v>8.2035991335755831</v>
      </c>
      <c r="J823" s="62">
        <f t="shared" si="326"/>
        <v>29.319195437999998</v>
      </c>
      <c r="K823" s="62">
        <f t="shared" si="326"/>
        <v>17.753134992</v>
      </c>
      <c r="L823" s="62">
        <f t="shared" si="326"/>
        <v>2.1244088059999999</v>
      </c>
      <c r="M823" s="62">
        <f t="shared" si="326"/>
        <v>6.700744851151164</v>
      </c>
      <c r="N823" s="62">
        <f t="shared" si="326"/>
        <v>1.2674095359999997</v>
      </c>
      <c r="O823" s="62">
        <f t="shared" si="326"/>
        <v>20.642827700000005</v>
      </c>
      <c r="P823" s="62">
        <v>0.87796540000000001</v>
      </c>
      <c r="Q823" s="62">
        <f t="shared" si="326"/>
        <v>81.705396440000001</v>
      </c>
      <c r="R823" s="62">
        <v>0</v>
      </c>
      <c r="S823" s="62">
        <f t="shared" si="326"/>
        <v>-5.3535588485457974E-2</v>
      </c>
      <c r="T823" s="62">
        <f t="shared" si="326"/>
        <v>0</v>
      </c>
      <c r="U823" s="62">
        <f t="shared" si="326"/>
        <v>0</v>
      </c>
      <c r="V823" s="62">
        <f t="shared" si="326"/>
        <v>0</v>
      </c>
      <c r="W823" s="62">
        <f t="shared" si="326"/>
        <v>0</v>
      </c>
      <c r="X823" s="62"/>
    </row>
    <row r="824" spans="1:24" ht="78.75" x14ac:dyDescent="0.25">
      <c r="A824" s="174">
        <f t="shared" ref="A824:A830" si="328">IF(A823&gt;0,A823+1,A822+1)</f>
        <v>732</v>
      </c>
      <c r="B824" s="119" t="s">
        <v>903</v>
      </c>
      <c r="C824" s="103" t="s">
        <v>904</v>
      </c>
      <c r="D824" s="54">
        <v>1.046184</v>
      </c>
      <c r="E824" s="54">
        <v>1.0133613547877913</v>
      </c>
      <c r="F824" s="54">
        <v>1.013360016</v>
      </c>
      <c r="G824" s="54">
        <v>3.2929115999999994E-2</v>
      </c>
      <c r="H824" s="54">
        <v>3.2929115999999994E-2</v>
      </c>
      <c r="I824" s="54">
        <v>0</v>
      </c>
      <c r="J824" s="54">
        <v>4.1872151999999996E-2</v>
      </c>
      <c r="K824" s="54">
        <v>0</v>
      </c>
      <c r="L824" s="54">
        <v>0.19943960799999999</v>
      </c>
      <c r="M824" s="54">
        <f t="shared" ref="M824:M830" si="329">E824-G824-I824-K824</f>
        <v>0.98043223878779129</v>
      </c>
      <c r="N824" s="54">
        <v>0.7391191399999999</v>
      </c>
      <c r="O824" s="54">
        <v>0.9838666800000001</v>
      </c>
      <c r="P824" s="54">
        <v>0.72954841000000015</v>
      </c>
      <c r="Q824" s="54">
        <v>0</v>
      </c>
      <c r="R824" s="54">
        <v>0</v>
      </c>
      <c r="S824" s="54">
        <f t="shared" ref="S824:S830" si="330">E824-F824</f>
        <v>1.3387877912940382E-6</v>
      </c>
      <c r="T824" s="54">
        <v>0</v>
      </c>
      <c r="U824" s="54">
        <v>0</v>
      </c>
      <c r="V824" s="54">
        <v>0</v>
      </c>
      <c r="W824" s="54">
        <v>0</v>
      </c>
      <c r="X824" s="62"/>
    </row>
    <row r="825" spans="1:24" ht="63" x14ac:dyDescent="0.25">
      <c r="A825" s="174">
        <f t="shared" si="328"/>
        <v>733</v>
      </c>
      <c r="B825" s="119" t="s">
        <v>905</v>
      </c>
      <c r="C825" s="103" t="s">
        <v>906</v>
      </c>
      <c r="D825" s="54">
        <v>2.4628919999999996</v>
      </c>
      <c r="E825" s="54">
        <v>0.53577925878779142</v>
      </c>
      <c r="F825" s="54">
        <v>0.53577792000000002</v>
      </c>
      <c r="G825" s="54">
        <v>4.5054923999999989E-2</v>
      </c>
      <c r="H825" s="54">
        <v>4.5054923999999996E-2</v>
      </c>
      <c r="I825" s="54">
        <v>0</v>
      </c>
      <c r="J825" s="54">
        <v>5.7291155999999996E-2</v>
      </c>
      <c r="K825" s="54">
        <v>0</v>
      </c>
      <c r="L825" s="54">
        <v>0.30546759600000001</v>
      </c>
      <c r="M825" s="54">
        <f t="shared" si="329"/>
        <v>0.49072433478779143</v>
      </c>
      <c r="N825" s="54">
        <v>0.127964244</v>
      </c>
      <c r="O825" s="54">
        <v>0.44648159999999998</v>
      </c>
      <c r="P825" s="54">
        <v>6.5926829999999936E-2</v>
      </c>
      <c r="Q825" s="54">
        <v>0</v>
      </c>
      <c r="R825" s="54">
        <v>0</v>
      </c>
      <c r="S825" s="54">
        <f t="shared" si="330"/>
        <v>1.3387877914050605E-6</v>
      </c>
      <c r="T825" s="54">
        <v>0</v>
      </c>
      <c r="U825" s="54">
        <v>0</v>
      </c>
      <c r="V825" s="54">
        <v>0</v>
      </c>
      <c r="W825" s="54">
        <v>0</v>
      </c>
      <c r="X825" s="62"/>
    </row>
    <row r="826" spans="1:24" ht="78.75" x14ac:dyDescent="0.25">
      <c r="A826" s="174">
        <f t="shared" si="328"/>
        <v>734</v>
      </c>
      <c r="B826" s="119" t="s">
        <v>907</v>
      </c>
      <c r="C826" s="103" t="s">
        <v>908</v>
      </c>
      <c r="D826" s="54">
        <v>2.0554199999999998</v>
      </c>
      <c r="E826" s="54">
        <v>2.0554213387877911</v>
      </c>
      <c r="F826" s="54">
        <v>2.1089602920000003</v>
      </c>
      <c r="G826" s="54">
        <v>3.8683439999999999E-2</v>
      </c>
      <c r="H826" s="54">
        <v>3.8683439999999999E-2</v>
      </c>
      <c r="I826" s="54">
        <v>0</v>
      </c>
      <c r="J826" s="54">
        <v>0.27791335799999994</v>
      </c>
      <c r="K826" s="54">
        <v>1.9357605599999999</v>
      </c>
      <c r="L826" s="54">
        <v>1.491025534</v>
      </c>
      <c r="M826" s="54">
        <f t="shared" si="329"/>
        <v>8.0977338787791453E-2</v>
      </c>
      <c r="N826" s="54">
        <v>0.30133796000000013</v>
      </c>
      <c r="O826" s="54">
        <v>1.75746691</v>
      </c>
      <c r="P826" s="54">
        <v>0</v>
      </c>
      <c r="Q826" s="54">
        <v>1.7614979200000001</v>
      </c>
      <c r="R826" s="54">
        <v>0</v>
      </c>
      <c r="S826" s="54">
        <f t="shared" si="330"/>
        <v>-5.353895321220925E-2</v>
      </c>
      <c r="T826" s="54">
        <v>0</v>
      </c>
      <c r="U826" s="54">
        <v>0</v>
      </c>
      <c r="V826" s="54">
        <v>0</v>
      </c>
      <c r="W826" s="54">
        <v>0</v>
      </c>
      <c r="X826" s="62"/>
    </row>
    <row r="827" spans="1:24" ht="63" x14ac:dyDescent="0.25">
      <c r="A827" s="174">
        <f t="shared" si="328"/>
        <v>735</v>
      </c>
      <c r="B827" s="119" t="s">
        <v>909</v>
      </c>
      <c r="C827" s="103" t="s">
        <v>910</v>
      </c>
      <c r="D827" s="54">
        <v>4.5680040000000002</v>
      </c>
      <c r="E827" s="54">
        <v>0.44229304278779125</v>
      </c>
      <c r="F827" s="54">
        <v>0.44229170399999979</v>
      </c>
      <c r="G827" s="54">
        <v>9.4571615999999997E-2</v>
      </c>
      <c r="H827" s="54">
        <v>9.4571616000000011E-2</v>
      </c>
      <c r="I827" s="54">
        <v>0.34772142678779128</v>
      </c>
      <c r="J827" s="54">
        <v>0.12025582799999994</v>
      </c>
      <c r="K827" s="54">
        <v>0</v>
      </c>
      <c r="L827" s="54">
        <v>0.12847606799999997</v>
      </c>
      <c r="M827" s="54">
        <f t="shared" si="329"/>
        <v>0</v>
      </c>
      <c r="N827" s="54">
        <v>9.8988191999999836E-2</v>
      </c>
      <c r="O827" s="54">
        <v>0.36857641999999996</v>
      </c>
      <c r="P827" s="54">
        <v>8.2490159999999979E-2</v>
      </c>
      <c r="Q827" s="54">
        <v>0</v>
      </c>
      <c r="R827" s="54">
        <v>0</v>
      </c>
      <c r="S827" s="54">
        <f t="shared" si="330"/>
        <v>1.3387877914605717E-6</v>
      </c>
      <c r="T827" s="54">
        <v>0</v>
      </c>
      <c r="U827" s="54">
        <v>0</v>
      </c>
      <c r="V827" s="54">
        <v>0</v>
      </c>
      <c r="W827" s="54">
        <v>0</v>
      </c>
      <c r="X827" s="62"/>
    </row>
    <row r="828" spans="1:24" ht="47.25" x14ac:dyDescent="0.25">
      <c r="A828" s="174">
        <f t="shared" si="328"/>
        <v>736</v>
      </c>
      <c r="B828" s="119" t="s">
        <v>911</v>
      </c>
      <c r="C828" s="103" t="s">
        <v>912</v>
      </c>
      <c r="D828" s="54">
        <v>8.1401400000000006</v>
      </c>
      <c r="E828" s="54">
        <v>8.1401413387877923</v>
      </c>
      <c r="F828" s="54">
        <v>8.1401377779999997</v>
      </c>
      <c r="G828" s="54">
        <v>0.28426363199999999</v>
      </c>
      <c r="H828" s="54">
        <v>0.28426363199999993</v>
      </c>
      <c r="I828" s="54">
        <v>7.8558777067877923</v>
      </c>
      <c r="J828" s="54">
        <v>7.8558741459999997</v>
      </c>
      <c r="K828" s="54">
        <v>0</v>
      </c>
      <c r="L828" s="54">
        <v>0</v>
      </c>
      <c r="M828" s="54">
        <f t="shared" si="329"/>
        <v>0</v>
      </c>
      <c r="N828" s="54">
        <v>0</v>
      </c>
      <c r="O828" s="54">
        <v>4.2970299000000018</v>
      </c>
      <c r="P828" s="54">
        <v>0</v>
      </c>
      <c r="Q828" s="54">
        <v>19.435716239999998</v>
      </c>
      <c r="R828" s="54">
        <v>0</v>
      </c>
      <c r="S828" s="54">
        <f t="shared" si="330"/>
        <v>3.5607877926224774E-6</v>
      </c>
      <c r="T828" s="54">
        <v>0</v>
      </c>
      <c r="U828" s="54">
        <v>0</v>
      </c>
      <c r="V828" s="54">
        <v>0</v>
      </c>
      <c r="W828" s="54">
        <v>0</v>
      </c>
      <c r="X828" s="62"/>
    </row>
    <row r="829" spans="1:24" ht="47.25" x14ac:dyDescent="0.25">
      <c r="A829" s="174">
        <f t="shared" si="328"/>
        <v>737</v>
      </c>
      <c r="B829" s="119" t="s">
        <v>913</v>
      </c>
      <c r="C829" s="103" t="s">
        <v>914</v>
      </c>
      <c r="D829" s="54">
        <v>1.3127519999999999</v>
      </c>
      <c r="E829" s="54">
        <v>1.3127533387877912</v>
      </c>
      <c r="F829" s="54">
        <v>1.3127541240000002</v>
      </c>
      <c r="G829" s="54">
        <v>1.3127533387877914</v>
      </c>
      <c r="H829" s="54">
        <v>1.312754124</v>
      </c>
      <c r="I829" s="54">
        <v>0</v>
      </c>
      <c r="J829" s="54">
        <v>0</v>
      </c>
      <c r="K829" s="54">
        <v>0</v>
      </c>
      <c r="L829" s="54">
        <v>0</v>
      </c>
      <c r="M829" s="54">
        <f t="shared" si="329"/>
        <v>-2.2204460492503131E-16</v>
      </c>
      <c r="N829" s="54">
        <v>0</v>
      </c>
      <c r="O829" s="54">
        <v>9.2302919999999927E-2</v>
      </c>
      <c r="P829" s="54">
        <v>0</v>
      </c>
      <c r="Q829" s="54">
        <v>6.5498693399999999</v>
      </c>
      <c r="R829" s="54">
        <v>0</v>
      </c>
      <c r="S829" s="54">
        <f t="shared" si="330"/>
        <v>-7.8521220903127187E-7</v>
      </c>
      <c r="T829" s="54">
        <v>0</v>
      </c>
      <c r="U829" s="54">
        <v>0</v>
      </c>
      <c r="V829" s="54">
        <v>0</v>
      </c>
      <c r="W829" s="54">
        <v>0</v>
      </c>
      <c r="X829" s="62"/>
    </row>
    <row r="830" spans="1:24" ht="78.75" x14ac:dyDescent="0.25">
      <c r="A830" s="174">
        <f t="shared" si="328"/>
        <v>738</v>
      </c>
      <c r="B830" s="119" t="s">
        <v>915</v>
      </c>
      <c r="C830" s="103" t="s">
        <v>916</v>
      </c>
      <c r="D830" s="54">
        <v>21.282071999999999</v>
      </c>
      <c r="E830" s="54">
        <v>21.282073338787793</v>
      </c>
      <c r="F830" s="54">
        <v>21.282076765999999</v>
      </c>
      <c r="G830" s="54">
        <v>0.316087968</v>
      </c>
      <c r="H830" s="54">
        <v>0.31608796799999994</v>
      </c>
      <c r="I830" s="54">
        <v>0</v>
      </c>
      <c r="J830" s="54">
        <v>20.965988797999998</v>
      </c>
      <c r="K830" s="54">
        <v>15.817374432000001</v>
      </c>
      <c r="L830" s="54">
        <v>0</v>
      </c>
      <c r="M830" s="54">
        <f t="shared" si="329"/>
        <v>5.1486109387877903</v>
      </c>
      <c r="N830" s="54">
        <v>0</v>
      </c>
      <c r="O830" s="54">
        <v>12.697103270000003</v>
      </c>
      <c r="P830" s="54">
        <v>0</v>
      </c>
      <c r="Q830" s="54">
        <v>53.958312939999999</v>
      </c>
      <c r="R830" s="54">
        <v>0</v>
      </c>
      <c r="S830" s="54">
        <f t="shared" si="330"/>
        <v>-3.4272122064749055E-6</v>
      </c>
      <c r="T830" s="54">
        <v>0</v>
      </c>
      <c r="U830" s="54">
        <v>0</v>
      </c>
      <c r="V830" s="54">
        <v>0</v>
      </c>
      <c r="W830" s="54">
        <v>0</v>
      </c>
      <c r="X830" s="62"/>
    </row>
    <row r="831" spans="1:24" x14ac:dyDescent="0.25">
      <c r="A831" s="174"/>
      <c r="B831" s="195" t="s">
        <v>389</v>
      </c>
      <c r="C831" s="103"/>
      <c r="D831" s="62">
        <f t="shared" ref="D831:W831" si="331">SUM(D832:D834)</f>
        <v>3.1089720000000001</v>
      </c>
      <c r="E831" s="62">
        <f t="shared" ref="E831" si="332">SUM(E832:E834)</f>
        <v>0.77098630436337445</v>
      </c>
      <c r="F831" s="62">
        <f t="shared" si="331"/>
        <v>0.77098228800000002</v>
      </c>
      <c r="G831" s="62">
        <f t="shared" si="331"/>
        <v>7.8693971999999987E-2</v>
      </c>
      <c r="H831" s="62">
        <f t="shared" si="331"/>
        <v>7.8693972000000001E-2</v>
      </c>
      <c r="I831" s="62">
        <f t="shared" si="331"/>
        <v>0</v>
      </c>
      <c r="J831" s="62">
        <f t="shared" si="331"/>
        <v>0.100066032</v>
      </c>
      <c r="K831" s="62">
        <f t="shared" si="331"/>
        <v>0.16607586678779152</v>
      </c>
      <c r="L831" s="62">
        <f t="shared" si="331"/>
        <v>0.41204380600000001</v>
      </c>
      <c r="M831" s="62">
        <f t="shared" si="331"/>
        <v>0.52621646557558299</v>
      </c>
      <c r="N831" s="62">
        <f t="shared" si="331"/>
        <v>0.18017847799999995</v>
      </c>
      <c r="O831" s="62">
        <f t="shared" si="331"/>
        <v>1.3116523</v>
      </c>
      <c r="P831" s="62">
        <v>0.76845952000000006</v>
      </c>
      <c r="Q831" s="62">
        <f t="shared" si="331"/>
        <v>0</v>
      </c>
      <c r="R831" s="62">
        <v>0</v>
      </c>
      <c r="S831" s="62">
        <f t="shared" si="331"/>
        <v>4.0163633743817151E-6</v>
      </c>
      <c r="T831" s="62">
        <f t="shared" si="331"/>
        <v>0</v>
      </c>
      <c r="U831" s="62">
        <f t="shared" si="331"/>
        <v>0</v>
      </c>
      <c r="V831" s="62">
        <f t="shared" si="331"/>
        <v>0</v>
      </c>
      <c r="W831" s="62">
        <f t="shared" si="331"/>
        <v>0</v>
      </c>
      <c r="X831" s="62"/>
    </row>
    <row r="832" spans="1:24" ht="47.25" x14ac:dyDescent="0.25">
      <c r="A832" s="174">
        <f t="shared" ref="A832:A834" si="333">IF(A831&gt;0,A831+1,A830+1)</f>
        <v>739</v>
      </c>
      <c r="B832" s="119" t="s">
        <v>917</v>
      </c>
      <c r="C832" s="103" t="s">
        <v>918</v>
      </c>
      <c r="D832" s="54">
        <v>1.09158</v>
      </c>
      <c r="E832" s="54">
        <v>0.18160111878779148</v>
      </c>
      <c r="F832" s="54">
        <v>0.18159978000000002</v>
      </c>
      <c r="G832" s="54">
        <v>3.6373067999999995E-2</v>
      </c>
      <c r="H832" s="54">
        <v>3.6373068000000001E-2</v>
      </c>
      <c r="I832" s="54">
        <v>0</v>
      </c>
      <c r="J832" s="54">
        <v>4.6251432000000002E-2</v>
      </c>
      <c r="K832" s="54">
        <v>0</v>
      </c>
      <c r="L832" s="54">
        <v>4.9413011999999992E-2</v>
      </c>
      <c r="M832" s="54">
        <f t="shared" ref="M832:M834" si="334">E832-G832-I832-K832</f>
        <v>0.1452280507877915</v>
      </c>
      <c r="N832" s="54">
        <v>4.9562268000000007E-2</v>
      </c>
      <c r="O832" s="54">
        <v>0.82050020999999995</v>
      </c>
      <c r="P832" s="54">
        <v>0.71046894999999999</v>
      </c>
      <c r="Q832" s="54">
        <v>0</v>
      </c>
      <c r="R832" s="54">
        <v>0</v>
      </c>
      <c r="S832" s="54">
        <f>E832-F832</f>
        <v>1.3387877914605717E-6</v>
      </c>
      <c r="T832" s="54">
        <v>0</v>
      </c>
      <c r="U832" s="54">
        <v>0</v>
      </c>
      <c r="V832" s="54">
        <v>0</v>
      </c>
      <c r="W832" s="54">
        <v>0</v>
      </c>
      <c r="X832" s="62"/>
    </row>
    <row r="833" spans="1:24" ht="47.25" x14ac:dyDescent="0.25">
      <c r="A833" s="174">
        <f t="shared" si="333"/>
        <v>740</v>
      </c>
      <c r="B833" s="119" t="s">
        <v>919</v>
      </c>
      <c r="C833" s="103" t="s">
        <v>920</v>
      </c>
      <c r="D833" s="54">
        <v>1.4323439999999998</v>
      </c>
      <c r="E833" s="54">
        <v>0.41043167478779141</v>
      </c>
      <c r="F833" s="54">
        <v>0.41043033599999995</v>
      </c>
      <c r="G833" s="54">
        <v>2.9443259999999999E-2</v>
      </c>
      <c r="H833" s="54">
        <v>2.9443259999999999E-2</v>
      </c>
      <c r="I833" s="54">
        <v>0</v>
      </c>
      <c r="J833" s="54">
        <v>3.7439591999999994E-2</v>
      </c>
      <c r="K833" s="54">
        <v>0</v>
      </c>
      <c r="L833" s="54">
        <v>0.25222809000000002</v>
      </c>
      <c r="M833" s="54">
        <f t="shared" si="334"/>
        <v>0.38098841478779144</v>
      </c>
      <c r="N833" s="54">
        <v>9.1319393999999887E-2</v>
      </c>
      <c r="O833" s="54">
        <v>0.34202527999999999</v>
      </c>
      <c r="P833" s="54">
        <v>4.0727950000000013E-2</v>
      </c>
      <c r="Q833" s="54">
        <v>0</v>
      </c>
      <c r="R833" s="54">
        <v>0</v>
      </c>
      <c r="S833" s="54">
        <f>E833-F833</f>
        <v>1.3387877914605717E-6</v>
      </c>
      <c r="T833" s="54">
        <v>0</v>
      </c>
      <c r="U833" s="54">
        <v>0</v>
      </c>
      <c r="V833" s="54">
        <v>0</v>
      </c>
      <c r="W833" s="54">
        <v>0</v>
      </c>
      <c r="X833" s="62"/>
    </row>
    <row r="834" spans="1:24" ht="47.25" x14ac:dyDescent="0.25">
      <c r="A834" s="174">
        <f t="shared" si="333"/>
        <v>741</v>
      </c>
      <c r="B834" s="119" t="s">
        <v>921</v>
      </c>
      <c r="C834" s="103" t="s">
        <v>922</v>
      </c>
      <c r="D834" s="54">
        <v>0.58504800000000001</v>
      </c>
      <c r="E834" s="54">
        <v>0.17895351078779148</v>
      </c>
      <c r="F834" s="54">
        <v>0.17895217200000002</v>
      </c>
      <c r="G834" s="54">
        <v>1.2877643999999999E-2</v>
      </c>
      <c r="H834" s="54">
        <v>1.2877643999999999E-2</v>
      </c>
      <c r="I834" s="54">
        <v>0</v>
      </c>
      <c r="J834" s="54">
        <v>1.6375007999999996E-2</v>
      </c>
      <c r="K834" s="54">
        <v>0.16607586678779152</v>
      </c>
      <c r="L834" s="54">
        <v>0.11040270399999999</v>
      </c>
      <c r="M834" s="54">
        <f t="shared" si="334"/>
        <v>0</v>
      </c>
      <c r="N834" s="54">
        <v>3.929681600000004E-2</v>
      </c>
      <c r="O834" s="54">
        <v>0.14912681</v>
      </c>
      <c r="P834" s="54">
        <v>1.7262619999999979E-2</v>
      </c>
      <c r="Q834" s="54">
        <v>0</v>
      </c>
      <c r="R834" s="54">
        <v>0</v>
      </c>
      <c r="S834" s="54">
        <f>E834-F834</f>
        <v>1.3387877914605717E-6</v>
      </c>
      <c r="T834" s="54">
        <v>0</v>
      </c>
      <c r="U834" s="54">
        <v>0</v>
      </c>
      <c r="V834" s="54">
        <v>0</v>
      </c>
      <c r="W834" s="54">
        <v>0</v>
      </c>
      <c r="X834" s="62"/>
    </row>
    <row r="835" spans="1:24" x14ac:dyDescent="0.25">
      <c r="A835" s="174"/>
      <c r="B835" s="195" t="s">
        <v>509</v>
      </c>
      <c r="C835" s="103"/>
      <c r="D835" s="62">
        <f t="shared" ref="D835:W835" si="335">SUM(D836:D849)</f>
        <v>78.765720365999996</v>
      </c>
      <c r="E835" s="62">
        <f t="shared" ref="E835" si="336">SUM(E836:E849)</f>
        <v>16.178547530241289</v>
      </c>
      <c r="F835" s="62">
        <f t="shared" si="335"/>
        <v>16.178530142</v>
      </c>
      <c r="G835" s="62">
        <f t="shared" si="335"/>
        <v>1.8524377507877912</v>
      </c>
      <c r="H835" s="62">
        <f t="shared" si="335"/>
        <v>1.8524364280000001</v>
      </c>
      <c r="I835" s="62">
        <f t="shared" si="335"/>
        <v>12.103709495938958</v>
      </c>
      <c r="J835" s="62">
        <f t="shared" si="335"/>
        <v>5.9461400199999996</v>
      </c>
      <c r="K835" s="62">
        <f t="shared" si="335"/>
        <v>0.83097295878779143</v>
      </c>
      <c r="L835" s="62">
        <f t="shared" si="335"/>
        <v>6.0455057180000003</v>
      </c>
      <c r="M835" s="62">
        <f t="shared" si="335"/>
        <v>1.3914273247267488</v>
      </c>
      <c r="N835" s="62">
        <f t="shared" si="335"/>
        <v>2.3344479760000008</v>
      </c>
      <c r="O835" s="62">
        <f t="shared" si="335"/>
        <v>14.18183595</v>
      </c>
      <c r="P835" s="62">
        <v>0.70724174000000017</v>
      </c>
      <c r="Q835" s="62">
        <f t="shared" si="335"/>
        <v>12.60341932</v>
      </c>
      <c r="R835" s="62">
        <v>4.1135333900000006</v>
      </c>
      <c r="S835" s="62">
        <f t="shared" si="335"/>
        <v>1.7388241288893885E-5</v>
      </c>
      <c r="T835" s="62">
        <f t="shared" si="335"/>
        <v>0</v>
      </c>
      <c r="U835" s="62">
        <f t="shared" si="335"/>
        <v>0</v>
      </c>
      <c r="V835" s="62">
        <f t="shared" si="335"/>
        <v>0</v>
      </c>
      <c r="W835" s="62">
        <f t="shared" si="335"/>
        <v>0</v>
      </c>
      <c r="X835" s="62"/>
    </row>
    <row r="836" spans="1:24" ht="47.25" x14ac:dyDescent="0.25">
      <c r="A836" s="174">
        <f t="shared" ref="A836:A849" si="337">IF(A835&gt;0,A835+1,A834+1)</f>
        <v>742</v>
      </c>
      <c r="B836" s="119" t="s">
        <v>2153</v>
      </c>
      <c r="C836" s="103" t="s">
        <v>923</v>
      </c>
      <c r="D836" s="54">
        <v>1.3612752000000001</v>
      </c>
      <c r="E836" s="54">
        <v>0.2667183307877915</v>
      </c>
      <c r="F836" s="54">
        <v>0.26671699200000004</v>
      </c>
      <c r="G836" s="54">
        <v>5.6244240000000001E-2</v>
      </c>
      <c r="H836" s="54">
        <v>5.6244239999999987E-2</v>
      </c>
      <c r="I836" s="54">
        <v>0.21047409078779156</v>
      </c>
      <c r="J836" s="54">
        <v>7.1519291999999998E-2</v>
      </c>
      <c r="K836" s="54">
        <v>0</v>
      </c>
      <c r="L836" s="54">
        <v>7.6408104000000004E-2</v>
      </c>
      <c r="M836" s="54">
        <f t="shared" ref="M836:M849" si="338">E836-G836-I836-K836</f>
        <v>-5.5511151231257827E-17</v>
      </c>
      <c r="N836" s="54">
        <v>6.2545356000000024E-2</v>
      </c>
      <c r="O836" s="54">
        <v>0.22226416000000002</v>
      </c>
      <c r="P836" s="54">
        <v>5.2121130000000016E-2</v>
      </c>
      <c r="Q836" s="54">
        <v>0</v>
      </c>
      <c r="R836" s="54">
        <v>0</v>
      </c>
      <c r="S836" s="54">
        <f t="shared" ref="S836:S849" si="339">E836-F836</f>
        <v>1.3387877914605717E-6</v>
      </c>
      <c r="T836" s="54">
        <v>0</v>
      </c>
      <c r="U836" s="54">
        <v>0</v>
      </c>
      <c r="V836" s="54">
        <v>0</v>
      </c>
      <c r="W836" s="54">
        <v>0</v>
      </c>
      <c r="X836" s="62"/>
    </row>
    <row r="837" spans="1:24" ht="63" x14ac:dyDescent="0.25">
      <c r="A837" s="174">
        <f t="shared" si="337"/>
        <v>743</v>
      </c>
      <c r="B837" s="119" t="s">
        <v>2154</v>
      </c>
      <c r="C837" s="103" t="s">
        <v>2155</v>
      </c>
      <c r="D837" s="54">
        <v>8.2101360000000003</v>
      </c>
      <c r="E837" s="54">
        <v>1.2660450787791454E-2</v>
      </c>
      <c r="F837" s="54">
        <v>1.2659111999999998E-2</v>
      </c>
      <c r="G837" s="54">
        <v>0</v>
      </c>
      <c r="H837" s="54">
        <v>0</v>
      </c>
      <c r="I837" s="54">
        <v>0</v>
      </c>
      <c r="J837" s="54">
        <v>0</v>
      </c>
      <c r="K837" s="54">
        <v>0</v>
      </c>
      <c r="L837" s="54">
        <v>0</v>
      </c>
      <c r="M837" s="54">
        <f t="shared" si="338"/>
        <v>1.2660450787791454E-2</v>
      </c>
      <c r="N837" s="54">
        <v>1.2659111999999998E-2</v>
      </c>
      <c r="O837" s="54">
        <v>1.054926E-2</v>
      </c>
      <c r="P837" s="54">
        <v>0</v>
      </c>
      <c r="Q837" s="54">
        <v>0</v>
      </c>
      <c r="R837" s="54">
        <v>0</v>
      </c>
      <c r="S837" s="54">
        <f t="shared" si="339"/>
        <v>1.3387877914553675E-6</v>
      </c>
      <c r="T837" s="54">
        <v>0</v>
      </c>
      <c r="U837" s="54">
        <v>0</v>
      </c>
      <c r="V837" s="54">
        <v>0</v>
      </c>
      <c r="W837" s="54">
        <v>0</v>
      </c>
      <c r="X837" s="62"/>
    </row>
    <row r="838" spans="1:24" ht="63" x14ac:dyDescent="0.25">
      <c r="A838" s="174">
        <f t="shared" si="337"/>
        <v>744</v>
      </c>
      <c r="B838" s="119" t="s">
        <v>2156</v>
      </c>
      <c r="C838" s="103" t="s">
        <v>2157</v>
      </c>
      <c r="D838" s="54">
        <v>13.408512</v>
      </c>
      <c r="E838" s="54">
        <v>2.4063078779145336E-4</v>
      </c>
      <c r="F838" s="54">
        <v>2.39292E-4</v>
      </c>
      <c r="G838" s="54">
        <v>0</v>
      </c>
      <c r="H838" s="54">
        <v>0</v>
      </c>
      <c r="I838" s="54">
        <v>0</v>
      </c>
      <c r="J838" s="54">
        <v>0</v>
      </c>
      <c r="K838" s="54">
        <v>0</v>
      </c>
      <c r="L838" s="54">
        <v>0</v>
      </c>
      <c r="M838" s="54">
        <f t="shared" si="338"/>
        <v>2.4063078779145336E-4</v>
      </c>
      <c r="N838" s="54">
        <v>2.39292E-4</v>
      </c>
      <c r="O838" s="54">
        <v>1.9941000000000002E-4</v>
      </c>
      <c r="P838" s="54">
        <v>0</v>
      </c>
      <c r="Q838" s="54">
        <v>0</v>
      </c>
      <c r="R838" s="54">
        <v>0</v>
      </c>
      <c r="S838" s="54">
        <f t="shared" si="339"/>
        <v>1.3387877914533618E-6</v>
      </c>
      <c r="T838" s="54">
        <v>0</v>
      </c>
      <c r="U838" s="54">
        <v>0</v>
      </c>
      <c r="V838" s="54">
        <v>0</v>
      </c>
      <c r="W838" s="54">
        <v>0</v>
      </c>
      <c r="X838" s="62"/>
    </row>
    <row r="839" spans="1:24" ht="78.75" x14ac:dyDescent="0.25">
      <c r="A839" s="174">
        <f t="shared" si="337"/>
        <v>745</v>
      </c>
      <c r="B839" s="119" t="s">
        <v>2158</v>
      </c>
      <c r="C839" s="103" t="s">
        <v>2159</v>
      </c>
      <c r="D839" s="54">
        <v>1.4819279999999999</v>
      </c>
      <c r="E839" s="54">
        <v>5.3249107877914549E-3</v>
      </c>
      <c r="F839" s="54">
        <v>5.3235720000000004E-3</v>
      </c>
      <c r="G839" s="54">
        <v>0</v>
      </c>
      <c r="H839" s="54">
        <v>0</v>
      </c>
      <c r="I839" s="54">
        <v>0</v>
      </c>
      <c r="J839" s="54">
        <v>0</v>
      </c>
      <c r="K839" s="54">
        <v>0</v>
      </c>
      <c r="L839" s="54">
        <v>0</v>
      </c>
      <c r="M839" s="54">
        <f t="shared" si="338"/>
        <v>5.3249107877914549E-3</v>
      </c>
      <c r="N839" s="54">
        <v>5.3235720000000004E-3</v>
      </c>
      <c r="O839" s="54">
        <v>4.4363100000000006E-3</v>
      </c>
      <c r="P839" s="54">
        <v>0</v>
      </c>
      <c r="Q839" s="54">
        <v>0</v>
      </c>
      <c r="R839" s="54">
        <v>0</v>
      </c>
      <c r="S839" s="54">
        <f t="shared" si="339"/>
        <v>1.3387877914545002E-6</v>
      </c>
      <c r="T839" s="54">
        <v>0</v>
      </c>
      <c r="U839" s="54">
        <v>0</v>
      </c>
      <c r="V839" s="54">
        <v>0</v>
      </c>
      <c r="W839" s="54">
        <v>0</v>
      </c>
      <c r="X839" s="62"/>
    </row>
    <row r="840" spans="1:24" ht="63" x14ac:dyDescent="0.25">
      <c r="A840" s="174">
        <f t="shared" si="337"/>
        <v>746</v>
      </c>
      <c r="B840" s="119" t="s">
        <v>2160</v>
      </c>
      <c r="C840" s="103" t="s">
        <v>2161</v>
      </c>
      <c r="D840" s="54">
        <v>10.368599999999999</v>
      </c>
      <c r="E840" s="54">
        <v>1.3769346787791454E-2</v>
      </c>
      <c r="F840" s="54">
        <v>1.3768008E-2</v>
      </c>
      <c r="G840" s="54">
        <v>0</v>
      </c>
      <c r="H840" s="54">
        <v>0</v>
      </c>
      <c r="I840" s="54">
        <v>0</v>
      </c>
      <c r="J840" s="54">
        <v>0</v>
      </c>
      <c r="K840" s="54">
        <v>0</v>
      </c>
      <c r="L840" s="54">
        <v>0</v>
      </c>
      <c r="M840" s="54">
        <f t="shared" si="338"/>
        <v>1.3769346787791454E-2</v>
      </c>
      <c r="N840" s="54">
        <v>1.3768008E-2</v>
      </c>
      <c r="O840" s="54">
        <v>1.147334E-2</v>
      </c>
      <c r="P840" s="54">
        <v>0</v>
      </c>
      <c r="Q840" s="54">
        <v>0</v>
      </c>
      <c r="R840" s="54">
        <v>0</v>
      </c>
      <c r="S840" s="54">
        <f t="shared" si="339"/>
        <v>1.3387877914536328E-6</v>
      </c>
      <c r="T840" s="54">
        <v>0</v>
      </c>
      <c r="U840" s="54">
        <v>0</v>
      </c>
      <c r="V840" s="54">
        <v>0</v>
      </c>
      <c r="W840" s="54">
        <v>0</v>
      </c>
      <c r="X840" s="62"/>
    </row>
    <row r="841" spans="1:24" ht="94.5" x14ac:dyDescent="0.25">
      <c r="A841" s="174">
        <f t="shared" si="337"/>
        <v>747</v>
      </c>
      <c r="B841" s="119" t="s">
        <v>2162</v>
      </c>
      <c r="C841" s="103" t="s">
        <v>2163</v>
      </c>
      <c r="D841" s="54">
        <v>4.6358160000000002</v>
      </c>
      <c r="E841" s="54">
        <v>1.0779187877914534E-3</v>
      </c>
      <c r="F841" s="54">
        <v>1.0765799999999999E-3</v>
      </c>
      <c r="G841" s="54">
        <v>0</v>
      </c>
      <c r="H841" s="54">
        <v>0</v>
      </c>
      <c r="I841" s="54">
        <v>0</v>
      </c>
      <c r="J841" s="54">
        <v>0</v>
      </c>
      <c r="K841" s="54">
        <v>0</v>
      </c>
      <c r="L841" s="54">
        <v>0</v>
      </c>
      <c r="M841" s="54">
        <f t="shared" si="338"/>
        <v>1.0779187877914534E-3</v>
      </c>
      <c r="N841" s="54">
        <v>1.0765799999999999E-3</v>
      </c>
      <c r="O841" s="54">
        <v>8.9714999999999999E-4</v>
      </c>
      <c r="P841" s="54">
        <v>0</v>
      </c>
      <c r="Q841" s="54">
        <v>0</v>
      </c>
      <c r="R841" s="54">
        <v>0</v>
      </c>
      <c r="S841" s="54">
        <f t="shared" si="339"/>
        <v>1.338787791453416E-6</v>
      </c>
      <c r="T841" s="54">
        <v>0</v>
      </c>
      <c r="U841" s="54">
        <v>0</v>
      </c>
      <c r="V841" s="54">
        <v>0</v>
      </c>
      <c r="W841" s="54">
        <v>0</v>
      </c>
      <c r="X841" s="62"/>
    </row>
    <row r="842" spans="1:24" ht="63" x14ac:dyDescent="0.25">
      <c r="A842" s="174">
        <f t="shared" si="337"/>
        <v>748</v>
      </c>
      <c r="B842" s="119" t="s">
        <v>2164</v>
      </c>
      <c r="C842" s="103" t="s">
        <v>924</v>
      </c>
      <c r="D842" s="54">
        <v>1.1946334739999998</v>
      </c>
      <c r="E842" s="54">
        <v>1.1946348127877913</v>
      </c>
      <c r="F842" s="54">
        <v>1.19463349</v>
      </c>
      <c r="G842" s="54">
        <v>1.1946348127877913</v>
      </c>
      <c r="H842" s="54">
        <v>1.1946334900000002</v>
      </c>
      <c r="I842" s="54">
        <v>0</v>
      </c>
      <c r="J842" s="54">
        <v>0</v>
      </c>
      <c r="K842" s="54">
        <v>0</v>
      </c>
      <c r="L842" s="54">
        <v>0</v>
      </c>
      <c r="M842" s="54">
        <f t="shared" si="338"/>
        <v>0</v>
      </c>
      <c r="N842" s="54">
        <v>0</v>
      </c>
      <c r="O842" s="54">
        <v>0.99552789999999991</v>
      </c>
      <c r="P842" s="54">
        <v>0</v>
      </c>
      <c r="Q842" s="54">
        <v>1.2313311</v>
      </c>
      <c r="R842" s="54">
        <v>0</v>
      </c>
      <c r="S842" s="54">
        <f t="shared" si="339"/>
        <v>1.3227877913024599E-6</v>
      </c>
      <c r="T842" s="54">
        <v>0</v>
      </c>
      <c r="U842" s="54">
        <v>0</v>
      </c>
      <c r="V842" s="54">
        <v>0</v>
      </c>
      <c r="W842" s="54">
        <v>0</v>
      </c>
      <c r="X842" s="62"/>
    </row>
    <row r="843" spans="1:24" ht="47.25" x14ac:dyDescent="0.25">
      <c r="A843" s="174">
        <f t="shared" si="337"/>
        <v>749</v>
      </c>
      <c r="B843" s="119" t="s">
        <v>2165</v>
      </c>
      <c r="C843" s="103" t="s">
        <v>1439</v>
      </c>
      <c r="D843" s="54">
        <v>11.772839999999999</v>
      </c>
      <c r="E843" s="54">
        <v>0.56691243078779152</v>
      </c>
      <c r="F843" s="54">
        <v>0.56691109200000001</v>
      </c>
      <c r="G843" s="54">
        <v>0.117577368</v>
      </c>
      <c r="H843" s="54">
        <v>0.117577368</v>
      </c>
      <c r="I843" s="54">
        <v>0.44933506278779145</v>
      </c>
      <c r="J843" s="54">
        <v>0.14950954799999999</v>
      </c>
      <c r="K843" s="54">
        <v>0</v>
      </c>
      <c r="L843" s="54">
        <v>0.15972948000000003</v>
      </c>
      <c r="M843" s="54">
        <f t="shared" si="338"/>
        <v>5.5511151231257827E-17</v>
      </c>
      <c r="N843" s="54">
        <v>0.14009469599999996</v>
      </c>
      <c r="O843" s="54">
        <v>0.47242591</v>
      </c>
      <c r="P843" s="54">
        <v>0.11674557999999996</v>
      </c>
      <c r="Q843" s="54">
        <v>0</v>
      </c>
      <c r="R843" s="54">
        <v>0</v>
      </c>
      <c r="S843" s="54">
        <f t="shared" si="339"/>
        <v>1.3387877915160828E-6</v>
      </c>
      <c r="T843" s="54">
        <v>0</v>
      </c>
      <c r="U843" s="54">
        <v>0</v>
      </c>
      <c r="V843" s="54">
        <v>0</v>
      </c>
      <c r="W843" s="54">
        <v>0</v>
      </c>
      <c r="X843" s="62"/>
    </row>
    <row r="844" spans="1:24" ht="47.25" x14ac:dyDescent="0.25">
      <c r="A844" s="174">
        <f t="shared" si="337"/>
        <v>750</v>
      </c>
      <c r="B844" s="119" t="s">
        <v>2166</v>
      </c>
      <c r="C844" s="103" t="s">
        <v>1440</v>
      </c>
      <c r="D844" s="54">
        <v>7.6132919999999995</v>
      </c>
      <c r="E844" s="54">
        <v>9.5097654787791447E-2</v>
      </c>
      <c r="F844" s="54">
        <v>9.5096316E-2</v>
      </c>
      <c r="G844" s="54">
        <v>1.9241447999999998E-2</v>
      </c>
      <c r="H844" s="54">
        <v>1.9241447999999998E-2</v>
      </c>
      <c r="I844" s="54">
        <v>7.5856206787791453E-2</v>
      </c>
      <c r="J844" s="54">
        <v>2.4467147999999998E-2</v>
      </c>
      <c r="K844" s="54">
        <v>0</v>
      </c>
      <c r="L844" s="54">
        <v>2.6139612E-2</v>
      </c>
      <c r="M844" s="54">
        <f t="shared" si="338"/>
        <v>0</v>
      </c>
      <c r="N844" s="54">
        <v>2.5248108000000012E-2</v>
      </c>
      <c r="O844" s="54">
        <v>7.9246929999999993E-2</v>
      </c>
      <c r="P844" s="54">
        <v>2.104008999999999E-2</v>
      </c>
      <c r="Q844" s="54">
        <v>0</v>
      </c>
      <c r="R844" s="54">
        <v>0</v>
      </c>
      <c r="S844" s="54">
        <f t="shared" si="339"/>
        <v>1.3387877914466939E-6</v>
      </c>
      <c r="T844" s="54">
        <v>0</v>
      </c>
      <c r="U844" s="54">
        <v>0</v>
      </c>
      <c r="V844" s="54">
        <v>0</v>
      </c>
      <c r="W844" s="54">
        <v>0</v>
      </c>
      <c r="X844" s="62"/>
    </row>
    <row r="845" spans="1:24" ht="47.25" x14ac:dyDescent="0.25">
      <c r="A845" s="174">
        <f t="shared" si="337"/>
        <v>751</v>
      </c>
      <c r="B845" s="119" t="s">
        <v>2167</v>
      </c>
      <c r="C845" s="103" t="s">
        <v>1441</v>
      </c>
      <c r="D845" s="54">
        <v>4.1627040000000006</v>
      </c>
      <c r="E845" s="54">
        <v>0.91944949878779136</v>
      </c>
      <c r="F845" s="54">
        <v>0.91944815999999996</v>
      </c>
      <c r="G845" s="54">
        <v>8.8476540000000006E-2</v>
      </c>
      <c r="H845" s="54">
        <v>8.8476540000000006E-2</v>
      </c>
      <c r="I845" s="54">
        <v>0</v>
      </c>
      <c r="J845" s="54">
        <v>0.262544624</v>
      </c>
      <c r="K845" s="54">
        <v>0.83097295878779143</v>
      </c>
      <c r="L845" s="54">
        <v>0.12019586399999999</v>
      </c>
      <c r="M845" s="54">
        <f t="shared" si="338"/>
        <v>0</v>
      </c>
      <c r="N845" s="54">
        <v>0.44823113199999992</v>
      </c>
      <c r="O845" s="54">
        <v>0.76620680000000008</v>
      </c>
      <c r="P845" s="54">
        <v>0.37352594000000006</v>
      </c>
      <c r="Q845" s="54">
        <v>0</v>
      </c>
      <c r="R845" s="54">
        <v>0</v>
      </c>
      <c r="S845" s="54">
        <f t="shared" si="339"/>
        <v>1.3387877914050605E-6</v>
      </c>
      <c r="T845" s="54">
        <v>0</v>
      </c>
      <c r="U845" s="54">
        <v>0</v>
      </c>
      <c r="V845" s="54">
        <v>0</v>
      </c>
      <c r="W845" s="54">
        <v>0</v>
      </c>
      <c r="X845" s="62"/>
    </row>
    <row r="846" spans="1:24" ht="47.25" x14ac:dyDescent="0.25">
      <c r="A846" s="174">
        <f t="shared" si="337"/>
        <v>752</v>
      </c>
      <c r="B846" s="119" t="s">
        <v>925</v>
      </c>
      <c r="C846" s="103" t="s">
        <v>1442</v>
      </c>
      <c r="D846" s="54">
        <v>1.279188</v>
      </c>
      <c r="E846" s="54">
        <v>0.2966960227877915</v>
      </c>
      <c r="F846" s="54">
        <v>0.29669468400000004</v>
      </c>
      <c r="G846" s="54">
        <v>6.3666395999999986E-2</v>
      </c>
      <c r="H846" s="54">
        <v>6.3666396E-2</v>
      </c>
      <c r="I846" s="54">
        <v>0.23302962678779149</v>
      </c>
      <c r="J846" s="54">
        <v>8.095722000000001E-2</v>
      </c>
      <c r="K846" s="54">
        <v>0</v>
      </c>
      <c r="L846" s="54">
        <v>8.6491127999999973E-2</v>
      </c>
      <c r="M846" s="54">
        <f t="shared" si="338"/>
        <v>2.7755575615628914E-17</v>
      </c>
      <c r="N846" s="54">
        <v>6.5579940000000059E-2</v>
      </c>
      <c r="O846" s="54">
        <v>0.24724557000000003</v>
      </c>
      <c r="P846" s="54">
        <v>5.464995000000003E-2</v>
      </c>
      <c r="Q846" s="54">
        <v>0</v>
      </c>
      <c r="R846" s="54">
        <v>0</v>
      </c>
      <c r="S846" s="54">
        <f t="shared" si="339"/>
        <v>1.3387877914605717E-6</v>
      </c>
      <c r="T846" s="54">
        <v>0</v>
      </c>
      <c r="U846" s="54">
        <v>0</v>
      </c>
      <c r="V846" s="54">
        <v>0</v>
      </c>
      <c r="W846" s="54">
        <v>0</v>
      </c>
      <c r="X846" s="62"/>
    </row>
    <row r="847" spans="1:24" ht="63" x14ac:dyDescent="0.25">
      <c r="A847" s="174">
        <f t="shared" si="337"/>
        <v>753</v>
      </c>
      <c r="B847" s="119" t="s">
        <v>2168</v>
      </c>
      <c r="C847" s="103" t="s">
        <v>1443</v>
      </c>
      <c r="D847" s="54">
        <v>2.17014</v>
      </c>
      <c r="E847" s="54">
        <v>2.1063314547877914</v>
      </c>
      <c r="F847" s="54">
        <v>2.1063301160000001</v>
      </c>
      <c r="G847" s="54">
        <v>4.4150039999999995E-2</v>
      </c>
      <c r="H847" s="54">
        <v>4.4150039999999995E-2</v>
      </c>
      <c r="I847" s="54">
        <v>2.0621814147877915</v>
      </c>
      <c r="J847" s="54">
        <v>5.6140524000000004E-2</v>
      </c>
      <c r="K847" s="54">
        <v>0</v>
      </c>
      <c r="L847" s="54">
        <v>1.690981592</v>
      </c>
      <c r="M847" s="54">
        <f t="shared" si="338"/>
        <v>0</v>
      </c>
      <c r="N847" s="54">
        <v>0.3150579600000003</v>
      </c>
      <c r="O847" s="54">
        <v>1.7552751</v>
      </c>
      <c r="P847" s="54">
        <v>0</v>
      </c>
      <c r="Q847" s="54">
        <v>1.7555167700000001</v>
      </c>
      <c r="R847" s="54">
        <v>0</v>
      </c>
      <c r="S847" s="54">
        <f t="shared" si="339"/>
        <v>1.3387877912940382E-6</v>
      </c>
      <c r="T847" s="54">
        <v>0</v>
      </c>
      <c r="U847" s="54">
        <v>0</v>
      </c>
      <c r="V847" s="54">
        <v>0</v>
      </c>
      <c r="W847" s="54">
        <v>0</v>
      </c>
      <c r="X847" s="62"/>
    </row>
    <row r="848" spans="1:24" ht="47.25" x14ac:dyDescent="0.25">
      <c r="A848" s="174">
        <f t="shared" si="337"/>
        <v>754</v>
      </c>
      <c r="B848" s="119" t="s">
        <v>2169</v>
      </c>
      <c r="C848" s="103" t="s">
        <v>1444</v>
      </c>
      <c r="D848" s="54">
        <v>4.5032999999999994</v>
      </c>
      <c r="E848" s="54">
        <v>4.096277036</v>
      </c>
      <c r="F848" s="54">
        <v>4.096277036</v>
      </c>
      <c r="G848" s="54">
        <v>0.163258926</v>
      </c>
      <c r="H848" s="54">
        <v>0.163258926</v>
      </c>
      <c r="I848" s="54">
        <v>3.8091154740000004</v>
      </c>
      <c r="J848" s="54">
        <v>0.14335957999999996</v>
      </c>
      <c r="K848" s="54">
        <v>0</v>
      </c>
      <c r="L848" s="54">
        <v>3.6826676699999998</v>
      </c>
      <c r="M848" s="54">
        <f t="shared" si="338"/>
        <v>0.12390263599999951</v>
      </c>
      <c r="N848" s="54">
        <v>0.10699086000000024</v>
      </c>
      <c r="O848" s="54">
        <v>4.1132917200000003</v>
      </c>
      <c r="P848" s="54">
        <v>8.9159050000000128E-2</v>
      </c>
      <c r="Q848" s="54">
        <v>4.1135333900000006</v>
      </c>
      <c r="R848" s="54">
        <v>4.1135333900000006</v>
      </c>
      <c r="S848" s="54">
        <f t="shared" si="339"/>
        <v>0</v>
      </c>
      <c r="T848" s="54">
        <v>0</v>
      </c>
      <c r="U848" s="54">
        <v>0</v>
      </c>
      <c r="V848" s="54">
        <v>0</v>
      </c>
      <c r="W848" s="54">
        <v>0</v>
      </c>
      <c r="X848" s="62"/>
    </row>
    <row r="849" spans="1:24" ht="47.25" x14ac:dyDescent="0.25">
      <c r="A849" s="174">
        <f t="shared" si="337"/>
        <v>755</v>
      </c>
      <c r="B849" s="119" t="s">
        <v>2170</v>
      </c>
      <c r="C849" s="103" t="s">
        <v>926</v>
      </c>
      <c r="D849" s="54">
        <v>6.6033556920000001</v>
      </c>
      <c r="E849" s="54">
        <v>6.6033570307877918</v>
      </c>
      <c r="F849" s="54">
        <v>6.6033556920000001</v>
      </c>
      <c r="G849" s="54">
        <v>0.10518798</v>
      </c>
      <c r="H849" s="54">
        <v>0.10518798</v>
      </c>
      <c r="I849" s="54">
        <v>5.2637176199999995</v>
      </c>
      <c r="J849" s="54">
        <v>5.1576420839999999</v>
      </c>
      <c r="K849" s="54">
        <v>0</v>
      </c>
      <c r="L849" s="54">
        <v>0.20289226799999999</v>
      </c>
      <c r="M849" s="54">
        <f t="shared" si="338"/>
        <v>1.2344514307877921</v>
      </c>
      <c r="N849" s="54">
        <v>1.1376333599999999</v>
      </c>
      <c r="O849" s="54">
        <v>5.5027963899999994</v>
      </c>
      <c r="P849" s="54">
        <v>0</v>
      </c>
      <c r="Q849" s="54">
        <v>5.5030380599999997</v>
      </c>
      <c r="R849" s="54">
        <v>0</v>
      </c>
      <c r="S849" s="54">
        <f t="shared" si="339"/>
        <v>1.3387877917381275E-6</v>
      </c>
      <c r="T849" s="54">
        <v>0</v>
      </c>
      <c r="U849" s="54">
        <v>0</v>
      </c>
      <c r="V849" s="54">
        <v>0</v>
      </c>
      <c r="W849" s="54">
        <v>0</v>
      </c>
      <c r="X849" s="62"/>
    </row>
    <row r="850" spans="1:24" x14ac:dyDescent="0.25">
      <c r="A850" s="174"/>
      <c r="B850" s="195" t="s">
        <v>2034</v>
      </c>
      <c r="C850" s="103"/>
      <c r="D850" s="62">
        <f t="shared" ref="D850:W850" si="340">SUM(D851:D851)</f>
        <v>7.6396919999999993</v>
      </c>
      <c r="E850" s="62">
        <f t="shared" si="340"/>
        <v>4.8139085547877913</v>
      </c>
      <c r="F850" s="62">
        <f t="shared" si="340"/>
        <v>4.8139072159999987</v>
      </c>
      <c r="G850" s="62">
        <f t="shared" si="340"/>
        <v>0</v>
      </c>
      <c r="H850" s="62">
        <f t="shared" si="340"/>
        <v>0</v>
      </c>
      <c r="I850" s="62">
        <f t="shared" si="340"/>
        <v>0</v>
      </c>
      <c r="J850" s="62">
        <f t="shared" si="340"/>
        <v>0</v>
      </c>
      <c r="K850" s="62">
        <f t="shared" si="340"/>
        <v>0</v>
      </c>
      <c r="L850" s="62">
        <f t="shared" si="340"/>
        <v>0</v>
      </c>
      <c r="M850" s="62">
        <f t="shared" si="340"/>
        <v>4.8139085547877913</v>
      </c>
      <c r="N850" s="62">
        <f t="shared" si="340"/>
        <v>4.8139072159999996</v>
      </c>
      <c r="O850" s="62">
        <f t="shared" si="340"/>
        <v>4.9294676900000001</v>
      </c>
      <c r="P850" s="62">
        <v>0</v>
      </c>
      <c r="Q850" s="62">
        <f t="shared" si="340"/>
        <v>0</v>
      </c>
      <c r="R850" s="62">
        <v>0</v>
      </c>
      <c r="S850" s="62">
        <f t="shared" si="340"/>
        <v>1.3387877926263059E-6</v>
      </c>
      <c r="T850" s="62">
        <f t="shared" si="340"/>
        <v>0</v>
      </c>
      <c r="U850" s="62">
        <f t="shared" si="340"/>
        <v>0</v>
      </c>
      <c r="V850" s="62">
        <f t="shared" si="340"/>
        <v>0</v>
      </c>
      <c r="W850" s="62">
        <f t="shared" si="340"/>
        <v>0</v>
      </c>
      <c r="X850" s="62"/>
    </row>
    <row r="851" spans="1:24" ht="47.25" x14ac:dyDescent="0.25">
      <c r="A851" s="174">
        <f>IF(A850&gt;0,A850+1,A849+1)</f>
        <v>756</v>
      </c>
      <c r="B851" s="119" t="s">
        <v>2171</v>
      </c>
      <c r="C851" s="103" t="s">
        <v>2172</v>
      </c>
      <c r="D851" s="54">
        <v>7.6396919999999993</v>
      </c>
      <c r="E851" s="54">
        <v>4.8139085547877913</v>
      </c>
      <c r="F851" s="54">
        <v>4.8139072159999987</v>
      </c>
      <c r="G851" s="54">
        <v>0</v>
      </c>
      <c r="H851" s="54">
        <v>0</v>
      </c>
      <c r="I851" s="54">
        <v>0</v>
      </c>
      <c r="J851" s="54">
        <v>0</v>
      </c>
      <c r="K851" s="54">
        <v>0</v>
      </c>
      <c r="L851" s="54">
        <v>0</v>
      </c>
      <c r="M851" s="54">
        <f>E851-G851-I851-K851</f>
        <v>4.8139085547877913</v>
      </c>
      <c r="N851" s="54">
        <v>4.8139072159999996</v>
      </c>
      <c r="O851" s="54">
        <v>4.9294676900000001</v>
      </c>
      <c r="P851" s="54">
        <v>0</v>
      </c>
      <c r="Q851" s="54">
        <v>0</v>
      </c>
      <c r="R851" s="54">
        <v>0</v>
      </c>
      <c r="S851" s="54">
        <f>E851-F851</f>
        <v>1.3387877926263059E-6</v>
      </c>
      <c r="T851" s="54">
        <v>0</v>
      </c>
      <c r="U851" s="54">
        <v>0</v>
      </c>
      <c r="V851" s="54">
        <v>0</v>
      </c>
      <c r="W851" s="54">
        <v>0</v>
      </c>
      <c r="X851" s="62"/>
    </row>
    <row r="852" spans="1:24" x14ac:dyDescent="0.25">
      <c r="A852" s="174"/>
      <c r="B852" s="195" t="s">
        <v>457</v>
      </c>
      <c r="C852" s="103"/>
      <c r="D852" s="62">
        <f t="shared" ref="D852:W852" si="341">SUM(D853:D889)</f>
        <v>479.02149983880065</v>
      </c>
      <c r="E852" s="62">
        <f t="shared" ref="E852" si="342">SUM(E853:E889)</f>
        <v>102.74097402436057</v>
      </c>
      <c r="F852" s="62">
        <f t="shared" si="341"/>
        <v>75.990186756000014</v>
      </c>
      <c r="G852" s="62">
        <f t="shared" si="341"/>
        <v>4.7133732847877923</v>
      </c>
      <c r="H852" s="62">
        <f t="shared" si="341"/>
        <v>4.6537336020000009</v>
      </c>
      <c r="I852" s="62">
        <f t="shared" si="341"/>
        <v>27.557405316726751</v>
      </c>
      <c r="J852" s="62">
        <f t="shared" si="341"/>
        <v>22.544600697999996</v>
      </c>
      <c r="K852" s="62">
        <f t="shared" si="341"/>
        <v>6.463563506787791</v>
      </c>
      <c r="L852" s="62">
        <f t="shared" si="341"/>
        <v>29.156572163999996</v>
      </c>
      <c r="M852" s="62">
        <f t="shared" si="341"/>
        <v>64.006631916058225</v>
      </c>
      <c r="N852" s="62">
        <f t="shared" si="341"/>
        <v>19.635280291999994</v>
      </c>
      <c r="O852" s="62">
        <f t="shared" si="341"/>
        <v>72.182722939999977</v>
      </c>
      <c r="P852" s="62">
        <v>5.9304720700000004</v>
      </c>
      <c r="Q852" s="62">
        <f t="shared" si="341"/>
        <v>56.974238880000009</v>
      </c>
      <c r="R852" s="62">
        <v>41.146217</v>
      </c>
      <c r="S852" s="62">
        <f t="shared" si="341"/>
        <v>26.750787268360533</v>
      </c>
      <c r="T852" s="62">
        <f t="shared" si="341"/>
        <v>0</v>
      </c>
      <c r="U852" s="62">
        <f t="shared" si="341"/>
        <v>0</v>
      </c>
      <c r="V852" s="62">
        <f t="shared" si="341"/>
        <v>0</v>
      </c>
      <c r="W852" s="62">
        <f t="shared" si="341"/>
        <v>0</v>
      </c>
      <c r="X852" s="62"/>
    </row>
    <row r="853" spans="1:24" ht="47.25" x14ac:dyDescent="0.25">
      <c r="A853" s="174">
        <f t="shared" ref="A853:A889" si="343">IF(A852&gt;0,A852+1,A851+1)</f>
        <v>757</v>
      </c>
      <c r="B853" s="119" t="s">
        <v>1579</v>
      </c>
      <c r="C853" s="54" t="s">
        <v>1580</v>
      </c>
      <c r="D853" s="54">
        <v>0.72</v>
      </c>
      <c r="E853" s="54">
        <v>1.6350690767877916</v>
      </c>
      <c r="F853" s="54">
        <v>1.635067738</v>
      </c>
      <c r="G853" s="54">
        <v>0</v>
      </c>
      <c r="H853" s="54">
        <v>0</v>
      </c>
      <c r="I853" s="54">
        <v>0</v>
      </c>
      <c r="J853" s="54">
        <v>0</v>
      </c>
      <c r="K853" s="54">
        <v>0</v>
      </c>
      <c r="L853" s="54">
        <v>1.5089423500000001</v>
      </c>
      <c r="M853" s="54">
        <f t="shared" ref="M853:M889" si="344">E853-G853-I853-K853</f>
        <v>1.6350690767877916</v>
      </c>
      <c r="N853" s="54">
        <v>0.12612538799999995</v>
      </c>
      <c r="O853" s="54">
        <v>1.6769194400000003</v>
      </c>
      <c r="P853" s="54">
        <v>0.10510449000000022</v>
      </c>
      <c r="Q853" s="54">
        <v>5.5870468899999999</v>
      </c>
      <c r="R853" s="54">
        <v>5.5870468899999999</v>
      </c>
      <c r="S853" s="54">
        <f t="shared" ref="S853:S889" si="345">E853-F853</f>
        <v>1.3387877915160828E-6</v>
      </c>
      <c r="T853" s="54">
        <v>0</v>
      </c>
      <c r="U853" s="54">
        <v>0</v>
      </c>
      <c r="V853" s="54">
        <v>0</v>
      </c>
      <c r="W853" s="54">
        <v>0</v>
      </c>
      <c r="X853" s="62"/>
    </row>
    <row r="854" spans="1:24" ht="47.25" x14ac:dyDescent="0.25">
      <c r="A854" s="174">
        <f t="shared" si="343"/>
        <v>758</v>
      </c>
      <c r="B854" s="119" t="s">
        <v>927</v>
      </c>
      <c r="C854" s="103" t="s">
        <v>928</v>
      </c>
      <c r="D854" s="54">
        <v>5.5710359999999994</v>
      </c>
      <c r="E854" s="54">
        <v>4.6786665887877907</v>
      </c>
      <c r="F854" s="54">
        <v>4.6786652499999999</v>
      </c>
      <c r="G854" s="54">
        <v>8.2287000000000003E-3</v>
      </c>
      <c r="H854" s="54">
        <v>8.2287000000000003E-3</v>
      </c>
      <c r="I854" s="54">
        <v>0.105</v>
      </c>
      <c r="J854" s="54">
        <v>1.0463435999999998E-2</v>
      </c>
      <c r="K854" s="54">
        <v>0.105</v>
      </c>
      <c r="L854" s="54">
        <v>4.4978579019999998</v>
      </c>
      <c r="M854" s="54">
        <f t="shared" si="344"/>
        <v>4.4604378887877898</v>
      </c>
      <c r="N854" s="54">
        <v>0.16211521199999979</v>
      </c>
      <c r="O854" s="54">
        <v>4.7074174400000013</v>
      </c>
      <c r="P854" s="54">
        <v>0.1350960100000016</v>
      </c>
      <c r="Q854" s="54">
        <v>5.5343167699999993</v>
      </c>
      <c r="R854" s="54">
        <v>5.5343167699999993</v>
      </c>
      <c r="S854" s="54">
        <f t="shared" si="345"/>
        <v>1.338787790849949E-6</v>
      </c>
      <c r="T854" s="54">
        <v>0</v>
      </c>
      <c r="U854" s="54">
        <v>0</v>
      </c>
      <c r="V854" s="54">
        <v>0</v>
      </c>
      <c r="W854" s="54">
        <v>0</v>
      </c>
      <c r="X854" s="62"/>
    </row>
    <row r="855" spans="1:24" ht="47.25" x14ac:dyDescent="0.25">
      <c r="A855" s="174">
        <f t="shared" si="343"/>
        <v>759</v>
      </c>
      <c r="B855" s="119" t="s">
        <v>2173</v>
      </c>
      <c r="C855" s="103" t="s">
        <v>929</v>
      </c>
      <c r="D855" s="54">
        <v>3.8273999999999995</v>
      </c>
      <c r="E855" s="54">
        <v>3.8795886887877913</v>
      </c>
      <c r="F855" s="54">
        <v>3.87958735</v>
      </c>
      <c r="G855" s="54">
        <v>0.11128504000000002</v>
      </c>
      <c r="H855" s="54">
        <v>0.11128504</v>
      </c>
      <c r="I855" s="54">
        <v>3.3737909600000004</v>
      </c>
      <c r="J855" s="54">
        <v>8.6823611999999981E-2</v>
      </c>
      <c r="K855" s="54">
        <v>0</v>
      </c>
      <c r="L855" s="54">
        <v>3.0292364480000002</v>
      </c>
      <c r="M855" s="54">
        <f t="shared" si="344"/>
        <v>0.394512688787791</v>
      </c>
      <c r="N855" s="54">
        <v>0.65224225000000002</v>
      </c>
      <c r="O855" s="54">
        <v>3.2329894699999997</v>
      </c>
      <c r="P855" s="54">
        <v>0</v>
      </c>
      <c r="Q855" s="54">
        <v>3.3798170800000005</v>
      </c>
      <c r="R855" s="54">
        <v>0</v>
      </c>
      <c r="S855" s="54">
        <f t="shared" si="345"/>
        <v>1.3387877912940382E-6</v>
      </c>
      <c r="T855" s="54">
        <v>0</v>
      </c>
      <c r="U855" s="54">
        <v>0</v>
      </c>
      <c r="V855" s="54">
        <v>0</v>
      </c>
      <c r="W855" s="54">
        <v>0</v>
      </c>
      <c r="X855" s="62"/>
    </row>
    <row r="856" spans="1:24" ht="47.25" x14ac:dyDescent="0.25">
      <c r="A856" s="174">
        <f t="shared" si="343"/>
        <v>760</v>
      </c>
      <c r="B856" s="119" t="s">
        <v>930</v>
      </c>
      <c r="C856" s="103" t="s">
        <v>931</v>
      </c>
      <c r="D856" s="54">
        <v>0.83128666199999968</v>
      </c>
      <c r="E856" s="54">
        <v>0.83128800078779119</v>
      </c>
      <c r="F856" s="54">
        <v>0.83128664800000018</v>
      </c>
      <c r="G856" s="54">
        <v>0.42613200000000012</v>
      </c>
      <c r="H856" s="54">
        <v>0.36649362800000002</v>
      </c>
      <c r="I856" s="54">
        <v>0</v>
      </c>
      <c r="J856" s="54">
        <v>0.46479302</v>
      </c>
      <c r="K856" s="54">
        <v>0</v>
      </c>
      <c r="L856" s="54">
        <v>0</v>
      </c>
      <c r="M856" s="54">
        <f t="shared" si="344"/>
        <v>0.40515600078779107</v>
      </c>
      <c r="N856" s="54">
        <v>-5.5511151231257827E-17</v>
      </c>
      <c r="O856" s="54">
        <v>2.9391940000000411E-2</v>
      </c>
      <c r="P856" s="54">
        <v>0</v>
      </c>
      <c r="Q856" s="54">
        <v>2.5035532599999999</v>
      </c>
      <c r="R856" s="54">
        <v>0</v>
      </c>
      <c r="S856" s="54">
        <f t="shared" si="345"/>
        <v>1.3527877910091135E-6</v>
      </c>
      <c r="T856" s="54">
        <v>0</v>
      </c>
      <c r="U856" s="54">
        <v>0</v>
      </c>
      <c r="V856" s="54">
        <v>0</v>
      </c>
      <c r="W856" s="54">
        <v>0</v>
      </c>
      <c r="X856" s="62"/>
    </row>
    <row r="857" spans="1:24" ht="31.5" x14ac:dyDescent="0.25">
      <c r="A857" s="174">
        <f t="shared" si="343"/>
        <v>761</v>
      </c>
      <c r="B857" s="119" t="s">
        <v>932</v>
      </c>
      <c r="C857" s="103" t="s">
        <v>933</v>
      </c>
      <c r="D857" s="54">
        <v>44.651591999999994</v>
      </c>
      <c r="E857" s="54">
        <v>3.3300013387877918</v>
      </c>
      <c r="F857" s="54">
        <v>0.86574341200000005</v>
      </c>
      <c r="G857" s="54">
        <v>0.16738328399999997</v>
      </c>
      <c r="H857" s="54">
        <v>0.16738328399999999</v>
      </c>
      <c r="I857" s="54">
        <v>3.1626180547877918</v>
      </c>
      <c r="J857" s="54">
        <v>0.21284202000000005</v>
      </c>
      <c r="K857" s="54">
        <v>0</v>
      </c>
      <c r="L857" s="54">
        <v>0.22739108400000002</v>
      </c>
      <c r="M857" s="54">
        <f t="shared" si="344"/>
        <v>0</v>
      </c>
      <c r="N857" s="54">
        <v>0.25812702400000004</v>
      </c>
      <c r="O857" s="54">
        <v>0.72145283999999987</v>
      </c>
      <c r="P857" s="54">
        <v>0.21510584999999982</v>
      </c>
      <c r="Q857" s="54">
        <v>0</v>
      </c>
      <c r="R857" s="54">
        <v>0</v>
      </c>
      <c r="S857" s="54">
        <f t="shared" si="345"/>
        <v>2.4642579267877918</v>
      </c>
      <c r="T857" s="54">
        <v>0</v>
      </c>
      <c r="U857" s="54">
        <v>0</v>
      </c>
      <c r="V857" s="54">
        <v>0</v>
      </c>
      <c r="W857" s="54">
        <v>0</v>
      </c>
      <c r="X857" s="62"/>
    </row>
    <row r="858" spans="1:24" ht="47.25" x14ac:dyDescent="0.25">
      <c r="A858" s="174">
        <f t="shared" si="343"/>
        <v>762</v>
      </c>
      <c r="B858" s="119" t="s">
        <v>934</v>
      </c>
      <c r="C858" s="103" t="s">
        <v>935</v>
      </c>
      <c r="D858" s="54">
        <v>2.7260040000000001</v>
      </c>
      <c r="E858" s="54">
        <v>0.37323603078779133</v>
      </c>
      <c r="F858" s="54">
        <v>0.37323469199999992</v>
      </c>
      <c r="G858" s="54">
        <v>8.0638595999999979E-2</v>
      </c>
      <c r="H858" s="54">
        <v>8.0638595999999979E-2</v>
      </c>
      <c r="I858" s="54">
        <v>0.29259743478779132</v>
      </c>
      <c r="J858" s="54">
        <v>0.10253882400000003</v>
      </c>
      <c r="K858" s="54">
        <v>0</v>
      </c>
      <c r="L858" s="54">
        <v>0.10954799999999995</v>
      </c>
      <c r="M858" s="54">
        <f t="shared" si="344"/>
        <v>0</v>
      </c>
      <c r="N858" s="54">
        <v>8.0509271999999937E-2</v>
      </c>
      <c r="O858" s="54">
        <v>0.31102890999999999</v>
      </c>
      <c r="P858" s="54">
        <v>6.7091060000000008E-2</v>
      </c>
      <c r="Q858" s="54">
        <v>0</v>
      </c>
      <c r="R858" s="54">
        <v>0</v>
      </c>
      <c r="S858" s="54">
        <f t="shared" si="345"/>
        <v>1.3387877914050605E-6</v>
      </c>
      <c r="T858" s="54">
        <v>0</v>
      </c>
      <c r="U858" s="54">
        <v>0</v>
      </c>
      <c r="V858" s="54">
        <v>0</v>
      </c>
      <c r="W858" s="54">
        <v>0</v>
      </c>
      <c r="X858" s="62"/>
    </row>
    <row r="859" spans="1:24" ht="47.25" x14ac:dyDescent="0.25">
      <c r="A859" s="174">
        <f t="shared" si="343"/>
        <v>763</v>
      </c>
      <c r="B859" s="119" t="s">
        <v>936</v>
      </c>
      <c r="C859" s="103" t="s">
        <v>937</v>
      </c>
      <c r="D859" s="54">
        <v>8.2029839999999989</v>
      </c>
      <c r="E859" s="54">
        <v>7.9379183507877924</v>
      </c>
      <c r="F859" s="54">
        <v>7.9379170120000007</v>
      </c>
      <c r="G859" s="54">
        <v>0.6537504959999999</v>
      </c>
      <c r="H859" s="54">
        <v>0.65375049600000001</v>
      </c>
      <c r="I859" s="54">
        <v>0.92932550399999947</v>
      </c>
      <c r="J859" s="54">
        <v>0.30326347000000003</v>
      </c>
      <c r="K859" s="54">
        <v>0</v>
      </c>
      <c r="L859" s="54">
        <v>5.4155117660000007</v>
      </c>
      <c r="M859" s="54">
        <f t="shared" si="344"/>
        <v>6.3548423507877931</v>
      </c>
      <c r="N859" s="54">
        <v>1.5653912800000001</v>
      </c>
      <c r="O859" s="54">
        <v>6.6149308500000004</v>
      </c>
      <c r="P859" s="54">
        <v>0.18503925000000088</v>
      </c>
      <c r="Q859" s="54">
        <v>6.6376194699999997</v>
      </c>
      <c r="R859" s="54">
        <v>6.6376194699999997</v>
      </c>
      <c r="S859" s="54">
        <f t="shared" si="345"/>
        <v>1.3387877917381275E-6</v>
      </c>
      <c r="T859" s="54">
        <v>0</v>
      </c>
      <c r="U859" s="54">
        <v>0</v>
      </c>
      <c r="V859" s="54">
        <v>0</v>
      </c>
      <c r="W859" s="54">
        <v>0</v>
      </c>
      <c r="X859" s="62"/>
    </row>
    <row r="860" spans="1:24" ht="47.25" x14ac:dyDescent="0.25">
      <c r="A860" s="174">
        <f t="shared" si="343"/>
        <v>764</v>
      </c>
      <c r="B860" s="119" t="s">
        <v>2174</v>
      </c>
      <c r="C860" s="103" t="s">
        <v>938</v>
      </c>
      <c r="D860" s="54">
        <v>49.575014446800417</v>
      </c>
      <c r="E860" s="54">
        <v>9.2262021547878525</v>
      </c>
      <c r="F860" s="54">
        <v>0.37918061999999991</v>
      </c>
      <c r="G860" s="54">
        <v>5.4948564000000005E-2</v>
      </c>
      <c r="H860" s="54">
        <v>5.4948563999999991E-2</v>
      </c>
      <c r="I860" s="54">
        <v>0.3</v>
      </c>
      <c r="J860" s="54">
        <v>6.1333656E-2</v>
      </c>
      <c r="K860" s="54">
        <v>0.3</v>
      </c>
      <c r="L860" s="54">
        <v>4.7658144000000013E-2</v>
      </c>
      <c r="M860" s="54">
        <f t="shared" si="344"/>
        <v>8.5712535907878511</v>
      </c>
      <c r="N860" s="54">
        <v>0.21524025599999991</v>
      </c>
      <c r="O860" s="54">
        <v>2.4398302699999994</v>
      </c>
      <c r="P860" s="54">
        <v>2.2901140999999985</v>
      </c>
      <c r="Q860" s="54">
        <v>0</v>
      </c>
      <c r="R860" s="54">
        <v>0</v>
      </c>
      <c r="S860" s="54">
        <f t="shared" si="345"/>
        <v>8.8470215347878529</v>
      </c>
      <c r="T860" s="54">
        <v>0</v>
      </c>
      <c r="U860" s="54">
        <v>0</v>
      </c>
      <c r="V860" s="54">
        <v>0</v>
      </c>
      <c r="W860" s="54">
        <v>0</v>
      </c>
      <c r="X860" s="62"/>
    </row>
    <row r="861" spans="1:24" ht="47.25" x14ac:dyDescent="0.25">
      <c r="A861" s="174">
        <f t="shared" si="343"/>
        <v>765</v>
      </c>
      <c r="B861" s="119" t="s">
        <v>2175</v>
      </c>
      <c r="C861" s="103" t="s">
        <v>939</v>
      </c>
      <c r="D861" s="54">
        <v>2.4697776</v>
      </c>
      <c r="E861" s="54">
        <v>0.63726133878779134</v>
      </c>
      <c r="F861" s="54">
        <v>0.66096051599999994</v>
      </c>
      <c r="G861" s="54">
        <v>0.14361125999999999</v>
      </c>
      <c r="H861" s="54">
        <v>0.14361125999999999</v>
      </c>
      <c r="I861" s="54">
        <v>0.49365007878779132</v>
      </c>
      <c r="J861" s="54">
        <v>0.18261390000000008</v>
      </c>
      <c r="K861" s="54">
        <v>0</v>
      </c>
      <c r="L861" s="54">
        <v>0.19509667199999997</v>
      </c>
      <c r="M861" s="54">
        <f t="shared" si="344"/>
        <v>0</v>
      </c>
      <c r="N861" s="54">
        <v>0.13963868399999985</v>
      </c>
      <c r="O861" s="54">
        <v>0.55080043000000001</v>
      </c>
      <c r="P861" s="54">
        <v>0.11636557000000003</v>
      </c>
      <c r="Q861" s="54">
        <v>0</v>
      </c>
      <c r="R861" s="54">
        <v>0</v>
      </c>
      <c r="S861" s="54">
        <f t="shared" si="345"/>
        <v>-2.36991772122086E-2</v>
      </c>
      <c r="T861" s="54">
        <v>0</v>
      </c>
      <c r="U861" s="54">
        <v>0</v>
      </c>
      <c r="V861" s="54">
        <v>0</v>
      </c>
      <c r="W861" s="54">
        <v>0</v>
      </c>
      <c r="X861" s="62"/>
    </row>
    <row r="862" spans="1:24" ht="63" x14ac:dyDescent="0.25">
      <c r="A862" s="174">
        <f t="shared" si="343"/>
        <v>766</v>
      </c>
      <c r="B862" s="119" t="s">
        <v>940</v>
      </c>
      <c r="C862" s="103" t="s">
        <v>941</v>
      </c>
      <c r="D862" s="54">
        <v>1.11290172</v>
      </c>
      <c r="E862" s="54">
        <v>1.1129030587877915</v>
      </c>
      <c r="F862" s="54">
        <v>1.1129017480000001</v>
      </c>
      <c r="G862" s="54">
        <v>1.1129030587877917</v>
      </c>
      <c r="H862" s="54">
        <v>1.1129017479999999</v>
      </c>
      <c r="I862" s="54">
        <v>0</v>
      </c>
      <c r="J862" s="54">
        <v>0</v>
      </c>
      <c r="K862" s="54">
        <v>0</v>
      </c>
      <c r="L862" s="54">
        <v>0</v>
      </c>
      <c r="M862" s="54">
        <f t="shared" si="344"/>
        <v>-2.2204460492503131E-16</v>
      </c>
      <c r="N862" s="54">
        <v>0</v>
      </c>
      <c r="O862" s="54">
        <v>8.9329839999999855E-2</v>
      </c>
      <c r="P862" s="54">
        <v>0</v>
      </c>
      <c r="Q862" s="54">
        <v>5.0373099000000003</v>
      </c>
      <c r="R862" s="54">
        <v>0</v>
      </c>
      <c r="S862" s="54">
        <f t="shared" si="345"/>
        <v>1.3107877914197985E-6</v>
      </c>
      <c r="T862" s="54">
        <v>0</v>
      </c>
      <c r="U862" s="54">
        <v>0</v>
      </c>
      <c r="V862" s="54">
        <v>0</v>
      </c>
      <c r="W862" s="54">
        <v>0</v>
      </c>
      <c r="X862" s="62"/>
    </row>
    <row r="863" spans="1:24" ht="47.25" x14ac:dyDescent="0.25">
      <c r="A863" s="174">
        <f t="shared" si="343"/>
        <v>767</v>
      </c>
      <c r="B863" s="119" t="s">
        <v>2176</v>
      </c>
      <c r="C863" s="103" t="s">
        <v>942</v>
      </c>
      <c r="D863" s="54">
        <v>13.648528799999999</v>
      </c>
      <c r="E863" s="54">
        <v>11.880001338787791</v>
      </c>
      <c r="F863" s="54">
        <v>0.44491606799999994</v>
      </c>
      <c r="G863" s="54">
        <v>4.6082808000000003E-2</v>
      </c>
      <c r="H863" s="54">
        <v>4.6082807999999996E-2</v>
      </c>
      <c r="I863" s="54">
        <v>0.58802879999999991</v>
      </c>
      <c r="J863" s="54">
        <v>5.8598208000000006E-2</v>
      </c>
      <c r="K863" s="54">
        <v>0.58802879999999991</v>
      </c>
      <c r="L863" s="54">
        <v>6.2603771999999988E-2</v>
      </c>
      <c r="M863" s="54">
        <f t="shared" si="344"/>
        <v>10.657860930787791</v>
      </c>
      <c r="N863" s="54">
        <v>0.27763127999999998</v>
      </c>
      <c r="O863" s="54">
        <v>0.37076339000000003</v>
      </c>
      <c r="P863" s="54">
        <v>0.23135940000000002</v>
      </c>
      <c r="Q863" s="54">
        <v>0</v>
      </c>
      <c r="R863" s="54">
        <v>0</v>
      </c>
      <c r="S863" s="54">
        <f t="shared" si="345"/>
        <v>11.435085270787791</v>
      </c>
      <c r="T863" s="54">
        <v>0</v>
      </c>
      <c r="U863" s="54">
        <v>0</v>
      </c>
      <c r="V863" s="54">
        <v>0</v>
      </c>
      <c r="W863" s="54">
        <v>0</v>
      </c>
      <c r="X863" s="62"/>
    </row>
    <row r="864" spans="1:24" ht="47.25" x14ac:dyDescent="0.25">
      <c r="A864" s="174">
        <f t="shared" si="343"/>
        <v>768</v>
      </c>
      <c r="B864" s="119" t="s">
        <v>2177</v>
      </c>
      <c r="C864" s="103" t="s">
        <v>943</v>
      </c>
      <c r="D864" s="54">
        <v>2.6484480000000001</v>
      </c>
      <c r="E864" s="54">
        <v>2.648449338787791</v>
      </c>
      <c r="F864" s="54">
        <v>2.0874831820000002</v>
      </c>
      <c r="G864" s="54">
        <v>5.7405599999999996E-3</v>
      </c>
      <c r="H864" s="54">
        <v>5.7405599999999996E-3</v>
      </c>
      <c r="I864" s="54">
        <v>0</v>
      </c>
      <c r="J864" s="54">
        <v>1.9741044599999999</v>
      </c>
      <c r="K864" s="54">
        <v>0.28726344000000009</v>
      </c>
      <c r="L864" s="54">
        <v>9.2321962000000035E-2</v>
      </c>
      <c r="M864" s="54">
        <f t="shared" si="344"/>
        <v>2.3554453387877907</v>
      </c>
      <c r="N864" s="54">
        <v>1.5316200000000169E-2</v>
      </c>
      <c r="O864" s="54">
        <v>2.0925169000000006</v>
      </c>
      <c r="P864" s="54">
        <v>1.2763500000000594E-2</v>
      </c>
      <c r="Q864" s="54">
        <v>2.1171120399999999</v>
      </c>
      <c r="R864" s="54">
        <v>2.1171120399999999</v>
      </c>
      <c r="S864" s="54">
        <f t="shared" si="345"/>
        <v>0.56096615678779083</v>
      </c>
      <c r="T864" s="54">
        <v>0</v>
      </c>
      <c r="U864" s="54">
        <v>0</v>
      </c>
      <c r="V864" s="54">
        <v>0</v>
      </c>
      <c r="W864" s="54">
        <v>0</v>
      </c>
      <c r="X864" s="62"/>
    </row>
    <row r="865" spans="1:24" ht="94.5" x14ac:dyDescent="0.25">
      <c r="A865" s="174">
        <f t="shared" si="343"/>
        <v>769</v>
      </c>
      <c r="B865" s="119" t="s">
        <v>944</v>
      </c>
      <c r="C865" s="103" t="s">
        <v>1445</v>
      </c>
      <c r="D865" s="54">
        <v>18.738924000000001</v>
      </c>
      <c r="E865" s="54">
        <v>23.560894658787795</v>
      </c>
      <c r="F865" s="54">
        <v>23.560893320000002</v>
      </c>
      <c r="G865" s="54">
        <v>1.5402986780000001</v>
      </c>
      <c r="H865" s="54">
        <v>1.5402986780000001</v>
      </c>
      <c r="I865" s="54">
        <v>15</v>
      </c>
      <c r="J865" s="54">
        <v>15.781016663999999</v>
      </c>
      <c r="K865" s="54">
        <v>2</v>
      </c>
      <c r="L865" s="54">
        <v>1.727055652</v>
      </c>
      <c r="M865" s="54">
        <f t="shared" si="344"/>
        <v>5.020595980787796</v>
      </c>
      <c r="N865" s="54">
        <v>4.512522326</v>
      </c>
      <c r="O865" s="54">
        <v>19.682582009999997</v>
      </c>
      <c r="P865" s="54">
        <v>0.25942622999999898</v>
      </c>
      <c r="Q865" s="54">
        <v>19.791573329999999</v>
      </c>
      <c r="R865" s="54">
        <v>19.791573329999999</v>
      </c>
      <c r="S865" s="54">
        <f t="shared" si="345"/>
        <v>1.3387877935144843E-6</v>
      </c>
      <c r="T865" s="54">
        <v>0</v>
      </c>
      <c r="U865" s="54">
        <v>0</v>
      </c>
      <c r="V865" s="54">
        <v>0</v>
      </c>
      <c r="W865" s="54">
        <v>0</v>
      </c>
      <c r="X865" s="62"/>
    </row>
    <row r="866" spans="1:24" ht="78.75" x14ac:dyDescent="0.25">
      <c r="A866" s="174">
        <f t="shared" si="343"/>
        <v>770</v>
      </c>
      <c r="B866" s="119" t="s">
        <v>945</v>
      </c>
      <c r="C866" s="103" t="s">
        <v>1446</v>
      </c>
      <c r="D866" s="54">
        <v>2.245152</v>
      </c>
      <c r="E866" s="54">
        <v>0.34809555078779147</v>
      </c>
      <c r="F866" s="54">
        <v>0.34809421200000007</v>
      </c>
      <c r="G866" s="54">
        <v>3.1455900000000002E-2</v>
      </c>
      <c r="H866" s="54">
        <v>3.1455900000000002E-2</v>
      </c>
      <c r="I866" s="54">
        <v>0.31663965078779149</v>
      </c>
      <c r="J866" s="54">
        <v>3.9998832000000005E-2</v>
      </c>
      <c r="K866" s="54">
        <v>0</v>
      </c>
      <c r="L866" s="54">
        <v>4.2733019999999997E-2</v>
      </c>
      <c r="M866" s="54">
        <f t="shared" si="344"/>
        <v>0</v>
      </c>
      <c r="N866" s="54">
        <v>0.23390646000000004</v>
      </c>
      <c r="O866" s="54">
        <v>1.89778157</v>
      </c>
      <c r="P866" s="54">
        <v>1.8026251099999999</v>
      </c>
      <c r="Q866" s="54">
        <v>0</v>
      </c>
      <c r="R866" s="54">
        <v>0</v>
      </c>
      <c r="S866" s="54">
        <f t="shared" si="345"/>
        <v>1.3387877914050605E-6</v>
      </c>
      <c r="T866" s="54">
        <v>0</v>
      </c>
      <c r="U866" s="54">
        <v>0</v>
      </c>
      <c r="V866" s="54">
        <v>0</v>
      </c>
      <c r="W866" s="54">
        <v>0</v>
      </c>
      <c r="X866" s="62"/>
    </row>
    <row r="867" spans="1:24" ht="63" x14ac:dyDescent="0.25">
      <c r="A867" s="174">
        <f t="shared" si="343"/>
        <v>771</v>
      </c>
      <c r="B867" s="119" t="s">
        <v>946</v>
      </c>
      <c r="C867" s="103" t="s">
        <v>1447</v>
      </c>
      <c r="D867" s="54">
        <v>51.141095999999997</v>
      </c>
      <c r="E867" s="54">
        <v>0.3786256147877915</v>
      </c>
      <c r="F867" s="54">
        <v>0.37862427600000009</v>
      </c>
      <c r="G867" s="54">
        <v>8.2413191999999996E-2</v>
      </c>
      <c r="H867" s="54">
        <v>8.2413191999999996E-2</v>
      </c>
      <c r="I867" s="54">
        <v>0.29621242278779147</v>
      </c>
      <c r="J867" s="54">
        <v>0.10479534000000001</v>
      </c>
      <c r="K867" s="54">
        <v>0</v>
      </c>
      <c r="L867" s="54">
        <v>0.11195876400000002</v>
      </c>
      <c r="M867" s="54">
        <f t="shared" si="344"/>
        <v>0</v>
      </c>
      <c r="N867" s="54">
        <v>7.9456980000000038E-2</v>
      </c>
      <c r="O867" s="54">
        <v>0.31552022999999996</v>
      </c>
      <c r="P867" s="54">
        <v>6.6214149999999972E-2</v>
      </c>
      <c r="Q867" s="54">
        <v>0</v>
      </c>
      <c r="R867" s="54">
        <v>0</v>
      </c>
      <c r="S867" s="54">
        <f t="shared" si="345"/>
        <v>1.3387877914050605E-6</v>
      </c>
      <c r="T867" s="54">
        <v>0</v>
      </c>
      <c r="U867" s="54">
        <v>0</v>
      </c>
      <c r="V867" s="54">
        <v>0</v>
      </c>
      <c r="W867" s="54">
        <v>0</v>
      </c>
      <c r="X867" s="62"/>
    </row>
    <row r="868" spans="1:24" ht="63" x14ac:dyDescent="0.25">
      <c r="A868" s="174">
        <f t="shared" si="343"/>
        <v>772</v>
      </c>
      <c r="B868" s="119" t="s">
        <v>947</v>
      </c>
      <c r="C868" s="103" t="s">
        <v>948</v>
      </c>
      <c r="D868" s="54">
        <v>1.6778760000000001</v>
      </c>
      <c r="E868" s="54">
        <v>1.6778773387877914</v>
      </c>
      <c r="F868" s="54">
        <v>1.7673306600000005</v>
      </c>
      <c r="G868" s="54">
        <v>2.9802588000000001E-2</v>
      </c>
      <c r="H868" s="54">
        <v>2.9802588000000001E-2</v>
      </c>
      <c r="I868" s="54">
        <v>1.4913534120000003</v>
      </c>
      <c r="J868" s="54">
        <v>3.7896516000000005E-2</v>
      </c>
      <c r="K868" s="54">
        <v>0</v>
      </c>
      <c r="L868" s="54">
        <v>1.38587193</v>
      </c>
      <c r="M868" s="54">
        <f t="shared" si="344"/>
        <v>0.15672133878779126</v>
      </c>
      <c r="N868" s="54">
        <v>0.31375962600000018</v>
      </c>
      <c r="O868" s="54">
        <v>1.4727755600000001</v>
      </c>
      <c r="P868" s="54">
        <v>2.7680480000000118E-2</v>
      </c>
      <c r="Q868" s="54">
        <v>1.4785485</v>
      </c>
      <c r="R868" s="54">
        <v>1.4785485</v>
      </c>
      <c r="S868" s="54">
        <f t="shared" si="345"/>
        <v>-8.9453321212209058E-2</v>
      </c>
      <c r="T868" s="54">
        <v>0</v>
      </c>
      <c r="U868" s="54">
        <v>0</v>
      </c>
      <c r="V868" s="54">
        <v>0</v>
      </c>
      <c r="W868" s="54">
        <v>0</v>
      </c>
      <c r="X868" s="62"/>
    </row>
    <row r="869" spans="1:24" ht="47.25" x14ac:dyDescent="0.25">
      <c r="A869" s="174">
        <f t="shared" si="343"/>
        <v>773</v>
      </c>
      <c r="B869" s="119" t="s">
        <v>2178</v>
      </c>
      <c r="C869" s="103" t="s">
        <v>1448</v>
      </c>
      <c r="D869" s="54">
        <v>17.796174870000119</v>
      </c>
      <c r="E869" s="54">
        <v>0.65950059078779144</v>
      </c>
      <c r="F869" s="54">
        <v>0.65949925200000004</v>
      </c>
      <c r="G869" s="54">
        <v>9.4055592000000007E-2</v>
      </c>
      <c r="H869" s="54">
        <v>9.4055592000000007E-2</v>
      </c>
      <c r="I869" s="54">
        <v>0.56544499878779142</v>
      </c>
      <c r="J869" s="54">
        <v>0.11959962</v>
      </c>
      <c r="K869" s="54">
        <v>0</v>
      </c>
      <c r="L869" s="54">
        <v>0.30725789399999992</v>
      </c>
      <c r="M869" s="54">
        <f t="shared" si="344"/>
        <v>0</v>
      </c>
      <c r="N869" s="54">
        <v>0.13858614600000008</v>
      </c>
      <c r="O869" s="54">
        <v>0.62301470999999997</v>
      </c>
      <c r="P869" s="54">
        <v>8.5574640000000035E-2</v>
      </c>
      <c r="Q869" s="54">
        <v>0</v>
      </c>
      <c r="R869" s="54">
        <v>0</v>
      </c>
      <c r="S869" s="54">
        <f t="shared" si="345"/>
        <v>1.3387877914050605E-6</v>
      </c>
      <c r="T869" s="54">
        <v>0</v>
      </c>
      <c r="U869" s="54">
        <v>0</v>
      </c>
      <c r="V869" s="54">
        <v>0</v>
      </c>
      <c r="W869" s="54">
        <v>0</v>
      </c>
      <c r="X869" s="62"/>
    </row>
    <row r="870" spans="1:24" ht="63" x14ac:dyDescent="0.25">
      <c r="A870" s="174">
        <f t="shared" si="343"/>
        <v>774</v>
      </c>
      <c r="B870" s="119" t="s">
        <v>2179</v>
      </c>
      <c r="C870" s="103" t="s">
        <v>1449</v>
      </c>
      <c r="D870" s="54">
        <v>18.364115999999999</v>
      </c>
      <c r="E870" s="54">
        <v>2.0128172167877918</v>
      </c>
      <c r="F870" s="54">
        <v>2.0128158780000005</v>
      </c>
      <c r="G870" s="54">
        <v>5.0370756000000003E-2</v>
      </c>
      <c r="H870" s="54">
        <v>5.0370755999999996E-2</v>
      </c>
      <c r="I870" s="54">
        <v>0.64274399999999998</v>
      </c>
      <c r="J870" s="54">
        <v>0.46339319600000001</v>
      </c>
      <c r="K870" s="54">
        <v>0.64274399999999998</v>
      </c>
      <c r="L870" s="54">
        <v>1.3398390580000001</v>
      </c>
      <c r="M870" s="54">
        <f t="shared" si="344"/>
        <v>0.67695846078779187</v>
      </c>
      <c r="N870" s="54">
        <v>0.15921286800000001</v>
      </c>
      <c r="O870" s="54">
        <v>3.6298486200000002</v>
      </c>
      <c r="P870" s="54">
        <v>0.13267739000000045</v>
      </c>
      <c r="Q870" s="54">
        <v>0</v>
      </c>
      <c r="R870" s="54">
        <v>0</v>
      </c>
      <c r="S870" s="54">
        <f t="shared" si="345"/>
        <v>1.3387877912940382E-6</v>
      </c>
      <c r="T870" s="54">
        <v>0</v>
      </c>
      <c r="U870" s="54">
        <v>0</v>
      </c>
      <c r="V870" s="54">
        <v>0</v>
      </c>
      <c r="W870" s="54">
        <v>0</v>
      </c>
      <c r="X870" s="62"/>
    </row>
    <row r="871" spans="1:24" ht="47.25" x14ac:dyDescent="0.25">
      <c r="A871" s="174">
        <f t="shared" si="343"/>
        <v>775</v>
      </c>
      <c r="B871" s="119" t="s">
        <v>949</v>
      </c>
      <c r="C871" s="103" t="s">
        <v>950</v>
      </c>
      <c r="D871" s="54">
        <v>2.6147981399999995</v>
      </c>
      <c r="E871" s="54">
        <v>2.6147994787877913</v>
      </c>
      <c r="F871" s="54">
        <v>2.6147981360000001</v>
      </c>
      <c r="G871" s="54">
        <v>7.427221199999999E-2</v>
      </c>
      <c r="H871" s="54">
        <v>7.427221199999999E-2</v>
      </c>
      <c r="I871" s="54">
        <v>0</v>
      </c>
      <c r="J871" s="54">
        <v>2.5405259240000002</v>
      </c>
      <c r="K871" s="54">
        <v>2.5405272667877914</v>
      </c>
      <c r="L871" s="54">
        <v>0</v>
      </c>
      <c r="M871" s="54">
        <f t="shared" si="344"/>
        <v>0</v>
      </c>
      <c r="N871" s="54">
        <v>0</v>
      </c>
      <c r="O871" s="54">
        <v>2.1789984499999999</v>
      </c>
      <c r="P871" s="54">
        <v>0</v>
      </c>
      <c r="Q871" s="54">
        <v>2.1792401199999998</v>
      </c>
      <c r="R871" s="54">
        <v>0</v>
      </c>
      <c r="S871" s="54">
        <f t="shared" si="345"/>
        <v>1.3427877911809105E-6</v>
      </c>
      <c r="T871" s="54">
        <v>0</v>
      </c>
      <c r="U871" s="54">
        <v>0</v>
      </c>
      <c r="V871" s="54">
        <v>0</v>
      </c>
      <c r="W871" s="54">
        <v>0</v>
      </c>
      <c r="X871" s="62"/>
    </row>
    <row r="872" spans="1:24" ht="47.25" x14ac:dyDescent="0.25">
      <c r="A872" s="174">
        <f t="shared" si="343"/>
        <v>776</v>
      </c>
      <c r="B872" s="119" t="s">
        <v>2180</v>
      </c>
      <c r="C872" s="103" t="s">
        <v>2181</v>
      </c>
      <c r="D872" s="54">
        <v>11.977056000000001</v>
      </c>
      <c r="E872" s="54">
        <v>2.0075478779145336E-4</v>
      </c>
      <c r="F872" s="54">
        <v>1.9941599999999998E-4</v>
      </c>
      <c r="G872" s="54">
        <v>0</v>
      </c>
      <c r="H872" s="54">
        <v>0</v>
      </c>
      <c r="I872" s="54">
        <v>0</v>
      </c>
      <c r="J872" s="54">
        <v>0</v>
      </c>
      <c r="K872" s="54">
        <v>0</v>
      </c>
      <c r="L872" s="54">
        <v>0</v>
      </c>
      <c r="M872" s="54">
        <f t="shared" si="344"/>
        <v>2.0075478779145336E-4</v>
      </c>
      <c r="N872" s="54">
        <v>1.9941599999999998E-4</v>
      </c>
      <c r="O872" s="54">
        <v>1.6617999999999998E-4</v>
      </c>
      <c r="P872" s="54">
        <v>0</v>
      </c>
      <c r="Q872" s="54">
        <v>0</v>
      </c>
      <c r="R872" s="54">
        <v>0</v>
      </c>
      <c r="S872" s="54">
        <f t="shared" si="345"/>
        <v>1.3387877914533889E-6</v>
      </c>
      <c r="T872" s="54">
        <v>0</v>
      </c>
      <c r="U872" s="54">
        <v>0</v>
      </c>
      <c r="V872" s="54">
        <v>0</v>
      </c>
      <c r="W872" s="54">
        <v>0</v>
      </c>
      <c r="X872" s="62"/>
    </row>
    <row r="873" spans="1:24" ht="63" x14ac:dyDescent="0.25">
      <c r="A873" s="174">
        <f t="shared" si="343"/>
        <v>777</v>
      </c>
      <c r="B873" s="119" t="s">
        <v>2182</v>
      </c>
      <c r="C873" s="103" t="s">
        <v>1587</v>
      </c>
      <c r="D873" s="54">
        <v>5.3337119999999993</v>
      </c>
      <c r="E873" s="54">
        <v>6.7043068787791454E-2</v>
      </c>
      <c r="F873" s="54">
        <v>6.7041730000000008E-2</v>
      </c>
      <c r="G873" s="54">
        <v>0</v>
      </c>
      <c r="H873" s="54">
        <v>0</v>
      </c>
      <c r="I873" s="54">
        <v>0</v>
      </c>
      <c r="J873" s="54">
        <v>0</v>
      </c>
      <c r="K873" s="54">
        <v>0</v>
      </c>
      <c r="L873" s="54">
        <v>4.5769690000000002E-2</v>
      </c>
      <c r="M873" s="54">
        <f t="shared" si="344"/>
        <v>6.7043068787791454E-2</v>
      </c>
      <c r="N873" s="54">
        <v>2.1272040000000006E-2</v>
      </c>
      <c r="O873" s="54">
        <v>5.5868109999999999E-2</v>
      </c>
      <c r="P873" s="54">
        <v>1.7726699999999998E-2</v>
      </c>
      <c r="Q873" s="54">
        <v>0</v>
      </c>
      <c r="R873" s="54">
        <v>0</v>
      </c>
      <c r="S873" s="54">
        <f t="shared" si="345"/>
        <v>1.3387877914466939E-6</v>
      </c>
      <c r="T873" s="54">
        <v>0</v>
      </c>
      <c r="U873" s="54">
        <v>0</v>
      </c>
      <c r="V873" s="54">
        <v>0</v>
      </c>
      <c r="W873" s="54">
        <v>0</v>
      </c>
      <c r="X873" s="62"/>
    </row>
    <row r="874" spans="1:24" ht="63" x14ac:dyDescent="0.25">
      <c r="A874" s="174">
        <f t="shared" si="343"/>
        <v>778</v>
      </c>
      <c r="B874" s="119" t="s">
        <v>2183</v>
      </c>
      <c r="C874" s="103" t="s">
        <v>2184</v>
      </c>
      <c r="D874" s="54">
        <v>52.525500000000001</v>
      </c>
      <c r="E874" s="54">
        <v>2.0075478779145336E-4</v>
      </c>
      <c r="F874" s="54">
        <v>1.9941599999999998E-4</v>
      </c>
      <c r="G874" s="54">
        <v>0</v>
      </c>
      <c r="H874" s="54">
        <v>0</v>
      </c>
      <c r="I874" s="54">
        <v>0</v>
      </c>
      <c r="J874" s="54">
        <v>0</v>
      </c>
      <c r="K874" s="54">
        <v>0</v>
      </c>
      <c r="L874" s="54">
        <v>0</v>
      </c>
      <c r="M874" s="54">
        <f t="shared" si="344"/>
        <v>2.0075478779145336E-4</v>
      </c>
      <c r="N874" s="54">
        <v>1.9941599999999998E-4</v>
      </c>
      <c r="O874" s="54">
        <v>1.6617999999999998E-4</v>
      </c>
      <c r="P874" s="54">
        <v>0</v>
      </c>
      <c r="Q874" s="54">
        <v>0</v>
      </c>
      <c r="R874" s="54">
        <v>0</v>
      </c>
      <c r="S874" s="54">
        <f t="shared" si="345"/>
        <v>1.3387877914533889E-6</v>
      </c>
      <c r="T874" s="54">
        <v>0</v>
      </c>
      <c r="U874" s="54">
        <v>0</v>
      </c>
      <c r="V874" s="54">
        <v>0</v>
      </c>
      <c r="W874" s="54">
        <v>0</v>
      </c>
      <c r="X874" s="62"/>
    </row>
    <row r="875" spans="1:24" ht="47.25" x14ac:dyDescent="0.25">
      <c r="A875" s="174">
        <f t="shared" si="343"/>
        <v>779</v>
      </c>
      <c r="B875" s="119" t="s">
        <v>1581</v>
      </c>
      <c r="C875" s="103" t="s">
        <v>1582</v>
      </c>
      <c r="D875" s="54">
        <v>4.1323559999999997</v>
      </c>
      <c r="E875" s="54">
        <v>4.1323573387877914</v>
      </c>
      <c r="F875" s="54">
        <v>3.2737218259999996</v>
      </c>
      <c r="G875" s="54">
        <v>0</v>
      </c>
      <c r="H875" s="54">
        <v>0</v>
      </c>
      <c r="I875" s="54">
        <v>0</v>
      </c>
      <c r="J875" s="54">
        <v>0</v>
      </c>
      <c r="K875" s="54">
        <v>0</v>
      </c>
      <c r="L875" s="54">
        <v>2.7082927560000001</v>
      </c>
      <c r="M875" s="54">
        <f t="shared" si="344"/>
        <v>4.1323573387877914</v>
      </c>
      <c r="N875" s="54">
        <v>0.56542906999999998</v>
      </c>
      <c r="O875" s="54">
        <v>2.7281015200000001</v>
      </c>
      <c r="P875" s="54">
        <v>0</v>
      </c>
      <c r="Q875" s="54">
        <v>2.7281015200000001</v>
      </c>
      <c r="R875" s="54">
        <v>0</v>
      </c>
      <c r="S875" s="54">
        <f t="shared" si="345"/>
        <v>0.85863551278779182</v>
      </c>
      <c r="T875" s="54">
        <v>0</v>
      </c>
      <c r="U875" s="54">
        <v>0</v>
      </c>
      <c r="V875" s="54">
        <v>0</v>
      </c>
      <c r="W875" s="54">
        <v>0</v>
      </c>
      <c r="X875" s="62"/>
    </row>
    <row r="876" spans="1:24" ht="47.25" x14ac:dyDescent="0.25">
      <c r="A876" s="174">
        <f t="shared" si="343"/>
        <v>780</v>
      </c>
      <c r="B876" s="119" t="s">
        <v>1588</v>
      </c>
      <c r="C876" s="103" t="s">
        <v>1589</v>
      </c>
      <c r="D876" s="54">
        <v>4.9685160000000002</v>
      </c>
      <c r="E876" s="54">
        <v>4.9685173387877919</v>
      </c>
      <c r="F876" s="54">
        <v>3.2343881120000004</v>
      </c>
      <c r="G876" s="54">
        <v>0</v>
      </c>
      <c r="H876" s="54">
        <v>0</v>
      </c>
      <c r="I876" s="54">
        <v>0</v>
      </c>
      <c r="J876" s="54">
        <v>0</v>
      </c>
      <c r="K876" s="54">
        <v>0</v>
      </c>
      <c r="L876" s="54">
        <v>3.13531016</v>
      </c>
      <c r="M876" s="54">
        <f t="shared" si="344"/>
        <v>4.9685173387877919</v>
      </c>
      <c r="N876" s="54">
        <v>9.9077952000000025E-2</v>
      </c>
      <c r="O876" s="54">
        <v>3.2485136099999998</v>
      </c>
      <c r="P876" s="54">
        <v>8.2564960000000021E-2</v>
      </c>
      <c r="Q876" s="54">
        <v>0</v>
      </c>
      <c r="R876" s="54">
        <v>0</v>
      </c>
      <c r="S876" s="54">
        <f t="shared" si="345"/>
        <v>1.7341292267877915</v>
      </c>
      <c r="T876" s="54">
        <v>0</v>
      </c>
      <c r="U876" s="54">
        <v>0</v>
      </c>
      <c r="V876" s="54">
        <v>0</v>
      </c>
      <c r="W876" s="54">
        <v>0</v>
      </c>
      <c r="X876" s="62"/>
    </row>
    <row r="877" spans="1:24" ht="63" x14ac:dyDescent="0.25">
      <c r="A877" s="174">
        <f t="shared" si="343"/>
        <v>781</v>
      </c>
      <c r="B877" s="119" t="s">
        <v>1583</v>
      </c>
      <c r="C877" s="103" t="s">
        <v>1584</v>
      </c>
      <c r="D877" s="54">
        <v>4.1674559999999996</v>
      </c>
      <c r="E877" s="54">
        <v>4.1674573387877913</v>
      </c>
      <c r="F877" s="54">
        <v>3.2036493379999995</v>
      </c>
      <c r="G877" s="54">
        <v>0</v>
      </c>
      <c r="H877" s="54">
        <v>0</v>
      </c>
      <c r="I877" s="54">
        <v>0</v>
      </c>
      <c r="J877" s="54">
        <v>0</v>
      </c>
      <c r="K877" s="54">
        <v>0</v>
      </c>
      <c r="L877" s="54">
        <v>3.1205454499999998</v>
      </c>
      <c r="M877" s="54">
        <f t="shared" si="344"/>
        <v>4.1674573387877913</v>
      </c>
      <c r="N877" s="54">
        <v>8.3103888000000126E-2</v>
      </c>
      <c r="O877" s="54">
        <v>3.2386728599999999</v>
      </c>
      <c r="P877" s="54">
        <v>6.9253239999999661E-2</v>
      </c>
      <c r="Q877" s="54">
        <v>0</v>
      </c>
      <c r="R877" s="54">
        <v>0</v>
      </c>
      <c r="S877" s="54">
        <f t="shared" si="345"/>
        <v>0.96380800078779183</v>
      </c>
      <c r="T877" s="54">
        <v>0</v>
      </c>
      <c r="U877" s="54">
        <v>0</v>
      </c>
      <c r="V877" s="54">
        <v>0</v>
      </c>
      <c r="W877" s="54">
        <v>0</v>
      </c>
      <c r="X877" s="62"/>
    </row>
    <row r="878" spans="1:24" ht="47.25" x14ac:dyDescent="0.25">
      <c r="A878" s="174">
        <f t="shared" si="343"/>
        <v>782</v>
      </c>
      <c r="B878" s="119" t="s">
        <v>1585</v>
      </c>
      <c r="C878" s="103" t="s">
        <v>1586</v>
      </c>
      <c r="D878" s="54">
        <v>8.8396919999999994</v>
      </c>
      <c r="E878" s="54">
        <v>8.0198956787791459E-2</v>
      </c>
      <c r="F878" s="54">
        <v>8.0197617999999998E-2</v>
      </c>
      <c r="G878" s="54">
        <v>0</v>
      </c>
      <c r="H878" s="54">
        <v>0</v>
      </c>
      <c r="I878" s="54">
        <v>0</v>
      </c>
      <c r="J878" s="54">
        <v>0</v>
      </c>
      <c r="K878" s="54">
        <v>0</v>
      </c>
      <c r="L878" s="54">
        <v>4.5769690000000002E-2</v>
      </c>
      <c r="M878" s="54">
        <f t="shared" si="344"/>
        <v>8.0198956787791459E-2</v>
      </c>
      <c r="N878" s="54">
        <v>3.4427927999999997E-2</v>
      </c>
      <c r="O878" s="54">
        <v>6.6831349999999998E-2</v>
      </c>
      <c r="P878" s="54">
        <v>2.8689939999999997E-2</v>
      </c>
      <c r="Q878" s="54">
        <v>0</v>
      </c>
      <c r="R878" s="54">
        <v>0</v>
      </c>
      <c r="S878" s="54">
        <f t="shared" si="345"/>
        <v>1.3387877914605717E-6</v>
      </c>
      <c r="T878" s="54">
        <v>0</v>
      </c>
      <c r="U878" s="54">
        <v>0</v>
      </c>
      <c r="V878" s="54">
        <v>0</v>
      </c>
      <c r="W878" s="54">
        <v>0</v>
      </c>
      <c r="X878" s="62"/>
    </row>
    <row r="879" spans="1:24" ht="110.25" x14ac:dyDescent="0.25">
      <c r="A879" s="174">
        <f t="shared" si="343"/>
        <v>783</v>
      </c>
      <c r="B879" s="120" t="s">
        <v>2185</v>
      </c>
      <c r="C879" s="54" t="s">
        <v>2186</v>
      </c>
      <c r="D879" s="54">
        <v>18.136464</v>
      </c>
      <c r="E879" s="54">
        <v>2.4063078779145336E-4</v>
      </c>
      <c r="F879" s="54">
        <v>2.39292E-4</v>
      </c>
      <c r="G879" s="54">
        <v>0</v>
      </c>
      <c r="H879" s="54">
        <v>0</v>
      </c>
      <c r="I879" s="54">
        <v>0</v>
      </c>
      <c r="J879" s="54">
        <v>0</v>
      </c>
      <c r="K879" s="54">
        <v>0</v>
      </c>
      <c r="L879" s="54">
        <v>0</v>
      </c>
      <c r="M879" s="54">
        <f t="shared" si="344"/>
        <v>2.4063078779145336E-4</v>
      </c>
      <c r="N879" s="54">
        <v>2.39292E-4</v>
      </c>
      <c r="O879" s="54">
        <v>1.9941000000000002E-4</v>
      </c>
      <c r="P879" s="54">
        <v>0</v>
      </c>
      <c r="Q879" s="54">
        <v>0</v>
      </c>
      <c r="R879" s="54">
        <v>0</v>
      </c>
      <c r="S879" s="54">
        <f t="shared" si="345"/>
        <v>1.3387877914533618E-6</v>
      </c>
      <c r="T879" s="54">
        <v>0</v>
      </c>
      <c r="U879" s="54">
        <v>0</v>
      </c>
      <c r="V879" s="54">
        <v>0</v>
      </c>
      <c r="W879" s="54">
        <v>0</v>
      </c>
      <c r="X879" s="62"/>
    </row>
    <row r="880" spans="1:24" ht="94.5" x14ac:dyDescent="0.25">
      <c r="A880" s="174">
        <f t="shared" si="343"/>
        <v>784</v>
      </c>
      <c r="B880" s="120" t="s">
        <v>2187</v>
      </c>
      <c r="C880" s="54" t="s">
        <v>2188</v>
      </c>
      <c r="D880" s="54">
        <v>16.137852000000002</v>
      </c>
      <c r="E880" s="54">
        <v>2.0075478779145336E-4</v>
      </c>
      <c r="F880" s="54">
        <v>1.9941599999999998E-4</v>
      </c>
      <c r="G880" s="54">
        <v>0</v>
      </c>
      <c r="H880" s="54">
        <v>0</v>
      </c>
      <c r="I880" s="54">
        <v>0</v>
      </c>
      <c r="J880" s="54">
        <v>0</v>
      </c>
      <c r="K880" s="54">
        <v>0</v>
      </c>
      <c r="L880" s="54">
        <v>0</v>
      </c>
      <c r="M880" s="54">
        <f t="shared" si="344"/>
        <v>2.0075478779145336E-4</v>
      </c>
      <c r="N880" s="54">
        <v>1.9941599999999998E-4</v>
      </c>
      <c r="O880" s="54">
        <v>1.6617999999999998E-4</v>
      </c>
      <c r="P880" s="54">
        <v>0</v>
      </c>
      <c r="Q880" s="54">
        <v>0</v>
      </c>
      <c r="R880" s="54">
        <v>0</v>
      </c>
      <c r="S880" s="54">
        <f t="shared" si="345"/>
        <v>1.3387877914533889E-6</v>
      </c>
      <c r="T880" s="54">
        <v>0</v>
      </c>
      <c r="U880" s="54">
        <v>0</v>
      </c>
      <c r="V880" s="54">
        <v>0</v>
      </c>
      <c r="W880" s="54">
        <v>0</v>
      </c>
      <c r="X880" s="62"/>
    </row>
    <row r="881" spans="1:24" ht="47.25" x14ac:dyDescent="0.25">
      <c r="A881" s="174">
        <f t="shared" si="343"/>
        <v>785</v>
      </c>
      <c r="B881" s="119" t="s">
        <v>2189</v>
      </c>
      <c r="C881" s="103" t="s">
        <v>2190</v>
      </c>
      <c r="D881" s="54">
        <v>5.3510399999999994</v>
      </c>
      <c r="E881" s="54">
        <v>1.8899601247877911</v>
      </c>
      <c r="F881" s="54">
        <v>1.8899587859999996</v>
      </c>
      <c r="G881" s="54">
        <v>0</v>
      </c>
      <c r="H881" s="54">
        <v>0</v>
      </c>
      <c r="I881" s="54">
        <v>0</v>
      </c>
      <c r="J881" s="54">
        <v>0</v>
      </c>
      <c r="K881" s="54">
        <v>0</v>
      </c>
      <c r="L881" s="54">
        <v>0</v>
      </c>
      <c r="M881" s="54">
        <f t="shared" si="344"/>
        <v>1.8899601247877911</v>
      </c>
      <c r="N881" s="54">
        <v>1.889958786</v>
      </c>
      <c r="O881" s="54">
        <v>2.13949736</v>
      </c>
      <c r="P881" s="54">
        <v>0</v>
      </c>
      <c r="Q881" s="54">
        <v>0</v>
      </c>
      <c r="R881" s="54">
        <v>0</v>
      </c>
      <c r="S881" s="54">
        <f t="shared" si="345"/>
        <v>1.3387877915160828E-6</v>
      </c>
      <c r="T881" s="54">
        <v>0</v>
      </c>
      <c r="U881" s="54">
        <v>0</v>
      </c>
      <c r="V881" s="54">
        <v>0</v>
      </c>
      <c r="W881" s="54">
        <v>0</v>
      </c>
      <c r="X881" s="62"/>
    </row>
    <row r="882" spans="1:24" ht="63" x14ac:dyDescent="0.25">
      <c r="A882" s="174">
        <f t="shared" si="343"/>
        <v>786</v>
      </c>
      <c r="B882" s="119" t="s">
        <v>2191</v>
      </c>
      <c r="C882" s="103" t="s">
        <v>2192</v>
      </c>
      <c r="D882" s="54">
        <v>3.843648</v>
      </c>
      <c r="E882" s="54">
        <v>2.392932E-3</v>
      </c>
      <c r="F882" s="54">
        <v>2.392932E-3</v>
      </c>
      <c r="G882" s="54">
        <v>0</v>
      </c>
      <c r="H882" s="54">
        <v>0</v>
      </c>
      <c r="I882" s="54">
        <v>0</v>
      </c>
      <c r="J882" s="54">
        <v>0</v>
      </c>
      <c r="K882" s="54">
        <v>0</v>
      </c>
      <c r="L882" s="54">
        <v>0</v>
      </c>
      <c r="M882" s="54">
        <f t="shared" si="344"/>
        <v>2.392932E-3</v>
      </c>
      <c r="N882" s="54">
        <v>2.392932E-3</v>
      </c>
      <c r="O882" s="54">
        <v>1.9941099999999999E-3</v>
      </c>
      <c r="P882" s="54">
        <v>0</v>
      </c>
      <c r="Q882" s="54">
        <v>0</v>
      </c>
      <c r="R882" s="54">
        <v>0</v>
      </c>
      <c r="S882" s="54">
        <f t="shared" si="345"/>
        <v>0</v>
      </c>
      <c r="T882" s="54">
        <v>0</v>
      </c>
      <c r="U882" s="54">
        <v>0</v>
      </c>
      <c r="V882" s="54">
        <v>0</v>
      </c>
      <c r="W882" s="54">
        <v>0</v>
      </c>
      <c r="X882" s="62"/>
    </row>
    <row r="883" spans="1:24" ht="63" x14ac:dyDescent="0.25">
      <c r="A883" s="174">
        <f t="shared" si="343"/>
        <v>787</v>
      </c>
      <c r="B883" s="119" t="s">
        <v>2193</v>
      </c>
      <c r="C883" s="103" t="s">
        <v>2194</v>
      </c>
      <c r="D883" s="54">
        <v>4.6097039999999998</v>
      </c>
      <c r="E883" s="54">
        <v>0.44594795478779142</v>
      </c>
      <c r="F883" s="54">
        <v>0.44594661600000002</v>
      </c>
      <c r="G883" s="54">
        <v>0</v>
      </c>
      <c r="H883" s="54">
        <v>0</v>
      </c>
      <c r="I883" s="54">
        <v>0</v>
      </c>
      <c r="J883" s="54">
        <v>0</v>
      </c>
      <c r="K883" s="54">
        <v>0</v>
      </c>
      <c r="L883" s="54">
        <v>0</v>
      </c>
      <c r="M883" s="54">
        <f t="shared" si="344"/>
        <v>0.44594795478779142</v>
      </c>
      <c r="N883" s="54">
        <v>0.44594661600000002</v>
      </c>
      <c r="O883" s="54">
        <v>0.37162218000000002</v>
      </c>
      <c r="P883" s="54">
        <v>0</v>
      </c>
      <c r="Q883" s="54">
        <v>0</v>
      </c>
      <c r="R883" s="54">
        <v>0</v>
      </c>
      <c r="S883" s="54">
        <f t="shared" si="345"/>
        <v>1.3387877914050605E-6</v>
      </c>
      <c r="T883" s="54">
        <v>0</v>
      </c>
      <c r="U883" s="54">
        <v>0</v>
      </c>
      <c r="V883" s="54">
        <v>0</v>
      </c>
      <c r="W883" s="54">
        <v>0</v>
      </c>
      <c r="X883" s="62"/>
    </row>
    <row r="884" spans="1:24" ht="78.75" x14ac:dyDescent="0.25">
      <c r="A884" s="174">
        <f t="shared" si="343"/>
        <v>788</v>
      </c>
      <c r="B884" s="119" t="s">
        <v>2195</v>
      </c>
      <c r="C884" s="103" t="s">
        <v>2196</v>
      </c>
      <c r="D884" s="54">
        <v>4.5728279999999994</v>
      </c>
      <c r="E884" s="54">
        <v>1.8238830787791455E-2</v>
      </c>
      <c r="F884" s="54">
        <v>1.8237492000000001E-2</v>
      </c>
      <c r="G884" s="54">
        <v>0</v>
      </c>
      <c r="H884" s="54">
        <v>0</v>
      </c>
      <c r="I884" s="54">
        <v>0</v>
      </c>
      <c r="J884" s="54">
        <v>0</v>
      </c>
      <c r="K884" s="54">
        <v>0</v>
      </c>
      <c r="L884" s="54">
        <v>0</v>
      </c>
      <c r="M884" s="54">
        <f t="shared" si="344"/>
        <v>1.8238830787791455E-2</v>
      </c>
      <c r="N884" s="54">
        <v>1.8237492000000001E-2</v>
      </c>
      <c r="O884" s="54">
        <v>1.519791E-2</v>
      </c>
      <c r="P884" s="54">
        <v>0</v>
      </c>
      <c r="Q884" s="54">
        <v>0</v>
      </c>
      <c r="R884" s="54">
        <v>0</v>
      </c>
      <c r="S884" s="54">
        <f t="shared" si="345"/>
        <v>1.3387877914536328E-6</v>
      </c>
      <c r="T884" s="54">
        <v>0</v>
      </c>
      <c r="U884" s="54">
        <v>0</v>
      </c>
      <c r="V884" s="54">
        <v>0</v>
      </c>
      <c r="W884" s="54">
        <v>0</v>
      </c>
      <c r="X884" s="62"/>
    </row>
    <row r="885" spans="1:24" ht="47.25" x14ac:dyDescent="0.25">
      <c r="A885" s="174">
        <f t="shared" si="343"/>
        <v>789</v>
      </c>
      <c r="B885" s="119" t="s">
        <v>2197</v>
      </c>
      <c r="C885" s="103" t="s">
        <v>2198</v>
      </c>
      <c r="D885" s="54">
        <v>7.9799999999999995</v>
      </c>
      <c r="E885" s="54">
        <v>7.511615794787792</v>
      </c>
      <c r="F885" s="54">
        <v>7.5116144560000002</v>
      </c>
      <c r="G885" s="54">
        <v>0</v>
      </c>
      <c r="H885" s="54">
        <v>0</v>
      </c>
      <c r="I885" s="54">
        <v>0</v>
      </c>
      <c r="J885" s="54">
        <v>0</v>
      </c>
      <c r="K885" s="54">
        <v>0</v>
      </c>
      <c r="L885" s="54">
        <v>0</v>
      </c>
      <c r="M885" s="54">
        <f t="shared" si="344"/>
        <v>7.511615794787792</v>
      </c>
      <c r="N885" s="54">
        <v>7.5116144559999993</v>
      </c>
      <c r="O885" s="54">
        <v>7.6501661599999995</v>
      </c>
      <c r="P885" s="54">
        <v>0</v>
      </c>
      <c r="Q885" s="54">
        <v>0</v>
      </c>
      <c r="R885" s="54">
        <v>0</v>
      </c>
      <c r="S885" s="54">
        <f t="shared" si="345"/>
        <v>1.3387877917381275E-6</v>
      </c>
      <c r="T885" s="54">
        <v>0</v>
      </c>
      <c r="U885" s="54">
        <v>0</v>
      </c>
      <c r="V885" s="54">
        <v>0</v>
      </c>
      <c r="W885" s="54">
        <v>0</v>
      </c>
      <c r="X885" s="62"/>
    </row>
    <row r="886" spans="1:24" ht="47.25" x14ac:dyDescent="0.25">
      <c r="A886" s="174">
        <f t="shared" si="343"/>
        <v>790</v>
      </c>
      <c r="B886" s="119" t="s">
        <v>2199</v>
      </c>
      <c r="C886" s="103" t="s">
        <v>2200</v>
      </c>
      <c r="D886" s="54">
        <v>33.280125599999998</v>
      </c>
      <c r="E886" s="54">
        <v>2.4063078779145336E-4</v>
      </c>
      <c r="F886" s="54">
        <v>2.39292E-4</v>
      </c>
      <c r="G886" s="54">
        <v>0</v>
      </c>
      <c r="H886" s="54">
        <v>0</v>
      </c>
      <c r="I886" s="54">
        <v>0</v>
      </c>
      <c r="J886" s="54">
        <v>0</v>
      </c>
      <c r="K886" s="54">
        <v>0</v>
      </c>
      <c r="L886" s="54">
        <v>0</v>
      </c>
      <c r="M886" s="54">
        <f t="shared" si="344"/>
        <v>2.4063078779145336E-4</v>
      </c>
      <c r="N886" s="54">
        <v>2.39292E-4</v>
      </c>
      <c r="O886" s="54">
        <v>1.9941000000000002E-4</v>
      </c>
      <c r="P886" s="54">
        <v>0</v>
      </c>
      <c r="Q886" s="54">
        <v>0</v>
      </c>
      <c r="R886" s="54">
        <v>0</v>
      </c>
      <c r="S886" s="54">
        <f t="shared" si="345"/>
        <v>1.3387877914533618E-6</v>
      </c>
      <c r="T886" s="54">
        <v>0</v>
      </c>
      <c r="U886" s="54">
        <v>0</v>
      </c>
      <c r="V886" s="54">
        <v>0</v>
      </c>
      <c r="W886" s="54">
        <v>0</v>
      </c>
      <c r="X886" s="62"/>
    </row>
    <row r="887" spans="1:24" ht="63" x14ac:dyDescent="0.25">
      <c r="A887" s="174">
        <f t="shared" si="343"/>
        <v>791</v>
      </c>
      <c r="B887" s="119" t="s">
        <v>2201</v>
      </c>
      <c r="C887" s="103" t="s">
        <v>2202</v>
      </c>
      <c r="D887" s="54">
        <v>16.283016</v>
      </c>
      <c r="E887" s="54">
        <v>2.4063078779145336E-4</v>
      </c>
      <c r="F887" s="54">
        <v>2.39292E-4</v>
      </c>
      <c r="G887" s="54">
        <v>0</v>
      </c>
      <c r="H887" s="54">
        <v>0</v>
      </c>
      <c r="I887" s="54">
        <v>0</v>
      </c>
      <c r="J887" s="54">
        <v>0</v>
      </c>
      <c r="K887" s="54">
        <v>0</v>
      </c>
      <c r="L887" s="54">
        <v>0</v>
      </c>
      <c r="M887" s="54">
        <f t="shared" si="344"/>
        <v>2.4063078779145336E-4</v>
      </c>
      <c r="N887" s="54">
        <v>2.39292E-4</v>
      </c>
      <c r="O887" s="54">
        <v>1.9941000000000002E-4</v>
      </c>
      <c r="P887" s="54">
        <v>0</v>
      </c>
      <c r="Q887" s="54">
        <v>0</v>
      </c>
      <c r="R887" s="54">
        <v>0</v>
      </c>
      <c r="S887" s="54">
        <f t="shared" si="345"/>
        <v>1.3387877914533618E-6</v>
      </c>
      <c r="T887" s="54">
        <v>0</v>
      </c>
      <c r="U887" s="54">
        <v>0</v>
      </c>
      <c r="V887" s="54">
        <v>0</v>
      </c>
      <c r="W887" s="54">
        <v>0</v>
      </c>
      <c r="X887" s="62"/>
    </row>
    <row r="888" spans="1:24" ht="110.25" x14ac:dyDescent="0.25">
      <c r="A888" s="174">
        <f t="shared" si="343"/>
        <v>792</v>
      </c>
      <c r="B888" s="119" t="s">
        <v>2203</v>
      </c>
      <c r="C888" s="54" t="s">
        <v>2204</v>
      </c>
      <c r="D888" s="54">
        <v>17.011727999999998</v>
      </c>
      <c r="E888" s="54">
        <v>1.6682034787791452E-2</v>
      </c>
      <c r="F888" s="54">
        <v>1.6680695999999998E-2</v>
      </c>
      <c r="G888" s="54">
        <v>0</v>
      </c>
      <c r="H888" s="54">
        <v>0</v>
      </c>
      <c r="I888" s="54">
        <v>0</v>
      </c>
      <c r="J888" s="54">
        <v>0</v>
      </c>
      <c r="K888" s="54">
        <v>0</v>
      </c>
      <c r="L888" s="54">
        <v>0</v>
      </c>
      <c r="M888" s="54">
        <f t="shared" si="344"/>
        <v>1.6682034787791452E-2</v>
      </c>
      <c r="N888" s="54">
        <v>1.6680695999999998E-2</v>
      </c>
      <c r="O888" s="54">
        <v>1.3900579999999999E-2</v>
      </c>
      <c r="P888" s="54">
        <v>0</v>
      </c>
      <c r="Q888" s="54">
        <v>0</v>
      </c>
      <c r="R888" s="54">
        <v>0</v>
      </c>
      <c r="S888" s="54">
        <f t="shared" si="345"/>
        <v>1.3387877914536328E-6</v>
      </c>
      <c r="T888" s="54">
        <v>0</v>
      </c>
      <c r="U888" s="54">
        <v>0</v>
      </c>
      <c r="V888" s="54">
        <v>0</v>
      </c>
      <c r="W888" s="54">
        <v>0</v>
      </c>
      <c r="X888" s="62"/>
    </row>
    <row r="889" spans="1:24" ht="110.25" x14ac:dyDescent="0.25">
      <c r="A889" s="174">
        <f t="shared" si="343"/>
        <v>793</v>
      </c>
      <c r="B889" s="119" t="s">
        <v>2205</v>
      </c>
      <c r="C889" s="103" t="s">
        <v>2206</v>
      </c>
      <c r="D889" s="54">
        <v>11.307696</v>
      </c>
      <c r="E889" s="54">
        <v>1.6042398787791453E-2</v>
      </c>
      <c r="F889" s="54">
        <v>1.6041059999999999E-2</v>
      </c>
      <c r="G889" s="54">
        <v>0</v>
      </c>
      <c r="H889" s="54">
        <v>0</v>
      </c>
      <c r="I889" s="54">
        <v>0</v>
      </c>
      <c r="J889" s="54">
        <v>0</v>
      </c>
      <c r="K889" s="54">
        <v>0</v>
      </c>
      <c r="L889" s="54">
        <v>0</v>
      </c>
      <c r="M889" s="54">
        <f t="shared" si="344"/>
        <v>1.6042398787791453E-2</v>
      </c>
      <c r="N889" s="54">
        <v>1.6041059999999999E-2</v>
      </c>
      <c r="O889" s="54">
        <v>1.3367549999999999E-2</v>
      </c>
      <c r="P889" s="54">
        <v>0</v>
      </c>
      <c r="Q889" s="54">
        <v>0</v>
      </c>
      <c r="R889" s="54">
        <v>0</v>
      </c>
      <c r="S889" s="54">
        <f t="shared" si="345"/>
        <v>1.3387877914536328E-6</v>
      </c>
      <c r="T889" s="54">
        <v>0</v>
      </c>
      <c r="U889" s="54">
        <v>0</v>
      </c>
      <c r="V889" s="54">
        <v>0</v>
      </c>
      <c r="W889" s="54">
        <v>0</v>
      </c>
      <c r="X889" s="62"/>
    </row>
    <row r="890" spans="1:24" x14ac:dyDescent="0.25">
      <c r="A890" s="174"/>
      <c r="B890" s="195" t="s">
        <v>394</v>
      </c>
      <c r="C890" s="103"/>
      <c r="D890" s="62">
        <f t="shared" ref="D890:W890" si="346">SUM(D891:D900)</f>
        <v>217.88963039999999</v>
      </c>
      <c r="E890" s="62">
        <f t="shared" ref="E890" si="347">SUM(E891:E900)</f>
        <v>38.670347529877915</v>
      </c>
      <c r="F890" s="62">
        <f t="shared" si="346"/>
        <v>38.675090693999998</v>
      </c>
      <c r="G890" s="62">
        <f t="shared" si="346"/>
        <v>1.319299848</v>
      </c>
      <c r="H890" s="62">
        <f t="shared" si="346"/>
        <v>1.319299848</v>
      </c>
      <c r="I890" s="62">
        <f t="shared" si="346"/>
        <v>4.6778210671511662</v>
      </c>
      <c r="J890" s="62">
        <f t="shared" si="346"/>
        <v>26.909327148000003</v>
      </c>
      <c r="K890" s="62">
        <f t="shared" si="346"/>
        <v>0</v>
      </c>
      <c r="L890" s="62">
        <f t="shared" si="346"/>
        <v>0.13700414399999997</v>
      </c>
      <c r="M890" s="62">
        <f t="shared" si="346"/>
        <v>32.673226614726751</v>
      </c>
      <c r="N890" s="62">
        <f t="shared" si="346"/>
        <v>10.309459553999996</v>
      </c>
      <c r="O890" s="62">
        <f t="shared" si="346"/>
        <v>32.774935419999998</v>
      </c>
      <c r="P890" s="62">
        <v>0.27245340000000007</v>
      </c>
      <c r="Q890" s="62">
        <f t="shared" si="346"/>
        <v>28.687005449999997</v>
      </c>
      <c r="R890" s="62">
        <v>0</v>
      </c>
      <c r="S890" s="62">
        <f t="shared" si="346"/>
        <v>-4.7431641220848884E-3</v>
      </c>
      <c r="T890" s="62">
        <f t="shared" si="346"/>
        <v>0</v>
      </c>
      <c r="U890" s="62">
        <f t="shared" si="346"/>
        <v>0</v>
      </c>
      <c r="V890" s="62">
        <f t="shared" si="346"/>
        <v>0</v>
      </c>
      <c r="W890" s="62">
        <f t="shared" si="346"/>
        <v>0</v>
      </c>
      <c r="X890" s="62"/>
    </row>
    <row r="891" spans="1:24" ht="63" x14ac:dyDescent="0.25">
      <c r="A891" s="174">
        <f t="shared" ref="A891:A900" si="348">IF(A890&gt;0,A890+1,A889+1)</f>
        <v>794</v>
      </c>
      <c r="B891" s="119" t="s">
        <v>2207</v>
      </c>
      <c r="C891" s="103" t="s">
        <v>951</v>
      </c>
      <c r="D891" s="54">
        <v>13.612187999999998</v>
      </c>
      <c r="E891" s="54">
        <v>13.612189338787791</v>
      </c>
      <c r="F891" s="54">
        <v>13.612184301999998</v>
      </c>
      <c r="G891" s="54">
        <v>0.68478609599999996</v>
      </c>
      <c r="H891" s="54">
        <v>0.68478609599999996</v>
      </c>
      <c r="I891" s="54">
        <v>2.1671699039999996</v>
      </c>
      <c r="J891" s="54">
        <v>12.822579813999999</v>
      </c>
      <c r="K891" s="54">
        <v>0</v>
      </c>
      <c r="L891" s="54">
        <v>0</v>
      </c>
      <c r="M891" s="54">
        <f t="shared" ref="M891:M900" si="349">E891-G891-I891-K891</f>
        <v>10.760233338787792</v>
      </c>
      <c r="N891" s="54">
        <v>0.10481839199999854</v>
      </c>
      <c r="O891" s="54">
        <v>10.819394960000002</v>
      </c>
      <c r="P891" s="54">
        <v>0</v>
      </c>
      <c r="Q891" s="54">
        <v>13.687283359999999</v>
      </c>
      <c r="R891" s="54">
        <v>0</v>
      </c>
      <c r="S891" s="54">
        <f t="shared" ref="S891:S900" si="350">E891-F891</f>
        <v>5.0367877939549999E-6</v>
      </c>
      <c r="T891" s="54">
        <v>0</v>
      </c>
      <c r="U891" s="54">
        <v>0</v>
      </c>
      <c r="V891" s="54">
        <v>0</v>
      </c>
      <c r="W891" s="54">
        <v>0</v>
      </c>
      <c r="X891" s="62"/>
    </row>
    <row r="892" spans="1:24" ht="47.25" x14ac:dyDescent="0.25">
      <c r="A892" s="174">
        <f t="shared" si="348"/>
        <v>795</v>
      </c>
      <c r="B892" s="119" t="s">
        <v>952</v>
      </c>
      <c r="C892" s="103" t="s">
        <v>953</v>
      </c>
      <c r="D892" s="54">
        <v>17.526143999999999</v>
      </c>
      <c r="E892" s="54">
        <v>0.27207815478779152</v>
      </c>
      <c r="F892" s="54">
        <v>0.27207681600000005</v>
      </c>
      <c r="G892" s="54">
        <v>5.9546196000000003E-2</v>
      </c>
      <c r="H892" s="54">
        <v>5.9546196000000003E-2</v>
      </c>
      <c r="I892" s="54">
        <v>0.21253195878779152</v>
      </c>
      <c r="J892" s="54">
        <v>7.5717996000000037E-2</v>
      </c>
      <c r="K892" s="54">
        <v>0</v>
      </c>
      <c r="L892" s="54">
        <v>8.0893823999999975E-2</v>
      </c>
      <c r="M892" s="54">
        <f t="shared" si="349"/>
        <v>0</v>
      </c>
      <c r="N892" s="54">
        <v>5.5918800000000046E-2</v>
      </c>
      <c r="O892" s="54">
        <v>0.22673068000000002</v>
      </c>
      <c r="P892" s="54">
        <v>4.6599000000000029E-2</v>
      </c>
      <c r="Q892" s="54">
        <v>0</v>
      </c>
      <c r="R892" s="54">
        <v>0</v>
      </c>
      <c r="S892" s="54">
        <f t="shared" si="350"/>
        <v>1.3387877914605717E-6</v>
      </c>
      <c r="T892" s="54">
        <v>0</v>
      </c>
      <c r="U892" s="54">
        <v>0</v>
      </c>
      <c r="V892" s="54">
        <v>0</v>
      </c>
      <c r="W892" s="54">
        <v>0</v>
      </c>
      <c r="X892" s="62"/>
    </row>
    <row r="893" spans="1:24" ht="47.25" x14ac:dyDescent="0.25">
      <c r="A893" s="174">
        <f t="shared" si="348"/>
        <v>796</v>
      </c>
      <c r="B893" s="119" t="s">
        <v>2208</v>
      </c>
      <c r="C893" s="103" t="s">
        <v>954</v>
      </c>
      <c r="D893" s="54">
        <v>3.6000000000000004E-2</v>
      </c>
      <c r="E893" s="54">
        <v>2.4001338787791451E-2</v>
      </c>
      <c r="F893" s="54">
        <v>2.8764072000000002E-2</v>
      </c>
      <c r="G893" s="54">
        <v>6.2662439999999998E-3</v>
      </c>
      <c r="H893" s="54">
        <v>6.2662439999999998E-3</v>
      </c>
      <c r="I893" s="54">
        <v>1.773509478779145E-2</v>
      </c>
      <c r="J893" s="54">
        <v>7.9680600000000025E-3</v>
      </c>
      <c r="K893" s="54">
        <v>0</v>
      </c>
      <c r="L893" s="54">
        <v>8.5127399999999961E-3</v>
      </c>
      <c r="M893" s="54">
        <f t="shared" si="349"/>
        <v>0</v>
      </c>
      <c r="N893" s="54">
        <v>6.0170280000000024E-3</v>
      </c>
      <c r="O893" s="54">
        <v>2.3970060000000001E-2</v>
      </c>
      <c r="P893" s="54">
        <v>5.0141900000000052E-3</v>
      </c>
      <c r="Q893" s="54">
        <v>0</v>
      </c>
      <c r="R893" s="54">
        <v>0</v>
      </c>
      <c r="S893" s="54">
        <f t="shared" si="350"/>
        <v>-4.762733212208551E-3</v>
      </c>
      <c r="T893" s="54">
        <v>0</v>
      </c>
      <c r="U893" s="54">
        <v>0</v>
      </c>
      <c r="V893" s="54">
        <v>0</v>
      </c>
      <c r="W893" s="54">
        <v>0</v>
      </c>
      <c r="X893" s="62"/>
    </row>
    <row r="894" spans="1:24" ht="63" x14ac:dyDescent="0.25">
      <c r="A894" s="174">
        <f t="shared" si="348"/>
        <v>797</v>
      </c>
      <c r="B894" s="119" t="s">
        <v>2209</v>
      </c>
      <c r="C894" s="103" t="s">
        <v>955</v>
      </c>
      <c r="D894" s="54">
        <v>14.572487999999998</v>
      </c>
      <c r="E894" s="54">
        <v>14.57248933878779</v>
      </c>
      <c r="F894" s="54">
        <v>14.572484178</v>
      </c>
      <c r="G894" s="54">
        <v>0.53366456399999995</v>
      </c>
      <c r="H894" s="54">
        <v>0.53366456399999995</v>
      </c>
      <c r="I894" s="54">
        <v>2.110343436</v>
      </c>
      <c r="J894" s="54">
        <v>13.958509118</v>
      </c>
      <c r="K894" s="54">
        <v>0</v>
      </c>
      <c r="L894" s="54">
        <v>0</v>
      </c>
      <c r="M894" s="54">
        <f t="shared" si="349"/>
        <v>11.92848133878779</v>
      </c>
      <c r="N894" s="54">
        <v>8.0310495999999176E-2</v>
      </c>
      <c r="O894" s="54">
        <v>11.74218434</v>
      </c>
      <c r="P894" s="54">
        <v>0</v>
      </c>
      <c r="Q894" s="54">
        <v>14.999722089999999</v>
      </c>
      <c r="R894" s="54">
        <v>0</v>
      </c>
      <c r="S894" s="54">
        <f t="shared" si="350"/>
        <v>5.1607877900039512E-6</v>
      </c>
      <c r="T894" s="54">
        <v>0</v>
      </c>
      <c r="U894" s="54">
        <v>0</v>
      </c>
      <c r="V894" s="54">
        <v>0</v>
      </c>
      <c r="W894" s="54">
        <v>0</v>
      </c>
      <c r="X894" s="62"/>
    </row>
    <row r="895" spans="1:24" ht="63" x14ac:dyDescent="0.25">
      <c r="A895" s="174">
        <f t="shared" si="348"/>
        <v>798</v>
      </c>
      <c r="B895" s="119" t="s">
        <v>956</v>
      </c>
      <c r="C895" s="103" t="s">
        <v>957</v>
      </c>
      <c r="D895" s="54">
        <v>15.27882</v>
      </c>
      <c r="E895" s="54">
        <v>0.13974996678779145</v>
      </c>
      <c r="F895" s="54">
        <v>0.13974862799999999</v>
      </c>
      <c r="G895" s="54">
        <v>2.3510483999999998E-2</v>
      </c>
      <c r="H895" s="54">
        <v>2.3510483999999998E-2</v>
      </c>
      <c r="I895" s="54">
        <v>0.11623948278779145</v>
      </c>
      <c r="J895" s="54">
        <v>2.9895576000000007E-2</v>
      </c>
      <c r="K895" s="54">
        <v>0</v>
      </c>
      <c r="L895" s="54">
        <v>3.1939103999999996E-2</v>
      </c>
      <c r="M895" s="54">
        <f t="shared" si="349"/>
        <v>0</v>
      </c>
      <c r="N895" s="54">
        <v>5.4403463999999985E-2</v>
      </c>
      <c r="O895" s="54">
        <v>0.27239052000000002</v>
      </c>
      <c r="P895" s="54">
        <v>0.20126955000000002</v>
      </c>
      <c r="Q895" s="54">
        <v>0</v>
      </c>
      <c r="R895" s="54">
        <v>0</v>
      </c>
      <c r="S895" s="54">
        <f t="shared" si="350"/>
        <v>1.3387877914605717E-6</v>
      </c>
      <c r="T895" s="54">
        <v>0</v>
      </c>
      <c r="U895" s="54">
        <v>0</v>
      </c>
      <c r="V895" s="54">
        <v>0</v>
      </c>
      <c r="W895" s="54">
        <v>0</v>
      </c>
      <c r="X895" s="62"/>
    </row>
    <row r="896" spans="1:24" ht="47.25" x14ac:dyDescent="0.25">
      <c r="A896" s="174">
        <f t="shared" si="348"/>
        <v>799</v>
      </c>
      <c r="B896" s="119" t="s">
        <v>2210</v>
      </c>
      <c r="C896" s="103" t="s">
        <v>2211</v>
      </c>
      <c r="D896" s="54">
        <v>7.2792479999999991</v>
      </c>
      <c r="E896" s="54">
        <v>4.5418009147877916</v>
      </c>
      <c r="F896" s="54">
        <v>4.5417995760000007</v>
      </c>
      <c r="G896" s="54">
        <v>0</v>
      </c>
      <c r="H896" s="54">
        <v>0</v>
      </c>
      <c r="I896" s="54">
        <v>0</v>
      </c>
      <c r="J896" s="54">
        <v>0</v>
      </c>
      <c r="K896" s="54">
        <v>0</v>
      </c>
      <c r="L896" s="54">
        <v>0</v>
      </c>
      <c r="M896" s="54">
        <f t="shared" si="349"/>
        <v>4.5418009147877916</v>
      </c>
      <c r="N896" s="54">
        <v>4.5417995759999998</v>
      </c>
      <c r="O896" s="54">
        <v>4.5466679999999995</v>
      </c>
      <c r="P896" s="54">
        <v>0</v>
      </c>
      <c r="Q896" s="54">
        <v>0</v>
      </c>
      <c r="R896" s="54">
        <v>0</v>
      </c>
      <c r="S896" s="54">
        <f t="shared" si="350"/>
        <v>1.338787790849949E-6</v>
      </c>
      <c r="T896" s="54">
        <v>0</v>
      </c>
      <c r="U896" s="54">
        <v>0</v>
      </c>
      <c r="V896" s="54">
        <v>0</v>
      </c>
      <c r="W896" s="54">
        <v>0</v>
      </c>
      <c r="X896" s="62"/>
    </row>
    <row r="897" spans="1:24" ht="47.25" x14ac:dyDescent="0.25">
      <c r="A897" s="174">
        <f t="shared" si="348"/>
        <v>800</v>
      </c>
      <c r="B897" s="119" t="s">
        <v>2212</v>
      </c>
      <c r="C897" s="103" t="s">
        <v>2213</v>
      </c>
      <c r="D897" s="54">
        <v>4.6552559999999996</v>
      </c>
      <c r="E897" s="54">
        <v>3.1837422887877915</v>
      </c>
      <c r="F897" s="54">
        <v>3.1837409500000002</v>
      </c>
      <c r="G897" s="54">
        <v>0</v>
      </c>
      <c r="H897" s="54">
        <v>0</v>
      </c>
      <c r="I897" s="54">
        <v>0</v>
      </c>
      <c r="J897" s="54">
        <v>0</v>
      </c>
      <c r="K897" s="54">
        <v>0</v>
      </c>
      <c r="L897" s="54">
        <v>0</v>
      </c>
      <c r="M897" s="54">
        <f t="shared" si="349"/>
        <v>3.1837422887877915</v>
      </c>
      <c r="N897" s="54">
        <v>3.1837409499999998</v>
      </c>
      <c r="O897" s="54">
        <v>3.20668672</v>
      </c>
      <c r="P897" s="54">
        <v>0</v>
      </c>
      <c r="Q897" s="54">
        <v>0</v>
      </c>
      <c r="R897" s="54">
        <v>0</v>
      </c>
      <c r="S897" s="54">
        <f t="shared" si="350"/>
        <v>1.3387877912940382E-6</v>
      </c>
      <c r="T897" s="54">
        <v>0</v>
      </c>
      <c r="U897" s="54">
        <v>0</v>
      </c>
      <c r="V897" s="54">
        <v>0</v>
      </c>
      <c r="W897" s="54">
        <v>0</v>
      </c>
      <c r="X897" s="62"/>
    </row>
    <row r="898" spans="1:24" ht="47.25" x14ac:dyDescent="0.25">
      <c r="A898" s="174">
        <f t="shared" si="348"/>
        <v>801</v>
      </c>
      <c r="B898" s="119" t="s">
        <v>2214</v>
      </c>
      <c r="C898" s="103" t="s">
        <v>2215</v>
      </c>
      <c r="D898" s="54">
        <v>4.5023519999999992</v>
      </c>
      <c r="E898" s="54">
        <v>3.8812507877914529E-3</v>
      </c>
      <c r="F898" s="54">
        <v>3.8799119999999997E-3</v>
      </c>
      <c r="G898" s="54">
        <v>0</v>
      </c>
      <c r="H898" s="54">
        <v>0</v>
      </c>
      <c r="I898" s="54">
        <v>0</v>
      </c>
      <c r="J898" s="54">
        <v>0</v>
      </c>
      <c r="K898" s="54">
        <v>0</v>
      </c>
      <c r="L898" s="54">
        <v>0</v>
      </c>
      <c r="M898" s="54">
        <f t="shared" si="349"/>
        <v>3.8812507877914529E-3</v>
      </c>
      <c r="N898" s="54">
        <v>3.8799119999999997E-3</v>
      </c>
      <c r="O898" s="54">
        <v>3.23326E-3</v>
      </c>
      <c r="P898" s="54">
        <v>0</v>
      </c>
      <c r="Q898" s="54">
        <v>0</v>
      </c>
      <c r="R898" s="54">
        <v>0</v>
      </c>
      <c r="S898" s="54">
        <f t="shared" si="350"/>
        <v>1.3387877914531991E-6</v>
      </c>
      <c r="T898" s="54">
        <v>0</v>
      </c>
      <c r="U898" s="54">
        <v>0</v>
      </c>
      <c r="V898" s="54">
        <v>0</v>
      </c>
      <c r="W898" s="54">
        <v>0</v>
      </c>
      <c r="X898" s="62"/>
    </row>
    <row r="899" spans="1:24" ht="47.25" x14ac:dyDescent="0.25">
      <c r="A899" s="174">
        <f t="shared" si="348"/>
        <v>802</v>
      </c>
      <c r="B899" s="119" t="s">
        <v>2216</v>
      </c>
      <c r="C899" s="103" t="s">
        <v>2217</v>
      </c>
      <c r="D899" s="54">
        <v>137.0175984</v>
      </c>
      <c r="E899" s="54">
        <v>2.2550874827877916</v>
      </c>
      <c r="F899" s="54">
        <v>2.2550861439999998</v>
      </c>
      <c r="G899" s="54">
        <v>0</v>
      </c>
      <c r="H899" s="54">
        <v>0</v>
      </c>
      <c r="I899" s="54">
        <v>0</v>
      </c>
      <c r="J899" s="54">
        <v>0</v>
      </c>
      <c r="K899" s="54">
        <v>0</v>
      </c>
      <c r="L899" s="54">
        <v>0</v>
      </c>
      <c r="M899" s="54">
        <f t="shared" si="349"/>
        <v>2.2550874827877916</v>
      </c>
      <c r="N899" s="54">
        <v>2.2550861439999998</v>
      </c>
      <c r="O899" s="54">
        <v>1.8792384500000001</v>
      </c>
      <c r="P899" s="54">
        <v>0</v>
      </c>
      <c r="Q899" s="54">
        <v>0</v>
      </c>
      <c r="R899" s="54">
        <v>0</v>
      </c>
      <c r="S899" s="54">
        <f t="shared" si="350"/>
        <v>1.3387877917381275E-6</v>
      </c>
      <c r="T899" s="54">
        <v>0</v>
      </c>
      <c r="U899" s="54">
        <v>0</v>
      </c>
      <c r="V899" s="54">
        <v>0</v>
      </c>
      <c r="W899" s="54">
        <v>0</v>
      </c>
      <c r="X899" s="62"/>
    </row>
    <row r="900" spans="1:24" ht="47.25" x14ac:dyDescent="0.25">
      <c r="A900" s="174">
        <f t="shared" si="348"/>
        <v>803</v>
      </c>
      <c r="B900" s="119" t="s">
        <v>2218</v>
      </c>
      <c r="C900" s="103" t="s">
        <v>958</v>
      </c>
      <c r="D900" s="54">
        <v>3.4095360000000001</v>
      </c>
      <c r="E900" s="54">
        <v>6.532745478779145E-2</v>
      </c>
      <c r="F900" s="54">
        <v>6.5326116000000004E-2</v>
      </c>
      <c r="G900" s="54">
        <v>1.1526264000000001E-2</v>
      </c>
      <c r="H900" s="54">
        <v>1.1526264000000001E-2</v>
      </c>
      <c r="I900" s="54">
        <v>5.3801190787791442E-2</v>
      </c>
      <c r="J900" s="54">
        <v>1.4656584E-2</v>
      </c>
      <c r="K900" s="54">
        <v>0</v>
      </c>
      <c r="L900" s="54">
        <v>1.5658475999999998E-2</v>
      </c>
      <c r="M900" s="54">
        <f t="shared" si="349"/>
        <v>6.9388939039072284E-18</v>
      </c>
      <c r="N900" s="54">
        <v>2.3484792000000004E-2</v>
      </c>
      <c r="O900" s="54">
        <v>5.4438429999999996E-2</v>
      </c>
      <c r="P900" s="54">
        <v>1.9570659999999997E-2</v>
      </c>
      <c r="Q900" s="54">
        <v>0</v>
      </c>
      <c r="R900" s="54">
        <v>0</v>
      </c>
      <c r="S900" s="54">
        <f t="shared" si="350"/>
        <v>1.3387877914466939E-6</v>
      </c>
      <c r="T900" s="54">
        <v>0</v>
      </c>
      <c r="U900" s="54">
        <v>0</v>
      </c>
      <c r="V900" s="54">
        <v>0</v>
      </c>
      <c r="W900" s="54">
        <v>0</v>
      </c>
      <c r="X900" s="62"/>
    </row>
    <row r="901" spans="1:24" x14ac:dyDescent="0.25">
      <c r="A901" s="174"/>
      <c r="B901" s="195" t="s">
        <v>959</v>
      </c>
      <c r="C901" s="103"/>
      <c r="D901" s="62">
        <f t="shared" ref="D901:W901" si="351">SUM(D902:D902)</f>
        <v>23.256180000000001</v>
      </c>
      <c r="E901" s="62">
        <f t="shared" si="351"/>
        <v>23.256181338787794</v>
      </c>
      <c r="F901" s="62">
        <f t="shared" si="351"/>
        <v>23.256179605999996</v>
      </c>
      <c r="G901" s="62">
        <f t="shared" si="351"/>
        <v>4.9781759999999995</v>
      </c>
      <c r="H901" s="62">
        <f t="shared" si="351"/>
        <v>18.170657003999999</v>
      </c>
      <c r="I901" s="62">
        <f t="shared" si="351"/>
        <v>0</v>
      </c>
      <c r="J901" s="62">
        <f t="shared" si="351"/>
        <v>5.0855226019999975</v>
      </c>
      <c r="K901" s="62">
        <f t="shared" si="351"/>
        <v>0</v>
      </c>
      <c r="L901" s="62">
        <f t="shared" si="351"/>
        <v>0</v>
      </c>
      <c r="M901" s="62">
        <f t="shared" si="351"/>
        <v>18.278005338787793</v>
      </c>
      <c r="N901" s="62">
        <f t="shared" si="351"/>
        <v>0</v>
      </c>
      <c r="O901" s="62">
        <f t="shared" si="351"/>
        <v>18.413417190000001</v>
      </c>
      <c r="P901" s="62">
        <v>0</v>
      </c>
      <c r="Q901" s="62">
        <f t="shared" si="351"/>
        <v>21.761562189999999</v>
      </c>
      <c r="R901" s="62">
        <v>0</v>
      </c>
      <c r="S901" s="62">
        <f t="shared" si="351"/>
        <v>1.732787797692481E-6</v>
      </c>
      <c r="T901" s="62">
        <f t="shared" si="351"/>
        <v>0</v>
      </c>
      <c r="U901" s="62">
        <f t="shared" si="351"/>
        <v>0</v>
      </c>
      <c r="V901" s="62">
        <f t="shared" si="351"/>
        <v>0</v>
      </c>
      <c r="W901" s="62">
        <f t="shared" si="351"/>
        <v>0</v>
      </c>
      <c r="X901" s="62"/>
    </row>
    <row r="902" spans="1:24" ht="47.25" x14ac:dyDescent="0.25">
      <c r="A902" s="174">
        <f>IF(A901&gt;0,A901+1,A900+1)</f>
        <v>804</v>
      </c>
      <c r="B902" s="119" t="s">
        <v>2219</v>
      </c>
      <c r="C902" s="103" t="s">
        <v>960</v>
      </c>
      <c r="D902" s="54">
        <v>23.256180000000001</v>
      </c>
      <c r="E902" s="54">
        <v>23.256181338787794</v>
      </c>
      <c r="F902" s="54">
        <v>23.256179605999996</v>
      </c>
      <c r="G902" s="54">
        <v>4.9781759999999995</v>
      </c>
      <c r="H902" s="54">
        <v>18.170657003999999</v>
      </c>
      <c r="I902" s="54">
        <v>0</v>
      </c>
      <c r="J902" s="54">
        <v>5.0855226019999975</v>
      </c>
      <c r="K902" s="54">
        <v>0</v>
      </c>
      <c r="L902" s="54">
        <v>0</v>
      </c>
      <c r="M902" s="54">
        <f>E902-G902-I902-K902</f>
        <v>18.278005338787793</v>
      </c>
      <c r="N902" s="54">
        <v>0</v>
      </c>
      <c r="O902" s="54">
        <v>18.413417190000001</v>
      </c>
      <c r="P902" s="54">
        <v>0</v>
      </c>
      <c r="Q902" s="54">
        <v>21.761562189999999</v>
      </c>
      <c r="R902" s="54">
        <v>0</v>
      </c>
      <c r="S902" s="54">
        <f>E902-F902</f>
        <v>1.732787797692481E-6</v>
      </c>
      <c r="T902" s="54">
        <v>0</v>
      </c>
      <c r="U902" s="54">
        <v>0</v>
      </c>
      <c r="V902" s="54">
        <v>0</v>
      </c>
      <c r="W902" s="54">
        <v>0</v>
      </c>
      <c r="X902" s="62"/>
    </row>
    <row r="903" spans="1:24" x14ac:dyDescent="0.25">
      <c r="A903" s="174"/>
      <c r="B903" s="195" t="s">
        <v>283</v>
      </c>
      <c r="C903" s="103"/>
      <c r="D903" s="62">
        <f t="shared" ref="D903:W903" si="352">SUM(D904:D914)</f>
        <v>55.232216339999994</v>
      </c>
      <c r="E903" s="62">
        <f t="shared" ref="E903" si="353">SUM(E904:E914)</f>
        <v>24.726521221877917</v>
      </c>
      <c r="F903" s="62">
        <f t="shared" si="352"/>
        <v>24.726503560745758</v>
      </c>
      <c r="G903" s="62">
        <f t="shared" si="352"/>
        <v>2.5684701875755822</v>
      </c>
      <c r="H903" s="62">
        <f t="shared" si="352"/>
        <v>1.7707158739999997</v>
      </c>
      <c r="I903" s="62">
        <f t="shared" si="352"/>
        <v>4.8711773863633745</v>
      </c>
      <c r="J903" s="62">
        <f t="shared" si="352"/>
        <v>9.0418050019999985</v>
      </c>
      <c r="K903" s="62">
        <f t="shared" si="352"/>
        <v>0.98825862000000009</v>
      </c>
      <c r="L903" s="62">
        <f t="shared" si="352"/>
        <v>4.8975023820000008</v>
      </c>
      <c r="M903" s="62">
        <f t="shared" si="352"/>
        <v>16.298615027938958</v>
      </c>
      <c r="N903" s="62">
        <f t="shared" si="352"/>
        <v>9.0164803027457623</v>
      </c>
      <c r="O903" s="62">
        <f t="shared" si="352"/>
        <v>19.709013479999999</v>
      </c>
      <c r="P903" s="62">
        <v>5.1034245</v>
      </c>
      <c r="Q903" s="62">
        <f t="shared" si="352"/>
        <v>28.787332429999996</v>
      </c>
      <c r="R903" s="62">
        <v>12.338012709999999</v>
      </c>
      <c r="S903" s="62">
        <f t="shared" si="352"/>
        <v>1.7661132154012105E-5</v>
      </c>
      <c r="T903" s="62">
        <f t="shared" si="352"/>
        <v>0</v>
      </c>
      <c r="U903" s="62">
        <f t="shared" si="352"/>
        <v>0</v>
      </c>
      <c r="V903" s="62">
        <f t="shared" si="352"/>
        <v>0</v>
      </c>
      <c r="W903" s="62">
        <f t="shared" si="352"/>
        <v>0</v>
      </c>
      <c r="X903" s="62"/>
    </row>
    <row r="904" spans="1:24" ht="47.25" x14ac:dyDescent="0.25">
      <c r="A904" s="174">
        <f t="shared" ref="A904:A914" si="354">IF(A903&gt;0,A903+1,A902+1)</f>
        <v>805</v>
      </c>
      <c r="B904" s="119" t="s">
        <v>972</v>
      </c>
      <c r="C904" s="54" t="s">
        <v>973</v>
      </c>
      <c r="D904" s="54">
        <v>0.65212800000000004</v>
      </c>
      <c r="E904" s="54">
        <v>0.65212933878779145</v>
      </c>
      <c r="F904" s="54">
        <v>0.65212371274576275</v>
      </c>
      <c r="G904" s="54">
        <v>0</v>
      </c>
      <c r="H904" s="54">
        <v>0</v>
      </c>
      <c r="I904" s="54">
        <v>0</v>
      </c>
      <c r="J904" s="54">
        <v>0</v>
      </c>
      <c r="K904" s="54">
        <v>0</v>
      </c>
      <c r="L904" s="54">
        <v>0</v>
      </c>
      <c r="M904" s="54">
        <f t="shared" ref="M904:M914" si="355">E904-G904-I904-K904</f>
        <v>0.65212933878779145</v>
      </c>
      <c r="N904" s="54">
        <v>0.65212371274576275</v>
      </c>
      <c r="O904" s="54">
        <v>1.0571216900000004</v>
      </c>
      <c r="P904" s="54">
        <v>0</v>
      </c>
      <c r="Q904" s="54">
        <v>4.2808121400000001</v>
      </c>
      <c r="R904" s="54">
        <v>0</v>
      </c>
      <c r="S904" s="54">
        <f t="shared" ref="S904:S914" si="356">E904-F904</f>
        <v>5.6260420286946555E-6</v>
      </c>
      <c r="T904" s="54">
        <v>0</v>
      </c>
      <c r="U904" s="54">
        <v>0</v>
      </c>
      <c r="V904" s="54">
        <v>0</v>
      </c>
      <c r="W904" s="54">
        <v>0</v>
      </c>
      <c r="X904" s="62"/>
    </row>
    <row r="905" spans="1:24" ht="47.25" x14ac:dyDescent="0.25">
      <c r="A905" s="174">
        <f t="shared" si="354"/>
        <v>806</v>
      </c>
      <c r="B905" s="119" t="s">
        <v>1590</v>
      </c>
      <c r="C905" s="54" t="s">
        <v>1591</v>
      </c>
      <c r="D905" s="54">
        <v>0.20879999999999999</v>
      </c>
      <c r="E905" s="54">
        <v>0.17453694</v>
      </c>
      <c r="F905" s="54">
        <v>0.17453694</v>
      </c>
      <c r="G905" s="54">
        <v>0</v>
      </c>
      <c r="H905" s="54">
        <v>0</v>
      </c>
      <c r="I905" s="54">
        <v>0</v>
      </c>
      <c r="J905" s="54">
        <v>0</v>
      </c>
      <c r="K905" s="54">
        <v>0</v>
      </c>
      <c r="L905" s="54">
        <v>0</v>
      </c>
      <c r="M905" s="54">
        <f t="shared" si="355"/>
        <v>0.17453694</v>
      </c>
      <c r="N905" s="54">
        <v>0.17453694</v>
      </c>
      <c r="O905" s="54">
        <v>0</v>
      </c>
      <c r="P905" s="54">
        <v>0</v>
      </c>
      <c r="Q905" s="54">
        <v>0</v>
      </c>
      <c r="R905" s="54">
        <v>0</v>
      </c>
      <c r="S905" s="54">
        <f t="shared" si="356"/>
        <v>0</v>
      </c>
      <c r="T905" s="54">
        <v>0</v>
      </c>
      <c r="U905" s="54">
        <v>0</v>
      </c>
      <c r="V905" s="54">
        <v>0</v>
      </c>
      <c r="W905" s="54">
        <v>0</v>
      </c>
      <c r="X905" s="62"/>
    </row>
    <row r="906" spans="1:24" ht="47.25" x14ac:dyDescent="0.25">
      <c r="A906" s="174">
        <f t="shared" si="354"/>
        <v>807</v>
      </c>
      <c r="B906" s="119" t="s">
        <v>963</v>
      </c>
      <c r="C906" s="103" t="s">
        <v>964</v>
      </c>
      <c r="D906" s="54">
        <v>0.92906298000000032</v>
      </c>
      <c r="E906" s="54">
        <v>0.92906431878779172</v>
      </c>
      <c r="F906" s="54">
        <v>0.92906298199999993</v>
      </c>
      <c r="G906" s="54">
        <v>0.92906431878779161</v>
      </c>
      <c r="H906" s="54">
        <v>0.13131133199999998</v>
      </c>
      <c r="I906" s="54">
        <v>0</v>
      </c>
      <c r="J906" s="54">
        <v>0.79775165000000003</v>
      </c>
      <c r="K906" s="54">
        <v>0</v>
      </c>
      <c r="L906" s="54">
        <v>0</v>
      </c>
      <c r="M906" s="54">
        <f t="shared" si="355"/>
        <v>1.1102230246251565E-16</v>
      </c>
      <c r="N906" s="54">
        <v>0</v>
      </c>
      <c r="O906" s="54">
        <v>0.10942611000000034</v>
      </c>
      <c r="P906" s="54">
        <v>0</v>
      </c>
      <c r="Q906" s="54">
        <v>4.2508614200000006</v>
      </c>
      <c r="R906" s="54">
        <v>0</v>
      </c>
      <c r="S906" s="54">
        <f t="shared" si="356"/>
        <v>1.3367877917946913E-6</v>
      </c>
      <c r="T906" s="54">
        <v>0</v>
      </c>
      <c r="U906" s="54">
        <v>0</v>
      </c>
      <c r="V906" s="54">
        <v>0</v>
      </c>
      <c r="W906" s="54">
        <v>0</v>
      </c>
      <c r="X906" s="62"/>
    </row>
    <row r="907" spans="1:24" ht="47.25" x14ac:dyDescent="0.25">
      <c r="A907" s="174">
        <f t="shared" si="354"/>
        <v>808</v>
      </c>
      <c r="B907" s="119" t="s">
        <v>2220</v>
      </c>
      <c r="C907" s="103" t="s">
        <v>965</v>
      </c>
      <c r="D907" s="54">
        <v>1.6066079999999998</v>
      </c>
      <c r="E907" s="54">
        <v>1.9888550427877913</v>
      </c>
      <c r="F907" s="54">
        <v>1.9888537039999998</v>
      </c>
      <c r="G907" s="54">
        <v>7.2625548000000012E-2</v>
      </c>
      <c r="H907" s="54">
        <v>7.2625547999999998E-2</v>
      </c>
      <c r="I907" s="54">
        <v>1.9162294947877914</v>
      </c>
      <c r="J907" s="54">
        <v>1.533986896</v>
      </c>
      <c r="K907" s="54">
        <v>0</v>
      </c>
      <c r="L907" s="54">
        <v>0</v>
      </c>
      <c r="M907" s="54">
        <f t="shared" si="355"/>
        <v>0</v>
      </c>
      <c r="N907" s="54">
        <v>0.38224126000000003</v>
      </c>
      <c r="O907" s="54">
        <v>1.3388437</v>
      </c>
      <c r="P907" s="54">
        <v>0</v>
      </c>
      <c r="Q907" s="54">
        <v>1.66769531</v>
      </c>
      <c r="R907" s="54">
        <v>0</v>
      </c>
      <c r="S907" s="54">
        <f t="shared" si="356"/>
        <v>1.3387877915160828E-6</v>
      </c>
      <c r="T907" s="54">
        <v>0</v>
      </c>
      <c r="U907" s="54">
        <v>0</v>
      </c>
      <c r="V907" s="54">
        <v>0</v>
      </c>
      <c r="W907" s="54">
        <v>0</v>
      </c>
      <c r="X907" s="62"/>
    </row>
    <row r="908" spans="1:24" ht="47.25" x14ac:dyDescent="0.25">
      <c r="A908" s="174">
        <f t="shared" si="354"/>
        <v>809</v>
      </c>
      <c r="B908" s="119" t="s">
        <v>2221</v>
      </c>
      <c r="C908" s="103" t="s">
        <v>966</v>
      </c>
      <c r="D908" s="54">
        <v>1.4031501599999998</v>
      </c>
      <c r="E908" s="54">
        <v>1.4031514987877913</v>
      </c>
      <c r="F908" s="54">
        <v>1.4031501719999999</v>
      </c>
      <c r="G908" s="54">
        <v>1.4031514987877909</v>
      </c>
      <c r="H908" s="54">
        <v>1.4031501719999999</v>
      </c>
      <c r="I908" s="54">
        <v>0</v>
      </c>
      <c r="J908" s="54">
        <v>0</v>
      </c>
      <c r="K908" s="54">
        <v>0</v>
      </c>
      <c r="L908" s="54">
        <v>0</v>
      </c>
      <c r="M908" s="54">
        <f t="shared" si="355"/>
        <v>4.4408920985006262E-16</v>
      </c>
      <c r="N908" s="54">
        <v>0</v>
      </c>
      <c r="O908" s="54">
        <v>0.12919220999999997</v>
      </c>
      <c r="P908" s="54">
        <v>0</v>
      </c>
      <c r="Q908" s="54">
        <v>6.2499508499999994</v>
      </c>
      <c r="R908" s="54">
        <v>0</v>
      </c>
      <c r="S908" s="54">
        <f t="shared" si="356"/>
        <v>1.3267877914113768E-6</v>
      </c>
      <c r="T908" s="54">
        <v>0</v>
      </c>
      <c r="U908" s="54">
        <v>0</v>
      </c>
      <c r="V908" s="54">
        <v>0</v>
      </c>
      <c r="W908" s="54">
        <v>0</v>
      </c>
      <c r="X908" s="62"/>
    </row>
    <row r="909" spans="1:24" ht="47.25" x14ac:dyDescent="0.25">
      <c r="A909" s="174">
        <f t="shared" si="354"/>
        <v>810</v>
      </c>
      <c r="B909" s="119" t="s">
        <v>2222</v>
      </c>
      <c r="C909" s="103" t="s">
        <v>967</v>
      </c>
      <c r="D909" s="54">
        <v>1.6130160000000002</v>
      </c>
      <c r="E909" s="54">
        <v>1.3153938307877915</v>
      </c>
      <c r="F909" s="54">
        <v>1.3153924920000002</v>
      </c>
      <c r="G909" s="54">
        <v>4.72938E-3</v>
      </c>
      <c r="H909" s="54">
        <v>4.72938E-3</v>
      </c>
      <c r="I909" s="54">
        <v>0</v>
      </c>
      <c r="J909" s="54">
        <v>6.0137999999999997E-3</v>
      </c>
      <c r="K909" s="54">
        <v>0.2366626200000001</v>
      </c>
      <c r="L909" s="54">
        <v>6.4248719999999964E-3</v>
      </c>
      <c r="M909" s="54">
        <f t="shared" si="355"/>
        <v>1.0740018307877914</v>
      </c>
      <c r="N909" s="54">
        <v>1.2982244400000003</v>
      </c>
      <c r="O909" s="54">
        <v>1.2963736899999998</v>
      </c>
      <c r="P909" s="54">
        <v>1.2820669799999997</v>
      </c>
      <c r="Q909" s="54">
        <v>0</v>
      </c>
      <c r="R909" s="54">
        <v>0</v>
      </c>
      <c r="S909" s="54">
        <f t="shared" si="356"/>
        <v>1.3387877912940382E-6</v>
      </c>
      <c r="T909" s="54">
        <v>0</v>
      </c>
      <c r="U909" s="54">
        <v>0</v>
      </c>
      <c r="V909" s="54">
        <v>0</v>
      </c>
      <c r="W909" s="54">
        <v>0</v>
      </c>
      <c r="X909" s="62"/>
    </row>
    <row r="910" spans="1:24" ht="63" x14ac:dyDescent="0.25">
      <c r="A910" s="174">
        <f t="shared" si="354"/>
        <v>811</v>
      </c>
      <c r="B910" s="119" t="s">
        <v>2223</v>
      </c>
      <c r="C910" s="103" t="s">
        <v>968</v>
      </c>
      <c r="D910" s="54">
        <v>4.281612</v>
      </c>
      <c r="E910" s="54">
        <v>4.1210670327877921</v>
      </c>
      <c r="F910" s="54">
        <v>4.1210656940000003</v>
      </c>
      <c r="G910" s="54">
        <v>1.4047523999999999E-2</v>
      </c>
      <c r="H910" s="54">
        <v>1.4047523999999999E-2</v>
      </c>
      <c r="I910" s="54">
        <v>0.70295247599999988</v>
      </c>
      <c r="J910" s="54">
        <v>1.7862599999999999E-2</v>
      </c>
      <c r="K910" s="54">
        <v>0</v>
      </c>
      <c r="L910" s="54">
        <v>3.241879602</v>
      </c>
      <c r="M910" s="54">
        <f t="shared" si="355"/>
        <v>3.4040670327877915</v>
      </c>
      <c r="N910" s="54">
        <v>0.84727596799999993</v>
      </c>
      <c r="O910" s="54">
        <v>3.4342214099999997</v>
      </c>
      <c r="P910" s="54">
        <v>9.3349019999999783E-2</v>
      </c>
      <c r="Q910" s="54">
        <v>3.7083444299999999</v>
      </c>
      <c r="R910" s="54">
        <v>3.7083444299999999</v>
      </c>
      <c r="S910" s="54">
        <f t="shared" si="356"/>
        <v>1.3387877917381275E-6</v>
      </c>
      <c r="T910" s="54">
        <v>0</v>
      </c>
      <c r="U910" s="54">
        <v>0</v>
      </c>
      <c r="V910" s="54">
        <v>0</v>
      </c>
      <c r="W910" s="54">
        <v>0</v>
      </c>
      <c r="X910" s="62"/>
    </row>
    <row r="911" spans="1:24" ht="78.75" x14ac:dyDescent="0.25">
      <c r="A911" s="174">
        <f t="shared" si="354"/>
        <v>812</v>
      </c>
      <c r="B911" s="119" t="s">
        <v>969</v>
      </c>
      <c r="C911" s="103" t="s">
        <v>1450</v>
      </c>
      <c r="D911" s="54">
        <v>10.50282</v>
      </c>
      <c r="E911" s="54">
        <v>8.7723988507877912</v>
      </c>
      <c r="F911" s="54">
        <v>8.7723975119999977</v>
      </c>
      <c r="G911" s="54">
        <v>2.4692123999999999E-2</v>
      </c>
      <c r="H911" s="54">
        <v>2.4692123999999999E-2</v>
      </c>
      <c r="I911" s="54">
        <v>0.31507799999999997</v>
      </c>
      <c r="J911" s="54">
        <v>6.5707193119999996</v>
      </c>
      <c r="K911" s="54">
        <v>0.31507799999999997</v>
      </c>
      <c r="L911" s="54">
        <v>0.52851884199999999</v>
      </c>
      <c r="M911" s="54">
        <f t="shared" si="355"/>
        <v>8.1175507267877922</v>
      </c>
      <c r="N911" s="54">
        <v>1.6484672340000004</v>
      </c>
      <c r="O911" s="54">
        <v>7.3103312700000007</v>
      </c>
      <c r="P911" s="54">
        <v>4.1036800000009421E-3</v>
      </c>
      <c r="Q911" s="54">
        <v>7.4315643099999997</v>
      </c>
      <c r="R911" s="54">
        <v>7.4315643099999997</v>
      </c>
      <c r="S911" s="54">
        <f t="shared" si="356"/>
        <v>1.3387877935144843E-6</v>
      </c>
      <c r="T911" s="54">
        <v>0</v>
      </c>
      <c r="U911" s="54">
        <v>0</v>
      </c>
      <c r="V911" s="54">
        <v>0</v>
      </c>
      <c r="W911" s="54">
        <v>0</v>
      </c>
      <c r="X911" s="62"/>
    </row>
    <row r="912" spans="1:24" ht="47.25" x14ac:dyDescent="0.25">
      <c r="A912" s="174">
        <f t="shared" si="354"/>
        <v>813</v>
      </c>
      <c r="B912" s="119" t="s">
        <v>2224</v>
      </c>
      <c r="C912" s="103" t="s">
        <v>970</v>
      </c>
      <c r="D912" s="54">
        <v>1.3501800000000002</v>
      </c>
      <c r="E912" s="54">
        <v>1.3710472107877913</v>
      </c>
      <c r="F912" s="54">
        <v>1.3710458720000001</v>
      </c>
      <c r="G912" s="54">
        <v>5.7113617999999998E-2</v>
      </c>
      <c r="H912" s="54">
        <v>5.7113618000000005E-2</v>
      </c>
      <c r="I912" s="54">
        <v>1.3139335927877913</v>
      </c>
      <c r="J912" s="54">
        <v>3.5302175999999991E-2</v>
      </c>
      <c r="K912" s="54">
        <v>0</v>
      </c>
      <c r="L912" s="54">
        <v>1.035030458</v>
      </c>
      <c r="M912" s="54">
        <f t="shared" si="355"/>
        <v>0</v>
      </c>
      <c r="N912" s="54">
        <v>0.24359961999999991</v>
      </c>
      <c r="O912" s="54">
        <v>1.1425382199999998</v>
      </c>
      <c r="P912" s="54">
        <v>2.3659099999999711E-2</v>
      </c>
      <c r="Q912" s="54">
        <v>1.1981039699999998</v>
      </c>
      <c r="R912" s="54">
        <v>1.1981039699999998</v>
      </c>
      <c r="S912" s="54">
        <f t="shared" si="356"/>
        <v>1.3387877912940382E-6</v>
      </c>
      <c r="T912" s="54">
        <v>0</v>
      </c>
      <c r="U912" s="54">
        <v>0</v>
      </c>
      <c r="V912" s="54">
        <v>0</v>
      </c>
      <c r="W912" s="54">
        <v>0</v>
      </c>
      <c r="X912" s="62"/>
    </row>
    <row r="913" spans="1:24" ht="47.25" x14ac:dyDescent="0.25">
      <c r="A913" s="174">
        <f t="shared" si="354"/>
        <v>814</v>
      </c>
      <c r="B913" s="119" t="s">
        <v>2225</v>
      </c>
      <c r="C913" s="103" t="s">
        <v>292</v>
      </c>
      <c r="D913" s="54">
        <v>18.945583199999994</v>
      </c>
      <c r="E913" s="54">
        <v>0.21530283078779144</v>
      </c>
      <c r="F913" s="54">
        <v>0.21530149199999998</v>
      </c>
      <c r="G913" s="54">
        <v>2.8837007999999997E-2</v>
      </c>
      <c r="H913" s="54">
        <v>2.8837007999999997E-2</v>
      </c>
      <c r="I913" s="54">
        <v>0.18646582278779145</v>
      </c>
      <c r="J913" s="54">
        <v>3.6668724E-2</v>
      </c>
      <c r="K913" s="54">
        <v>0</v>
      </c>
      <c r="L913" s="54">
        <v>3.917525999999999E-2</v>
      </c>
      <c r="M913" s="54">
        <f t="shared" si="355"/>
        <v>0</v>
      </c>
      <c r="N913" s="54">
        <v>0.11062050000000001</v>
      </c>
      <c r="O913" s="54">
        <v>0.17941791000000001</v>
      </c>
      <c r="P913" s="54">
        <v>9.2183750000000009E-2</v>
      </c>
      <c r="Q913" s="54">
        <v>0</v>
      </c>
      <c r="R913" s="54">
        <v>0</v>
      </c>
      <c r="S913" s="54">
        <f t="shared" si="356"/>
        <v>1.3387877914605717E-6</v>
      </c>
      <c r="T913" s="54">
        <v>0</v>
      </c>
      <c r="U913" s="54">
        <v>0</v>
      </c>
      <c r="V913" s="54">
        <v>0</v>
      </c>
      <c r="W913" s="54">
        <v>0</v>
      </c>
      <c r="X913" s="62"/>
    </row>
    <row r="914" spans="1:24" ht="47.25" x14ac:dyDescent="0.25">
      <c r="A914" s="174">
        <f t="shared" si="354"/>
        <v>815</v>
      </c>
      <c r="B914" s="119" t="s">
        <v>971</v>
      </c>
      <c r="C914" s="103" t="s">
        <v>1451</v>
      </c>
      <c r="D914" s="54">
        <v>13.739255999999999</v>
      </c>
      <c r="E914" s="54">
        <v>3.7835743267877913</v>
      </c>
      <c r="F914" s="54">
        <v>3.783572988</v>
      </c>
      <c r="G914" s="54">
        <v>3.4209167999999998E-2</v>
      </c>
      <c r="H914" s="54">
        <v>3.4209167999999998E-2</v>
      </c>
      <c r="I914" s="54">
        <v>0.43651799999999996</v>
      </c>
      <c r="J914" s="54">
        <v>4.349984400000001E-2</v>
      </c>
      <c r="K914" s="54">
        <v>0.43651799999999996</v>
      </c>
      <c r="L914" s="54">
        <v>4.6473348000000025E-2</v>
      </c>
      <c r="M914" s="54">
        <f t="shared" si="355"/>
        <v>2.8763291587877915</v>
      </c>
      <c r="N914" s="54">
        <v>3.6593906279999997</v>
      </c>
      <c r="O914" s="54">
        <v>3.7115472700000001</v>
      </c>
      <c r="P914" s="54">
        <v>3.6080619700000001</v>
      </c>
      <c r="Q914" s="54">
        <v>0</v>
      </c>
      <c r="R914" s="54">
        <v>0</v>
      </c>
      <c r="S914" s="54">
        <f t="shared" si="356"/>
        <v>1.3387877912940382E-6</v>
      </c>
      <c r="T914" s="54">
        <v>0</v>
      </c>
      <c r="U914" s="54">
        <v>0</v>
      </c>
      <c r="V914" s="54">
        <v>0</v>
      </c>
      <c r="W914" s="54">
        <v>0</v>
      </c>
      <c r="X914" s="62"/>
    </row>
    <row r="915" spans="1:24" x14ac:dyDescent="0.25">
      <c r="A915" s="174"/>
      <c r="B915" s="195" t="s">
        <v>400</v>
      </c>
      <c r="C915" s="103"/>
      <c r="D915" s="62">
        <f t="shared" ref="D915:W915" si="357">SUM(D916:D969)</f>
        <v>460.23258361399974</v>
      </c>
      <c r="E915" s="62">
        <f t="shared" ref="E915" si="358">SUM(E916:E969)</f>
        <v>125.76687194096513</v>
      </c>
      <c r="F915" s="62">
        <f t="shared" si="357"/>
        <v>118.82645335999997</v>
      </c>
      <c r="G915" s="62">
        <f t="shared" si="357"/>
        <v>13.678263329151164</v>
      </c>
      <c r="H915" s="62">
        <f t="shared" si="357"/>
        <v>19.941227555999994</v>
      </c>
      <c r="I915" s="62">
        <f t="shared" si="357"/>
        <v>18.964855643575575</v>
      </c>
      <c r="J915" s="62">
        <f t="shared" si="357"/>
        <v>27.378501837999998</v>
      </c>
      <c r="K915" s="62">
        <f t="shared" si="357"/>
        <v>5.339901650787791</v>
      </c>
      <c r="L915" s="62">
        <f t="shared" si="357"/>
        <v>29.954026453999997</v>
      </c>
      <c r="M915" s="62">
        <f t="shared" si="357"/>
        <v>87.783851317450583</v>
      </c>
      <c r="N915" s="62">
        <f t="shared" si="357"/>
        <v>41.552697512000002</v>
      </c>
      <c r="O915" s="62">
        <f t="shared" si="357"/>
        <v>98.323695599999965</v>
      </c>
      <c r="P915" s="62">
        <v>24.305453670000002</v>
      </c>
      <c r="Q915" s="62">
        <f t="shared" si="357"/>
        <v>88.558413349999967</v>
      </c>
      <c r="R915" s="62">
        <v>26.68025729</v>
      </c>
      <c r="S915" s="62">
        <f t="shared" si="357"/>
        <v>6.9404185809651535</v>
      </c>
      <c r="T915" s="62">
        <f t="shared" si="357"/>
        <v>0</v>
      </c>
      <c r="U915" s="62">
        <f t="shared" si="357"/>
        <v>0</v>
      </c>
      <c r="V915" s="62">
        <f t="shared" si="357"/>
        <v>0</v>
      </c>
      <c r="W915" s="62">
        <f t="shared" si="357"/>
        <v>0</v>
      </c>
      <c r="X915" s="62"/>
    </row>
    <row r="916" spans="1:24" ht="47.25" x14ac:dyDescent="0.25">
      <c r="A916" s="174">
        <f t="shared" ref="A916:A969" si="359">IF(A915&gt;0,A915+1,A914+1)</f>
        <v>816</v>
      </c>
      <c r="B916" s="119" t="s">
        <v>1346</v>
      </c>
      <c r="C916" s="103" t="s">
        <v>1347</v>
      </c>
      <c r="D916" s="54">
        <v>0.94799999999999995</v>
      </c>
      <c r="E916" s="54">
        <v>0.27159582078779149</v>
      </c>
      <c r="F916" s="54">
        <v>0.27159448200000003</v>
      </c>
      <c r="G916" s="54">
        <v>0</v>
      </c>
      <c r="H916" s="54">
        <v>0</v>
      </c>
      <c r="I916" s="54">
        <v>0</v>
      </c>
      <c r="J916" s="54">
        <v>0</v>
      </c>
      <c r="K916" s="54">
        <v>0</v>
      </c>
      <c r="L916" s="54">
        <v>0.27135519000000002</v>
      </c>
      <c r="M916" s="54">
        <f t="shared" ref="M916:M969" si="360">E916-G916-I916-K916</f>
        <v>0.27159582078779149</v>
      </c>
      <c r="N916" s="54">
        <v>2.3929200000000206E-4</v>
      </c>
      <c r="O916" s="54">
        <v>0.22632873999999997</v>
      </c>
      <c r="P916" s="54">
        <v>1.9940999999998321E-4</v>
      </c>
      <c r="Q916" s="54">
        <v>0</v>
      </c>
      <c r="R916" s="54">
        <v>0</v>
      </c>
      <c r="S916" s="54">
        <f t="shared" ref="S916:S947" si="361">E916-F916</f>
        <v>1.3387877914605717E-6</v>
      </c>
      <c r="T916" s="54">
        <v>0</v>
      </c>
      <c r="U916" s="54">
        <v>0</v>
      </c>
      <c r="V916" s="54">
        <v>0</v>
      </c>
      <c r="W916" s="54">
        <v>0</v>
      </c>
      <c r="X916" s="62"/>
    </row>
    <row r="917" spans="1:24" ht="47.25" x14ac:dyDescent="0.25">
      <c r="A917" s="174">
        <f t="shared" si="359"/>
        <v>817</v>
      </c>
      <c r="B917" s="119" t="s">
        <v>2226</v>
      </c>
      <c r="C917" s="103" t="s">
        <v>2227</v>
      </c>
      <c r="D917" s="54">
        <v>3.1464599999999998</v>
      </c>
      <c r="E917" s="54">
        <v>2.4063078779145336E-4</v>
      </c>
      <c r="F917" s="54">
        <v>2.39292E-4</v>
      </c>
      <c r="G917" s="54">
        <v>0</v>
      </c>
      <c r="H917" s="54">
        <v>0</v>
      </c>
      <c r="I917" s="54">
        <v>0</v>
      </c>
      <c r="J917" s="54">
        <v>0</v>
      </c>
      <c r="K917" s="54">
        <v>0</v>
      </c>
      <c r="L917" s="54">
        <v>0</v>
      </c>
      <c r="M917" s="54">
        <f t="shared" si="360"/>
        <v>2.4063078779145336E-4</v>
      </c>
      <c r="N917" s="54">
        <v>2.39292E-4</v>
      </c>
      <c r="O917" s="54">
        <v>1.9941000000000002E-4</v>
      </c>
      <c r="P917" s="54">
        <v>0</v>
      </c>
      <c r="Q917" s="54">
        <v>0</v>
      </c>
      <c r="R917" s="54">
        <v>0</v>
      </c>
      <c r="S917" s="54">
        <f t="shared" si="361"/>
        <v>1.3387877914533618E-6</v>
      </c>
      <c r="T917" s="54">
        <v>0</v>
      </c>
      <c r="U917" s="54">
        <v>0</v>
      </c>
      <c r="V917" s="54">
        <v>0</v>
      </c>
      <c r="W917" s="54">
        <v>0</v>
      </c>
      <c r="X917" s="62"/>
    </row>
    <row r="918" spans="1:24" ht="31.5" x14ac:dyDescent="0.25">
      <c r="A918" s="174">
        <f t="shared" si="359"/>
        <v>818</v>
      </c>
      <c r="B918" s="119" t="s">
        <v>974</v>
      </c>
      <c r="C918" s="103" t="s">
        <v>975</v>
      </c>
      <c r="D918" s="54">
        <v>7.3208353580000001</v>
      </c>
      <c r="E918" s="54">
        <v>7.3208366967877909</v>
      </c>
      <c r="F918" s="54">
        <v>7.3208353600000002</v>
      </c>
      <c r="G918" s="54">
        <v>0.11926062</v>
      </c>
      <c r="H918" s="54">
        <v>0.11926062000000001</v>
      </c>
      <c r="I918" s="54">
        <v>5.9679265799999994</v>
      </c>
      <c r="J918" s="54">
        <v>7.2015747399999999</v>
      </c>
      <c r="K918" s="54">
        <v>0</v>
      </c>
      <c r="L918" s="54">
        <v>0</v>
      </c>
      <c r="M918" s="54">
        <f t="shared" si="360"/>
        <v>1.2336494967877911</v>
      </c>
      <c r="N918" s="54">
        <v>-8.8817841970012523E-16</v>
      </c>
      <c r="O918" s="54">
        <v>6.1006961300000002</v>
      </c>
      <c r="P918" s="54">
        <v>0</v>
      </c>
      <c r="Q918" s="54">
        <v>7.1729177800000006</v>
      </c>
      <c r="R918" s="54">
        <v>0</v>
      </c>
      <c r="S918" s="54">
        <f t="shared" si="361"/>
        <v>1.3367877906844683E-6</v>
      </c>
      <c r="T918" s="54">
        <v>0</v>
      </c>
      <c r="U918" s="54">
        <v>0</v>
      </c>
      <c r="V918" s="54">
        <v>0</v>
      </c>
      <c r="W918" s="54">
        <v>0</v>
      </c>
      <c r="X918" s="62"/>
    </row>
    <row r="919" spans="1:24" ht="94.5" x14ac:dyDescent="0.25">
      <c r="A919" s="174">
        <f t="shared" si="359"/>
        <v>819</v>
      </c>
      <c r="B919" s="119" t="s">
        <v>2228</v>
      </c>
      <c r="C919" s="103" t="s">
        <v>976</v>
      </c>
      <c r="D919" s="54">
        <v>4.6541759999999996</v>
      </c>
      <c r="E919" s="54">
        <v>0.47393055878779144</v>
      </c>
      <c r="F919" s="54">
        <v>0.47392922000000004</v>
      </c>
      <c r="G919" s="54">
        <v>2.4563855999999998E-2</v>
      </c>
      <c r="H919" s="54">
        <v>2.4563855999999998E-2</v>
      </c>
      <c r="I919" s="54">
        <v>0.31344120000000003</v>
      </c>
      <c r="J919" s="54">
        <v>3.1235016000000001E-2</v>
      </c>
      <c r="K919" s="54">
        <v>0.13592550278779142</v>
      </c>
      <c r="L919" s="54">
        <v>3.3370103999999998E-2</v>
      </c>
      <c r="M919" s="54">
        <f t="shared" si="360"/>
        <v>0</v>
      </c>
      <c r="N919" s="54">
        <v>0.38476024400000003</v>
      </c>
      <c r="O919" s="54">
        <v>0.39494100999999998</v>
      </c>
      <c r="P919" s="54">
        <v>0.32063353</v>
      </c>
      <c r="Q919" s="54">
        <v>0</v>
      </c>
      <c r="R919" s="54">
        <v>0</v>
      </c>
      <c r="S919" s="54">
        <f t="shared" si="361"/>
        <v>1.3387877914050605E-6</v>
      </c>
      <c r="T919" s="54">
        <v>0</v>
      </c>
      <c r="U919" s="54">
        <v>0</v>
      </c>
      <c r="V919" s="54">
        <v>0</v>
      </c>
      <c r="W919" s="54">
        <v>0</v>
      </c>
      <c r="X919" s="62"/>
    </row>
    <row r="920" spans="1:24" ht="47.25" x14ac:dyDescent="0.25">
      <c r="A920" s="174">
        <f t="shared" si="359"/>
        <v>820</v>
      </c>
      <c r="B920" s="119" t="s">
        <v>977</v>
      </c>
      <c r="C920" s="103" t="s">
        <v>978</v>
      </c>
      <c r="D920" s="54">
        <v>112.63199999999999</v>
      </c>
      <c r="E920" s="54">
        <v>10.535391960787788</v>
      </c>
      <c r="F920" s="54">
        <v>10.535390621999996</v>
      </c>
      <c r="G920" s="54">
        <v>2.2138962839999996</v>
      </c>
      <c r="H920" s="54">
        <v>2.2138962839999996</v>
      </c>
      <c r="I920" s="54">
        <v>8.3214956767877872</v>
      </c>
      <c r="J920" s="54">
        <v>2.8151565239999989</v>
      </c>
      <c r="K920" s="54">
        <v>0</v>
      </c>
      <c r="L920" s="54">
        <v>3.0075898919999995</v>
      </c>
      <c r="M920" s="54">
        <f t="shared" si="360"/>
        <v>0</v>
      </c>
      <c r="N920" s="54">
        <v>2.4987479219999988</v>
      </c>
      <c r="O920" s="54">
        <v>8.4726041100000007</v>
      </c>
      <c r="P920" s="54">
        <v>1.7754018600000006</v>
      </c>
      <c r="Q920" s="54">
        <v>0</v>
      </c>
      <c r="R920" s="54">
        <v>0</v>
      </c>
      <c r="S920" s="54">
        <f t="shared" si="361"/>
        <v>1.3387877917381275E-6</v>
      </c>
      <c r="T920" s="54">
        <v>0</v>
      </c>
      <c r="U920" s="54">
        <v>0</v>
      </c>
      <c r="V920" s="54">
        <v>0</v>
      </c>
      <c r="W920" s="54">
        <v>0</v>
      </c>
      <c r="X920" s="62"/>
    </row>
    <row r="921" spans="1:24" ht="47.25" x14ac:dyDescent="0.25">
      <c r="A921" s="174">
        <f t="shared" si="359"/>
        <v>821</v>
      </c>
      <c r="B921" s="119" t="s">
        <v>1342</v>
      </c>
      <c r="C921" s="103" t="s">
        <v>1343</v>
      </c>
      <c r="D921" s="54">
        <v>4.6787639999999993</v>
      </c>
      <c r="E921" s="54">
        <v>3.5868641927877922</v>
      </c>
      <c r="F921" s="54">
        <v>3.5868628540000009</v>
      </c>
      <c r="G921" s="54">
        <v>0</v>
      </c>
      <c r="H921" s="54">
        <v>0</v>
      </c>
      <c r="I921" s="54">
        <v>0</v>
      </c>
      <c r="J921" s="54">
        <v>0.1744926</v>
      </c>
      <c r="K921" s="54">
        <v>0</v>
      </c>
      <c r="L921" s="54">
        <v>0.35633857000000002</v>
      </c>
      <c r="M921" s="54">
        <f t="shared" si="360"/>
        <v>3.5868641927877922</v>
      </c>
      <c r="N921" s="54">
        <v>3.0560316839999997</v>
      </c>
      <c r="O921" s="54">
        <v>3.6087657600000003</v>
      </c>
      <c r="P921" s="54">
        <v>3.1664064500000002</v>
      </c>
      <c r="Q921" s="54">
        <v>3.6090074300000001</v>
      </c>
      <c r="R921" s="54">
        <v>3.6090074300000001</v>
      </c>
      <c r="S921" s="54">
        <f t="shared" si="361"/>
        <v>1.3387877912940382E-6</v>
      </c>
      <c r="T921" s="54">
        <v>0</v>
      </c>
      <c r="U921" s="54">
        <v>0</v>
      </c>
      <c r="V921" s="54">
        <v>0</v>
      </c>
      <c r="W921" s="54">
        <v>0</v>
      </c>
      <c r="X921" s="62"/>
    </row>
    <row r="922" spans="1:24" ht="47.25" x14ac:dyDescent="0.25">
      <c r="A922" s="174">
        <f t="shared" si="359"/>
        <v>822</v>
      </c>
      <c r="B922" s="119" t="s">
        <v>979</v>
      </c>
      <c r="C922" s="103" t="s">
        <v>980</v>
      </c>
      <c r="D922" s="54">
        <v>0.94626239999999995</v>
      </c>
      <c r="E922" s="54">
        <v>0.94626373878779146</v>
      </c>
      <c r="F922" s="54">
        <v>0.94626245799999986</v>
      </c>
      <c r="G922" s="54">
        <v>0.94626373878779146</v>
      </c>
      <c r="H922" s="54">
        <v>0.94626245799999997</v>
      </c>
      <c r="I922" s="54">
        <v>0</v>
      </c>
      <c r="J922" s="54">
        <v>0</v>
      </c>
      <c r="K922" s="54">
        <v>0</v>
      </c>
      <c r="L922" s="54">
        <v>0</v>
      </c>
      <c r="M922" s="54">
        <f t="shared" si="360"/>
        <v>0</v>
      </c>
      <c r="N922" s="54">
        <v>0</v>
      </c>
      <c r="O922" s="54">
        <v>6.0940939999999943E-2</v>
      </c>
      <c r="P922" s="54">
        <v>0</v>
      </c>
      <c r="Q922" s="54">
        <v>3.9794725899999999</v>
      </c>
      <c r="R922" s="54">
        <v>0</v>
      </c>
      <c r="S922" s="54">
        <f t="shared" si="361"/>
        <v>1.2807877916021226E-6</v>
      </c>
      <c r="T922" s="54">
        <v>0</v>
      </c>
      <c r="U922" s="54">
        <v>0</v>
      </c>
      <c r="V922" s="54">
        <v>0</v>
      </c>
      <c r="W922" s="54">
        <v>0</v>
      </c>
      <c r="X922" s="62"/>
    </row>
    <row r="923" spans="1:24" ht="78.75" x14ac:dyDescent="0.25">
      <c r="A923" s="174">
        <f t="shared" si="359"/>
        <v>823</v>
      </c>
      <c r="B923" s="119" t="s">
        <v>981</v>
      </c>
      <c r="C923" s="103" t="s">
        <v>982</v>
      </c>
      <c r="D923" s="54">
        <v>150.49081199999998</v>
      </c>
      <c r="E923" s="54">
        <v>4.9176973387877911</v>
      </c>
      <c r="F923" s="54">
        <v>4.2713494040000004</v>
      </c>
      <c r="G923" s="54">
        <v>3.3471401360000002</v>
      </c>
      <c r="H923" s="54">
        <v>3.3471401359999997</v>
      </c>
      <c r="I923" s="54">
        <v>1.570557202787791</v>
      </c>
      <c r="J923" s="54">
        <v>0.29895576000000007</v>
      </c>
      <c r="K923" s="54">
        <v>0</v>
      </c>
      <c r="L923" s="54">
        <v>0.31939124399999996</v>
      </c>
      <c r="M923" s="54">
        <f t="shared" si="360"/>
        <v>0</v>
      </c>
      <c r="N923" s="54">
        <v>0.30586226400000061</v>
      </c>
      <c r="O923" s="54">
        <v>3.5594578300000004</v>
      </c>
      <c r="P923" s="54">
        <v>0.25488522000000069</v>
      </c>
      <c r="Q923" s="54">
        <v>0</v>
      </c>
      <c r="R923" s="54">
        <v>0</v>
      </c>
      <c r="S923" s="54">
        <f t="shared" si="361"/>
        <v>0.64634793478779073</v>
      </c>
      <c r="T923" s="54">
        <v>0</v>
      </c>
      <c r="U923" s="54">
        <v>0</v>
      </c>
      <c r="V923" s="54">
        <v>0</v>
      </c>
      <c r="W923" s="54">
        <v>0</v>
      </c>
      <c r="X923" s="62"/>
    </row>
    <row r="924" spans="1:24" ht="47.25" x14ac:dyDescent="0.25">
      <c r="A924" s="174">
        <f t="shared" si="359"/>
        <v>824</v>
      </c>
      <c r="B924" s="119" t="s">
        <v>983</v>
      </c>
      <c r="C924" s="103" t="s">
        <v>984</v>
      </c>
      <c r="D924" s="54">
        <v>2.5052639999999999</v>
      </c>
      <c r="E924" s="54">
        <v>2.5052653387877908</v>
      </c>
      <c r="F924" s="54">
        <v>2.5052699759999997</v>
      </c>
      <c r="G924" s="54">
        <v>4.0010039999999998E-3</v>
      </c>
      <c r="H924" s="54">
        <v>4.0010040000000007E-3</v>
      </c>
      <c r="I924" s="54">
        <v>0.20021499600000001</v>
      </c>
      <c r="J924" s="54">
        <v>2.5012689719999996</v>
      </c>
      <c r="K924" s="54">
        <v>0</v>
      </c>
      <c r="L924" s="54">
        <v>0</v>
      </c>
      <c r="M924" s="54">
        <f t="shared" si="360"/>
        <v>2.3010493387877906</v>
      </c>
      <c r="N924" s="54">
        <v>0</v>
      </c>
      <c r="O924" s="54">
        <v>2.0877249799999995</v>
      </c>
      <c r="P924" s="54">
        <v>0</v>
      </c>
      <c r="Q924" s="54">
        <v>2.3886782000000002</v>
      </c>
      <c r="R924" s="54">
        <v>0</v>
      </c>
      <c r="S924" s="54">
        <f t="shared" si="361"/>
        <v>-4.6372122088911283E-6</v>
      </c>
      <c r="T924" s="54">
        <v>0</v>
      </c>
      <c r="U924" s="54">
        <v>0</v>
      </c>
      <c r="V924" s="54">
        <v>0</v>
      </c>
      <c r="W924" s="54">
        <v>0</v>
      </c>
      <c r="X924" s="62"/>
    </row>
    <row r="925" spans="1:24" ht="31.5" x14ac:dyDescent="0.25">
      <c r="A925" s="174">
        <f t="shared" si="359"/>
        <v>825</v>
      </c>
      <c r="B925" s="119" t="s">
        <v>985</v>
      </c>
      <c r="C925" s="103" t="s">
        <v>986</v>
      </c>
      <c r="D925" s="54">
        <v>0.49822986599999997</v>
      </c>
      <c r="E925" s="54">
        <v>0.49823120478779137</v>
      </c>
      <c r="F925" s="54">
        <v>0.49822986800000008</v>
      </c>
      <c r="G925" s="54">
        <v>0.20421600000000001</v>
      </c>
      <c r="H925" s="54">
        <v>0.49822986800000002</v>
      </c>
      <c r="I925" s="54">
        <v>0</v>
      </c>
      <c r="J925" s="54">
        <v>0</v>
      </c>
      <c r="K925" s="54">
        <v>0</v>
      </c>
      <c r="L925" s="54">
        <v>0</v>
      </c>
      <c r="M925" s="54">
        <f t="shared" si="360"/>
        <v>0.29401520478779136</v>
      </c>
      <c r="N925" s="54">
        <v>0</v>
      </c>
      <c r="O925" s="54">
        <v>9.3617400000002224E-3</v>
      </c>
      <c r="P925" s="54">
        <v>0</v>
      </c>
      <c r="Q925" s="54">
        <v>2.3239364600000001</v>
      </c>
      <c r="R925" s="54">
        <v>0</v>
      </c>
      <c r="S925" s="54">
        <f t="shared" si="361"/>
        <v>1.336787791295091E-6</v>
      </c>
      <c r="T925" s="54">
        <v>0</v>
      </c>
      <c r="U925" s="54">
        <v>0</v>
      </c>
      <c r="V925" s="54">
        <v>0</v>
      </c>
      <c r="W925" s="54">
        <v>0</v>
      </c>
      <c r="X925" s="62"/>
    </row>
    <row r="926" spans="1:24" ht="47.25" x14ac:dyDescent="0.25">
      <c r="A926" s="174">
        <f t="shared" si="359"/>
        <v>826</v>
      </c>
      <c r="B926" s="119" t="s">
        <v>987</v>
      </c>
      <c r="C926" s="103" t="s">
        <v>988</v>
      </c>
      <c r="D926" s="54">
        <v>2.2542978540000003</v>
      </c>
      <c r="E926" s="54">
        <v>2.2542991927877916</v>
      </c>
      <c r="F926" s="54">
        <v>2.2542978660000004</v>
      </c>
      <c r="G926" s="54">
        <v>0.20421600000000001</v>
      </c>
      <c r="H926" s="54">
        <v>2.2542978659999999</v>
      </c>
      <c r="I926" s="54">
        <v>0</v>
      </c>
      <c r="J926" s="54">
        <v>0</v>
      </c>
      <c r="K926" s="54">
        <v>0</v>
      </c>
      <c r="L926" s="54">
        <v>0</v>
      </c>
      <c r="M926" s="54">
        <f t="shared" si="360"/>
        <v>2.0500831927877914</v>
      </c>
      <c r="N926" s="54">
        <v>0</v>
      </c>
      <c r="O926" s="54">
        <v>1.7453830000000073E-2</v>
      </c>
      <c r="P926" s="54">
        <v>0</v>
      </c>
      <c r="Q926" s="54">
        <v>2.2701296100000001</v>
      </c>
      <c r="R926" s="54">
        <v>0</v>
      </c>
      <c r="S926" s="54">
        <f t="shared" si="361"/>
        <v>1.3267877911893322E-6</v>
      </c>
      <c r="T926" s="54">
        <v>0</v>
      </c>
      <c r="U926" s="54">
        <v>0</v>
      </c>
      <c r="V926" s="54">
        <v>0</v>
      </c>
      <c r="W926" s="54">
        <v>0</v>
      </c>
      <c r="X926" s="62"/>
    </row>
    <row r="927" spans="1:24" ht="31.5" x14ac:dyDescent="0.25">
      <c r="A927" s="174">
        <f t="shared" si="359"/>
        <v>827</v>
      </c>
      <c r="B927" s="119" t="s">
        <v>989</v>
      </c>
      <c r="C927" s="103" t="s">
        <v>990</v>
      </c>
      <c r="D927" s="54">
        <v>0.49267820799999962</v>
      </c>
      <c r="E927" s="54">
        <v>0.49267954678779102</v>
      </c>
      <c r="F927" s="54">
        <v>0.49267819999999996</v>
      </c>
      <c r="G927" s="54">
        <v>0.20421600000000001</v>
      </c>
      <c r="H927" s="54">
        <v>0.49267820000000001</v>
      </c>
      <c r="I927" s="54">
        <v>0</v>
      </c>
      <c r="J927" s="54">
        <v>0</v>
      </c>
      <c r="K927" s="54">
        <v>0</v>
      </c>
      <c r="L927" s="54">
        <v>0</v>
      </c>
      <c r="M927" s="54">
        <f t="shared" si="360"/>
        <v>0.28846354678779101</v>
      </c>
      <c r="N927" s="54">
        <v>0</v>
      </c>
      <c r="O927" s="54">
        <v>1.0652500000000001E-2</v>
      </c>
      <c r="P927" s="54">
        <v>0</v>
      </c>
      <c r="Q927" s="54">
        <v>2.2781376</v>
      </c>
      <c r="R927" s="54">
        <v>0</v>
      </c>
      <c r="S927" s="54">
        <f t="shared" si="361"/>
        <v>1.3467877910677828E-6</v>
      </c>
      <c r="T927" s="54">
        <v>0</v>
      </c>
      <c r="U927" s="54">
        <v>0</v>
      </c>
      <c r="V927" s="54">
        <v>0</v>
      </c>
      <c r="W927" s="54">
        <v>0</v>
      </c>
      <c r="X927" s="62"/>
    </row>
    <row r="928" spans="1:24" ht="47.25" x14ac:dyDescent="0.25">
      <c r="A928" s="174">
        <f t="shared" si="359"/>
        <v>828</v>
      </c>
      <c r="B928" s="119" t="s">
        <v>991</v>
      </c>
      <c r="C928" s="103" t="s">
        <v>992</v>
      </c>
      <c r="D928" s="54">
        <v>2.997684</v>
      </c>
      <c r="E928" s="54">
        <v>2.9976853387877918</v>
      </c>
      <c r="F928" s="54">
        <v>2.1647611800000002</v>
      </c>
      <c r="G928" s="54">
        <v>3.1209959999999996E-3</v>
      </c>
      <c r="H928" s="54">
        <v>3.1209959999999996E-3</v>
      </c>
      <c r="I928" s="54">
        <v>0</v>
      </c>
      <c r="J928" s="54">
        <v>3.9686280000000001E-3</v>
      </c>
      <c r="K928" s="54">
        <v>0</v>
      </c>
      <c r="L928" s="54">
        <v>4.2398999999999996E-3</v>
      </c>
      <c r="M928" s="54">
        <f t="shared" si="360"/>
        <v>2.9945643427877919</v>
      </c>
      <c r="N928" s="54">
        <v>2.1534316560000004</v>
      </c>
      <c r="O928" s="54">
        <v>2.2116154900000002</v>
      </c>
      <c r="P928" s="54">
        <v>2.2021742200000003</v>
      </c>
      <c r="Q928" s="54">
        <v>2.2125200499999997</v>
      </c>
      <c r="R928" s="54">
        <v>2.2125200499999997</v>
      </c>
      <c r="S928" s="54">
        <f t="shared" si="361"/>
        <v>0.83292415878779158</v>
      </c>
      <c r="T928" s="54">
        <v>0</v>
      </c>
      <c r="U928" s="54">
        <v>0</v>
      </c>
      <c r="V928" s="54">
        <v>0</v>
      </c>
      <c r="W928" s="54">
        <v>0</v>
      </c>
      <c r="X928" s="62"/>
    </row>
    <row r="929" spans="1:24" ht="47.25" x14ac:dyDescent="0.25">
      <c r="A929" s="174">
        <f t="shared" si="359"/>
        <v>829</v>
      </c>
      <c r="B929" s="119" t="s">
        <v>993</v>
      </c>
      <c r="C929" s="103" t="s">
        <v>994</v>
      </c>
      <c r="D929" s="54">
        <v>0.49320755999999999</v>
      </c>
      <c r="E929" s="54">
        <v>0.49320889878779139</v>
      </c>
      <c r="F929" s="54">
        <v>0.49320759400000003</v>
      </c>
      <c r="G929" s="54">
        <v>0.20421600000000001</v>
      </c>
      <c r="H929" s="54">
        <v>0.49320759400000003</v>
      </c>
      <c r="I929" s="54">
        <v>0</v>
      </c>
      <c r="J929" s="54">
        <v>0</v>
      </c>
      <c r="K929" s="54">
        <v>0</v>
      </c>
      <c r="L929" s="54">
        <v>0</v>
      </c>
      <c r="M929" s="54">
        <f t="shared" si="360"/>
        <v>0.28899289878779139</v>
      </c>
      <c r="N929" s="54">
        <v>0</v>
      </c>
      <c r="O929" s="54">
        <v>1.0886669999999926E-2</v>
      </c>
      <c r="P929" s="54">
        <v>0</v>
      </c>
      <c r="Q929" s="54">
        <v>2.2784925400000002</v>
      </c>
      <c r="R929" s="54">
        <v>0</v>
      </c>
      <c r="S929" s="54">
        <f t="shared" si="361"/>
        <v>1.3047877913674455E-6</v>
      </c>
      <c r="T929" s="54">
        <v>0</v>
      </c>
      <c r="U929" s="54">
        <v>0</v>
      </c>
      <c r="V929" s="54">
        <v>0</v>
      </c>
      <c r="W929" s="54">
        <v>0</v>
      </c>
      <c r="X929" s="62"/>
    </row>
    <row r="930" spans="1:24" ht="31.5" x14ac:dyDescent="0.25">
      <c r="A930" s="174">
        <f t="shared" si="359"/>
        <v>830</v>
      </c>
      <c r="B930" s="119" t="s">
        <v>995</v>
      </c>
      <c r="C930" s="103" t="s">
        <v>996</v>
      </c>
      <c r="D930" s="54">
        <v>3.1568399999999999</v>
      </c>
      <c r="E930" s="54">
        <v>3.1568413387877912</v>
      </c>
      <c r="F930" s="54">
        <v>3.0739282999999995</v>
      </c>
      <c r="G930" s="54">
        <v>4.0010039999999998E-3</v>
      </c>
      <c r="H930" s="54">
        <v>4.0010040000000007E-3</v>
      </c>
      <c r="I930" s="54">
        <v>0.20021499600000001</v>
      </c>
      <c r="J930" s="54">
        <v>0.48166972000000002</v>
      </c>
      <c r="K930" s="54">
        <v>0</v>
      </c>
      <c r="L930" s="54">
        <v>2.5882575760000002</v>
      </c>
      <c r="M930" s="54">
        <f t="shared" si="360"/>
        <v>2.952625338787791</v>
      </c>
      <c r="N930" s="54">
        <v>0</v>
      </c>
      <c r="O930" s="54">
        <v>2.5616069100000001</v>
      </c>
      <c r="P930" s="54">
        <v>0</v>
      </c>
      <c r="Q930" s="54">
        <v>2.63915137</v>
      </c>
      <c r="R930" s="54">
        <v>0</v>
      </c>
      <c r="S930" s="54">
        <f t="shared" si="361"/>
        <v>8.291303878779166E-2</v>
      </c>
      <c r="T930" s="54">
        <v>0</v>
      </c>
      <c r="U930" s="54">
        <v>0</v>
      </c>
      <c r="V930" s="54">
        <v>0</v>
      </c>
      <c r="W930" s="54">
        <v>0</v>
      </c>
      <c r="X930" s="62"/>
    </row>
    <row r="931" spans="1:24" ht="47.25" x14ac:dyDescent="0.25">
      <c r="A931" s="174">
        <f t="shared" si="359"/>
        <v>831</v>
      </c>
      <c r="B931" s="119" t="s">
        <v>997</v>
      </c>
      <c r="C931" s="103" t="s">
        <v>998</v>
      </c>
      <c r="D931" s="54">
        <v>2.3163959999999997</v>
      </c>
      <c r="E931" s="54">
        <v>2.3163973387877914</v>
      </c>
      <c r="F931" s="54">
        <v>2.3163990499999993</v>
      </c>
      <c r="G931" s="54">
        <v>0.20421600000000001</v>
      </c>
      <c r="H931" s="54">
        <v>1.8564853299999999</v>
      </c>
      <c r="I931" s="54">
        <v>0</v>
      </c>
      <c r="J931" s="54">
        <v>0.45991372000000008</v>
      </c>
      <c r="K931" s="54">
        <v>0</v>
      </c>
      <c r="L931" s="54">
        <v>0</v>
      </c>
      <c r="M931" s="54">
        <f t="shared" si="360"/>
        <v>2.1121813387877912</v>
      </c>
      <c r="N931" s="54">
        <v>-2.2204460492503131E-16</v>
      </c>
      <c r="O931" s="54">
        <v>1.9303325400000002</v>
      </c>
      <c r="P931" s="54">
        <v>0</v>
      </c>
      <c r="Q931" s="54">
        <v>2.2258750599999999</v>
      </c>
      <c r="R931" s="54">
        <v>0</v>
      </c>
      <c r="S931" s="54">
        <f t="shared" si="361"/>
        <v>-1.7112122079332437E-6</v>
      </c>
      <c r="T931" s="54">
        <v>0</v>
      </c>
      <c r="U931" s="54">
        <v>0</v>
      </c>
      <c r="V931" s="54">
        <v>0</v>
      </c>
      <c r="W931" s="54">
        <v>0</v>
      </c>
      <c r="X931" s="62"/>
    </row>
    <row r="932" spans="1:24" ht="47.25" x14ac:dyDescent="0.25">
      <c r="A932" s="174">
        <f t="shared" si="359"/>
        <v>832</v>
      </c>
      <c r="B932" s="119" t="s">
        <v>999</v>
      </c>
      <c r="C932" s="103" t="s">
        <v>1000</v>
      </c>
      <c r="D932" s="54">
        <v>2.2939560000000001</v>
      </c>
      <c r="E932" s="54">
        <v>2.2939573387877914</v>
      </c>
      <c r="F932" s="54">
        <v>2.2939603740000001</v>
      </c>
      <c r="G932" s="54">
        <v>0.20421600000000001</v>
      </c>
      <c r="H932" s="54">
        <v>1.8385526640000001</v>
      </c>
      <c r="I932" s="54">
        <v>0</v>
      </c>
      <c r="J932" s="54">
        <v>0.45540771000000024</v>
      </c>
      <c r="K932" s="54">
        <v>0</v>
      </c>
      <c r="L932" s="54">
        <v>0</v>
      </c>
      <c r="M932" s="54">
        <f t="shared" si="360"/>
        <v>2.0897413387877912</v>
      </c>
      <c r="N932" s="54">
        <v>2.2204460492503131E-16</v>
      </c>
      <c r="O932" s="54">
        <v>1.9116336400000002</v>
      </c>
      <c r="P932" s="54">
        <v>0</v>
      </c>
      <c r="Q932" s="54">
        <v>2.29782215</v>
      </c>
      <c r="R932" s="54">
        <v>0</v>
      </c>
      <c r="S932" s="54">
        <f t="shared" si="361"/>
        <v>-3.0352122086796385E-6</v>
      </c>
      <c r="T932" s="54">
        <v>0</v>
      </c>
      <c r="U932" s="54">
        <v>0</v>
      </c>
      <c r="V932" s="54">
        <v>0</v>
      </c>
      <c r="W932" s="54">
        <v>0</v>
      </c>
      <c r="X932" s="62"/>
    </row>
    <row r="933" spans="1:24" ht="47.25" x14ac:dyDescent="0.25">
      <c r="A933" s="174">
        <f t="shared" si="359"/>
        <v>833</v>
      </c>
      <c r="B933" s="119" t="s">
        <v>1001</v>
      </c>
      <c r="C933" s="103" t="s">
        <v>1002</v>
      </c>
      <c r="D933" s="54">
        <v>2.30434655</v>
      </c>
      <c r="E933" s="54">
        <v>2.3043478887877913</v>
      </c>
      <c r="F933" s="54">
        <v>2.3043465479999998</v>
      </c>
      <c r="G933" s="54">
        <v>0.20421600000000001</v>
      </c>
      <c r="H933" s="54">
        <v>1.8463792680000002</v>
      </c>
      <c r="I933" s="54">
        <v>0</v>
      </c>
      <c r="J933" s="54">
        <v>0.45796728000000031</v>
      </c>
      <c r="K933" s="54">
        <v>0</v>
      </c>
      <c r="L933" s="54">
        <v>0</v>
      </c>
      <c r="M933" s="54">
        <f t="shared" si="360"/>
        <v>2.1001318887877911</v>
      </c>
      <c r="N933" s="54">
        <v>-2.2204460492503131E-16</v>
      </c>
      <c r="O933" s="54">
        <v>1.9202887900000001</v>
      </c>
      <c r="P933" s="54">
        <v>0</v>
      </c>
      <c r="Q933" s="54">
        <v>2.3050675799999998</v>
      </c>
      <c r="R933" s="54">
        <v>0</v>
      </c>
      <c r="S933" s="54">
        <f t="shared" si="361"/>
        <v>1.340787791459519E-6</v>
      </c>
      <c r="T933" s="54">
        <v>0</v>
      </c>
      <c r="U933" s="54">
        <v>0</v>
      </c>
      <c r="V933" s="54">
        <v>0</v>
      </c>
      <c r="W933" s="54">
        <v>0</v>
      </c>
      <c r="X933" s="62"/>
    </row>
    <row r="934" spans="1:24" ht="47.25" x14ac:dyDescent="0.25">
      <c r="A934" s="174">
        <f t="shared" si="359"/>
        <v>834</v>
      </c>
      <c r="B934" s="119" t="s">
        <v>1003</v>
      </c>
      <c r="C934" s="103" t="s">
        <v>1004</v>
      </c>
      <c r="D934" s="54">
        <v>3.5233439999999998</v>
      </c>
      <c r="E934" s="54">
        <v>3.5233453387877911</v>
      </c>
      <c r="F934" s="54">
        <v>2.1121108339999997</v>
      </c>
      <c r="G934" s="54">
        <v>4.0010039999999998E-3</v>
      </c>
      <c r="H934" s="54">
        <v>4.0010040000000007E-3</v>
      </c>
      <c r="I934" s="54">
        <v>0.20021499600000001</v>
      </c>
      <c r="J934" s="54">
        <v>5.0876400000000009E-3</v>
      </c>
      <c r="K934" s="54">
        <v>0</v>
      </c>
      <c r="L934" s="54">
        <v>2.1030221899999999</v>
      </c>
      <c r="M934" s="54">
        <f t="shared" si="360"/>
        <v>3.3191293387877909</v>
      </c>
      <c r="N934" s="54">
        <v>0</v>
      </c>
      <c r="O934" s="54">
        <v>1.76009236</v>
      </c>
      <c r="P934" s="54">
        <v>0</v>
      </c>
      <c r="Q934" s="54">
        <v>2.0567530700000001</v>
      </c>
      <c r="R934" s="54">
        <v>0</v>
      </c>
      <c r="S934" s="54">
        <f t="shared" si="361"/>
        <v>1.4112345047877914</v>
      </c>
      <c r="T934" s="54">
        <v>0</v>
      </c>
      <c r="U934" s="54">
        <v>0</v>
      </c>
      <c r="V934" s="54">
        <v>0</v>
      </c>
      <c r="W934" s="54">
        <v>0</v>
      </c>
      <c r="X934" s="62"/>
    </row>
    <row r="935" spans="1:24" ht="47.25" x14ac:dyDescent="0.25">
      <c r="A935" s="174">
        <f t="shared" si="359"/>
        <v>835</v>
      </c>
      <c r="B935" s="119" t="s">
        <v>1005</v>
      </c>
      <c r="C935" s="103" t="s">
        <v>1006</v>
      </c>
      <c r="D935" s="54">
        <v>2.1269279999999999</v>
      </c>
      <c r="E935" s="54">
        <v>2.1269293387877917</v>
      </c>
      <c r="F935" s="54">
        <v>2.1269336700000006</v>
      </c>
      <c r="G935" s="54">
        <v>4.0010039999999998E-3</v>
      </c>
      <c r="H935" s="54">
        <v>4.0010040000000007E-3</v>
      </c>
      <c r="I935" s="54">
        <v>0.20021499600000001</v>
      </c>
      <c r="J935" s="54">
        <v>2.1229326660000001</v>
      </c>
      <c r="K935" s="54">
        <v>0</v>
      </c>
      <c r="L935" s="54">
        <v>0</v>
      </c>
      <c r="M935" s="54">
        <f t="shared" si="360"/>
        <v>1.9227133387877917</v>
      </c>
      <c r="N935" s="54">
        <v>0</v>
      </c>
      <c r="O935" s="54">
        <v>1.7724447299999999</v>
      </c>
      <c r="P935" s="54">
        <v>0</v>
      </c>
      <c r="Q935" s="54">
        <v>2.0345836499999996</v>
      </c>
      <c r="R935" s="54">
        <v>0</v>
      </c>
      <c r="S935" s="54">
        <f t="shared" si="361"/>
        <v>-4.3312122088856597E-6</v>
      </c>
      <c r="T935" s="54">
        <v>0</v>
      </c>
      <c r="U935" s="54">
        <v>0</v>
      </c>
      <c r="V935" s="54">
        <v>0</v>
      </c>
      <c r="W935" s="54">
        <v>0</v>
      </c>
      <c r="X935" s="62"/>
    </row>
    <row r="936" spans="1:24" ht="47.25" x14ac:dyDescent="0.25">
      <c r="A936" s="174">
        <f t="shared" si="359"/>
        <v>836</v>
      </c>
      <c r="B936" s="119" t="s">
        <v>2229</v>
      </c>
      <c r="C936" s="103" t="s">
        <v>1007</v>
      </c>
      <c r="D936" s="54">
        <v>0.49302968599999941</v>
      </c>
      <c r="E936" s="54">
        <v>0.49303102478779087</v>
      </c>
      <c r="F936" s="54">
        <v>0.49302970400000007</v>
      </c>
      <c r="G936" s="54">
        <v>0.20421600000000001</v>
      </c>
      <c r="H936" s="54">
        <v>0.49302970400000001</v>
      </c>
      <c r="I936" s="54">
        <v>0</v>
      </c>
      <c r="J936" s="54">
        <v>0</v>
      </c>
      <c r="K936" s="54">
        <v>0</v>
      </c>
      <c r="L936" s="54">
        <v>0</v>
      </c>
      <c r="M936" s="54">
        <f t="shared" si="360"/>
        <v>0.28881502478779086</v>
      </c>
      <c r="N936" s="54">
        <v>0</v>
      </c>
      <c r="O936" s="54">
        <v>1.0965569999999833E-2</v>
      </c>
      <c r="P936" s="54">
        <v>0</v>
      </c>
      <c r="Q936" s="54">
        <v>2.2819168699999999</v>
      </c>
      <c r="R936" s="54">
        <v>0</v>
      </c>
      <c r="S936" s="54">
        <f t="shared" si="361"/>
        <v>1.3207877908039123E-6</v>
      </c>
      <c r="T936" s="54">
        <v>0</v>
      </c>
      <c r="U936" s="54">
        <v>0</v>
      </c>
      <c r="V936" s="54">
        <v>0</v>
      </c>
      <c r="W936" s="54">
        <v>0</v>
      </c>
      <c r="X936" s="62"/>
    </row>
    <row r="937" spans="1:24" ht="31.5" x14ac:dyDescent="0.25">
      <c r="A937" s="174">
        <f t="shared" si="359"/>
        <v>837</v>
      </c>
      <c r="B937" s="119" t="s">
        <v>1008</v>
      </c>
      <c r="C937" s="103" t="s">
        <v>1009</v>
      </c>
      <c r="D937" s="54">
        <v>0.49476035799999973</v>
      </c>
      <c r="E937" s="54">
        <v>0.49476169678779119</v>
      </c>
      <c r="F937" s="54">
        <v>0.49476036400000012</v>
      </c>
      <c r="G937" s="54">
        <v>0.20421600000000001</v>
      </c>
      <c r="H937" s="54">
        <v>0.49476036400000001</v>
      </c>
      <c r="I937" s="54">
        <v>0</v>
      </c>
      <c r="J937" s="54">
        <v>0</v>
      </c>
      <c r="K937" s="54">
        <v>0</v>
      </c>
      <c r="L937" s="54">
        <v>0</v>
      </c>
      <c r="M937" s="54">
        <f t="shared" si="360"/>
        <v>0.29054569678779119</v>
      </c>
      <c r="N937" s="54">
        <v>0</v>
      </c>
      <c r="O937" s="54">
        <v>1.1578520000000019E-2</v>
      </c>
      <c r="P937" s="54">
        <v>0</v>
      </c>
      <c r="Q937" s="54">
        <v>2.2795362999999997</v>
      </c>
      <c r="R937" s="54">
        <v>0</v>
      </c>
      <c r="S937" s="54">
        <f t="shared" si="361"/>
        <v>1.3327877910751518E-6</v>
      </c>
      <c r="T937" s="54">
        <v>0</v>
      </c>
      <c r="U937" s="54">
        <v>0</v>
      </c>
      <c r="V937" s="54">
        <v>0</v>
      </c>
      <c r="W937" s="54">
        <v>0</v>
      </c>
      <c r="X937" s="62"/>
    </row>
    <row r="938" spans="1:24" ht="63" x14ac:dyDescent="0.25">
      <c r="A938" s="174">
        <f t="shared" si="359"/>
        <v>838</v>
      </c>
      <c r="B938" s="119" t="s">
        <v>1010</v>
      </c>
      <c r="C938" s="103" t="s">
        <v>1011</v>
      </c>
      <c r="D938" s="54">
        <v>0.29722929399999987</v>
      </c>
      <c r="E938" s="54">
        <v>0.29723063278779133</v>
      </c>
      <c r="F938" s="54">
        <v>0.29722929399999998</v>
      </c>
      <c r="G938" s="54">
        <v>0.29723063278779138</v>
      </c>
      <c r="H938" s="54">
        <v>0.29722929399999998</v>
      </c>
      <c r="I938" s="54">
        <v>0</v>
      </c>
      <c r="J938" s="54">
        <v>0</v>
      </c>
      <c r="K938" s="54">
        <v>0</v>
      </c>
      <c r="L938" s="54">
        <v>0</v>
      </c>
      <c r="M938" s="54">
        <f t="shared" si="360"/>
        <v>-5.5511151231257827E-17</v>
      </c>
      <c r="N938" s="54">
        <v>0</v>
      </c>
      <c r="O938" s="54">
        <v>1.8514869999999878E-2</v>
      </c>
      <c r="P938" s="54">
        <v>0</v>
      </c>
      <c r="Q938" s="54">
        <v>1.2821025400000001</v>
      </c>
      <c r="R938" s="54">
        <v>0</v>
      </c>
      <c r="S938" s="54">
        <f t="shared" si="361"/>
        <v>1.3387877913495494E-6</v>
      </c>
      <c r="T938" s="54">
        <v>0</v>
      </c>
      <c r="U938" s="54">
        <v>0</v>
      </c>
      <c r="V938" s="54">
        <v>0</v>
      </c>
      <c r="W938" s="54">
        <v>0</v>
      </c>
      <c r="X938" s="62"/>
    </row>
    <row r="939" spans="1:24" ht="47.25" x14ac:dyDescent="0.25">
      <c r="A939" s="174">
        <f t="shared" si="359"/>
        <v>839</v>
      </c>
      <c r="B939" s="119" t="s">
        <v>2230</v>
      </c>
      <c r="C939" s="103" t="s">
        <v>1012</v>
      </c>
      <c r="D939" s="54">
        <v>12.442968</v>
      </c>
      <c r="E939" s="54">
        <v>1.6262013467877914</v>
      </c>
      <c r="F939" s="54">
        <v>1.6262000080000001</v>
      </c>
      <c r="G939" s="54">
        <v>2.6474927999999998E-2</v>
      </c>
      <c r="H939" s="54">
        <v>2.6474927999999998E-2</v>
      </c>
      <c r="I939" s="54">
        <v>0.33782699999999993</v>
      </c>
      <c r="J939" s="54">
        <v>3.3665100000000003E-2</v>
      </c>
      <c r="K939" s="54">
        <v>0.33782699999999993</v>
      </c>
      <c r="L939" s="54">
        <v>1.5132080200000002</v>
      </c>
      <c r="M939" s="54">
        <f t="shared" si="360"/>
        <v>0.92407241878779156</v>
      </c>
      <c r="N939" s="54">
        <v>5.2851959999999698E-2</v>
      </c>
      <c r="O939" s="54">
        <v>1.3551666699999998</v>
      </c>
      <c r="P939" s="54">
        <v>4.4043299999999785E-2</v>
      </c>
      <c r="Q939" s="54">
        <v>0</v>
      </c>
      <c r="R939" s="54">
        <v>0</v>
      </c>
      <c r="S939" s="54">
        <f t="shared" si="361"/>
        <v>1.3387877912940382E-6</v>
      </c>
      <c r="T939" s="54">
        <v>0</v>
      </c>
      <c r="U939" s="54">
        <v>0</v>
      </c>
      <c r="V939" s="54">
        <v>0</v>
      </c>
      <c r="W939" s="54">
        <v>0</v>
      </c>
      <c r="X939" s="62"/>
    </row>
    <row r="940" spans="1:24" ht="47.25" x14ac:dyDescent="0.25">
      <c r="A940" s="174">
        <f t="shared" si="359"/>
        <v>840</v>
      </c>
      <c r="B940" s="119" t="s">
        <v>2231</v>
      </c>
      <c r="C940" s="103" t="s">
        <v>1013</v>
      </c>
      <c r="D940" s="54">
        <v>0.198072</v>
      </c>
      <c r="E940" s="54">
        <v>0.19807333878779146</v>
      </c>
      <c r="F940" s="54">
        <v>0.19807213600000001</v>
      </c>
      <c r="G940" s="54">
        <v>0.19807333878779146</v>
      </c>
      <c r="H940" s="54">
        <v>0.19807213600000001</v>
      </c>
      <c r="I940" s="54">
        <v>0</v>
      </c>
      <c r="J940" s="54">
        <v>0</v>
      </c>
      <c r="K940" s="54">
        <v>0</v>
      </c>
      <c r="L940" s="54">
        <v>0</v>
      </c>
      <c r="M940" s="54">
        <f t="shared" si="360"/>
        <v>0</v>
      </c>
      <c r="N940" s="54">
        <v>0</v>
      </c>
      <c r="O940" s="54">
        <v>1.3572479999999981E-2</v>
      </c>
      <c r="P940" s="54">
        <v>0</v>
      </c>
      <c r="Q940" s="54">
        <v>0.95603471000000007</v>
      </c>
      <c r="R940" s="54">
        <v>0</v>
      </c>
      <c r="S940" s="54">
        <f t="shared" si="361"/>
        <v>1.2027877914488894E-6</v>
      </c>
      <c r="T940" s="54">
        <v>0</v>
      </c>
      <c r="U940" s="54">
        <v>0</v>
      </c>
      <c r="V940" s="54">
        <v>0</v>
      </c>
      <c r="W940" s="54">
        <v>0</v>
      </c>
      <c r="X940" s="62"/>
    </row>
    <row r="941" spans="1:24" ht="63" x14ac:dyDescent="0.25">
      <c r="A941" s="174">
        <f t="shared" si="359"/>
        <v>841</v>
      </c>
      <c r="B941" s="119" t="s">
        <v>2232</v>
      </c>
      <c r="C941" s="103" t="s">
        <v>1014</v>
      </c>
      <c r="D941" s="54">
        <v>0.25666188000000001</v>
      </c>
      <c r="E941" s="54">
        <v>0.25666188000000001</v>
      </c>
      <c r="F941" s="54">
        <v>0.25666193000000004</v>
      </c>
      <c r="G941" s="54">
        <v>0.25666188000000001</v>
      </c>
      <c r="H941" s="54">
        <v>0.25666192999999998</v>
      </c>
      <c r="I941" s="54">
        <v>0</v>
      </c>
      <c r="J941" s="54">
        <v>0</v>
      </c>
      <c r="K941" s="54">
        <v>0</v>
      </c>
      <c r="L941" s="54">
        <v>0</v>
      </c>
      <c r="M941" s="54">
        <f t="shared" si="360"/>
        <v>0</v>
      </c>
      <c r="N941" s="54">
        <v>0</v>
      </c>
      <c r="O941" s="54">
        <v>2.4107800000000047E-2</v>
      </c>
      <c r="P941" s="54">
        <v>0</v>
      </c>
      <c r="Q941" s="54">
        <v>1.06782373</v>
      </c>
      <c r="R941" s="54">
        <v>0</v>
      </c>
      <c r="S941" s="54">
        <f t="shared" si="361"/>
        <v>-5.0000000029193359E-8</v>
      </c>
      <c r="T941" s="54">
        <v>0</v>
      </c>
      <c r="U941" s="54">
        <v>0</v>
      </c>
      <c r="V941" s="54">
        <v>0</v>
      </c>
      <c r="W941" s="54">
        <v>0</v>
      </c>
      <c r="X941" s="62"/>
    </row>
    <row r="942" spans="1:24" ht="63" x14ac:dyDescent="0.25">
      <c r="A942" s="174">
        <f t="shared" si="359"/>
        <v>842</v>
      </c>
      <c r="B942" s="119" t="s">
        <v>2233</v>
      </c>
      <c r="C942" s="103" t="s">
        <v>1015</v>
      </c>
      <c r="D942" s="54">
        <v>1.9294920000000002</v>
      </c>
      <c r="E942" s="54">
        <v>1.9294933387877915</v>
      </c>
      <c r="F942" s="54">
        <v>1.9294950319999999</v>
      </c>
      <c r="G942" s="54">
        <v>1.6202688000000001</v>
      </c>
      <c r="H942" s="54">
        <v>1.9294950319999999</v>
      </c>
      <c r="I942" s="54">
        <v>0</v>
      </c>
      <c r="J942" s="54">
        <v>0</v>
      </c>
      <c r="K942" s="54">
        <v>0</v>
      </c>
      <c r="L942" s="54">
        <v>0</v>
      </c>
      <c r="M942" s="54">
        <f t="shared" si="360"/>
        <v>0.30922453878779144</v>
      </c>
      <c r="N942" s="54">
        <v>0</v>
      </c>
      <c r="O942" s="54">
        <v>1.6079125300000001</v>
      </c>
      <c r="P942" s="54">
        <v>0</v>
      </c>
      <c r="Q942" s="54">
        <v>1.8528784300000001</v>
      </c>
      <c r="R942" s="54">
        <v>0</v>
      </c>
      <c r="S942" s="54">
        <f t="shared" si="361"/>
        <v>-1.6932122084423185E-6</v>
      </c>
      <c r="T942" s="54">
        <v>0</v>
      </c>
      <c r="U942" s="54">
        <v>0</v>
      </c>
      <c r="V942" s="54">
        <v>0</v>
      </c>
      <c r="W942" s="54">
        <v>0</v>
      </c>
      <c r="X942" s="62"/>
    </row>
    <row r="943" spans="1:24" ht="47.25" x14ac:dyDescent="0.25">
      <c r="A943" s="174">
        <f t="shared" si="359"/>
        <v>843</v>
      </c>
      <c r="B943" s="119" t="s">
        <v>2234</v>
      </c>
      <c r="C943" s="103" t="s">
        <v>1016</v>
      </c>
      <c r="D943" s="54">
        <v>2.5694149999999998</v>
      </c>
      <c r="E943" s="54">
        <v>2.5694163387877911</v>
      </c>
      <c r="F943" s="54">
        <v>2.5694149980000001</v>
      </c>
      <c r="G943" s="54">
        <v>2.5694163387877911</v>
      </c>
      <c r="H943" s="54">
        <v>9.3481248000000003E-2</v>
      </c>
      <c r="I943" s="54">
        <v>0</v>
      </c>
      <c r="J943" s="54">
        <v>2.4759337500000003</v>
      </c>
      <c r="K943" s="54">
        <v>0</v>
      </c>
      <c r="L943" s="54">
        <v>0</v>
      </c>
      <c r="M943" s="54">
        <f t="shared" si="360"/>
        <v>0</v>
      </c>
      <c r="N943" s="54">
        <v>0</v>
      </c>
      <c r="O943" s="54">
        <v>2.1411791700000005</v>
      </c>
      <c r="P943" s="54">
        <v>0</v>
      </c>
      <c r="Q943" s="54">
        <v>2.2836172800000001</v>
      </c>
      <c r="R943" s="54">
        <v>0</v>
      </c>
      <c r="S943" s="54">
        <f t="shared" si="361"/>
        <v>1.3407877910154298E-6</v>
      </c>
      <c r="T943" s="54">
        <v>0</v>
      </c>
      <c r="U943" s="54">
        <v>0</v>
      </c>
      <c r="V943" s="54">
        <v>0</v>
      </c>
      <c r="W943" s="54">
        <v>0</v>
      </c>
      <c r="X943" s="62"/>
    </row>
    <row r="944" spans="1:24" ht="47.25" x14ac:dyDescent="0.25">
      <c r="A944" s="174">
        <f t="shared" si="359"/>
        <v>844</v>
      </c>
      <c r="B944" s="119" t="s">
        <v>2235</v>
      </c>
      <c r="C944" s="103" t="s">
        <v>1452</v>
      </c>
      <c r="D944" s="54">
        <v>3.6964320000000002</v>
      </c>
      <c r="E944" s="54">
        <v>3.2858218919999995</v>
      </c>
      <c r="F944" s="54">
        <v>3.2858218919999995</v>
      </c>
      <c r="G944" s="54">
        <v>7.2420743999999995E-2</v>
      </c>
      <c r="H944" s="54">
        <v>7.2420744000000009E-2</v>
      </c>
      <c r="I944" s="54">
        <v>0</v>
      </c>
      <c r="J944" s="54">
        <v>9.2089152000000007E-2</v>
      </c>
      <c r="K944" s="54">
        <v>3.2134011479999995</v>
      </c>
      <c r="L944" s="54">
        <v>2.5762773179999998</v>
      </c>
      <c r="M944" s="54">
        <f t="shared" si="360"/>
        <v>0</v>
      </c>
      <c r="N944" s="54">
        <v>0.54503467800000038</v>
      </c>
      <c r="O944" s="54">
        <v>2.7381848999999998</v>
      </c>
      <c r="P944" s="54">
        <v>3.340454000000026E-2</v>
      </c>
      <c r="Q944" s="54">
        <v>2.7381848999999998</v>
      </c>
      <c r="R944" s="54">
        <v>2.7381848999999998</v>
      </c>
      <c r="S944" s="54">
        <f t="shared" si="361"/>
        <v>0</v>
      </c>
      <c r="T944" s="54">
        <v>0</v>
      </c>
      <c r="U944" s="54">
        <v>0</v>
      </c>
      <c r="V944" s="54">
        <v>0</v>
      </c>
      <c r="W944" s="54">
        <v>0</v>
      </c>
      <c r="X944" s="62"/>
    </row>
    <row r="945" spans="1:24" ht="78.75" x14ac:dyDescent="0.25">
      <c r="A945" s="174">
        <f t="shared" si="359"/>
        <v>845</v>
      </c>
      <c r="B945" s="119" t="s">
        <v>2236</v>
      </c>
      <c r="C945" s="103" t="s">
        <v>2237</v>
      </c>
      <c r="D945" s="54">
        <v>5.4058440000000001</v>
      </c>
      <c r="E945" s="54">
        <v>2.4063078779145336E-4</v>
      </c>
      <c r="F945" s="54">
        <v>2.39292E-4</v>
      </c>
      <c r="G945" s="54">
        <v>0</v>
      </c>
      <c r="H945" s="54">
        <v>0</v>
      </c>
      <c r="I945" s="54">
        <v>0</v>
      </c>
      <c r="J945" s="54">
        <v>0</v>
      </c>
      <c r="K945" s="54">
        <v>0</v>
      </c>
      <c r="L945" s="54">
        <v>0</v>
      </c>
      <c r="M945" s="54">
        <f t="shared" si="360"/>
        <v>2.4063078779145336E-4</v>
      </c>
      <c r="N945" s="54">
        <v>2.39292E-4</v>
      </c>
      <c r="O945" s="54">
        <v>1.9941000000000002E-4</v>
      </c>
      <c r="P945" s="54">
        <v>0</v>
      </c>
      <c r="Q945" s="54">
        <v>0</v>
      </c>
      <c r="R945" s="54">
        <v>0</v>
      </c>
      <c r="S945" s="54">
        <f t="shared" si="361"/>
        <v>1.3387877914533618E-6</v>
      </c>
      <c r="T945" s="54">
        <v>0</v>
      </c>
      <c r="U945" s="54">
        <v>0</v>
      </c>
      <c r="V945" s="54">
        <v>0</v>
      </c>
      <c r="W945" s="54">
        <v>0</v>
      </c>
      <c r="X945" s="62"/>
    </row>
    <row r="946" spans="1:24" ht="47.25" x14ac:dyDescent="0.25">
      <c r="A946" s="174">
        <f t="shared" si="359"/>
        <v>846</v>
      </c>
      <c r="B946" s="119" t="s">
        <v>1598</v>
      </c>
      <c r="C946" s="103" t="s">
        <v>1599</v>
      </c>
      <c r="D946" s="54">
        <v>8.8698240000000013</v>
      </c>
      <c r="E946" s="54">
        <v>5.7238478427877926</v>
      </c>
      <c r="F946" s="54">
        <v>5.7238465039999999</v>
      </c>
      <c r="G946" s="54">
        <v>0</v>
      </c>
      <c r="H946" s="54">
        <v>0</v>
      </c>
      <c r="I946" s="54">
        <v>0</v>
      </c>
      <c r="J946" s="54">
        <v>0</v>
      </c>
      <c r="K946" s="54">
        <v>0</v>
      </c>
      <c r="L946" s="54">
        <v>0.43148915999999998</v>
      </c>
      <c r="M946" s="54">
        <f t="shared" si="360"/>
        <v>5.7238478427877926</v>
      </c>
      <c r="N946" s="54">
        <v>5.2923573439999991</v>
      </c>
      <c r="O946" s="54">
        <v>5.7534483300000003</v>
      </c>
      <c r="P946" s="54">
        <v>5.3938740300000001</v>
      </c>
      <c r="Q946" s="54">
        <v>0</v>
      </c>
      <c r="R946" s="54">
        <v>0</v>
      </c>
      <c r="S946" s="54">
        <f t="shared" si="361"/>
        <v>1.3387877926263059E-6</v>
      </c>
      <c r="T946" s="54">
        <v>0</v>
      </c>
      <c r="U946" s="54">
        <v>0</v>
      </c>
      <c r="V946" s="54">
        <v>0</v>
      </c>
      <c r="W946" s="54">
        <v>0</v>
      </c>
      <c r="X946" s="62"/>
    </row>
    <row r="947" spans="1:24" ht="78.75" x14ac:dyDescent="0.25">
      <c r="A947" s="174">
        <f t="shared" si="359"/>
        <v>847</v>
      </c>
      <c r="B947" s="119" t="s">
        <v>1017</v>
      </c>
      <c r="C947" s="103" t="s">
        <v>1453</v>
      </c>
      <c r="D947" s="54">
        <v>7.8392040000000005</v>
      </c>
      <c r="E947" s="54">
        <v>7.8392053387877914</v>
      </c>
      <c r="F947" s="54">
        <v>7.8392058799999997</v>
      </c>
      <c r="G947" s="54">
        <v>0.12952301999999999</v>
      </c>
      <c r="H947" s="54">
        <v>0.12952302000000002</v>
      </c>
      <c r="I947" s="54">
        <v>1.6527479999999999</v>
      </c>
      <c r="J947" s="54">
        <v>7.70968286</v>
      </c>
      <c r="K947" s="54">
        <v>1.6527479999999999</v>
      </c>
      <c r="L947" s="54">
        <v>0</v>
      </c>
      <c r="M947" s="54">
        <f t="shared" si="360"/>
        <v>4.4041863187877919</v>
      </c>
      <c r="N947" s="54">
        <v>0</v>
      </c>
      <c r="O947" s="54">
        <v>6.5326715700000006</v>
      </c>
      <c r="P947" s="54">
        <v>0</v>
      </c>
      <c r="Q947" s="54">
        <v>6.5329132400000001</v>
      </c>
      <c r="R947" s="54">
        <v>0</v>
      </c>
      <c r="S947" s="54">
        <f t="shared" si="361"/>
        <v>-5.4121220838254658E-7</v>
      </c>
      <c r="T947" s="54">
        <v>0</v>
      </c>
      <c r="U947" s="54">
        <v>0</v>
      </c>
      <c r="V947" s="54">
        <v>0</v>
      </c>
      <c r="W947" s="54">
        <v>0</v>
      </c>
      <c r="X947" s="62"/>
    </row>
    <row r="948" spans="1:24" ht="47.25" x14ac:dyDescent="0.25">
      <c r="A948" s="174">
        <f t="shared" si="359"/>
        <v>848</v>
      </c>
      <c r="B948" s="119" t="s">
        <v>1603</v>
      </c>
      <c r="C948" s="103" t="s">
        <v>1604</v>
      </c>
      <c r="D948" s="54">
        <v>2.136396</v>
      </c>
      <c r="E948" s="54">
        <v>2.1363973387877913</v>
      </c>
      <c r="F948" s="54">
        <v>1.4184105159999998</v>
      </c>
      <c r="G948" s="54">
        <v>0</v>
      </c>
      <c r="H948" s="54">
        <v>0</v>
      </c>
      <c r="I948" s="54">
        <v>0</v>
      </c>
      <c r="J948" s="54">
        <v>0</v>
      </c>
      <c r="K948" s="54">
        <v>0</v>
      </c>
      <c r="L948" s="54">
        <v>1.1752429799999999</v>
      </c>
      <c r="M948" s="54">
        <f t="shared" si="360"/>
        <v>2.1363973387877913</v>
      </c>
      <c r="N948" s="54">
        <v>0.24316753600000007</v>
      </c>
      <c r="O948" s="54">
        <v>1.1820087699999999</v>
      </c>
      <c r="P948" s="54">
        <v>9.8757300000000825E-3</v>
      </c>
      <c r="Q948" s="54">
        <v>1.1820087699999999</v>
      </c>
      <c r="R948" s="54">
        <v>1.1820087699999999</v>
      </c>
      <c r="S948" s="54">
        <f t="shared" ref="S948:S969" si="362">E948-F948</f>
        <v>0.71798682278779147</v>
      </c>
      <c r="T948" s="54">
        <v>0</v>
      </c>
      <c r="U948" s="54">
        <v>0</v>
      </c>
      <c r="V948" s="54">
        <v>0</v>
      </c>
      <c r="W948" s="54">
        <v>0</v>
      </c>
      <c r="X948" s="62"/>
    </row>
    <row r="949" spans="1:24" ht="47.25" x14ac:dyDescent="0.25">
      <c r="A949" s="174">
        <f t="shared" si="359"/>
        <v>849</v>
      </c>
      <c r="B949" s="119" t="s">
        <v>1605</v>
      </c>
      <c r="C949" s="103" t="s">
        <v>1606</v>
      </c>
      <c r="D949" s="54">
        <v>1.8289439999999999</v>
      </c>
      <c r="E949" s="54">
        <v>1.2548718787791452E-2</v>
      </c>
      <c r="F949" s="54">
        <v>1.2547379999999999E-2</v>
      </c>
      <c r="G949" s="54">
        <v>0</v>
      </c>
      <c r="H949" s="54">
        <v>0</v>
      </c>
      <c r="I949" s="54">
        <v>0</v>
      </c>
      <c r="J949" s="54">
        <v>0</v>
      </c>
      <c r="K949" s="54">
        <v>0</v>
      </c>
      <c r="L949" s="54">
        <v>0</v>
      </c>
      <c r="M949" s="54">
        <f t="shared" si="360"/>
        <v>1.2548718787791452E-2</v>
      </c>
      <c r="N949" s="54">
        <v>1.2547379999999999E-2</v>
      </c>
      <c r="O949" s="54">
        <v>0.21794105999999999</v>
      </c>
      <c r="P949" s="54">
        <v>1.045614999999997E-2</v>
      </c>
      <c r="Q949" s="54">
        <v>0</v>
      </c>
      <c r="R949" s="54">
        <v>0</v>
      </c>
      <c r="S949" s="54">
        <f t="shared" si="362"/>
        <v>1.3387877914536328E-6</v>
      </c>
      <c r="T949" s="54">
        <v>0</v>
      </c>
      <c r="U949" s="54">
        <v>0</v>
      </c>
      <c r="V949" s="54">
        <v>0</v>
      </c>
      <c r="W949" s="54">
        <v>0</v>
      </c>
      <c r="X949" s="62"/>
    </row>
    <row r="950" spans="1:24" ht="47.25" x14ac:dyDescent="0.25">
      <c r="A950" s="174">
        <f t="shared" si="359"/>
        <v>850</v>
      </c>
      <c r="B950" s="119" t="s">
        <v>2238</v>
      </c>
      <c r="C950" s="103" t="s">
        <v>1607</v>
      </c>
      <c r="D950" s="54">
        <v>3.8636759999999999</v>
      </c>
      <c r="E950" s="54">
        <v>3.8636773387877912</v>
      </c>
      <c r="F950" s="54">
        <v>3.1171599900000007</v>
      </c>
      <c r="G950" s="54">
        <v>0</v>
      </c>
      <c r="H950" s="54">
        <v>0</v>
      </c>
      <c r="I950" s="54">
        <v>0</v>
      </c>
      <c r="J950" s="54">
        <v>0</v>
      </c>
      <c r="K950" s="54">
        <v>0</v>
      </c>
      <c r="L950" s="54">
        <v>2.57846566</v>
      </c>
      <c r="M950" s="54">
        <f t="shared" si="360"/>
        <v>3.8636773387877912</v>
      </c>
      <c r="N950" s="54">
        <v>0.53869433000000022</v>
      </c>
      <c r="O950" s="54">
        <v>2.5976333300000003</v>
      </c>
      <c r="P950" s="54">
        <v>1.9112350000000333E-2</v>
      </c>
      <c r="Q950" s="54">
        <v>2.5976333300000003</v>
      </c>
      <c r="R950" s="54">
        <v>2.5976333300000003</v>
      </c>
      <c r="S950" s="54">
        <f t="shared" si="362"/>
        <v>0.74651734878779052</v>
      </c>
      <c r="T950" s="54">
        <v>0</v>
      </c>
      <c r="U950" s="54">
        <v>0</v>
      </c>
      <c r="V950" s="54">
        <v>0</v>
      </c>
      <c r="W950" s="54">
        <v>0</v>
      </c>
      <c r="X950" s="62"/>
    </row>
    <row r="951" spans="1:24" ht="47.25" x14ac:dyDescent="0.25">
      <c r="A951" s="174">
        <f t="shared" si="359"/>
        <v>851</v>
      </c>
      <c r="B951" s="119" t="s">
        <v>1596</v>
      </c>
      <c r="C951" s="103" t="s">
        <v>1597</v>
      </c>
      <c r="D951" s="54">
        <v>14.193225599999998</v>
      </c>
      <c r="E951" s="54">
        <v>10.272727470787789</v>
      </c>
      <c r="F951" s="54">
        <v>10.272726131999999</v>
      </c>
      <c r="G951" s="54">
        <v>0</v>
      </c>
      <c r="H951" s="54">
        <v>0</v>
      </c>
      <c r="I951" s="54">
        <v>0</v>
      </c>
      <c r="J951" s="54">
        <v>0</v>
      </c>
      <c r="K951" s="54">
        <v>0</v>
      </c>
      <c r="L951" s="54">
        <v>1.00847022</v>
      </c>
      <c r="M951" s="54">
        <f t="shared" si="360"/>
        <v>10.272727470787789</v>
      </c>
      <c r="N951" s="54">
        <v>9.2642559119999994</v>
      </c>
      <c r="O951" s="54">
        <v>10.328053260000001</v>
      </c>
      <c r="P951" s="54">
        <v>9.4876614100000012</v>
      </c>
      <c r="Q951" s="54">
        <v>0</v>
      </c>
      <c r="R951" s="54">
        <v>0</v>
      </c>
      <c r="S951" s="54">
        <f t="shared" si="362"/>
        <v>1.3387877899617706E-6</v>
      </c>
      <c r="T951" s="54">
        <v>0</v>
      </c>
      <c r="U951" s="54">
        <v>0</v>
      </c>
      <c r="V951" s="54">
        <v>0</v>
      </c>
      <c r="W951" s="54">
        <v>0</v>
      </c>
      <c r="X951" s="62"/>
    </row>
    <row r="952" spans="1:24" ht="47.25" x14ac:dyDescent="0.25">
      <c r="A952" s="174">
        <f t="shared" si="359"/>
        <v>852</v>
      </c>
      <c r="B952" s="119" t="s">
        <v>1601</v>
      </c>
      <c r="C952" s="103" t="s">
        <v>1602</v>
      </c>
      <c r="D952" s="54">
        <v>5.639316</v>
      </c>
      <c r="E952" s="54">
        <v>3.5438624867877921</v>
      </c>
      <c r="F952" s="54">
        <v>3.5438611480000004</v>
      </c>
      <c r="G952" s="54">
        <v>0</v>
      </c>
      <c r="H952" s="54">
        <v>0</v>
      </c>
      <c r="I952" s="54">
        <v>0</v>
      </c>
      <c r="J952" s="54">
        <v>0</v>
      </c>
      <c r="K952" s="54">
        <v>0</v>
      </c>
      <c r="L952" s="54">
        <v>2.8977976800000005</v>
      </c>
      <c r="M952" s="54">
        <f t="shared" si="360"/>
        <v>3.5438624867877921</v>
      </c>
      <c r="N952" s="54">
        <v>0.64606346800000036</v>
      </c>
      <c r="O952" s="54">
        <v>2.9532176300000001</v>
      </c>
      <c r="P952" s="54">
        <v>2.7782240000000069E-2</v>
      </c>
      <c r="Q952" s="54">
        <v>2.9532176300000001</v>
      </c>
      <c r="R952" s="54">
        <v>2.9532176300000001</v>
      </c>
      <c r="S952" s="54">
        <f t="shared" si="362"/>
        <v>1.3387877917381275E-6</v>
      </c>
      <c r="T952" s="54">
        <v>0</v>
      </c>
      <c r="U952" s="54">
        <v>0</v>
      </c>
      <c r="V952" s="54">
        <v>0</v>
      </c>
      <c r="W952" s="54">
        <v>0</v>
      </c>
      <c r="X952" s="62"/>
    </row>
    <row r="953" spans="1:24" ht="63" x14ac:dyDescent="0.25">
      <c r="A953" s="174">
        <f t="shared" si="359"/>
        <v>853</v>
      </c>
      <c r="B953" s="119" t="s">
        <v>2239</v>
      </c>
      <c r="C953" s="103" t="s">
        <v>1600</v>
      </c>
      <c r="D953" s="54">
        <v>2.0453639999999997</v>
      </c>
      <c r="E953" s="54">
        <v>2.0453653387877915</v>
      </c>
      <c r="F953" s="54">
        <v>1.9725641540000001</v>
      </c>
      <c r="G953" s="54">
        <v>0</v>
      </c>
      <c r="H953" s="54">
        <v>0</v>
      </c>
      <c r="I953" s="54">
        <v>0</v>
      </c>
      <c r="J953" s="54">
        <v>0</v>
      </c>
      <c r="K953" s="54">
        <v>0</v>
      </c>
      <c r="L953" s="54">
        <v>0.13147916000000001</v>
      </c>
      <c r="M953" s="54">
        <f t="shared" si="360"/>
        <v>2.0453653387877915</v>
      </c>
      <c r="N953" s="54">
        <v>1.841084994</v>
      </c>
      <c r="O953" s="54">
        <v>1.6438034700000002</v>
      </c>
      <c r="P953" s="54">
        <v>1.5342375000000001</v>
      </c>
      <c r="Q953" s="54">
        <v>1.6438034700000002</v>
      </c>
      <c r="R953" s="54">
        <v>1.6438034700000002</v>
      </c>
      <c r="S953" s="54">
        <f t="shared" si="362"/>
        <v>7.2801184787791406E-2</v>
      </c>
      <c r="T953" s="54">
        <v>0</v>
      </c>
      <c r="U953" s="54">
        <v>0</v>
      </c>
      <c r="V953" s="54">
        <v>0</v>
      </c>
      <c r="W953" s="54">
        <v>0</v>
      </c>
      <c r="X953" s="62"/>
    </row>
    <row r="954" spans="1:24" ht="47.25" x14ac:dyDescent="0.25">
      <c r="A954" s="174">
        <f t="shared" si="359"/>
        <v>854</v>
      </c>
      <c r="B954" s="119" t="s">
        <v>1594</v>
      </c>
      <c r="C954" s="103" t="s">
        <v>1595</v>
      </c>
      <c r="D954" s="54">
        <v>5.8940759999999992</v>
      </c>
      <c r="E954" s="54">
        <v>5.8940773387877909</v>
      </c>
      <c r="F954" s="54">
        <v>3.8418462020000002</v>
      </c>
      <c r="G954" s="54">
        <v>0</v>
      </c>
      <c r="H954" s="54">
        <v>0</v>
      </c>
      <c r="I954" s="54">
        <v>0</v>
      </c>
      <c r="J954" s="54">
        <v>0</v>
      </c>
      <c r="K954" s="54">
        <v>0</v>
      </c>
      <c r="L954" s="54">
        <v>3.8418462019999997</v>
      </c>
      <c r="M954" s="54">
        <f t="shared" si="360"/>
        <v>5.8940773387877909</v>
      </c>
      <c r="N954" s="54">
        <v>0</v>
      </c>
      <c r="O954" s="54">
        <v>3.2015384900000003</v>
      </c>
      <c r="P954" s="54">
        <v>0</v>
      </c>
      <c r="Q954" s="54">
        <v>3.2015384900000003</v>
      </c>
      <c r="R954" s="54">
        <v>0</v>
      </c>
      <c r="S954" s="54">
        <f t="shared" si="362"/>
        <v>2.0522311367877908</v>
      </c>
      <c r="T954" s="54">
        <v>0</v>
      </c>
      <c r="U954" s="54">
        <v>0</v>
      </c>
      <c r="V954" s="54">
        <v>0</v>
      </c>
      <c r="W954" s="54">
        <v>0</v>
      </c>
      <c r="X954" s="62"/>
    </row>
    <row r="955" spans="1:24" ht="47.25" x14ac:dyDescent="0.25">
      <c r="A955" s="174">
        <f t="shared" si="359"/>
        <v>855</v>
      </c>
      <c r="B955" s="119" t="s">
        <v>1344</v>
      </c>
      <c r="C955" s="103" t="s">
        <v>1345</v>
      </c>
      <c r="D955" s="54">
        <v>6.065232</v>
      </c>
      <c r="E955" s="54">
        <v>0.53752143478779135</v>
      </c>
      <c r="F955" s="54">
        <v>0.53752009599999995</v>
      </c>
      <c r="G955" s="54">
        <v>0</v>
      </c>
      <c r="H955" s="54">
        <v>0</v>
      </c>
      <c r="I955" s="54">
        <v>0</v>
      </c>
      <c r="J955" s="54">
        <v>5.7500000000000002E-2</v>
      </c>
      <c r="K955" s="54">
        <v>0</v>
      </c>
      <c r="L955" s="54">
        <v>0.44965321999999996</v>
      </c>
      <c r="M955" s="54">
        <f t="shared" si="360"/>
        <v>0.53752143478779135</v>
      </c>
      <c r="N955" s="54">
        <v>3.0366875999999987E-2</v>
      </c>
      <c r="O955" s="54">
        <v>0.40001674999999998</v>
      </c>
      <c r="P955" s="54">
        <v>2.5305729999999971E-2</v>
      </c>
      <c r="Q955" s="54">
        <v>0</v>
      </c>
      <c r="R955" s="54">
        <v>0</v>
      </c>
      <c r="S955" s="54">
        <f t="shared" si="362"/>
        <v>1.3387877914050605E-6</v>
      </c>
      <c r="T955" s="54">
        <v>0</v>
      </c>
      <c r="U955" s="54">
        <v>0</v>
      </c>
      <c r="V955" s="54">
        <v>0</v>
      </c>
      <c r="W955" s="54">
        <v>0</v>
      </c>
      <c r="X955" s="62"/>
    </row>
    <row r="956" spans="1:24" ht="47.25" x14ac:dyDescent="0.25">
      <c r="A956" s="174">
        <f t="shared" si="359"/>
        <v>856</v>
      </c>
      <c r="B956" s="119" t="s">
        <v>1592</v>
      </c>
      <c r="C956" s="103" t="s">
        <v>1593</v>
      </c>
      <c r="D956" s="54">
        <v>3.2000879999999996</v>
      </c>
      <c r="E956" s="54">
        <v>3.2000893387877913</v>
      </c>
      <c r="F956" s="54">
        <v>2.9484727939999997</v>
      </c>
      <c r="G956" s="54">
        <v>0</v>
      </c>
      <c r="H956" s="54">
        <v>0</v>
      </c>
      <c r="I956" s="54">
        <v>0</v>
      </c>
      <c r="J956" s="54">
        <v>0</v>
      </c>
      <c r="K956" s="54">
        <v>0</v>
      </c>
      <c r="L956" s="54">
        <v>2.9484727939999997</v>
      </c>
      <c r="M956" s="54">
        <f t="shared" si="360"/>
        <v>3.2000893387877913</v>
      </c>
      <c r="N956" s="54">
        <v>0</v>
      </c>
      <c r="O956" s="54">
        <v>2.4570606600000002</v>
      </c>
      <c r="P956" s="54">
        <v>0</v>
      </c>
      <c r="Q956" s="54">
        <v>2.4570606600000002</v>
      </c>
      <c r="R956" s="54">
        <v>0</v>
      </c>
      <c r="S956" s="54">
        <f t="shared" si="362"/>
        <v>0.25161654478779161</v>
      </c>
      <c r="T956" s="54">
        <v>0</v>
      </c>
      <c r="U956" s="54">
        <v>0</v>
      </c>
      <c r="V956" s="54">
        <v>0</v>
      </c>
      <c r="W956" s="54">
        <v>0</v>
      </c>
      <c r="X956" s="62"/>
    </row>
    <row r="957" spans="1:24" ht="47.25" x14ac:dyDescent="0.25">
      <c r="A957" s="174">
        <f t="shared" si="359"/>
        <v>857</v>
      </c>
      <c r="B957" s="119" t="s">
        <v>2240</v>
      </c>
      <c r="C957" s="103" t="s">
        <v>1348</v>
      </c>
      <c r="D957" s="54">
        <v>1.8438599999999998</v>
      </c>
      <c r="E957" s="54">
        <v>1.8438613387877913</v>
      </c>
      <c r="F957" s="54">
        <v>1.7180593740000003</v>
      </c>
      <c r="G957" s="54">
        <v>0</v>
      </c>
      <c r="H957" s="54">
        <v>0</v>
      </c>
      <c r="I957" s="54">
        <v>0</v>
      </c>
      <c r="J957" s="54">
        <v>0</v>
      </c>
      <c r="K957" s="54">
        <v>0</v>
      </c>
      <c r="L957" s="54">
        <v>1.7180593740000001</v>
      </c>
      <c r="M957" s="54">
        <f t="shared" si="360"/>
        <v>1.8438613387877913</v>
      </c>
      <c r="N957" s="54">
        <v>0</v>
      </c>
      <c r="O957" s="54">
        <v>1.43171615</v>
      </c>
      <c r="P957" s="54">
        <v>0</v>
      </c>
      <c r="Q957" s="54">
        <v>1.43171615</v>
      </c>
      <c r="R957" s="54">
        <v>0</v>
      </c>
      <c r="S957" s="54">
        <f t="shared" si="362"/>
        <v>0.12580196478779104</v>
      </c>
      <c r="T957" s="54">
        <v>0</v>
      </c>
      <c r="U957" s="54">
        <v>0</v>
      </c>
      <c r="V957" s="54">
        <v>0</v>
      </c>
      <c r="W957" s="54">
        <v>0</v>
      </c>
      <c r="X957" s="62"/>
    </row>
    <row r="958" spans="1:24" ht="47.25" x14ac:dyDescent="0.25">
      <c r="A958" s="174">
        <f t="shared" si="359"/>
        <v>858</v>
      </c>
      <c r="B958" s="119" t="s">
        <v>2241</v>
      </c>
      <c r="C958" s="103" t="s">
        <v>2242</v>
      </c>
      <c r="D958" s="54">
        <v>7.7696639999999997</v>
      </c>
      <c r="E958" s="54">
        <v>2.4063078779145336E-4</v>
      </c>
      <c r="F958" s="54">
        <v>2.39292E-4</v>
      </c>
      <c r="G958" s="54">
        <v>0</v>
      </c>
      <c r="H958" s="54">
        <v>0</v>
      </c>
      <c r="I958" s="54">
        <v>0</v>
      </c>
      <c r="J958" s="54">
        <v>0</v>
      </c>
      <c r="K958" s="54">
        <v>0</v>
      </c>
      <c r="L958" s="54">
        <v>0</v>
      </c>
      <c r="M958" s="54">
        <f t="shared" si="360"/>
        <v>2.4063078779145336E-4</v>
      </c>
      <c r="N958" s="54">
        <v>2.39292E-4</v>
      </c>
      <c r="O958" s="54">
        <v>1.9941000000000002E-4</v>
      </c>
      <c r="P958" s="54">
        <v>0</v>
      </c>
      <c r="Q958" s="54">
        <v>0</v>
      </c>
      <c r="R958" s="54">
        <v>0</v>
      </c>
      <c r="S958" s="54">
        <f t="shared" si="362"/>
        <v>1.3387877914533618E-6</v>
      </c>
      <c r="T958" s="54">
        <v>0</v>
      </c>
      <c r="U958" s="54">
        <v>0</v>
      </c>
      <c r="V958" s="54">
        <v>0</v>
      </c>
      <c r="W958" s="54">
        <v>0</v>
      </c>
      <c r="X958" s="62"/>
    </row>
    <row r="959" spans="1:24" ht="63" x14ac:dyDescent="0.25">
      <c r="A959" s="174">
        <f t="shared" si="359"/>
        <v>859</v>
      </c>
      <c r="B959" s="119" t="s">
        <v>2243</v>
      </c>
      <c r="C959" s="103" t="s">
        <v>2244</v>
      </c>
      <c r="D959" s="54">
        <v>3.9715920000000002</v>
      </c>
      <c r="E959" s="54">
        <v>3.3421275147877911</v>
      </c>
      <c r="F959" s="54">
        <v>3.3421261760000003</v>
      </c>
      <c r="G959" s="54">
        <v>0</v>
      </c>
      <c r="H959" s="54">
        <v>0</v>
      </c>
      <c r="I959" s="54">
        <v>0</v>
      </c>
      <c r="J959" s="54">
        <v>0</v>
      </c>
      <c r="K959" s="54">
        <v>0</v>
      </c>
      <c r="L959" s="54">
        <v>0</v>
      </c>
      <c r="M959" s="54">
        <f t="shared" si="360"/>
        <v>3.3421275147877911</v>
      </c>
      <c r="N959" s="54">
        <v>3.3421261759999998</v>
      </c>
      <c r="O959" s="54">
        <v>2.7851051499999997</v>
      </c>
      <c r="P959" s="54">
        <v>0</v>
      </c>
      <c r="Q959" s="54">
        <v>2.7851051499999997</v>
      </c>
      <c r="R959" s="54">
        <v>2.7851051499999997</v>
      </c>
      <c r="S959" s="54">
        <f t="shared" si="362"/>
        <v>1.338787790849949E-6</v>
      </c>
      <c r="T959" s="54">
        <v>0</v>
      </c>
      <c r="U959" s="54">
        <v>0</v>
      </c>
      <c r="V959" s="54">
        <v>0</v>
      </c>
      <c r="W959" s="54">
        <v>0</v>
      </c>
      <c r="X959" s="62"/>
    </row>
    <row r="960" spans="1:24" ht="47.25" x14ac:dyDescent="0.25">
      <c r="A960" s="174">
        <f t="shared" si="359"/>
        <v>860</v>
      </c>
      <c r="B960" s="119" t="s">
        <v>2245</v>
      </c>
      <c r="C960" s="103" t="s">
        <v>2246</v>
      </c>
      <c r="D960" s="54">
        <v>3.9194639999999996</v>
      </c>
      <c r="E960" s="54">
        <v>6.3435787877914535E-3</v>
      </c>
      <c r="F960" s="54">
        <v>6.342239999999999E-3</v>
      </c>
      <c r="G960" s="54">
        <v>0</v>
      </c>
      <c r="H960" s="54">
        <v>0</v>
      </c>
      <c r="I960" s="54">
        <v>0</v>
      </c>
      <c r="J960" s="54">
        <v>0</v>
      </c>
      <c r="K960" s="54">
        <v>0</v>
      </c>
      <c r="L960" s="54">
        <v>0</v>
      </c>
      <c r="M960" s="54">
        <f t="shared" si="360"/>
        <v>6.3435787877914535E-3</v>
      </c>
      <c r="N960" s="54">
        <v>6.342239999999999E-3</v>
      </c>
      <c r="O960" s="54">
        <v>5.2851999999999994E-3</v>
      </c>
      <c r="P960" s="54">
        <v>0</v>
      </c>
      <c r="Q960" s="54">
        <v>0</v>
      </c>
      <c r="R960" s="54">
        <v>0</v>
      </c>
      <c r="S960" s="54">
        <f t="shared" si="362"/>
        <v>1.3387877914545002E-6</v>
      </c>
      <c r="T960" s="54">
        <v>0</v>
      </c>
      <c r="U960" s="54">
        <v>0</v>
      </c>
      <c r="V960" s="54">
        <v>0</v>
      </c>
      <c r="W960" s="54">
        <v>0</v>
      </c>
      <c r="X960" s="62"/>
    </row>
    <row r="961" spans="1:24" ht="63" x14ac:dyDescent="0.25">
      <c r="A961" s="174">
        <f t="shared" si="359"/>
        <v>861</v>
      </c>
      <c r="B961" s="119" t="s">
        <v>2247</v>
      </c>
      <c r="C961" s="103" t="s">
        <v>2248</v>
      </c>
      <c r="D961" s="54">
        <v>5.2173599999999993</v>
      </c>
      <c r="E961" s="54">
        <v>3.2220234907877918</v>
      </c>
      <c r="F961" s="54">
        <v>3.2220221520000001</v>
      </c>
      <c r="G961" s="54">
        <v>0</v>
      </c>
      <c r="H961" s="54">
        <v>0</v>
      </c>
      <c r="I961" s="54">
        <v>0</v>
      </c>
      <c r="J961" s="54">
        <v>0</v>
      </c>
      <c r="K961" s="54">
        <v>0</v>
      </c>
      <c r="L961" s="54">
        <v>0</v>
      </c>
      <c r="M961" s="54">
        <f t="shared" si="360"/>
        <v>3.2220234907877918</v>
      </c>
      <c r="N961" s="54">
        <v>3.2220221520000005</v>
      </c>
      <c r="O961" s="54">
        <v>2.6850184599999998</v>
      </c>
      <c r="P961" s="54">
        <v>0</v>
      </c>
      <c r="Q961" s="54">
        <v>2.6850184599999998</v>
      </c>
      <c r="R961" s="54">
        <v>2.6850184599999998</v>
      </c>
      <c r="S961" s="54">
        <f t="shared" si="362"/>
        <v>1.3387877917381275E-6</v>
      </c>
      <c r="T961" s="54">
        <v>0</v>
      </c>
      <c r="U961" s="54">
        <v>0</v>
      </c>
      <c r="V961" s="54">
        <v>0</v>
      </c>
      <c r="W961" s="54">
        <v>0</v>
      </c>
      <c r="X961" s="62"/>
    </row>
    <row r="962" spans="1:24" ht="47.25" x14ac:dyDescent="0.25">
      <c r="A962" s="174">
        <f t="shared" si="359"/>
        <v>862</v>
      </c>
      <c r="B962" s="119" t="s">
        <v>2249</v>
      </c>
      <c r="C962" s="103" t="s">
        <v>2250</v>
      </c>
      <c r="D962" s="54">
        <v>5.8719240000000008</v>
      </c>
      <c r="E962" s="54">
        <v>4.8248418047877921</v>
      </c>
      <c r="F962" s="54">
        <v>4.8248404659999995</v>
      </c>
      <c r="G962" s="54">
        <v>0</v>
      </c>
      <c r="H962" s="54">
        <v>0</v>
      </c>
      <c r="I962" s="54">
        <v>0</v>
      </c>
      <c r="J962" s="54">
        <v>0</v>
      </c>
      <c r="K962" s="54">
        <v>0</v>
      </c>
      <c r="L962" s="54">
        <v>0</v>
      </c>
      <c r="M962" s="54">
        <f t="shared" si="360"/>
        <v>4.8248418047877921</v>
      </c>
      <c r="N962" s="54">
        <v>4.8248404659999995</v>
      </c>
      <c r="O962" s="54">
        <v>4.2737581000000002</v>
      </c>
      <c r="P962" s="54">
        <v>0</v>
      </c>
      <c r="Q962" s="54">
        <v>4.2737581000000002</v>
      </c>
      <c r="R962" s="54">
        <v>4.2737581000000002</v>
      </c>
      <c r="S962" s="54">
        <f t="shared" si="362"/>
        <v>1.3387877926263059E-6</v>
      </c>
      <c r="T962" s="54">
        <v>0</v>
      </c>
      <c r="U962" s="54">
        <v>0</v>
      </c>
      <c r="V962" s="54">
        <v>0</v>
      </c>
      <c r="W962" s="54">
        <v>0</v>
      </c>
      <c r="X962" s="62"/>
    </row>
    <row r="963" spans="1:24" ht="47.25" x14ac:dyDescent="0.25">
      <c r="A963" s="174">
        <f t="shared" si="359"/>
        <v>863</v>
      </c>
      <c r="B963" s="119" t="s">
        <v>2251</v>
      </c>
      <c r="C963" s="103" t="s">
        <v>2252</v>
      </c>
      <c r="D963" s="54">
        <v>4.7084159999999997</v>
      </c>
      <c r="E963" s="54">
        <v>3.2899958167877914</v>
      </c>
      <c r="F963" s="54">
        <v>3.2899944779999997</v>
      </c>
      <c r="G963" s="54">
        <v>0</v>
      </c>
      <c r="H963" s="54">
        <v>0</v>
      </c>
      <c r="I963" s="54">
        <v>0</v>
      </c>
      <c r="J963" s="54">
        <v>0</v>
      </c>
      <c r="K963" s="54">
        <v>0</v>
      </c>
      <c r="L963" s="54">
        <v>0</v>
      </c>
      <c r="M963" s="54">
        <f t="shared" si="360"/>
        <v>3.2899958167877914</v>
      </c>
      <c r="N963" s="54">
        <v>3.2899944780000001</v>
      </c>
      <c r="O963" s="54">
        <v>3.3248459600000002</v>
      </c>
      <c r="P963" s="54">
        <v>0</v>
      </c>
      <c r="Q963" s="54">
        <v>0</v>
      </c>
      <c r="R963" s="54">
        <v>0</v>
      </c>
      <c r="S963" s="54">
        <f t="shared" si="362"/>
        <v>1.3387877917381275E-6</v>
      </c>
      <c r="T963" s="54">
        <v>0</v>
      </c>
      <c r="U963" s="54">
        <v>0</v>
      </c>
      <c r="V963" s="54">
        <v>0</v>
      </c>
      <c r="W963" s="54">
        <v>0</v>
      </c>
      <c r="X963" s="62"/>
    </row>
    <row r="964" spans="1:24" ht="47.25" x14ac:dyDescent="0.25">
      <c r="A964" s="174">
        <f t="shared" si="359"/>
        <v>864</v>
      </c>
      <c r="B964" s="119" t="s">
        <v>2253</v>
      </c>
      <c r="C964" s="103" t="s">
        <v>2254</v>
      </c>
      <c r="D964" s="54">
        <v>6.0203879999999996</v>
      </c>
      <c r="E964" s="54">
        <v>2.4063078779145336E-4</v>
      </c>
      <c r="F964" s="54">
        <v>2.39292E-4</v>
      </c>
      <c r="G964" s="54">
        <v>0</v>
      </c>
      <c r="H964" s="54">
        <v>0</v>
      </c>
      <c r="I964" s="54">
        <v>0</v>
      </c>
      <c r="J964" s="54">
        <v>0</v>
      </c>
      <c r="K964" s="54">
        <v>0</v>
      </c>
      <c r="L964" s="54">
        <v>0</v>
      </c>
      <c r="M964" s="54">
        <f t="shared" si="360"/>
        <v>2.4063078779145336E-4</v>
      </c>
      <c r="N964" s="54">
        <v>2.39292E-4</v>
      </c>
      <c r="O964" s="54">
        <v>1.9941000000000002E-4</v>
      </c>
      <c r="P964" s="54">
        <v>0</v>
      </c>
      <c r="Q964" s="54">
        <v>0</v>
      </c>
      <c r="R964" s="54">
        <v>0</v>
      </c>
      <c r="S964" s="54">
        <f t="shared" si="362"/>
        <v>1.3387877914533618E-6</v>
      </c>
      <c r="T964" s="54">
        <v>0</v>
      </c>
      <c r="U964" s="54">
        <v>0</v>
      </c>
      <c r="V964" s="54">
        <v>0</v>
      </c>
      <c r="W964" s="54">
        <v>0</v>
      </c>
      <c r="X964" s="62"/>
    </row>
    <row r="965" spans="1:24" ht="47.25" x14ac:dyDescent="0.25">
      <c r="A965" s="174">
        <f t="shared" si="359"/>
        <v>865</v>
      </c>
      <c r="B965" s="119" t="s">
        <v>2255</v>
      </c>
      <c r="C965" s="103" t="s">
        <v>2256</v>
      </c>
      <c r="D965" s="54">
        <v>1.825968</v>
      </c>
      <c r="E965" s="54">
        <v>1.3338787791453386E-5</v>
      </c>
      <c r="F965" s="54">
        <v>0</v>
      </c>
      <c r="G965" s="54">
        <v>0</v>
      </c>
      <c r="H965" s="54">
        <v>0</v>
      </c>
      <c r="I965" s="54">
        <v>0</v>
      </c>
      <c r="J965" s="54">
        <v>0</v>
      </c>
      <c r="K965" s="54">
        <v>0</v>
      </c>
      <c r="L965" s="54">
        <v>0</v>
      </c>
      <c r="M965" s="54">
        <f t="shared" si="360"/>
        <v>1.3338787791453386E-5</v>
      </c>
      <c r="N965" s="54">
        <v>0</v>
      </c>
      <c r="O965" s="54">
        <v>0</v>
      </c>
      <c r="P965" s="54">
        <v>0</v>
      </c>
      <c r="Q965" s="54">
        <v>0</v>
      </c>
      <c r="R965" s="54">
        <v>0</v>
      </c>
      <c r="S965" s="54">
        <f t="shared" si="362"/>
        <v>1.3338787791453386E-5</v>
      </c>
      <c r="T965" s="54">
        <v>0</v>
      </c>
      <c r="U965" s="54">
        <v>0</v>
      </c>
      <c r="V965" s="54">
        <v>0</v>
      </c>
      <c r="W965" s="54">
        <v>0</v>
      </c>
      <c r="X965" s="62"/>
    </row>
    <row r="966" spans="1:24" ht="47.25" x14ac:dyDescent="0.25">
      <c r="A966" s="174">
        <f t="shared" si="359"/>
        <v>866</v>
      </c>
      <c r="B966" s="119" t="s">
        <v>2257</v>
      </c>
      <c r="C966" s="103" t="s">
        <v>2258</v>
      </c>
      <c r="D966" s="54">
        <v>4.771139999999999</v>
      </c>
      <c r="E966" s="54">
        <v>2.4063078779145336E-4</v>
      </c>
      <c r="F966" s="54">
        <v>2.39292E-4</v>
      </c>
      <c r="G966" s="54">
        <v>0</v>
      </c>
      <c r="H966" s="54">
        <v>0</v>
      </c>
      <c r="I966" s="54">
        <v>0</v>
      </c>
      <c r="J966" s="54">
        <v>0</v>
      </c>
      <c r="K966" s="54">
        <v>0</v>
      </c>
      <c r="L966" s="54">
        <v>0</v>
      </c>
      <c r="M966" s="54">
        <f t="shared" si="360"/>
        <v>2.4063078779145336E-4</v>
      </c>
      <c r="N966" s="54">
        <v>2.39292E-4</v>
      </c>
      <c r="O966" s="54">
        <v>1.9941000000000002E-4</v>
      </c>
      <c r="P966" s="54">
        <v>0</v>
      </c>
      <c r="Q966" s="54">
        <v>0</v>
      </c>
      <c r="R966" s="54">
        <v>0</v>
      </c>
      <c r="S966" s="54">
        <f t="shared" si="362"/>
        <v>1.3387877914533618E-6</v>
      </c>
      <c r="T966" s="54">
        <v>0</v>
      </c>
      <c r="U966" s="54">
        <v>0</v>
      </c>
      <c r="V966" s="54">
        <v>0</v>
      </c>
      <c r="W966" s="54">
        <v>0</v>
      </c>
      <c r="X966" s="62"/>
    </row>
    <row r="967" spans="1:24" ht="47.25" x14ac:dyDescent="0.25">
      <c r="A967" s="174">
        <f t="shared" si="359"/>
        <v>867</v>
      </c>
      <c r="B967" s="119" t="s">
        <v>2259</v>
      </c>
      <c r="C967" s="103" t="s">
        <v>2260</v>
      </c>
      <c r="D967" s="54">
        <v>4.361591999999999</v>
      </c>
      <c r="E967" s="54">
        <v>2.4063078779145336E-4</v>
      </c>
      <c r="F967" s="54">
        <v>2.39292E-4</v>
      </c>
      <c r="G967" s="54">
        <v>0</v>
      </c>
      <c r="H967" s="54">
        <v>0</v>
      </c>
      <c r="I967" s="54">
        <v>0</v>
      </c>
      <c r="J967" s="54">
        <v>0</v>
      </c>
      <c r="K967" s="54">
        <v>0</v>
      </c>
      <c r="L967" s="54">
        <v>0</v>
      </c>
      <c r="M967" s="54">
        <f t="shared" si="360"/>
        <v>2.4063078779145336E-4</v>
      </c>
      <c r="N967" s="54">
        <v>2.39292E-4</v>
      </c>
      <c r="O967" s="54">
        <v>1.9941000000000002E-4</v>
      </c>
      <c r="P967" s="54">
        <v>0</v>
      </c>
      <c r="Q967" s="54">
        <v>0</v>
      </c>
      <c r="R967" s="54">
        <v>0</v>
      </c>
      <c r="S967" s="54">
        <f t="shared" si="362"/>
        <v>1.3387877914533618E-6</v>
      </c>
      <c r="T967" s="54">
        <v>0</v>
      </c>
      <c r="U967" s="54">
        <v>0</v>
      </c>
      <c r="V967" s="54">
        <v>0</v>
      </c>
      <c r="W967" s="54">
        <v>0</v>
      </c>
      <c r="X967" s="62"/>
    </row>
    <row r="968" spans="1:24" ht="63" x14ac:dyDescent="0.25">
      <c r="A968" s="174">
        <f t="shared" si="359"/>
        <v>868</v>
      </c>
      <c r="B968" s="119" t="s">
        <v>2261</v>
      </c>
      <c r="C968" s="103" t="s">
        <v>2262</v>
      </c>
      <c r="D968" s="54">
        <v>6.9898799999999994</v>
      </c>
      <c r="E968" s="54">
        <v>2.4063078779145336E-4</v>
      </c>
      <c r="F968" s="54">
        <v>2.39292E-4</v>
      </c>
      <c r="G968" s="54">
        <v>0</v>
      </c>
      <c r="H968" s="54">
        <v>0</v>
      </c>
      <c r="I968" s="54">
        <v>0</v>
      </c>
      <c r="J968" s="54">
        <v>0</v>
      </c>
      <c r="K968" s="54">
        <v>0</v>
      </c>
      <c r="L968" s="54">
        <v>0</v>
      </c>
      <c r="M968" s="54">
        <f t="shared" si="360"/>
        <v>2.4063078779145336E-4</v>
      </c>
      <c r="N968" s="54">
        <v>2.39292E-4</v>
      </c>
      <c r="O968" s="54">
        <v>1.9941000000000002E-4</v>
      </c>
      <c r="P968" s="54">
        <v>0</v>
      </c>
      <c r="Q968" s="54">
        <v>0</v>
      </c>
      <c r="R968" s="54">
        <v>0</v>
      </c>
      <c r="S968" s="54">
        <f t="shared" si="362"/>
        <v>1.3387877914533618E-6</v>
      </c>
      <c r="T968" s="54">
        <v>0</v>
      </c>
      <c r="U968" s="54">
        <v>0</v>
      </c>
      <c r="V968" s="54">
        <v>0</v>
      </c>
      <c r="W968" s="54">
        <v>0</v>
      </c>
      <c r="X968" s="62"/>
    </row>
    <row r="969" spans="1:24" ht="47.25" x14ac:dyDescent="0.25">
      <c r="A969" s="174">
        <f t="shared" si="359"/>
        <v>869</v>
      </c>
      <c r="B969" s="119" t="s">
        <v>2263</v>
      </c>
      <c r="C969" s="103" t="s">
        <v>2264</v>
      </c>
      <c r="D969" s="54">
        <v>3.8216039999999998</v>
      </c>
      <c r="E969" s="54">
        <v>2.0075478779145336E-4</v>
      </c>
      <c r="F969" s="54">
        <v>1.9941599999999998E-4</v>
      </c>
      <c r="G969" s="54">
        <v>0</v>
      </c>
      <c r="H969" s="54">
        <v>0</v>
      </c>
      <c r="I969" s="54">
        <v>0</v>
      </c>
      <c r="J969" s="54">
        <v>0</v>
      </c>
      <c r="K969" s="54">
        <v>0</v>
      </c>
      <c r="L969" s="54">
        <v>0</v>
      </c>
      <c r="M969" s="54">
        <f t="shared" si="360"/>
        <v>2.0075478779145336E-4</v>
      </c>
      <c r="N969" s="54">
        <v>1.9941599999999998E-4</v>
      </c>
      <c r="O969" s="54">
        <v>1.6617999999999998E-4</v>
      </c>
      <c r="P969" s="54">
        <v>0</v>
      </c>
      <c r="Q969" s="54">
        <v>0</v>
      </c>
      <c r="R969" s="54">
        <v>0</v>
      </c>
      <c r="S969" s="54">
        <f t="shared" si="362"/>
        <v>1.3387877914533889E-6</v>
      </c>
      <c r="T969" s="54">
        <v>0</v>
      </c>
      <c r="U969" s="54">
        <v>0</v>
      </c>
      <c r="V969" s="54">
        <v>0</v>
      </c>
      <c r="W969" s="54">
        <v>0</v>
      </c>
      <c r="X969" s="62"/>
    </row>
    <row r="970" spans="1:24" x14ac:dyDescent="0.25">
      <c r="A970" s="174"/>
      <c r="B970" s="195" t="s">
        <v>415</v>
      </c>
      <c r="C970" s="103"/>
      <c r="D970" s="62">
        <f t="shared" ref="D970:W970" si="363">SUM(D971:D978)</f>
        <v>38.654030399999996</v>
      </c>
      <c r="E970" s="62">
        <f t="shared" ref="E970" si="364">SUM(E971:E978)</f>
        <v>8.5656193803023317</v>
      </c>
      <c r="F970" s="62">
        <f t="shared" si="363"/>
        <v>8.5656086699999996</v>
      </c>
      <c r="G970" s="62">
        <f t="shared" si="363"/>
        <v>0.39532255199999999</v>
      </c>
      <c r="H970" s="62">
        <f t="shared" si="363"/>
        <v>0.81996858799999983</v>
      </c>
      <c r="I970" s="62">
        <f t="shared" si="363"/>
        <v>2.3933341575755822</v>
      </c>
      <c r="J970" s="62">
        <f t="shared" si="363"/>
        <v>1.431738154</v>
      </c>
      <c r="K970" s="62">
        <f t="shared" si="363"/>
        <v>1.2971075895755828</v>
      </c>
      <c r="L970" s="62">
        <f t="shared" si="363"/>
        <v>1.3871760360000001</v>
      </c>
      <c r="M970" s="62">
        <f t="shared" si="363"/>
        <v>4.4798550811511655</v>
      </c>
      <c r="N970" s="62">
        <f t="shared" si="363"/>
        <v>4.9267258919999994</v>
      </c>
      <c r="O970" s="62">
        <f t="shared" si="363"/>
        <v>11.01327888</v>
      </c>
      <c r="P970" s="62">
        <v>7.8720075899999999</v>
      </c>
      <c r="Q970" s="62">
        <f t="shared" si="363"/>
        <v>0</v>
      </c>
      <c r="R970" s="62">
        <v>0</v>
      </c>
      <c r="S970" s="62">
        <f t="shared" si="363"/>
        <v>1.0710302331094334E-5</v>
      </c>
      <c r="T970" s="62">
        <f t="shared" si="363"/>
        <v>0</v>
      </c>
      <c r="U970" s="62">
        <f t="shared" si="363"/>
        <v>0</v>
      </c>
      <c r="V970" s="62">
        <f t="shared" si="363"/>
        <v>0</v>
      </c>
      <c r="W970" s="62">
        <f t="shared" si="363"/>
        <v>0</v>
      </c>
      <c r="X970" s="62"/>
    </row>
    <row r="971" spans="1:24" ht="63" x14ac:dyDescent="0.25">
      <c r="A971" s="174">
        <f t="shared" ref="A971:A978" si="365">IF(A970&gt;0,A970+1,A969+1)</f>
        <v>870</v>
      </c>
      <c r="B971" s="119" t="s">
        <v>1349</v>
      </c>
      <c r="C971" s="103" t="s">
        <v>1350</v>
      </c>
      <c r="D971" s="54">
        <v>9.330131999999999</v>
      </c>
      <c r="E971" s="54">
        <v>0.83980604478779164</v>
      </c>
      <c r="F971" s="54">
        <v>0.83980470600000012</v>
      </c>
      <c r="G971" s="54">
        <v>0</v>
      </c>
      <c r="H971" s="54">
        <v>0</v>
      </c>
      <c r="I971" s="54">
        <v>0</v>
      </c>
      <c r="J971" s="54">
        <v>0.82338555000000002</v>
      </c>
      <c r="K971" s="54">
        <v>0</v>
      </c>
      <c r="L971" s="54">
        <v>0</v>
      </c>
      <c r="M971" s="54">
        <f t="shared" ref="M971:M978" si="366">E971-G971-I971-K971</f>
        <v>0.83980604478779164</v>
      </c>
      <c r="N971" s="54">
        <v>1.641915599999999E-2</v>
      </c>
      <c r="O971" s="54">
        <v>0.69983726000000002</v>
      </c>
      <c r="P971" s="54">
        <v>1.3682630000000029E-2</v>
      </c>
      <c r="Q971" s="54">
        <v>0</v>
      </c>
      <c r="R971" s="54">
        <v>0</v>
      </c>
      <c r="S971" s="54">
        <f t="shared" ref="S971:S978" si="367">E971-F971</f>
        <v>1.3387877915160828E-6</v>
      </c>
      <c r="T971" s="54">
        <v>0</v>
      </c>
      <c r="U971" s="54">
        <v>0</v>
      </c>
      <c r="V971" s="54">
        <v>0</v>
      </c>
      <c r="W971" s="54">
        <v>0</v>
      </c>
      <c r="X971" s="62"/>
    </row>
    <row r="972" spans="1:24" ht="94.5" x14ac:dyDescent="0.25">
      <c r="A972" s="174">
        <f t="shared" si="365"/>
        <v>871</v>
      </c>
      <c r="B972" s="119" t="s">
        <v>1018</v>
      </c>
      <c r="C972" s="103" t="s">
        <v>1019</v>
      </c>
      <c r="D972" s="54">
        <v>0.65461199999999997</v>
      </c>
      <c r="E972" s="54">
        <v>2.8572787877914532E-3</v>
      </c>
      <c r="F972" s="54">
        <v>2.85594E-3</v>
      </c>
      <c r="G972" s="54">
        <v>2.35116E-4</v>
      </c>
      <c r="H972" s="54">
        <v>2.35116E-4</v>
      </c>
      <c r="I972" s="54">
        <v>3.0000000000000001E-3</v>
      </c>
      <c r="J972" s="54">
        <v>2.9893199999999996E-4</v>
      </c>
      <c r="K972" s="54">
        <v>-3.7783721220854697E-4</v>
      </c>
      <c r="L972" s="54">
        <v>3.1939200000000005E-4</v>
      </c>
      <c r="M972" s="54">
        <f t="shared" si="366"/>
        <v>0</v>
      </c>
      <c r="N972" s="54">
        <v>2.0024999999999999E-3</v>
      </c>
      <c r="O972" s="54">
        <v>2.37995E-3</v>
      </c>
      <c r="P972" s="54">
        <v>1.6687500000000001E-3</v>
      </c>
      <c r="Q972" s="54">
        <v>0</v>
      </c>
      <c r="R972" s="54">
        <v>0</v>
      </c>
      <c r="S972" s="54">
        <f t="shared" si="367"/>
        <v>1.3387877914531991E-6</v>
      </c>
      <c r="T972" s="54">
        <v>0</v>
      </c>
      <c r="U972" s="54">
        <v>0</v>
      </c>
      <c r="V972" s="54">
        <v>0</v>
      </c>
      <c r="W972" s="54">
        <v>0</v>
      </c>
      <c r="X972" s="62"/>
    </row>
    <row r="973" spans="1:24" ht="47.25" x14ac:dyDescent="0.25">
      <c r="A973" s="174">
        <f t="shared" si="365"/>
        <v>872</v>
      </c>
      <c r="B973" s="119" t="s">
        <v>1020</v>
      </c>
      <c r="C973" s="103" t="s">
        <v>1021</v>
      </c>
      <c r="D973" s="54">
        <v>5.3627591999999993</v>
      </c>
      <c r="E973" s="54">
        <v>4.6452015067877905</v>
      </c>
      <c r="F973" s="54">
        <v>4.6452001679999997</v>
      </c>
      <c r="G973" s="54">
        <v>6.3313836000000012E-2</v>
      </c>
      <c r="H973" s="54">
        <v>6.3313836000000012E-2</v>
      </c>
      <c r="I973" s="54">
        <v>0.80790119999999987</v>
      </c>
      <c r="J973" s="54">
        <v>8.0508923999999982E-2</v>
      </c>
      <c r="K973" s="54">
        <v>0.80790119999999987</v>
      </c>
      <c r="L973" s="54">
        <v>0.94397207999999999</v>
      </c>
      <c r="M973" s="54">
        <f t="shared" si="366"/>
        <v>2.9660852707877909</v>
      </c>
      <c r="N973" s="54">
        <v>3.5574053279999998</v>
      </c>
      <c r="O973" s="54">
        <v>4.5826094599999996</v>
      </c>
      <c r="P973" s="54">
        <v>3.6761137599999998</v>
      </c>
      <c r="Q973" s="54">
        <v>0</v>
      </c>
      <c r="R973" s="54">
        <v>0</v>
      </c>
      <c r="S973" s="54">
        <f t="shared" si="367"/>
        <v>1.338787790849949E-6</v>
      </c>
      <c r="T973" s="54">
        <v>0</v>
      </c>
      <c r="U973" s="54">
        <v>0</v>
      </c>
      <c r="V973" s="54">
        <v>0</v>
      </c>
      <c r="W973" s="54">
        <v>0</v>
      </c>
      <c r="X973" s="62"/>
    </row>
    <row r="974" spans="1:24" ht="47.25" x14ac:dyDescent="0.25">
      <c r="A974" s="174">
        <f t="shared" si="365"/>
        <v>873</v>
      </c>
      <c r="B974" s="119" t="s">
        <v>1022</v>
      </c>
      <c r="C974" s="103" t="s">
        <v>1023</v>
      </c>
      <c r="D974" s="54">
        <v>3.3315839999999999</v>
      </c>
      <c r="E974" s="54">
        <v>0.55531967478779132</v>
      </c>
      <c r="F974" s="54">
        <v>0.55531833599999991</v>
      </c>
      <c r="G974" s="54">
        <v>6.0000000000000001E-3</v>
      </c>
      <c r="H974" s="54">
        <v>0.43064603599999995</v>
      </c>
      <c r="I974" s="54">
        <v>3.0000000000000001E-3</v>
      </c>
      <c r="J974" s="54">
        <v>0.11329601200000003</v>
      </c>
      <c r="K974" s="54">
        <v>3.0000000000000001E-3</v>
      </c>
      <c r="L974" s="54">
        <v>3.1939200000000005E-4</v>
      </c>
      <c r="M974" s="54">
        <f t="shared" si="366"/>
        <v>0.54331967478779131</v>
      </c>
      <c r="N974" s="54">
        <v>1.105689600000004E-2</v>
      </c>
      <c r="O974" s="54">
        <v>3.6264276099999999</v>
      </c>
      <c r="P974" s="54">
        <v>3.1728763999999998</v>
      </c>
      <c r="Q974" s="54">
        <v>0</v>
      </c>
      <c r="R974" s="54">
        <v>0</v>
      </c>
      <c r="S974" s="54">
        <f t="shared" si="367"/>
        <v>1.3387877914050605E-6</v>
      </c>
      <c r="T974" s="54">
        <v>0</v>
      </c>
      <c r="U974" s="54">
        <v>0</v>
      </c>
      <c r="V974" s="54">
        <v>0</v>
      </c>
      <c r="W974" s="54">
        <v>0</v>
      </c>
      <c r="X974" s="62"/>
    </row>
    <row r="975" spans="1:24" ht="47.25" x14ac:dyDescent="0.25">
      <c r="A975" s="174">
        <f t="shared" si="365"/>
        <v>874</v>
      </c>
      <c r="B975" s="119" t="s">
        <v>1024</v>
      </c>
      <c r="C975" s="103" t="s">
        <v>1025</v>
      </c>
      <c r="D975" s="54">
        <v>1.2320975999999999</v>
      </c>
      <c r="E975" s="54">
        <v>1.0989999187877915</v>
      </c>
      <c r="F975" s="54">
        <v>1.0989985799999999</v>
      </c>
      <c r="G975" s="54">
        <v>4.4506091999999997E-2</v>
      </c>
      <c r="H975" s="54">
        <v>4.450609199999999E-2</v>
      </c>
      <c r="I975" s="54">
        <v>0.56790960000000001</v>
      </c>
      <c r="J975" s="54">
        <v>5.6593283999999987E-2</v>
      </c>
      <c r="K975" s="54">
        <v>0.48658422678779145</v>
      </c>
      <c r="L975" s="54">
        <v>6.0461760000000045E-2</v>
      </c>
      <c r="M975" s="54">
        <f t="shared" si="366"/>
        <v>0</v>
      </c>
      <c r="N975" s="54">
        <v>0.93743744399999995</v>
      </c>
      <c r="O975" s="54">
        <v>0.91583215000000007</v>
      </c>
      <c r="P975" s="54">
        <v>0.78119787000000007</v>
      </c>
      <c r="Q975" s="54">
        <v>0</v>
      </c>
      <c r="R975" s="54">
        <v>0</v>
      </c>
      <c r="S975" s="54">
        <f t="shared" si="367"/>
        <v>1.3387877915160828E-6</v>
      </c>
      <c r="T975" s="54">
        <v>0</v>
      </c>
      <c r="U975" s="54">
        <v>0</v>
      </c>
      <c r="V975" s="54">
        <v>0</v>
      </c>
      <c r="W975" s="54">
        <v>0</v>
      </c>
      <c r="X975" s="62"/>
    </row>
    <row r="976" spans="1:24" ht="31.5" x14ac:dyDescent="0.25">
      <c r="A976" s="174">
        <f t="shared" si="365"/>
        <v>875</v>
      </c>
      <c r="B976" s="119" t="s">
        <v>1026</v>
      </c>
      <c r="C976" s="103" t="s">
        <v>1027</v>
      </c>
      <c r="D976" s="54">
        <v>4.3066656000000005</v>
      </c>
      <c r="E976" s="54">
        <v>0.56432518278779142</v>
      </c>
      <c r="F976" s="54">
        <v>0.56432384399999991</v>
      </c>
      <c r="G976" s="54">
        <v>0.12183723599999997</v>
      </c>
      <c r="H976" s="54">
        <v>0.12183723599999997</v>
      </c>
      <c r="I976" s="54">
        <v>0.44248794678779113</v>
      </c>
      <c r="J976" s="54">
        <v>0.15492639600000002</v>
      </c>
      <c r="K976" s="54">
        <v>0</v>
      </c>
      <c r="L976" s="54">
        <v>0.16551656399999998</v>
      </c>
      <c r="M976" s="54">
        <f t="shared" si="366"/>
        <v>3.3306690738754696E-16</v>
      </c>
      <c r="N976" s="54">
        <v>0.12204364799999995</v>
      </c>
      <c r="O976" s="54">
        <v>0.47026986999999998</v>
      </c>
      <c r="P976" s="54">
        <v>0.10170303999999997</v>
      </c>
      <c r="Q976" s="54">
        <v>0</v>
      </c>
      <c r="R976" s="54">
        <v>0</v>
      </c>
      <c r="S976" s="54">
        <f t="shared" si="367"/>
        <v>1.3387877915160828E-6</v>
      </c>
      <c r="T976" s="54">
        <v>0</v>
      </c>
      <c r="U976" s="54">
        <v>0</v>
      </c>
      <c r="V976" s="54">
        <v>0</v>
      </c>
      <c r="W976" s="54">
        <v>0</v>
      </c>
      <c r="X976" s="62"/>
    </row>
    <row r="977" spans="1:24" ht="47.25" x14ac:dyDescent="0.25">
      <c r="A977" s="174">
        <f t="shared" si="365"/>
        <v>876</v>
      </c>
      <c r="B977" s="119" t="s">
        <v>1028</v>
      </c>
      <c r="C977" s="103" t="s">
        <v>1029</v>
      </c>
      <c r="D977" s="54">
        <v>12.801575999999999</v>
      </c>
      <c r="E977" s="54">
        <v>0.72846568278779145</v>
      </c>
      <c r="F977" s="54">
        <v>0.72846434400000004</v>
      </c>
      <c r="G977" s="54">
        <v>0.15943027199999998</v>
      </c>
      <c r="H977" s="54">
        <v>0.15943027199999998</v>
      </c>
      <c r="I977" s="54">
        <v>0.56903541078779152</v>
      </c>
      <c r="J977" s="54">
        <v>0.20272905599999996</v>
      </c>
      <c r="K977" s="54">
        <v>0</v>
      </c>
      <c r="L977" s="54">
        <v>0.21658684800000005</v>
      </c>
      <c r="M977" s="54">
        <f t="shared" si="366"/>
        <v>0</v>
      </c>
      <c r="N977" s="54">
        <v>0.14971816799999998</v>
      </c>
      <c r="O977" s="54">
        <v>0.60705362000000007</v>
      </c>
      <c r="P977" s="54">
        <v>0.12476514000000005</v>
      </c>
      <c r="Q977" s="54">
        <v>0</v>
      </c>
      <c r="R977" s="54">
        <v>0</v>
      </c>
      <c r="S977" s="54">
        <f t="shared" si="367"/>
        <v>1.3387877914050605E-6</v>
      </c>
      <c r="T977" s="54">
        <v>0</v>
      </c>
      <c r="U977" s="54">
        <v>0</v>
      </c>
      <c r="V977" s="54">
        <v>0</v>
      </c>
      <c r="W977" s="54">
        <v>0</v>
      </c>
      <c r="X977" s="62"/>
    </row>
    <row r="978" spans="1:24" ht="47.25" x14ac:dyDescent="0.25">
      <c r="A978" s="174">
        <f t="shared" si="365"/>
        <v>877</v>
      </c>
      <c r="B978" s="119" t="s">
        <v>2265</v>
      </c>
      <c r="C978" s="103" t="s">
        <v>2266</v>
      </c>
      <c r="D978" s="54">
        <v>1.6346039999999999</v>
      </c>
      <c r="E978" s="54">
        <v>0.13064409078779143</v>
      </c>
      <c r="F978" s="54">
        <v>0.130642752</v>
      </c>
      <c r="G978" s="54">
        <v>0</v>
      </c>
      <c r="H978" s="54">
        <v>0</v>
      </c>
      <c r="I978" s="54">
        <v>0</v>
      </c>
      <c r="J978" s="54">
        <v>0</v>
      </c>
      <c r="K978" s="54">
        <v>0</v>
      </c>
      <c r="L978" s="54">
        <v>0</v>
      </c>
      <c r="M978" s="54">
        <f t="shared" si="366"/>
        <v>0.13064409078779143</v>
      </c>
      <c r="N978" s="54">
        <v>0.130642752</v>
      </c>
      <c r="O978" s="54">
        <v>0.10886896</v>
      </c>
      <c r="P978" s="54">
        <v>0</v>
      </c>
      <c r="Q978" s="54">
        <v>0</v>
      </c>
      <c r="R978" s="54">
        <v>0</v>
      </c>
      <c r="S978" s="54">
        <f t="shared" si="367"/>
        <v>1.3387877914328161E-6</v>
      </c>
      <c r="T978" s="54">
        <v>0</v>
      </c>
      <c r="U978" s="54">
        <v>0</v>
      </c>
      <c r="V978" s="54">
        <v>0</v>
      </c>
      <c r="W978" s="54">
        <v>0</v>
      </c>
      <c r="X978" s="62"/>
    </row>
    <row r="979" spans="1:24" x14ac:dyDescent="0.25">
      <c r="A979" s="174"/>
      <c r="B979" s="195" t="s">
        <v>1030</v>
      </c>
      <c r="C979" s="103"/>
      <c r="D979" s="62">
        <f t="shared" ref="D979:W979" si="368">SUM(D980:D982)</f>
        <v>18.624271199999999</v>
      </c>
      <c r="E979" s="62">
        <f t="shared" ref="E979" si="369">SUM(E980:E982)</f>
        <v>12.794922308363374</v>
      </c>
      <c r="F979" s="62">
        <f t="shared" si="368"/>
        <v>12.201621349999998</v>
      </c>
      <c r="G979" s="62">
        <f t="shared" si="368"/>
        <v>1.3490338779999997</v>
      </c>
      <c r="H979" s="62">
        <f t="shared" si="368"/>
        <v>1.3490338779999997</v>
      </c>
      <c r="I979" s="62">
        <f t="shared" si="368"/>
        <v>0.28115135478779152</v>
      </c>
      <c r="J979" s="62">
        <f t="shared" si="368"/>
        <v>0.22057699199999997</v>
      </c>
      <c r="K979" s="62">
        <f t="shared" si="368"/>
        <v>3.7048991060000001</v>
      </c>
      <c r="L979" s="62">
        <f t="shared" si="368"/>
        <v>8.5199305879999994</v>
      </c>
      <c r="M979" s="62">
        <f t="shared" si="368"/>
        <v>7.4598379695755819</v>
      </c>
      <c r="N979" s="62">
        <f t="shared" si="368"/>
        <v>2.1120798919999983</v>
      </c>
      <c r="O979" s="62">
        <f t="shared" si="368"/>
        <v>10.16801779</v>
      </c>
      <c r="P979" s="62">
        <v>6.7857450000000014E-2</v>
      </c>
      <c r="Q979" s="62">
        <f t="shared" si="368"/>
        <v>10.01968417</v>
      </c>
      <c r="R979" s="62">
        <v>0</v>
      </c>
      <c r="S979" s="62">
        <f t="shared" si="368"/>
        <v>0.59330095836337482</v>
      </c>
      <c r="T979" s="62">
        <f t="shared" si="368"/>
        <v>0</v>
      </c>
      <c r="U979" s="62">
        <f t="shared" si="368"/>
        <v>0</v>
      </c>
      <c r="V979" s="62">
        <f t="shared" si="368"/>
        <v>0</v>
      </c>
      <c r="W979" s="62">
        <f t="shared" si="368"/>
        <v>0</v>
      </c>
      <c r="X979" s="62"/>
    </row>
    <row r="980" spans="1:24" ht="47.25" x14ac:dyDescent="0.25">
      <c r="A980" s="174">
        <f t="shared" ref="A980:A982" si="370">IF(A979&gt;0,A979+1,A978+1)</f>
        <v>878</v>
      </c>
      <c r="B980" s="119" t="s">
        <v>2267</v>
      </c>
      <c r="C980" s="103" t="s">
        <v>2268</v>
      </c>
      <c r="D980" s="54">
        <v>2.3682479999999999</v>
      </c>
      <c r="E980" s="54">
        <v>2.4063078779145336E-4</v>
      </c>
      <c r="F980" s="54">
        <v>2.39292E-4</v>
      </c>
      <c r="G980" s="54">
        <v>0</v>
      </c>
      <c r="H980" s="54">
        <v>0</v>
      </c>
      <c r="I980" s="54">
        <v>0</v>
      </c>
      <c r="J980" s="54">
        <v>0</v>
      </c>
      <c r="K980" s="54">
        <v>0</v>
      </c>
      <c r="L980" s="54">
        <v>0</v>
      </c>
      <c r="M980" s="54">
        <f t="shared" ref="M980:M982" si="371">E980-G980-I980-K980</f>
        <v>2.4063078779145336E-4</v>
      </c>
      <c r="N980" s="54">
        <v>2.39292E-4</v>
      </c>
      <c r="O980" s="54">
        <v>1.9941000000000002E-4</v>
      </c>
      <c r="P980" s="54">
        <v>0</v>
      </c>
      <c r="Q980" s="54">
        <v>0</v>
      </c>
      <c r="R980" s="54">
        <v>0</v>
      </c>
      <c r="S980" s="54">
        <f>E980-F980</f>
        <v>1.3387877914533618E-6</v>
      </c>
      <c r="T980" s="54">
        <v>0</v>
      </c>
      <c r="U980" s="54">
        <v>0</v>
      </c>
      <c r="V980" s="54">
        <v>0</v>
      </c>
      <c r="W980" s="54">
        <v>0</v>
      </c>
      <c r="X980" s="62"/>
    </row>
    <row r="981" spans="1:24" ht="31.5" x14ac:dyDescent="0.25">
      <c r="A981" s="174">
        <f t="shared" si="370"/>
        <v>879</v>
      </c>
      <c r="B981" s="119" t="s">
        <v>1031</v>
      </c>
      <c r="C981" s="103" t="s">
        <v>1032</v>
      </c>
      <c r="D981" s="54">
        <v>12.437592</v>
      </c>
      <c r="E981" s="54">
        <v>12.43759333878779</v>
      </c>
      <c r="F981" s="54">
        <v>11.844295057999998</v>
      </c>
      <c r="G981" s="54">
        <v>1.2730968939999998</v>
      </c>
      <c r="H981" s="54">
        <v>1.2730968939999998</v>
      </c>
      <c r="I981" s="54">
        <v>0</v>
      </c>
      <c r="J981" s="54">
        <v>0.12401669999999997</v>
      </c>
      <c r="K981" s="54">
        <v>3.7048991060000001</v>
      </c>
      <c r="L981" s="54">
        <v>8.4167698039999994</v>
      </c>
      <c r="M981" s="54">
        <f t="shared" si="371"/>
        <v>7.4595973387877903</v>
      </c>
      <c r="N981" s="54">
        <v>2.0304116599999986</v>
      </c>
      <c r="O981" s="54">
        <v>9.8702458800000006</v>
      </c>
      <c r="P981" s="54">
        <v>0</v>
      </c>
      <c r="Q981" s="54">
        <v>10.01968417</v>
      </c>
      <c r="R981" s="54">
        <v>0</v>
      </c>
      <c r="S981" s="54">
        <f>E981-F981</f>
        <v>0.59329828078779201</v>
      </c>
      <c r="T981" s="54">
        <v>0</v>
      </c>
      <c r="U981" s="54">
        <v>0</v>
      </c>
      <c r="V981" s="54">
        <v>0</v>
      </c>
      <c r="W981" s="54">
        <v>0</v>
      </c>
      <c r="X981" s="62"/>
    </row>
    <row r="982" spans="1:24" ht="31.5" x14ac:dyDescent="0.25">
      <c r="A982" s="174">
        <f t="shared" si="370"/>
        <v>880</v>
      </c>
      <c r="B982" s="119" t="s">
        <v>1033</v>
      </c>
      <c r="C982" s="103" t="s">
        <v>1034</v>
      </c>
      <c r="D982" s="54">
        <v>3.8184312</v>
      </c>
      <c r="E982" s="54">
        <v>0.35708833878779145</v>
      </c>
      <c r="F982" s="54">
        <v>0.35708699999999999</v>
      </c>
      <c r="G982" s="54">
        <v>7.5936983999999985E-2</v>
      </c>
      <c r="H982" s="54">
        <v>7.5936983999999985E-2</v>
      </c>
      <c r="I982" s="54">
        <v>0.28115135478779152</v>
      </c>
      <c r="J982" s="54">
        <v>9.6560291999999992E-2</v>
      </c>
      <c r="K982" s="54">
        <v>0</v>
      </c>
      <c r="L982" s="54">
        <v>0.10316078400000001</v>
      </c>
      <c r="M982" s="54">
        <f t="shared" si="371"/>
        <v>-5.5511151231257827E-17</v>
      </c>
      <c r="N982" s="54">
        <v>8.1428940000000005E-2</v>
      </c>
      <c r="O982" s="54">
        <v>0.29757250000000002</v>
      </c>
      <c r="P982" s="54">
        <v>6.7857450000000014E-2</v>
      </c>
      <c r="Q982" s="54">
        <v>0</v>
      </c>
      <c r="R982" s="54">
        <v>0</v>
      </c>
      <c r="S982" s="54">
        <f>E982-F982</f>
        <v>1.3387877914605717E-6</v>
      </c>
      <c r="T982" s="54">
        <v>0</v>
      </c>
      <c r="U982" s="54">
        <v>0</v>
      </c>
      <c r="V982" s="54">
        <v>0</v>
      </c>
      <c r="W982" s="54">
        <v>0</v>
      </c>
      <c r="X982" s="62"/>
    </row>
    <row r="983" spans="1:24" x14ac:dyDescent="0.25">
      <c r="A983" s="174"/>
      <c r="B983" s="195" t="s">
        <v>447</v>
      </c>
      <c r="C983" s="103"/>
      <c r="D983" s="62">
        <f t="shared" ref="D983:W983" si="372">SUM(D984:D986)</f>
        <v>18.623231999999998</v>
      </c>
      <c r="E983" s="62">
        <f t="shared" ref="E983" si="373">SUM(E984:E986)</f>
        <v>4.1107747243633748</v>
      </c>
      <c r="F983" s="62">
        <f t="shared" si="372"/>
        <v>4.1107707080000004</v>
      </c>
      <c r="G983" s="62">
        <f t="shared" si="372"/>
        <v>5.2724640000000001E-3</v>
      </c>
      <c r="H983" s="62">
        <f t="shared" si="372"/>
        <v>5.2724640000000001E-3</v>
      </c>
      <c r="I983" s="62">
        <f t="shared" si="372"/>
        <v>0</v>
      </c>
      <c r="J983" s="62">
        <f t="shared" si="372"/>
        <v>0.13645989600000002</v>
      </c>
      <c r="K983" s="62">
        <f t="shared" si="372"/>
        <v>0</v>
      </c>
      <c r="L983" s="62">
        <f t="shared" si="372"/>
        <v>7.1626679999999988E-3</v>
      </c>
      <c r="M983" s="62">
        <f t="shared" si="372"/>
        <v>4.1055022603633748</v>
      </c>
      <c r="N983" s="62">
        <f t="shared" si="372"/>
        <v>3.9618756800000012</v>
      </c>
      <c r="O983" s="62">
        <f t="shared" si="372"/>
        <v>5.2720024399999996</v>
      </c>
      <c r="P983" s="62">
        <v>5.1477570699999999</v>
      </c>
      <c r="Q983" s="62">
        <f t="shared" si="372"/>
        <v>1.13979991</v>
      </c>
      <c r="R983" s="62">
        <v>1.13979991</v>
      </c>
      <c r="S983" s="62">
        <f t="shared" si="372"/>
        <v>4.0163633746451491E-6</v>
      </c>
      <c r="T983" s="62">
        <f t="shared" si="372"/>
        <v>0</v>
      </c>
      <c r="U983" s="62">
        <f t="shared" si="372"/>
        <v>0</v>
      </c>
      <c r="V983" s="62">
        <f t="shared" si="372"/>
        <v>0</v>
      </c>
      <c r="W983" s="62">
        <f t="shared" si="372"/>
        <v>0</v>
      </c>
      <c r="X983" s="62"/>
    </row>
    <row r="984" spans="1:24" ht="47.25" x14ac:dyDescent="0.25">
      <c r="A984" s="174">
        <f t="shared" ref="A984:A986" si="374">IF(A983&gt;0,A983+1,A982+1)</f>
        <v>881</v>
      </c>
      <c r="B984" s="119" t="s">
        <v>1035</v>
      </c>
      <c r="C984" s="103" t="s">
        <v>1036</v>
      </c>
      <c r="D984" s="54">
        <v>1.515528</v>
      </c>
      <c r="E984" s="54">
        <v>3.3238206787791456E-2</v>
      </c>
      <c r="F984" s="54">
        <v>3.3236868000000003E-2</v>
      </c>
      <c r="G984" s="54">
        <v>5.2724640000000001E-3</v>
      </c>
      <c r="H984" s="54">
        <v>5.2724640000000001E-3</v>
      </c>
      <c r="I984" s="54">
        <v>0</v>
      </c>
      <c r="J984" s="54">
        <v>6.7043760000000006E-3</v>
      </c>
      <c r="K984" s="54">
        <v>0</v>
      </c>
      <c r="L984" s="54">
        <v>7.1626679999999988E-3</v>
      </c>
      <c r="M984" s="54">
        <f t="shared" ref="M984:M986" si="375">E984-G984-I984-K984</f>
        <v>2.7965742787791455E-2</v>
      </c>
      <c r="N984" s="54">
        <v>1.4097360000000001E-2</v>
      </c>
      <c r="O984" s="54">
        <v>1.1120838800000001</v>
      </c>
      <c r="P984" s="54">
        <v>1.0961342900000002</v>
      </c>
      <c r="Q984" s="54">
        <v>1.13979991</v>
      </c>
      <c r="R984" s="54">
        <v>1.13979991</v>
      </c>
      <c r="S984" s="54">
        <f>E984-F984</f>
        <v>1.3387877914536328E-6</v>
      </c>
      <c r="T984" s="54">
        <v>0</v>
      </c>
      <c r="U984" s="54">
        <v>0</v>
      </c>
      <c r="V984" s="54">
        <v>0</v>
      </c>
      <c r="W984" s="54">
        <v>0</v>
      </c>
      <c r="X984" s="62"/>
    </row>
    <row r="985" spans="1:24" ht="94.5" x14ac:dyDescent="0.25">
      <c r="A985" s="174">
        <f t="shared" si="374"/>
        <v>882</v>
      </c>
      <c r="B985" s="119" t="s">
        <v>1351</v>
      </c>
      <c r="C985" s="103" t="s">
        <v>1352</v>
      </c>
      <c r="D985" s="54">
        <v>5.3164439999999997</v>
      </c>
      <c r="E985" s="54">
        <v>4.0773357627877918</v>
      </c>
      <c r="F985" s="54">
        <v>4.077334424</v>
      </c>
      <c r="G985" s="54">
        <v>0</v>
      </c>
      <c r="H985" s="54">
        <v>0</v>
      </c>
      <c r="I985" s="54">
        <v>0</v>
      </c>
      <c r="J985" s="54">
        <v>0.12975552000000001</v>
      </c>
      <c r="K985" s="54">
        <v>0</v>
      </c>
      <c r="L985" s="54">
        <v>0</v>
      </c>
      <c r="M985" s="54">
        <f t="shared" si="375"/>
        <v>4.0773357627877918</v>
      </c>
      <c r="N985" s="54">
        <v>3.9475789040000011</v>
      </c>
      <c r="O985" s="54">
        <v>4.1597523799999996</v>
      </c>
      <c r="P985" s="54">
        <v>4.0516227799999998</v>
      </c>
      <c r="Q985" s="54">
        <v>0</v>
      </c>
      <c r="R985" s="54">
        <v>0</v>
      </c>
      <c r="S985" s="54">
        <f>E985-F985</f>
        <v>1.3387877917381275E-6</v>
      </c>
      <c r="T985" s="54">
        <v>0</v>
      </c>
      <c r="U985" s="54">
        <v>0</v>
      </c>
      <c r="V985" s="54">
        <v>0</v>
      </c>
      <c r="W985" s="54">
        <v>0</v>
      </c>
      <c r="X985" s="62"/>
    </row>
    <row r="986" spans="1:24" ht="47.25" x14ac:dyDescent="0.25">
      <c r="A986" s="174">
        <f t="shared" si="374"/>
        <v>883</v>
      </c>
      <c r="B986" s="119" t="s">
        <v>2269</v>
      </c>
      <c r="C986" s="103" t="s">
        <v>2270</v>
      </c>
      <c r="D986" s="54">
        <v>11.791259999999999</v>
      </c>
      <c r="E986" s="54">
        <v>2.0075478779145336E-4</v>
      </c>
      <c r="F986" s="54">
        <v>1.9941599999999998E-4</v>
      </c>
      <c r="G986" s="54">
        <v>0</v>
      </c>
      <c r="H986" s="54">
        <v>0</v>
      </c>
      <c r="I986" s="54">
        <v>0</v>
      </c>
      <c r="J986" s="54">
        <v>0</v>
      </c>
      <c r="K986" s="54">
        <v>0</v>
      </c>
      <c r="L986" s="54">
        <v>0</v>
      </c>
      <c r="M986" s="54">
        <f t="shared" si="375"/>
        <v>2.0075478779145336E-4</v>
      </c>
      <c r="N986" s="54">
        <v>1.9941599999999998E-4</v>
      </c>
      <c r="O986" s="54">
        <v>1.6617999999999998E-4</v>
      </c>
      <c r="P986" s="54">
        <v>0</v>
      </c>
      <c r="Q986" s="54">
        <v>0</v>
      </c>
      <c r="R986" s="54">
        <v>0</v>
      </c>
      <c r="S986" s="54">
        <f>E986-F986</f>
        <v>1.3387877914533889E-6</v>
      </c>
      <c r="T986" s="54">
        <v>0</v>
      </c>
      <c r="U986" s="54">
        <v>0</v>
      </c>
      <c r="V986" s="54">
        <v>0</v>
      </c>
      <c r="W986" s="54">
        <v>0</v>
      </c>
      <c r="X986" s="62"/>
    </row>
    <row r="987" spans="1:24" x14ac:dyDescent="0.25">
      <c r="A987" s="174"/>
      <c r="B987" s="195" t="s">
        <v>596</v>
      </c>
      <c r="C987" s="103"/>
      <c r="D987" s="62">
        <f t="shared" ref="D987:W987" si="376">SUM(D988:D998)</f>
        <v>67.864448226000121</v>
      </c>
      <c r="E987" s="62">
        <f t="shared" ref="E987" si="377">SUM(E988:E998)</f>
        <v>37.452466488665706</v>
      </c>
      <c r="F987" s="62">
        <f t="shared" si="376"/>
        <v>36.423666537999999</v>
      </c>
      <c r="G987" s="62">
        <f t="shared" si="376"/>
        <v>2.4003644307877914</v>
      </c>
      <c r="H987" s="62">
        <f t="shared" si="376"/>
        <v>3.5278708860000005</v>
      </c>
      <c r="I987" s="62">
        <f t="shared" si="376"/>
        <v>4.7564969827877919</v>
      </c>
      <c r="J987" s="62">
        <f t="shared" si="376"/>
        <v>1.136604358</v>
      </c>
      <c r="K987" s="62">
        <f t="shared" si="376"/>
        <v>4.6480609987877912</v>
      </c>
      <c r="L987" s="62">
        <f t="shared" si="376"/>
        <v>29.292310487999998</v>
      </c>
      <c r="M987" s="62">
        <f t="shared" si="376"/>
        <v>25.647544076302339</v>
      </c>
      <c r="N987" s="62">
        <f t="shared" si="376"/>
        <v>2.4668808059999954</v>
      </c>
      <c r="O987" s="62">
        <f t="shared" si="376"/>
        <v>36.173527020000002</v>
      </c>
      <c r="P987" s="62">
        <v>4.1231339800000013</v>
      </c>
      <c r="Q987" s="62">
        <f t="shared" si="376"/>
        <v>37.577225499999997</v>
      </c>
      <c r="R987" s="62">
        <v>28.24002531</v>
      </c>
      <c r="S987" s="62">
        <f t="shared" si="376"/>
        <v>1.0287999506657088</v>
      </c>
      <c r="T987" s="62">
        <f t="shared" si="376"/>
        <v>0</v>
      </c>
      <c r="U987" s="62">
        <f t="shared" si="376"/>
        <v>0</v>
      </c>
      <c r="V987" s="62">
        <f t="shared" si="376"/>
        <v>0</v>
      </c>
      <c r="W987" s="62">
        <f t="shared" si="376"/>
        <v>0</v>
      </c>
      <c r="X987" s="62"/>
    </row>
    <row r="988" spans="1:24" ht="63" x14ac:dyDescent="0.25">
      <c r="A988" s="174">
        <f t="shared" ref="A988:A998" si="378">IF(A987&gt;0,A987+1,A986+1)</f>
        <v>884</v>
      </c>
      <c r="B988" s="119" t="s">
        <v>2271</v>
      </c>
      <c r="C988" s="54" t="s">
        <v>2272</v>
      </c>
      <c r="D988" s="54">
        <v>1.4863607999999999</v>
      </c>
      <c r="E988" s="54">
        <v>1.3338787791453386E-5</v>
      </c>
      <c r="F988" s="54">
        <v>0</v>
      </c>
      <c r="G988" s="54">
        <v>0</v>
      </c>
      <c r="H988" s="54">
        <v>0</v>
      </c>
      <c r="I988" s="54">
        <v>0</v>
      </c>
      <c r="J988" s="54">
        <v>0</v>
      </c>
      <c r="K988" s="54">
        <v>0</v>
      </c>
      <c r="L988" s="54">
        <v>0</v>
      </c>
      <c r="M988" s="54">
        <f t="shared" ref="M988:M998" si="379">E988-G988-I988-K988</f>
        <v>1.3338787791453386E-5</v>
      </c>
      <c r="N988" s="54">
        <v>0</v>
      </c>
      <c r="O988" s="54">
        <v>0</v>
      </c>
      <c r="P988" s="54">
        <v>0</v>
      </c>
      <c r="Q988" s="54">
        <v>0</v>
      </c>
      <c r="R988" s="54">
        <v>0</v>
      </c>
      <c r="S988" s="54">
        <f t="shared" ref="S988:S998" si="380">E988-F988</f>
        <v>1.3338787791453386E-5</v>
      </c>
      <c r="T988" s="54">
        <v>0</v>
      </c>
      <c r="U988" s="54">
        <v>0</v>
      </c>
      <c r="V988" s="54">
        <v>0</v>
      </c>
      <c r="W988" s="54">
        <v>0</v>
      </c>
      <c r="X988" s="62"/>
    </row>
    <row r="989" spans="1:24" ht="63" x14ac:dyDescent="0.25">
      <c r="A989" s="174">
        <f t="shared" si="378"/>
        <v>885</v>
      </c>
      <c r="B989" s="119" t="s">
        <v>2273</v>
      </c>
      <c r="C989" s="103" t="s">
        <v>1037</v>
      </c>
      <c r="D989" s="54">
        <v>14.444016000000122</v>
      </c>
      <c r="E989" s="54">
        <v>4.6875390787791439E-2</v>
      </c>
      <c r="F989" s="54">
        <v>4.6874051999999999E-2</v>
      </c>
      <c r="G989" s="54">
        <v>2.35116E-4</v>
      </c>
      <c r="H989" s="54">
        <v>2.35116E-4</v>
      </c>
      <c r="I989" s="54">
        <v>3.0000000000000001E-3</v>
      </c>
      <c r="J989" s="54">
        <v>2.9893199999999996E-4</v>
      </c>
      <c r="K989" s="54">
        <v>3.0000000000000001E-3</v>
      </c>
      <c r="L989" s="54">
        <v>3.1939200000000005E-4</v>
      </c>
      <c r="M989" s="54">
        <f t="shared" si="379"/>
        <v>4.0640274787791433E-2</v>
      </c>
      <c r="N989" s="54">
        <v>4.6020611999999995E-2</v>
      </c>
      <c r="O989" s="54">
        <v>3.3273652200000003</v>
      </c>
      <c r="P989" s="54">
        <v>3.3266540200000003</v>
      </c>
      <c r="Q989" s="54">
        <v>0</v>
      </c>
      <c r="R989" s="54">
        <v>0</v>
      </c>
      <c r="S989" s="54">
        <f t="shared" si="380"/>
        <v>1.338787791439755E-6</v>
      </c>
      <c r="T989" s="54">
        <v>0</v>
      </c>
      <c r="U989" s="54">
        <v>0</v>
      </c>
      <c r="V989" s="54">
        <v>0</v>
      </c>
      <c r="W989" s="54">
        <v>0</v>
      </c>
      <c r="X989" s="62"/>
    </row>
    <row r="990" spans="1:24" ht="47.25" x14ac:dyDescent="0.25">
      <c r="A990" s="174">
        <f t="shared" si="378"/>
        <v>886</v>
      </c>
      <c r="B990" s="119" t="s">
        <v>2274</v>
      </c>
      <c r="C990" s="103" t="s">
        <v>1038</v>
      </c>
      <c r="D990" s="54">
        <v>0.69163220400000114</v>
      </c>
      <c r="E990" s="54">
        <v>0.69163354278779254</v>
      </c>
      <c r="F990" s="54">
        <v>0.69163220199999986</v>
      </c>
      <c r="G990" s="54">
        <v>0.53010000000000002</v>
      </c>
      <c r="H990" s="54">
        <v>0.69163220199999997</v>
      </c>
      <c r="I990" s="54">
        <v>0</v>
      </c>
      <c r="J990" s="54">
        <v>0</v>
      </c>
      <c r="K990" s="54">
        <v>0</v>
      </c>
      <c r="L990" s="54">
        <v>0</v>
      </c>
      <c r="M990" s="54">
        <f t="shared" si="379"/>
        <v>0.16153354278779253</v>
      </c>
      <c r="N990" s="54">
        <v>0</v>
      </c>
      <c r="O990" s="54">
        <v>5.2393959999999962E-2</v>
      </c>
      <c r="P990" s="54">
        <v>0</v>
      </c>
      <c r="Q990" s="54">
        <v>3.0113572899999999</v>
      </c>
      <c r="R990" s="54">
        <v>0</v>
      </c>
      <c r="S990" s="54">
        <f t="shared" si="380"/>
        <v>1.3407877926807643E-6</v>
      </c>
      <c r="T990" s="54">
        <v>0</v>
      </c>
      <c r="U990" s="54">
        <v>0</v>
      </c>
      <c r="V990" s="54">
        <v>0</v>
      </c>
      <c r="W990" s="54">
        <v>0</v>
      </c>
      <c r="X990" s="62"/>
    </row>
    <row r="991" spans="1:24" ht="63" x14ac:dyDescent="0.25">
      <c r="A991" s="174">
        <f t="shared" si="378"/>
        <v>887</v>
      </c>
      <c r="B991" s="119" t="s">
        <v>1039</v>
      </c>
      <c r="C991" s="103" t="s">
        <v>1040</v>
      </c>
      <c r="D991" s="54">
        <v>10.079999999999998</v>
      </c>
      <c r="E991" s="54">
        <v>0.75833453478779134</v>
      </c>
      <c r="F991" s="54">
        <v>0.75833319599999993</v>
      </c>
      <c r="G991" s="54">
        <v>0.16587753599999999</v>
      </c>
      <c r="H991" s="54">
        <v>0.16587753600000002</v>
      </c>
      <c r="I991" s="54">
        <v>0</v>
      </c>
      <c r="J991" s="54">
        <v>0.21092733599999994</v>
      </c>
      <c r="K991" s="54">
        <v>0.59245699878779146</v>
      </c>
      <c r="L991" s="54">
        <v>0.22534550399999992</v>
      </c>
      <c r="M991" s="54">
        <f t="shared" si="379"/>
        <v>0</v>
      </c>
      <c r="N991" s="54">
        <v>0.15618282000000011</v>
      </c>
      <c r="O991" s="54">
        <v>0.63194432999999994</v>
      </c>
      <c r="P991" s="54">
        <v>0.13015235000000003</v>
      </c>
      <c r="Q991" s="54">
        <v>0</v>
      </c>
      <c r="R991" s="54">
        <v>0</v>
      </c>
      <c r="S991" s="54">
        <f t="shared" si="380"/>
        <v>1.3387877914050605E-6</v>
      </c>
      <c r="T991" s="54">
        <v>0</v>
      </c>
      <c r="U991" s="54">
        <v>0</v>
      </c>
      <c r="V991" s="54">
        <v>0</v>
      </c>
      <c r="W991" s="54">
        <v>0</v>
      </c>
      <c r="X991" s="62"/>
    </row>
    <row r="992" spans="1:24" ht="63" x14ac:dyDescent="0.25">
      <c r="A992" s="174">
        <f t="shared" si="378"/>
        <v>888</v>
      </c>
      <c r="B992" s="119" t="s">
        <v>2275</v>
      </c>
      <c r="C992" s="103" t="s">
        <v>1041</v>
      </c>
      <c r="D992" s="54">
        <v>1.7296260000000001</v>
      </c>
      <c r="E992" s="54">
        <v>0.89726670678779141</v>
      </c>
      <c r="F992" s="54">
        <v>0.89726536800000001</v>
      </c>
      <c r="G992" s="54">
        <v>0.19637372399999997</v>
      </c>
      <c r="H992" s="54">
        <v>0.196373724</v>
      </c>
      <c r="I992" s="54">
        <v>0.70089298278779144</v>
      </c>
      <c r="J992" s="54">
        <v>0.24970579200000001</v>
      </c>
      <c r="K992" s="54">
        <v>0</v>
      </c>
      <c r="L992" s="54">
        <v>0.26677471199999986</v>
      </c>
      <c r="M992" s="54">
        <f t="shared" si="379"/>
        <v>0</v>
      </c>
      <c r="N992" s="54">
        <v>0.1844111400000002</v>
      </c>
      <c r="O992" s="54">
        <v>0.94878647999999999</v>
      </c>
      <c r="P992" s="54">
        <v>0.3547412900000001</v>
      </c>
      <c r="Q992" s="54">
        <v>0</v>
      </c>
      <c r="R992" s="54">
        <v>0</v>
      </c>
      <c r="S992" s="54">
        <f t="shared" si="380"/>
        <v>1.3387877914050605E-6</v>
      </c>
      <c r="T992" s="54">
        <v>0</v>
      </c>
      <c r="U992" s="54">
        <v>0</v>
      </c>
      <c r="V992" s="54">
        <v>0</v>
      </c>
      <c r="W992" s="54">
        <v>0</v>
      </c>
      <c r="X992" s="62"/>
    </row>
    <row r="993" spans="1:24" ht="47.25" x14ac:dyDescent="0.25">
      <c r="A993" s="174">
        <f t="shared" si="378"/>
        <v>889</v>
      </c>
      <c r="B993" s="119" t="s">
        <v>2276</v>
      </c>
      <c r="C993" s="103" t="s">
        <v>1042</v>
      </c>
      <c r="D993" s="54">
        <v>0.71974432999999971</v>
      </c>
      <c r="E993" s="54">
        <v>0.71974566878779112</v>
      </c>
      <c r="F993" s="54">
        <v>0.71974434200000004</v>
      </c>
      <c r="G993" s="54">
        <v>0.719745668787791</v>
      </c>
      <c r="H993" s="54">
        <v>0.71974434200000004</v>
      </c>
      <c r="I993" s="54">
        <v>0</v>
      </c>
      <c r="J993" s="54">
        <v>0</v>
      </c>
      <c r="K993" s="54">
        <v>0</v>
      </c>
      <c r="L993" s="54">
        <v>0</v>
      </c>
      <c r="M993" s="54">
        <f t="shared" si="379"/>
        <v>1.1102230246251565E-16</v>
      </c>
      <c r="N993" s="54">
        <v>0</v>
      </c>
      <c r="O993" s="54">
        <v>1.6492160000000148E-2</v>
      </c>
      <c r="P993" s="54">
        <v>0</v>
      </c>
      <c r="Q993" s="54">
        <v>3.1670738199999997</v>
      </c>
      <c r="R993" s="54">
        <v>0</v>
      </c>
      <c r="S993" s="54">
        <f t="shared" si="380"/>
        <v>1.3267877910783099E-6</v>
      </c>
      <c r="T993" s="54">
        <v>0</v>
      </c>
      <c r="U993" s="54">
        <v>0</v>
      </c>
      <c r="V993" s="54">
        <v>0</v>
      </c>
      <c r="W993" s="54">
        <v>0</v>
      </c>
      <c r="X993" s="62"/>
    </row>
    <row r="994" spans="1:24" ht="78.75" x14ac:dyDescent="0.25">
      <c r="A994" s="174">
        <f t="shared" si="378"/>
        <v>890</v>
      </c>
      <c r="B994" s="119" t="s">
        <v>1043</v>
      </c>
      <c r="C994" s="103" t="s">
        <v>1044</v>
      </c>
      <c r="D994" s="54">
        <v>8.8534919999999993</v>
      </c>
      <c r="E994" s="54">
        <v>8.8459136387877937</v>
      </c>
      <c r="F994" s="54">
        <v>8.8459123000000002</v>
      </c>
      <c r="G994" s="54">
        <v>0.54963452400000012</v>
      </c>
      <c r="H994" s="54">
        <v>0.54963452400000001</v>
      </c>
      <c r="I994" s="54">
        <v>1.9827024000000002</v>
      </c>
      <c r="J994" s="54">
        <v>0.197580108</v>
      </c>
      <c r="K994" s="54">
        <v>1.9827024000000002</v>
      </c>
      <c r="L994" s="54">
        <v>6.4473899259999996</v>
      </c>
      <c r="M994" s="54">
        <f t="shared" si="379"/>
        <v>4.3308743147877937</v>
      </c>
      <c r="N994" s="54">
        <v>1.6513077419999984</v>
      </c>
      <c r="O994" s="54">
        <v>7.3715935899999998</v>
      </c>
      <c r="P994" s="54">
        <v>0.16540596000000019</v>
      </c>
      <c r="Q994" s="54">
        <v>7.4997708300000001</v>
      </c>
      <c r="R994" s="54">
        <v>7.4997708300000001</v>
      </c>
      <c r="S994" s="54">
        <f t="shared" si="380"/>
        <v>1.3387877935144843E-6</v>
      </c>
      <c r="T994" s="54">
        <v>0</v>
      </c>
      <c r="U994" s="54">
        <v>0</v>
      </c>
      <c r="V994" s="54">
        <v>0</v>
      </c>
      <c r="W994" s="54">
        <v>0</v>
      </c>
      <c r="X994" s="62"/>
    </row>
    <row r="995" spans="1:24" ht="78.75" x14ac:dyDescent="0.25">
      <c r="A995" s="174">
        <f t="shared" si="378"/>
        <v>891</v>
      </c>
      <c r="B995" s="119" t="s">
        <v>1045</v>
      </c>
      <c r="C995" s="103" t="s">
        <v>1046</v>
      </c>
      <c r="D995" s="54">
        <v>3.7902328919999997</v>
      </c>
      <c r="E995" s="54">
        <v>3.7902342307877914</v>
      </c>
      <c r="F995" s="54">
        <v>3.7902328980000002</v>
      </c>
      <c r="G995" s="54">
        <v>0.13906099799999999</v>
      </c>
      <c r="H995" s="54">
        <v>0.13906099799999999</v>
      </c>
      <c r="I995" s="54">
        <v>0.80233680000000007</v>
      </c>
      <c r="J995" s="54">
        <v>0.35177694999999998</v>
      </c>
      <c r="K995" s="54">
        <v>0.80233680000000007</v>
      </c>
      <c r="L995" s="54">
        <v>3.2993949500000004</v>
      </c>
      <c r="M995" s="54">
        <f t="shared" si="379"/>
        <v>2.0464996327877913</v>
      </c>
      <c r="N995" s="54">
        <v>0</v>
      </c>
      <c r="O995" s="54">
        <v>3.15852741</v>
      </c>
      <c r="P995" s="54">
        <v>0</v>
      </c>
      <c r="Q995" s="54">
        <v>3.1587690799999999</v>
      </c>
      <c r="R995" s="54">
        <v>0</v>
      </c>
      <c r="S995" s="54">
        <f t="shared" si="380"/>
        <v>1.3327877912416852E-6</v>
      </c>
      <c r="T995" s="54">
        <v>0</v>
      </c>
      <c r="U995" s="54">
        <v>0</v>
      </c>
      <c r="V995" s="54">
        <v>0</v>
      </c>
      <c r="W995" s="54">
        <v>0</v>
      </c>
      <c r="X995" s="62"/>
    </row>
    <row r="996" spans="1:24" ht="47.25" x14ac:dyDescent="0.25">
      <c r="A996" s="174">
        <f t="shared" si="378"/>
        <v>892</v>
      </c>
      <c r="B996" s="119" t="s">
        <v>2277</v>
      </c>
      <c r="C996" s="103" t="s">
        <v>1047</v>
      </c>
      <c r="D996" s="54">
        <v>6.3474240000000002</v>
      </c>
      <c r="E996" s="54">
        <v>6.3354253387877923</v>
      </c>
      <c r="F996" s="54">
        <v>5.3066507599999992</v>
      </c>
      <c r="G996" s="54">
        <v>9.9336864000000011E-2</v>
      </c>
      <c r="H996" s="54">
        <v>9.9336863999999997E-2</v>
      </c>
      <c r="I996" s="54">
        <v>1.2675648000000002</v>
      </c>
      <c r="J996" s="54">
        <v>0.12631523999999997</v>
      </c>
      <c r="K996" s="54">
        <v>1.2675648000000002</v>
      </c>
      <c r="L996" s="54">
        <v>4.9055822239999998</v>
      </c>
      <c r="M996" s="54">
        <f t="shared" si="379"/>
        <v>3.7009588747877928</v>
      </c>
      <c r="N996" s="54">
        <v>0.17541643199999957</v>
      </c>
      <c r="O996" s="54">
        <v>5.2913081100000001</v>
      </c>
      <c r="P996" s="54">
        <v>0.14618036000000068</v>
      </c>
      <c r="Q996" s="54">
        <v>5.2915497800000004</v>
      </c>
      <c r="R996" s="54">
        <v>5.2915497800000004</v>
      </c>
      <c r="S996" s="54">
        <f t="shared" si="380"/>
        <v>1.0287745787877931</v>
      </c>
      <c r="T996" s="54">
        <v>0</v>
      </c>
      <c r="U996" s="54">
        <v>0</v>
      </c>
      <c r="V996" s="54">
        <v>0</v>
      </c>
      <c r="W996" s="54">
        <v>0</v>
      </c>
      <c r="X996" s="62"/>
    </row>
    <row r="997" spans="1:24" ht="63" x14ac:dyDescent="0.25">
      <c r="A997" s="174">
        <f t="shared" si="378"/>
        <v>893</v>
      </c>
      <c r="B997" s="119" t="s">
        <v>1048</v>
      </c>
      <c r="C997" s="103" t="s">
        <v>1049</v>
      </c>
      <c r="D997" s="54">
        <v>0.25600000000000001</v>
      </c>
      <c r="E997" s="54">
        <v>0.25600133878779147</v>
      </c>
      <c r="F997" s="54">
        <v>0.25600000000000001</v>
      </c>
      <c r="G997" s="54">
        <v>0</v>
      </c>
      <c r="H997" s="54">
        <v>0.25600000000000001</v>
      </c>
      <c r="I997" s="54">
        <v>0</v>
      </c>
      <c r="J997" s="54">
        <v>0</v>
      </c>
      <c r="K997" s="54">
        <v>0</v>
      </c>
      <c r="L997" s="54">
        <v>0</v>
      </c>
      <c r="M997" s="54">
        <f t="shared" si="379"/>
        <v>0.25600133878779147</v>
      </c>
      <c r="N997" s="54">
        <v>0</v>
      </c>
      <c r="O997" s="54">
        <v>0</v>
      </c>
      <c r="P997" s="54">
        <v>0</v>
      </c>
      <c r="Q997" s="54">
        <v>0</v>
      </c>
      <c r="R997" s="54">
        <v>0</v>
      </c>
      <c r="S997" s="54">
        <f t="shared" si="380"/>
        <v>1.3387877914605717E-6</v>
      </c>
      <c r="T997" s="54">
        <v>0</v>
      </c>
      <c r="U997" s="54">
        <v>0</v>
      </c>
      <c r="V997" s="54">
        <v>0</v>
      </c>
      <c r="W997" s="54">
        <v>0</v>
      </c>
      <c r="X997" s="62"/>
    </row>
    <row r="998" spans="1:24" ht="63" x14ac:dyDescent="0.25">
      <c r="A998" s="174">
        <f t="shared" si="378"/>
        <v>894</v>
      </c>
      <c r="B998" s="119" t="s">
        <v>2278</v>
      </c>
      <c r="C998" s="103" t="s">
        <v>1050</v>
      </c>
      <c r="D998" s="54">
        <v>19.465920000000001</v>
      </c>
      <c r="E998" s="54">
        <v>15.111022758787792</v>
      </c>
      <c r="F998" s="54">
        <v>15.111021420000002</v>
      </c>
      <c r="G998" s="54">
        <v>0</v>
      </c>
      <c r="H998" s="54">
        <v>0.70997558000000005</v>
      </c>
      <c r="I998" s="54">
        <v>0</v>
      </c>
      <c r="J998" s="54">
        <v>0</v>
      </c>
      <c r="K998" s="54">
        <v>0</v>
      </c>
      <c r="L998" s="54">
        <v>14.147503780000001</v>
      </c>
      <c r="M998" s="54">
        <f t="shared" si="379"/>
        <v>15.111022758787792</v>
      </c>
      <c r="N998" s="54">
        <v>0.25354205999999735</v>
      </c>
      <c r="O998" s="54">
        <v>15.375115760000002</v>
      </c>
      <c r="P998" s="54">
        <v>0</v>
      </c>
      <c r="Q998" s="54">
        <v>15.448704699999999</v>
      </c>
      <c r="R998" s="54">
        <v>15.448704699999999</v>
      </c>
      <c r="S998" s="54">
        <f t="shared" si="380"/>
        <v>1.3387877899617706E-6</v>
      </c>
      <c r="T998" s="54">
        <v>0</v>
      </c>
      <c r="U998" s="54">
        <v>0</v>
      </c>
      <c r="V998" s="54">
        <v>0</v>
      </c>
      <c r="W998" s="54">
        <v>0</v>
      </c>
      <c r="X998" s="62"/>
    </row>
    <row r="999" spans="1:24" x14ac:dyDescent="0.25">
      <c r="A999" s="174"/>
      <c r="B999" s="195" t="s">
        <v>520</v>
      </c>
      <c r="C999" s="103"/>
      <c r="D999" s="62">
        <f t="shared" ref="D999:W999" si="381">SUM(D1000:D1001)</f>
        <v>102.219132</v>
      </c>
      <c r="E999" s="62">
        <f t="shared" ref="E999" si="382">SUM(E1000:E1001)</f>
        <v>1.1982054787791456E-2</v>
      </c>
      <c r="F999" s="62">
        <f t="shared" si="381"/>
        <v>1.1980716000000002E-2</v>
      </c>
      <c r="G999" s="62">
        <f t="shared" si="381"/>
        <v>0</v>
      </c>
      <c r="H999" s="62">
        <f t="shared" si="381"/>
        <v>0</v>
      </c>
      <c r="I999" s="62">
        <f t="shared" si="381"/>
        <v>0</v>
      </c>
      <c r="J999" s="62">
        <f t="shared" si="381"/>
        <v>0</v>
      </c>
      <c r="K999" s="62">
        <f t="shared" si="381"/>
        <v>0</v>
      </c>
      <c r="L999" s="62">
        <f t="shared" si="381"/>
        <v>0</v>
      </c>
      <c r="M999" s="62">
        <f t="shared" si="381"/>
        <v>1.1982054787791456E-2</v>
      </c>
      <c r="N999" s="62">
        <f t="shared" si="381"/>
        <v>1.1980716000000002E-2</v>
      </c>
      <c r="O999" s="62">
        <f t="shared" si="381"/>
        <v>9.983930000000002E-3</v>
      </c>
      <c r="P999" s="62">
        <v>0</v>
      </c>
      <c r="Q999" s="62">
        <f t="shared" si="381"/>
        <v>0</v>
      </c>
      <c r="R999" s="62">
        <v>0</v>
      </c>
      <c r="S999" s="62">
        <f t="shared" si="381"/>
        <v>1.3387877914533618E-6</v>
      </c>
      <c r="T999" s="62">
        <f t="shared" si="381"/>
        <v>0</v>
      </c>
      <c r="U999" s="62">
        <f t="shared" si="381"/>
        <v>0</v>
      </c>
      <c r="V999" s="62">
        <f t="shared" si="381"/>
        <v>0</v>
      </c>
      <c r="W999" s="62">
        <f t="shared" si="381"/>
        <v>0</v>
      </c>
      <c r="X999" s="62"/>
    </row>
    <row r="1000" spans="1:24" ht="31.5" x14ac:dyDescent="0.25">
      <c r="A1000" s="174">
        <f t="shared" ref="A1000:A1001" si="383">IF(A999&gt;0,A999+1,A998+1)</f>
        <v>895</v>
      </c>
      <c r="B1000" s="119" t="s">
        <v>2279</v>
      </c>
      <c r="C1000" s="103" t="s">
        <v>2280</v>
      </c>
      <c r="D1000" s="54">
        <v>1.783488</v>
      </c>
      <c r="E1000" s="54">
        <v>2.4063078779145336E-4</v>
      </c>
      <c r="F1000" s="54">
        <v>2.39292E-4</v>
      </c>
      <c r="G1000" s="54">
        <v>0</v>
      </c>
      <c r="H1000" s="54">
        <v>0</v>
      </c>
      <c r="I1000" s="54">
        <v>0</v>
      </c>
      <c r="J1000" s="54">
        <v>0</v>
      </c>
      <c r="K1000" s="54">
        <v>0</v>
      </c>
      <c r="L1000" s="54">
        <v>0</v>
      </c>
      <c r="M1000" s="54">
        <f t="shared" ref="M1000:M1001" si="384">E1000-G1000-I1000-K1000</f>
        <v>2.4063078779145336E-4</v>
      </c>
      <c r="N1000" s="54">
        <v>2.39292E-4</v>
      </c>
      <c r="O1000" s="54">
        <v>1.9941000000000002E-4</v>
      </c>
      <c r="P1000" s="54">
        <v>0</v>
      </c>
      <c r="Q1000" s="54">
        <v>0</v>
      </c>
      <c r="R1000" s="54">
        <v>0</v>
      </c>
      <c r="S1000" s="54">
        <f>E1000-F1000</f>
        <v>1.3387877914533618E-6</v>
      </c>
      <c r="T1000" s="54">
        <v>0</v>
      </c>
      <c r="U1000" s="54">
        <v>0</v>
      </c>
      <c r="V1000" s="54">
        <v>0</v>
      </c>
      <c r="W1000" s="54">
        <v>0</v>
      </c>
      <c r="X1000" s="62"/>
    </row>
    <row r="1001" spans="1:24" ht="31.5" x14ac:dyDescent="0.25">
      <c r="A1001" s="174">
        <f t="shared" si="383"/>
        <v>896</v>
      </c>
      <c r="B1001" s="119" t="s">
        <v>2281</v>
      </c>
      <c r="C1001" s="103" t="s">
        <v>2282</v>
      </c>
      <c r="D1001" s="54">
        <v>100.435644</v>
      </c>
      <c r="E1001" s="54">
        <v>1.1741424000000002E-2</v>
      </c>
      <c r="F1001" s="54">
        <v>1.1741424000000002E-2</v>
      </c>
      <c r="G1001" s="54">
        <v>0</v>
      </c>
      <c r="H1001" s="54">
        <v>0</v>
      </c>
      <c r="I1001" s="54">
        <v>0</v>
      </c>
      <c r="J1001" s="54">
        <v>0</v>
      </c>
      <c r="K1001" s="54">
        <v>0</v>
      </c>
      <c r="L1001" s="54">
        <v>0</v>
      </c>
      <c r="M1001" s="54">
        <f t="shared" si="384"/>
        <v>1.1741424000000002E-2</v>
      </c>
      <c r="N1001" s="54">
        <v>1.1741424000000002E-2</v>
      </c>
      <c r="O1001" s="54">
        <v>9.7845200000000014E-3</v>
      </c>
      <c r="P1001" s="54">
        <v>0</v>
      </c>
      <c r="Q1001" s="54">
        <v>0</v>
      </c>
      <c r="R1001" s="54">
        <v>0</v>
      </c>
      <c r="S1001" s="54">
        <f>E1001-F1001</f>
        <v>0</v>
      </c>
      <c r="T1001" s="54">
        <v>0</v>
      </c>
      <c r="U1001" s="54">
        <v>0</v>
      </c>
      <c r="V1001" s="54">
        <v>0</v>
      </c>
      <c r="W1001" s="54">
        <v>0</v>
      </c>
      <c r="X1001" s="62"/>
    </row>
    <row r="1002" spans="1:24" x14ac:dyDescent="0.25">
      <c r="A1002" s="174"/>
      <c r="B1002" s="195" t="s">
        <v>438</v>
      </c>
      <c r="C1002" s="103"/>
      <c r="D1002" s="62">
        <f t="shared" ref="D1002:W1002" si="385">SUM(D1003:D1006)</f>
        <v>52.533891600000004</v>
      </c>
      <c r="E1002" s="62">
        <f t="shared" ref="E1002" si="386">SUM(E1003:E1006)</f>
        <v>0.19090296036337437</v>
      </c>
      <c r="F1002" s="62">
        <f t="shared" si="385"/>
        <v>0.19089894400000001</v>
      </c>
      <c r="G1002" s="62">
        <f t="shared" si="385"/>
        <v>0</v>
      </c>
      <c r="H1002" s="62">
        <f t="shared" si="385"/>
        <v>0</v>
      </c>
      <c r="I1002" s="62">
        <f t="shared" si="385"/>
        <v>0</v>
      </c>
      <c r="J1002" s="62">
        <f t="shared" si="385"/>
        <v>0</v>
      </c>
      <c r="K1002" s="62">
        <f t="shared" si="385"/>
        <v>0</v>
      </c>
      <c r="L1002" s="62">
        <f t="shared" si="385"/>
        <v>0</v>
      </c>
      <c r="M1002" s="62">
        <f t="shared" si="385"/>
        <v>0.19090296036337437</v>
      </c>
      <c r="N1002" s="62">
        <f t="shared" si="385"/>
        <v>0.19089894400000001</v>
      </c>
      <c r="O1002" s="62">
        <f t="shared" si="385"/>
        <v>0.15908245000000001</v>
      </c>
      <c r="P1002" s="62">
        <v>0</v>
      </c>
      <c r="Q1002" s="62">
        <f t="shared" si="385"/>
        <v>0</v>
      </c>
      <c r="R1002" s="62">
        <v>0</v>
      </c>
      <c r="S1002" s="62">
        <f t="shared" si="385"/>
        <v>4.0163633743675663E-6</v>
      </c>
      <c r="T1002" s="62">
        <f t="shared" si="385"/>
        <v>0</v>
      </c>
      <c r="U1002" s="62">
        <f t="shared" si="385"/>
        <v>0</v>
      </c>
      <c r="V1002" s="62">
        <f t="shared" si="385"/>
        <v>0</v>
      </c>
      <c r="W1002" s="62">
        <f t="shared" si="385"/>
        <v>0</v>
      </c>
      <c r="X1002" s="62"/>
    </row>
    <row r="1003" spans="1:24" ht="47.25" x14ac:dyDescent="0.25">
      <c r="A1003" s="174">
        <f t="shared" ref="A1003:A1006" si="387">IF(A1002&gt;0,A1002+1,A1001+1)</f>
        <v>897</v>
      </c>
      <c r="B1003" s="119" t="s">
        <v>2283</v>
      </c>
      <c r="C1003" s="103" t="s">
        <v>2284</v>
      </c>
      <c r="D1003" s="54">
        <v>27.789024000000001</v>
      </c>
      <c r="E1003" s="54">
        <v>2.4063078779145336E-4</v>
      </c>
      <c r="F1003" s="54">
        <v>2.39292E-4</v>
      </c>
      <c r="G1003" s="54">
        <v>0</v>
      </c>
      <c r="H1003" s="54">
        <v>0</v>
      </c>
      <c r="I1003" s="54">
        <v>0</v>
      </c>
      <c r="J1003" s="54">
        <v>0</v>
      </c>
      <c r="K1003" s="54">
        <v>0</v>
      </c>
      <c r="L1003" s="54">
        <v>0</v>
      </c>
      <c r="M1003" s="54">
        <f t="shared" ref="M1003:M1006" si="388">E1003-G1003-I1003-K1003</f>
        <v>2.4063078779145336E-4</v>
      </c>
      <c r="N1003" s="54">
        <v>2.39292E-4</v>
      </c>
      <c r="O1003" s="54">
        <v>1.9941000000000002E-4</v>
      </c>
      <c r="P1003" s="54">
        <v>0</v>
      </c>
      <c r="Q1003" s="54">
        <v>0</v>
      </c>
      <c r="R1003" s="54">
        <v>0</v>
      </c>
      <c r="S1003" s="54">
        <f>E1003-F1003</f>
        <v>1.3387877914533618E-6</v>
      </c>
      <c r="T1003" s="54">
        <v>0</v>
      </c>
      <c r="U1003" s="54">
        <v>0</v>
      </c>
      <c r="V1003" s="54">
        <v>0</v>
      </c>
      <c r="W1003" s="54">
        <v>0</v>
      </c>
      <c r="X1003" s="62"/>
    </row>
    <row r="1004" spans="1:24" ht="47.25" x14ac:dyDescent="0.25">
      <c r="A1004" s="174">
        <f t="shared" si="387"/>
        <v>898</v>
      </c>
      <c r="B1004" s="119" t="s">
        <v>2285</v>
      </c>
      <c r="C1004" s="103" t="s">
        <v>2286</v>
      </c>
      <c r="D1004" s="54">
        <v>5.6970959999999993</v>
      </c>
      <c r="E1004" s="54">
        <v>2.4076799999999999E-2</v>
      </c>
      <c r="F1004" s="54">
        <v>2.4076799999999999E-2</v>
      </c>
      <c r="G1004" s="54">
        <v>0</v>
      </c>
      <c r="H1004" s="54">
        <v>0</v>
      </c>
      <c r="I1004" s="54">
        <v>0</v>
      </c>
      <c r="J1004" s="54">
        <v>0</v>
      </c>
      <c r="K1004" s="54">
        <v>0</v>
      </c>
      <c r="L1004" s="54">
        <v>0</v>
      </c>
      <c r="M1004" s="54">
        <f t="shared" si="388"/>
        <v>2.4076799999999999E-2</v>
      </c>
      <c r="N1004" s="54">
        <v>2.4076799999999999E-2</v>
      </c>
      <c r="O1004" s="54">
        <v>2.0063999999999999E-2</v>
      </c>
      <c r="P1004" s="54">
        <v>0</v>
      </c>
      <c r="Q1004" s="54">
        <v>0</v>
      </c>
      <c r="R1004" s="54">
        <v>0</v>
      </c>
      <c r="S1004" s="54">
        <f>E1004-F1004</f>
        <v>0</v>
      </c>
      <c r="T1004" s="54">
        <v>0</v>
      </c>
      <c r="U1004" s="54">
        <v>0</v>
      </c>
      <c r="V1004" s="54">
        <v>0</v>
      </c>
      <c r="W1004" s="54">
        <v>0</v>
      </c>
      <c r="X1004" s="62"/>
    </row>
    <row r="1005" spans="1:24" ht="31.5" x14ac:dyDescent="0.25">
      <c r="A1005" s="174">
        <f t="shared" si="387"/>
        <v>899</v>
      </c>
      <c r="B1005" s="119" t="s">
        <v>2287</v>
      </c>
      <c r="C1005" s="103" t="s">
        <v>2288</v>
      </c>
      <c r="D1005" s="54">
        <v>3.8098115999999997</v>
      </c>
      <c r="E1005" s="54">
        <v>0.15745106278779147</v>
      </c>
      <c r="F1005" s="54">
        <v>0.15744972400000001</v>
      </c>
      <c r="G1005" s="54">
        <v>0</v>
      </c>
      <c r="H1005" s="54">
        <v>0</v>
      </c>
      <c r="I1005" s="54">
        <v>0</v>
      </c>
      <c r="J1005" s="54">
        <v>0</v>
      </c>
      <c r="K1005" s="54">
        <v>0</v>
      </c>
      <c r="L1005" s="54">
        <v>0</v>
      </c>
      <c r="M1005" s="54">
        <f t="shared" si="388"/>
        <v>0.15745106278779147</v>
      </c>
      <c r="N1005" s="54">
        <v>0.15744972400000001</v>
      </c>
      <c r="O1005" s="54">
        <v>0.13120809999999999</v>
      </c>
      <c r="P1005" s="54">
        <v>0</v>
      </c>
      <c r="Q1005" s="54">
        <v>0</v>
      </c>
      <c r="R1005" s="54">
        <v>0</v>
      </c>
      <c r="S1005" s="54">
        <f>E1005-F1005</f>
        <v>1.3387877914605717E-6</v>
      </c>
      <c r="T1005" s="54">
        <v>0</v>
      </c>
      <c r="U1005" s="54">
        <v>0</v>
      </c>
      <c r="V1005" s="54">
        <v>0</v>
      </c>
      <c r="W1005" s="54">
        <v>0</v>
      </c>
      <c r="X1005" s="62"/>
    </row>
    <row r="1006" spans="1:24" ht="63" x14ac:dyDescent="0.25">
      <c r="A1006" s="174">
        <f t="shared" si="387"/>
        <v>900</v>
      </c>
      <c r="B1006" s="119" t="s">
        <v>2289</v>
      </c>
      <c r="C1006" s="103" t="s">
        <v>2290</v>
      </c>
      <c r="D1006" s="54">
        <v>15.237959999999999</v>
      </c>
      <c r="E1006" s="54">
        <v>9.1344667877914527E-3</v>
      </c>
      <c r="F1006" s="54">
        <v>9.133127999999999E-3</v>
      </c>
      <c r="G1006" s="54">
        <v>0</v>
      </c>
      <c r="H1006" s="54">
        <v>0</v>
      </c>
      <c r="I1006" s="54">
        <v>0</v>
      </c>
      <c r="J1006" s="54">
        <v>0</v>
      </c>
      <c r="K1006" s="54">
        <v>0</v>
      </c>
      <c r="L1006" s="54">
        <v>0</v>
      </c>
      <c r="M1006" s="54">
        <f t="shared" si="388"/>
        <v>9.1344667877914527E-3</v>
      </c>
      <c r="N1006" s="54">
        <v>9.133127999999999E-3</v>
      </c>
      <c r="O1006" s="54">
        <v>7.6109399999999992E-3</v>
      </c>
      <c r="P1006" s="54">
        <v>0</v>
      </c>
      <c r="Q1006" s="54">
        <v>0</v>
      </c>
      <c r="R1006" s="54">
        <v>0</v>
      </c>
      <c r="S1006" s="54">
        <f>E1006-F1006</f>
        <v>1.3387877914536328E-6</v>
      </c>
      <c r="T1006" s="54">
        <v>0</v>
      </c>
      <c r="U1006" s="54">
        <v>0</v>
      </c>
      <c r="V1006" s="54">
        <v>0</v>
      </c>
      <c r="W1006" s="54">
        <v>0</v>
      </c>
      <c r="X1006" s="62"/>
    </row>
    <row r="1007" spans="1:24" x14ac:dyDescent="0.25">
      <c r="A1007" s="174"/>
      <c r="B1007" s="195" t="s">
        <v>529</v>
      </c>
      <c r="C1007" s="103"/>
      <c r="D1007" s="62">
        <f t="shared" ref="D1007:W1007" si="389">SUM(D1008:D1008)</f>
        <v>98.016120000000001</v>
      </c>
      <c r="E1007" s="62">
        <f t="shared" si="389"/>
        <v>8.2544086619999995</v>
      </c>
      <c r="F1007" s="62">
        <f t="shared" si="389"/>
        <v>8.2544086619999995</v>
      </c>
      <c r="G1007" s="62">
        <f t="shared" si="389"/>
        <v>0.38394007199999997</v>
      </c>
      <c r="H1007" s="62">
        <f t="shared" si="389"/>
        <v>0.38394007199999997</v>
      </c>
      <c r="I1007" s="62">
        <f t="shared" si="389"/>
        <v>4.8838169999999996</v>
      </c>
      <c r="J1007" s="62">
        <f t="shared" si="389"/>
        <v>0.48788542799999995</v>
      </c>
      <c r="K1007" s="62">
        <f t="shared" si="389"/>
        <v>2.9866515900000001</v>
      </c>
      <c r="L1007" s="62">
        <f t="shared" si="389"/>
        <v>0.52055128199999978</v>
      </c>
      <c r="M1007" s="62">
        <f t="shared" si="389"/>
        <v>0</v>
      </c>
      <c r="N1007" s="62">
        <f t="shared" si="389"/>
        <v>6.86203188</v>
      </c>
      <c r="O1007" s="62">
        <f t="shared" si="389"/>
        <v>6.8456906599999998</v>
      </c>
      <c r="P1007" s="62">
        <v>5.68487513</v>
      </c>
      <c r="Q1007" s="62">
        <f t="shared" si="389"/>
        <v>0</v>
      </c>
      <c r="R1007" s="62">
        <v>0</v>
      </c>
      <c r="S1007" s="62">
        <f t="shared" si="389"/>
        <v>0</v>
      </c>
      <c r="T1007" s="62">
        <f t="shared" si="389"/>
        <v>0</v>
      </c>
      <c r="U1007" s="62">
        <f t="shared" si="389"/>
        <v>0</v>
      </c>
      <c r="V1007" s="62">
        <f t="shared" si="389"/>
        <v>0</v>
      </c>
      <c r="W1007" s="62">
        <f t="shared" si="389"/>
        <v>0</v>
      </c>
      <c r="X1007" s="62"/>
    </row>
    <row r="1008" spans="1:24" ht="47.25" x14ac:dyDescent="0.25">
      <c r="A1008" s="174">
        <f>IF(A1007&gt;0,A1007+1,A1006+1)</f>
        <v>901</v>
      </c>
      <c r="B1008" s="119" t="s">
        <v>1051</v>
      </c>
      <c r="C1008" s="103" t="s">
        <v>1052</v>
      </c>
      <c r="D1008" s="54">
        <v>98.016120000000001</v>
      </c>
      <c r="E1008" s="54">
        <v>8.2544086619999995</v>
      </c>
      <c r="F1008" s="54">
        <v>8.2544086619999995</v>
      </c>
      <c r="G1008" s="54">
        <v>0.38394007199999997</v>
      </c>
      <c r="H1008" s="54">
        <v>0.38394007199999997</v>
      </c>
      <c r="I1008" s="54">
        <v>4.8838169999999996</v>
      </c>
      <c r="J1008" s="54">
        <v>0.48788542799999995</v>
      </c>
      <c r="K1008" s="54">
        <v>2.9866515900000001</v>
      </c>
      <c r="L1008" s="54">
        <v>0.52055128199999978</v>
      </c>
      <c r="M1008" s="54">
        <f>E1008-G1008-I1008-K1008</f>
        <v>0</v>
      </c>
      <c r="N1008" s="54">
        <v>6.86203188</v>
      </c>
      <c r="O1008" s="54">
        <v>6.8456906599999998</v>
      </c>
      <c r="P1008" s="54">
        <v>5.68487513</v>
      </c>
      <c r="Q1008" s="54">
        <v>0</v>
      </c>
      <c r="R1008" s="54">
        <v>0</v>
      </c>
      <c r="S1008" s="54">
        <f>E1008-F1008</f>
        <v>0</v>
      </c>
      <c r="T1008" s="54">
        <v>0</v>
      </c>
      <c r="U1008" s="54">
        <v>0</v>
      </c>
      <c r="V1008" s="54">
        <v>0</v>
      </c>
      <c r="W1008" s="54">
        <v>0</v>
      </c>
      <c r="X1008" s="62"/>
    </row>
    <row r="1009" spans="1:24" x14ac:dyDescent="0.25">
      <c r="A1009" s="174"/>
      <c r="B1009" s="195" t="s">
        <v>557</v>
      </c>
      <c r="C1009" s="103"/>
      <c r="D1009" s="62">
        <f t="shared" ref="D1009:W1009" si="390">SUM(D1010:D1024)</f>
        <v>91.933261200000018</v>
      </c>
      <c r="E1009" s="62">
        <f t="shared" ref="E1009" si="391">SUM(E1010:E1024)</f>
        <v>16.906919441816868</v>
      </c>
      <c r="F1009" s="62">
        <f t="shared" si="390"/>
        <v>7.1372238799999979</v>
      </c>
      <c r="G1009" s="62">
        <f t="shared" si="390"/>
        <v>0.62255100399999996</v>
      </c>
      <c r="H1009" s="62">
        <f t="shared" si="390"/>
        <v>0.62255100399999996</v>
      </c>
      <c r="I1009" s="62">
        <f t="shared" si="390"/>
        <v>2.8374060975755824</v>
      </c>
      <c r="J1009" s="62">
        <f t="shared" si="390"/>
        <v>0.49618050000000002</v>
      </c>
      <c r="K1009" s="62">
        <f t="shared" si="390"/>
        <v>0</v>
      </c>
      <c r="L1009" s="62">
        <f t="shared" si="390"/>
        <v>2.6336441979999998</v>
      </c>
      <c r="M1009" s="62">
        <f t="shared" si="390"/>
        <v>13.446962340241289</v>
      </c>
      <c r="N1009" s="62">
        <f t="shared" si="390"/>
        <v>3.3848481779999999</v>
      </c>
      <c r="O1009" s="62">
        <f t="shared" si="390"/>
        <v>6.5308228499999998</v>
      </c>
      <c r="P1009" s="62">
        <v>3.0097298600000002</v>
      </c>
      <c r="Q1009" s="62">
        <f t="shared" si="390"/>
        <v>5.4201403500000005</v>
      </c>
      <c r="R1009" s="62">
        <v>3.3524287699999999</v>
      </c>
      <c r="S1009" s="62">
        <f t="shared" si="390"/>
        <v>9.7696955618168744</v>
      </c>
      <c r="T1009" s="62">
        <f t="shared" si="390"/>
        <v>0</v>
      </c>
      <c r="U1009" s="62">
        <f t="shared" si="390"/>
        <v>0</v>
      </c>
      <c r="V1009" s="62">
        <f t="shared" si="390"/>
        <v>0</v>
      </c>
      <c r="W1009" s="62">
        <f t="shared" si="390"/>
        <v>0</v>
      </c>
      <c r="X1009" s="62"/>
    </row>
    <row r="1010" spans="1:24" ht="63" x14ac:dyDescent="0.25">
      <c r="A1010" s="174">
        <f t="shared" ref="A1010:A1024" si="392">IF(A1009&gt;0,A1009+1,A1008+1)</f>
        <v>902</v>
      </c>
      <c r="B1010" s="119" t="s">
        <v>2291</v>
      </c>
      <c r="C1010" s="103" t="s">
        <v>1053</v>
      </c>
      <c r="D1010" s="54">
        <v>1.7616959999999997</v>
      </c>
      <c r="E1010" s="54">
        <v>2.092354172787791</v>
      </c>
      <c r="F1010" s="54">
        <v>2.0923528339999997</v>
      </c>
      <c r="G1010" s="54">
        <v>3.1062599999999999E-2</v>
      </c>
      <c r="H1010" s="54">
        <v>3.1062599999999996E-2</v>
      </c>
      <c r="I1010" s="54">
        <v>0</v>
      </c>
      <c r="J1010" s="54">
        <v>3.9498755999999996E-2</v>
      </c>
      <c r="K1010" s="54">
        <v>0</v>
      </c>
      <c r="L1010" s="54">
        <v>1.6286515479999999</v>
      </c>
      <c r="M1010" s="54">
        <f t="shared" ref="M1010:M1024" si="393">E1010-G1010-I1010-K1010</f>
        <v>2.0612915727877912</v>
      </c>
      <c r="N1010" s="54">
        <v>0.39313993000000003</v>
      </c>
      <c r="O1010" s="54">
        <v>1.7436273700000002</v>
      </c>
      <c r="P1010" s="54">
        <v>0</v>
      </c>
      <c r="Q1010" s="54">
        <v>2.0677115800000001</v>
      </c>
      <c r="R1010" s="54">
        <v>0</v>
      </c>
      <c r="S1010" s="54">
        <f t="shared" ref="S1010:S1024" si="394">E1010-F1010</f>
        <v>1.3387877912940382E-6</v>
      </c>
      <c r="T1010" s="54">
        <v>0</v>
      </c>
      <c r="U1010" s="54">
        <v>0</v>
      </c>
      <c r="V1010" s="54">
        <v>0</v>
      </c>
      <c r="W1010" s="54">
        <v>0</v>
      </c>
      <c r="X1010" s="62"/>
    </row>
    <row r="1011" spans="1:24" ht="78.75" x14ac:dyDescent="0.25">
      <c r="A1011" s="174">
        <f t="shared" si="392"/>
        <v>903</v>
      </c>
      <c r="B1011" s="119" t="s">
        <v>2292</v>
      </c>
      <c r="C1011" s="103" t="s">
        <v>2293</v>
      </c>
      <c r="D1011" s="54">
        <v>18.87744</v>
      </c>
      <c r="E1011" s="54">
        <v>2.4063078779145336E-4</v>
      </c>
      <c r="F1011" s="54">
        <v>2.39292E-4</v>
      </c>
      <c r="G1011" s="54">
        <v>0</v>
      </c>
      <c r="H1011" s="54">
        <v>0</v>
      </c>
      <c r="I1011" s="54">
        <v>0</v>
      </c>
      <c r="J1011" s="54">
        <v>0</v>
      </c>
      <c r="K1011" s="54">
        <v>0</v>
      </c>
      <c r="L1011" s="54">
        <v>0</v>
      </c>
      <c r="M1011" s="54">
        <f t="shared" si="393"/>
        <v>2.4063078779145336E-4</v>
      </c>
      <c r="N1011" s="54">
        <v>2.39292E-4</v>
      </c>
      <c r="O1011" s="54">
        <v>1.9941000000000002E-4</v>
      </c>
      <c r="P1011" s="54">
        <v>0</v>
      </c>
      <c r="Q1011" s="54">
        <v>0</v>
      </c>
      <c r="R1011" s="54">
        <v>0</v>
      </c>
      <c r="S1011" s="54">
        <f t="shared" si="394"/>
        <v>1.3387877914533618E-6</v>
      </c>
      <c r="T1011" s="54">
        <v>0</v>
      </c>
      <c r="U1011" s="54">
        <v>0</v>
      </c>
      <c r="V1011" s="54">
        <v>0</v>
      </c>
      <c r="W1011" s="54">
        <v>0</v>
      </c>
      <c r="X1011" s="62"/>
    </row>
    <row r="1012" spans="1:24" ht="47.25" x14ac:dyDescent="0.25">
      <c r="A1012" s="174">
        <f t="shared" si="392"/>
        <v>904</v>
      </c>
      <c r="B1012" s="119" t="s">
        <v>2294</v>
      </c>
      <c r="C1012" s="103" t="s">
        <v>2295</v>
      </c>
      <c r="D1012" s="54">
        <v>1.4504999999999999</v>
      </c>
      <c r="E1012" s="54">
        <v>2.4063078779145336E-4</v>
      </c>
      <c r="F1012" s="54">
        <v>2.39292E-4</v>
      </c>
      <c r="G1012" s="54">
        <v>0</v>
      </c>
      <c r="H1012" s="54">
        <v>0</v>
      </c>
      <c r="I1012" s="54">
        <v>0</v>
      </c>
      <c r="J1012" s="54">
        <v>0</v>
      </c>
      <c r="K1012" s="54">
        <v>0</v>
      </c>
      <c r="L1012" s="54">
        <v>0</v>
      </c>
      <c r="M1012" s="54">
        <f t="shared" si="393"/>
        <v>2.4063078779145336E-4</v>
      </c>
      <c r="N1012" s="54">
        <v>2.39292E-4</v>
      </c>
      <c r="O1012" s="54">
        <v>1.9941000000000002E-4</v>
      </c>
      <c r="P1012" s="54">
        <v>0</v>
      </c>
      <c r="Q1012" s="54">
        <v>0</v>
      </c>
      <c r="R1012" s="54">
        <v>0</v>
      </c>
      <c r="S1012" s="54">
        <f t="shared" si="394"/>
        <v>1.3387877914533618E-6</v>
      </c>
      <c r="T1012" s="54">
        <v>0</v>
      </c>
      <c r="U1012" s="54">
        <v>0</v>
      </c>
      <c r="V1012" s="54">
        <v>0</v>
      </c>
      <c r="W1012" s="54">
        <v>0</v>
      </c>
      <c r="X1012" s="62"/>
    </row>
    <row r="1013" spans="1:24" ht="31.5" x14ac:dyDescent="0.25">
      <c r="A1013" s="174">
        <f t="shared" si="392"/>
        <v>905</v>
      </c>
      <c r="B1013" s="119" t="s">
        <v>2296</v>
      </c>
      <c r="C1013" s="103" t="s">
        <v>2297</v>
      </c>
      <c r="D1013" s="54">
        <v>1.947972</v>
      </c>
      <c r="E1013" s="54">
        <v>2.4063078779145336E-4</v>
      </c>
      <c r="F1013" s="54">
        <v>2.39292E-4</v>
      </c>
      <c r="G1013" s="54">
        <v>0</v>
      </c>
      <c r="H1013" s="54">
        <v>0</v>
      </c>
      <c r="I1013" s="54">
        <v>0</v>
      </c>
      <c r="J1013" s="54">
        <v>0</v>
      </c>
      <c r="K1013" s="54">
        <v>0</v>
      </c>
      <c r="L1013" s="54">
        <v>0</v>
      </c>
      <c r="M1013" s="54">
        <f t="shared" si="393"/>
        <v>2.4063078779145336E-4</v>
      </c>
      <c r="N1013" s="54">
        <v>2.39292E-4</v>
      </c>
      <c r="O1013" s="54">
        <v>1.9941000000000002E-4</v>
      </c>
      <c r="P1013" s="54">
        <v>0</v>
      </c>
      <c r="Q1013" s="54">
        <v>0</v>
      </c>
      <c r="R1013" s="54">
        <v>0</v>
      </c>
      <c r="S1013" s="54">
        <f t="shared" si="394"/>
        <v>1.3387877914533618E-6</v>
      </c>
      <c r="T1013" s="54">
        <v>0</v>
      </c>
      <c r="U1013" s="54">
        <v>0</v>
      </c>
      <c r="V1013" s="54">
        <v>0</v>
      </c>
      <c r="W1013" s="54">
        <v>0</v>
      </c>
      <c r="X1013" s="62"/>
    </row>
    <row r="1014" spans="1:24" ht="31.5" x14ac:dyDescent="0.25">
      <c r="A1014" s="174">
        <f t="shared" si="392"/>
        <v>906</v>
      </c>
      <c r="B1014" s="119" t="s">
        <v>2298</v>
      </c>
      <c r="C1014" s="103" t="s">
        <v>2299</v>
      </c>
      <c r="D1014" s="54">
        <v>1.258392</v>
      </c>
      <c r="E1014" s="54">
        <v>1.7837334787791453E-2</v>
      </c>
      <c r="F1014" s="54">
        <v>1.7835996E-2</v>
      </c>
      <c r="G1014" s="54">
        <v>0</v>
      </c>
      <c r="H1014" s="54">
        <v>0</v>
      </c>
      <c r="I1014" s="54">
        <v>0</v>
      </c>
      <c r="J1014" s="54">
        <v>0</v>
      </c>
      <c r="K1014" s="54">
        <v>0</v>
      </c>
      <c r="L1014" s="54">
        <v>0</v>
      </c>
      <c r="M1014" s="54">
        <f t="shared" si="393"/>
        <v>1.7837334787791453E-2</v>
      </c>
      <c r="N1014" s="54">
        <v>1.7835996E-2</v>
      </c>
      <c r="O1014" s="54">
        <v>1.4863329999999999E-2</v>
      </c>
      <c r="P1014" s="54">
        <v>0</v>
      </c>
      <c r="Q1014" s="54">
        <v>0</v>
      </c>
      <c r="R1014" s="54">
        <v>0</v>
      </c>
      <c r="S1014" s="54">
        <f t="shared" si="394"/>
        <v>1.3387877914536328E-6</v>
      </c>
      <c r="T1014" s="54">
        <v>0</v>
      </c>
      <c r="U1014" s="54">
        <v>0</v>
      </c>
      <c r="V1014" s="54">
        <v>0</v>
      </c>
      <c r="W1014" s="54">
        <v>0</v>
      </c>
      <c r="X1014" s="62"/>
    </row>
    <row r="1015" spans="1:24" ht="31.5" x14ac:dyDescent="0.25">
      <c r="A1015" s="174">
        <f t="shared" si="392"/>
        <v>907</v>
      </c>
      <c r="B1015" s="119" t="s">
        <v>2300</v>
      </c>
      <c r="C1015" s="103" t="s">
        <v>2301</v>
      </c>
      <c r="D1015" s="54">
        <v>6.53172</v>
      </c>
      <c r="E1015" s="54">
        <v>2.4063078779145336E-4</v>
      </c>
      <c r="F1015" s="54">
        <v>2.39292E-4</v>
      </c>
      <c r="G1015" s="54">
        <v>0</v>
      </c>
      <c r="H1015" s="54">
        <v>0</v>
      </c>
      <c r="I1015" s="54">
        <v>0</v>
      </c>
      <c r="J1015" s="54">
        <v>0</v>
      </c>
      <c r="K1015" s="54">
        <v>0</v>
      </c>
      <c r="L1015" s="54">
        <v>0</v>
      </c>
      <c r="M1015" s="54">
        <f t="shared" si="393"/>
        <v>2.4063078779145336E-4</v>
      </c>
      <c r="N1015" s="54">
        <v>2.39292E-4</v>
      </c>
      <c r="O1015" s="54">
        <v>1.9941000000000002E-4</v>
      </c>
      <c r="P1015" s="54">
        <v>0</v>
      </c>
      <c r="Q1015" s="54">
        <v>0</v>
      </c>
      <c r="R1015" s="54">
        <v>0</v>
      </c>
      <c r="S1015" s="54">
        <f t="shared" si="394"/>
        <v>1.3387877914533618E-6</v>
      </c>
      <c r="T1015" s="54">
        <v>0</v>
      </c>
      <c r="U1015" s="54">
        <v>0</v>
      </c>
      <c r="V1015" s="54">
        <v>0</v>
      </c>
      <c r="W1015" s="54">
        <v>0</v>
      </c>
      <c r="X1015" s="62"/>
    </row>
    <row r="1016" spans="1:24" ht="47.25" x14ac:dyDescent="0.25">
      <c r="A1016" s="174">
        <f t="shared" si="392"/>
        <v>908</v>
      </c>
      <c r="B1016" s="119" t="s">
        <v>1054</v>
      </c>
      <c r="C1016" s="103" t="s">
        <v>1055</v>
      </c>
      <c r="D1016" s="54">
        <v>2.2831679999999999</v>
      </c>
      <c r="E1016" s="54">
        <v>0.19073991078779148</v>
      </c>
      <c r="F1016" s="54">
        <v>0.190738572</v>
      </c>
      <c r="G1016" s="54">
        <v>3.4819728000000001E-2</v>
      </c>
      <c r="H1016" s="54">
        <v>3.4819728000000001E-2</v>
      </c>
      <c r="I1016" s="54">
        <v>0.15592018278779152</v>
      </c>
      <c r="J1016" s="54">
        <v>4.4276243999999985E-2</v>
      </c>
      <c r="K1016" s="54">
        <v>0</v>
      </c>
      <c r="L1016" s="54">
        <v>4.7302788000000012E-2</v>
      </c>
      <c r="M1016" s="54">
        <f t="shared" si="393"/>
        <v>-2.7755575615628914E-17</v>
      </c>
      <c r="N1016" s="54">
        <v>6.4339811999999996E-2</v>
      </c>
      <c r="O1016" s="54">
        <v>0.15894881</v>
      </c>
      <c r="P1016" s="54">
        <v>5.3616509999999992E-2</v>
      </c>
      <c r="Q1016" s="54">
        <v>0</v>
      </c>
      <c r="R1016" s="54">
        <v>0</v>
      </c>
      <c r="S1016" s="54">
        <f t="shared" si="394"/>
        <v>1.3387877914883273E-6</v>
      </c>
      <c r="T1016" s="54">
        <v>0</v>
      </c>
      <c r="U1016" s="54">
        <v>0</v>
      </c>
      <c r="V1016" s="54">
        <v>0</v>
      </c>
      <c r="W1016" s="54">
        <v>0</v>
      </c>
      <c r="X1016" s="62"/>
    </row>
    <row r="1017" spans="1:24" ht="63" x14ac:dyDescent="0.25">
      <c r="A1017" s="174">
        <f t="shared" si="392"/>
        <v>909</v>
      </c>
      <c r="B1017" s="119" t="s">
        <v>2302</v>
      </c>
      <c r="C1017" s="103" t="s">
        <v>1056</v>
      </c>
      <c r="D1017" s="54">
        <v>14.638356000000002</v>
      </c>
      <c r="E1017" s="54">
        <v>11.290001338787791</v>
      </c>
      <c r="F1017" s="54">
        <v>1.5203245199999997</v>
      </c>
      <c r="G1017" s="54">
        <v>0.45813955599999995</v>
      </c>
      <c r="H1017" s="54">
        <v>0.458139556</v>
      </c>
      <c r="I1017" s="54">
        <v>0</v>
      </c>
      <c r="J1017" s="54">
        <v>0.287117328</v>
      </c>
      <c r="K1017" s="54">
        <v>0</v>
      </c>
      <c r="L1017" s="54">
        <v>0.3067435919999999</v>
      </c>
      <c r="M1017" s="54">
        <f t="shared" si="393"/>
        <v>10.83186178278779</v>
      </c>
      <c r="N1017" s="54">
        <v>0.46832404400000016</v>
      </c>
      <c r="O1017" s="54">
        <v>1.2669371</v>
      </c>
      <c r="P1017" s="54">
        <v>0.39027003999999998</v>
      </c>
      <c r="Q1017" s="54">
        <v>0</v>
      </c>
      <c r="R1017" s="54">
        <v>0</v>
      </c>
      <c r="S1017" s="54">
        <f t="shared" si="394"/>
        <v>9.7696768187877918</v>
      </c>
      <c r="T1017" s="54">
        <v>0</v>
      </c>
      <c r="U1017" s="54">
        <v>0</v>
      </c>
      <c r="V1017" s="54">
        <v>0</v>
      </c>
      <c r="W1017" s="54">
        <v>0</v>
      </c>
      <c r="X1017" s="62"/>
    </row>
    <row r="1018" spans="1:24" ht="63" x14ac:dyDescent="0.25">
      <c r="A1018" s="174">
        <f t="shared" si="392"/>
        <v>910</v>
      </c>
      <c r="B1018" s="119" t="s">
        <v>2303</v>
      </c>
      <c r="C1018" s="103" t="s">
        <v>1454</v>
      </c>
      <c r="D1018" s="54">
        <v>2.6929319999999999</v>
      </c>
      <c r="E1018" s="54">
        <v>2.749174470787791</v>
      </c>
      <c r="F1018" s="54">
        <v>2.7491731320000001</v>
      </c>
      <c r="G1018" s="54">
        <v>6.7688556000000011E-2</v>
      </c>
      <c r="H1018" s="54">
        <v>6.7688555999999997E-2</v>
      </c>
      <c r="I1018" s="54">
        <v>2.6814859147877907</v>
      </c>
      <c r="J1018" s="54">
        <v>8.6071751999999987E-2</v>
      </c>
      <c r="K1018" s="54">
        <v>0</v>
      </c>
      <c r="L1018" s="54">
        <v>0.41741156000000001</v>
      </c>
      <c r="M1018" s="54">
        <f t="shared" si="393"/>
        <v>0</v>
      </c>
      <c r="N1018" s="54">
        <v>2.1780012640000002</v>
      </c>
      <c r="O1018" s="54">
        <v>3.0082739099999998</v>
      </c>
      <c r="P1018" s="54">
        <v>2.50702801</v>
      </c>
      <c r="Q1018" s="54">
        <v>3.3524287699999999</v>
      </c>
      <c r="R1018" s="54">
        <v>3.3524287699999999</v>
      </c>
      <c r="S1018" s="54">
        <f t="shared" si="394"/>
        <v>1.338787790849949E-6</v>
      </c>
      <c r="T1018" s="54">
        <v>0</v>
      </c>
      <c r="U1018" s="54">
        <v>0</v>
      </c>
      <c r="V1018" s="54">
        <v>0</v>
      </c>
      <c r="W1018" s="54">
        <v>0</v>
      </c>
      <c r="X1018" s="62"/>
    </row>
    <row r="1019" spans="1:24" ht="47.25" x14ac:dyDescent="0.25">
      <c r="A1019" s="174">
        <f t="shared" si="392"/>
        <v>911</v>
      </c>
      <c r="B1019" s="119" t="s">
        <v>2304</v>
      </c>
      <c r="C1019" s="103" t="s">
        <v>1057</v>
      </c>
      <c r="D1019" s="54">
        <v>1.5273959999999998</v>
      </c>
      <c r="E1019" s="54">
        <v>0.27524689678779146</v>
      </c>
      <c r="F1019" s="54">
        <v>0.275245558</v>
      </c>
      <c r="G1019" s="54">
        <v>3.0840564000000001E-2</v>
      </c>
      <c r="H1019" s="54">
        <v>3.0840564000000001E-2</v>
      </c>
      <c r="I1019" s="54">
        <v>0</v>
      </c>
      <c r="J1019" s="54">
        <v>3.9216420000000002E-2</v>
      </c>
      <c r="K1019" s="54">
        <v>0</v>
      </c>
      <c r="L1019" s="54">
        <v>0.14747202999999998</v>
      </c>
      <c r="M1019" s="54">
        <f t="shared" si="393"/>
        <v>0.24440633278779145</v>
      </c>
      <c r="N1019" s="54">
        <v>5.7716543999999953E-2</v>
      </c>
      <c r="O1019" s="54">
        <v>0.22937129000000001</v>
      </c>
      <c r="P1019" s="54">
        <v>4.8097119999999965E-2</v>
      </c>
      <c r="Q1019" s="54">
        <v>0</v>
      </c>
      <c r="R1019" s="54">
        <v>0</v>
      </c>
      <c r="S1019" s="54">
        <f t="shared" si="394"/>
        <v>1.3387877914605717E-6</v>
      </c>
      <c r="T1019" s="54">
        <v>0</v>
      </c>
      <c r="U1019" s="54">
        <v>0</v>
      </c>
      <c r="V1019" s="54">
        <v>0</v>
      </c>
      <c r="W1019" s="54">
        <v>0</v>
      </c>
      <c r="X1019" s="62"/>
    </row>
    <row r="1020" spans="1:24" ht="47.25" x14ac:dyDescent="0.25">
      <c r="A1020" s="174">
        <f t="shared" si="392"/>
        <v>912</v>
      </c>
      <c r="B1020" s="119" t="s">
        <v>2305</v>
      </c>
      <c r="C1020" s="103" t="s">
        <v>2306</v>
      </c>
      <c r="D1020" s="54">
        <v>12.127212</v>
      </c>
      <c r="E1020" s="54">
        <v>2.0075478779145336E-4</v>
      </c>
      <c r="F1020" s="54">
        <v>1.9941599999999998E-4</v>
      </c>
      <c r="G1020" s="54">
        <v>0</v>
      </c>
      <c r="H1020" s="54">
        <v>0</v>
      </c>
      <c r="I1020" s="54">
        <v>0</v>
      </c>
      <c r="J1020" s="54">
        <v>0</v>
      </c>
      <c r="K1020" s="54">
        <v>0</v>
      </c>
      <c r="L1020" s="54">
        <v>0</v>
      </c>
      <c r="M1020" s="54">
        <f t="shared" si="393"/>
        <v>2.0075478779145336E-4</v>
      </c>
      <c r="N1020" s="54">
        <v>1.9941599999999998E-4</v>
      </c>
      <c r="O1020" s="54">
        <v>1.6617999999999998E-4</v>
      </c>
      <c r="P1020" s="54">
        <v>0</v>
      </c>
      <c r="Q1020" s="54">
        <v>0</v>
      </c>
      <c r="R1020" s="54">
        <v>0</v>
      </c>
      <c r="S1020" s="54">
        <f t="shared" si="394"/>
        <v>1.3387877914533889E-6</v>
      </c>
      <c r="T1020" s="54">
        <v>0</v>
      </c>
      <c r="U1020" s="54">
        <v>0</v>
      </c>
      <c r="V1020" s="54">
        <v>0</v>
      </c>
      <c r="W1020" s="54">
        <v>0</v>
      </c>
      <c r="X1020" s="62"/>
    </row>
    <row r="1021" spans="1:24" ht="63" x14ac:dyDescent="0.25">
      <c r="A1021" s="174">
        <f t="shared" si="392"/>
        <v>913</v>
      </c>
      <c r="B1021" s="119" t="s">
        <v>2307</v>
      </c>
      <c r="C1021" s="103" t="s">
        <v>2308</v>
      </c>
      <c r="D1021" s="54">
        <v>15.007686</v>
      </c>
      <c r="E1021" s="54">
        <v>3.0002922787791451E-2</v>
      </c>
      <c r="F1021" s="54">
        <v>3.0001583999999998E-2</v>
      </c>
      <c r="G1021" s="54">
        <v>0</v>
      </c>
      <c r="H1021" s="54">
        <v>0</v>
      </c>
      <c r="I1021" s="54">
        <v>0</v>
      </c>
      <c r="J1021" s="54">
        <v>0</v>
      </c>
      <c r="K1021" s="54">
        <v>0</v>
      </c>
      <c r="L1021" s="54">
        <v>0</v>
      </c>
      <c r="M1021" s="54">
        <f t="shared" si="393"/>
        <v>3.0002922787791451E-2</v>
      </c>
      <c r="N1021" s="54">
        <v>3.0001583999999998E-2</v>
      </c>
      <c r="O1021" s="54">
        <v>2.500132E-2</v>
      </c>
      <c r="P1021" s="54">
        <v>0</v>
      </c>
      <c r="Q1021" s="54">
        <v>0</v>
      </c>
      <c r="R1021" s="54">
        <v>0</v>
      </c>
      <c r="S1021" s="54">
        <f t="shared" si="394"/>
        <v>1.3387877914536328E-6</v>
      </c>
      <c r="T1021" s="54">
        <v>0</v>
      </c>
      <c r="U1021" s="54">
        <v>0</v>
      </c>
      <c r="V1021" s="54">
        <v>0</v>
      </c>
      <c r="W1021" s="54">
        <v>0</v>
      </c>
      <c r="X1021" s="62"/>
    </row>
    <row r="1022" spans="1:24" ht="47.25" x14ac:dyDescent="0.25">
      <c r="A1022" s="174">
        <f t="shared" si="392"/>
        <v>914</v>
      </c>
      <c r="B1022" s="119" t="s">
        <v>1608</v>
      </c>
      <c r="C1022" s="103" t="s">
        <v>1609</v>
      </c>
      <c r="D1022" s="54">
        <v>3.4137431999999999</v>
      </c>
      <c r="E1022" s="54">
        <v>0.25991785478779139</v>
      </c>
      <c r="F1022" s="54">
        <v>0.25991651599999993</v>
      </c>
      <c r="G1022" s="54">
        <v>0</v>
      </c>
      <c r="H1022" s="54">
        <v>0</v>
      </c>
      <c r="I1022" s="54">
        <v>0</v>
      </c>
      <c r="J1022" s="54">
        <v>0</v>
      </c>
      <c r="K1022" s="54">
        <v>0</v>
      </c>
      <c r="L1022" s="54">
        <v>8.6062679999999989E-2</v>
      </c>
      <c r="M1022" s="54">
        <f t="shared" si="393"/>
        <v>0.25991785478779139</v>
      </c>
      <c r="N1022" s="54">
        <v>0.17385383599999998</v>
      </c>
      <c r="O1022" s="54">
        <v>8.243708000000001E-2</v>
      </c>
      <c r="P1022" s="54">
        <v>1.0718180000000022E-2</v>
      </c>
      <c r="Q1022" s="54">
        <v>0</v>
      </c>
      <c r="R1022" s="54">
        <v>0</v>
      </c>
      <c r="S1022" s="54">
        <f t="shared" si="394"/>
        <v>1.3387877914605717E-6</v>
      </c>
      <c r="T1022" s="54">
        <v>0</v>
      </c>
      <c r="U1022" s="54">
        <v>0</v>
      </c>
      <c r="V1022" s="54">
        <v>0</v>
      </c>
      <c r="W1022" s="54">
        <v>0</v>
      </c>
      <c r="X1022" s="62"/>
    </row>
    <row r="1023" spans="1:24" ht="47.25" x14ac:dyDescent="0.25">
      <c r="A1023" s="174">
        <f t="shared" si="392"/>
        <v>915</v>
      </c>
      <c r="B1023" s="119" t="s">
        <v>2309</v>
      </c>
      <c r="C1023" s="103" t="s">
        <v>2310</v>
      </c>
      <c r="D1023" s="54">
        <v>6.3222839999999989</v>
      </c>
      <c r="E1023" s="54">
        <v>2.4063078779145336E-4</v>
      </c>
      <c r="F1023" s="54">
        <v>2.39292E-4</v>
      </c>
      <c r="G1023" s="54">
        <v>0</v>
      </c>
      <c r="H1023" s="54">
        <v>0</v>
      </c>
      <c r="I1023" s="54">
        <v>0</v>
      </c>
      <c r="J1023" s="54">
        <v>0</v>
      </c>
      <c r="K1023" s="54">
        <v>0</v>
      </c>
      <c r="L1023" s="54">
        <v>0</v>
      </c>
      <c r="M1023" s="54">
        <f t="shared" si="393"/>
        <v>2.4063078779145336E-4</v>
      </c>
      <c r="N1023" s="54">
        <v>2.39292E-4</v>
      </c>
      <c r="O1023" s="54">
        <v>1.9941000000000002E-4</v>
      </c>
      <c r="P1023" s="54">
        <v>0</v>
      </c>
      <c r="Q1023" s="54">
        <v>0</v>
      </c>
      <c r="R1023" s="54">
        <v>0</v>
      </c>
      <c r="S1023" s="54">
        <f t="shared" si="394"/>
        <v>1.3387877914533618E-6</v>
      </c>
      <c r="T1023" s="54">
        <v>0</v>
      </c>
      <c r="U1023" s="54">
        <v>0</v>
      </c>
      <c r="V1023" s="54">
        <v>0</v>
      </c>
      <c r="W1023" s="54">
        <v>0</v>
      </c>
      <c r="X1023" s="62"/>
    </row>
    <row r="1024" spans="1:24" ht="47.25" x14ac:dyDescent="0.25">
      <c r="A1024" s="174">
        <f t="shared" si="392"/>
        <v>916</v>
      </c>
      <c r="B1024" s="119" t="s">
        <v>2311</v>
      </c>
      <c r="C1024" s="103" t="s">
        <v>2312</v>
      </c>
      <c r="D1024" s="54">
        <v>2.0927639999999998</v>
      </c>
      <c r="E1024" s="54">
        <v>2.4063078779145336E-4</v>
      </c>
      <c r="F1024" s="54">
        <v>2.39292E-4</v>
      </c>
      <c r="G1024" s="54">
        <v>0</v>
      </c>
      <c r="H1024" s="54">
        <v>0</v>
      </c>
      <c r="I1024" s="54">
        <v>0</v>
      </c>
      <c r="J1024" s="54">
        <v>0</v>
      </c>
      <c r="K1024" s="54">
        <v>0</v>
      </c>
      <c r="L1024" s="54">
        <v>0</v>
      </c>
      <c r="M1024" s="54">
        <f t="shared" si="393"/>
        <v>2.4063078779145336E-4</v>
      </c>
      <c r="N1024" s="54">
        <v>2.39292E-4</v>
      </c>
      <c r="O1024" s="54">
        <v>1.9941000000000002E-4</v>
      </c>
      <c r="P1024" s="54">
        <v>0</v>
      </c>
      <c r="Q1024" s="54">
        <v>0</v>
      </c>
      <c r="R1024" s="54">
        <v>0</v>
      </c>
      <c r="S1024" s="54">
        <f t="shared" si="394"/>
        <v>1.3387877914533618E-6</v>
      </c>
      <c r="T1024" s="54">
        <v>0</v>
      </c>
      <c r="U1024" s="54">
        <v>0</v>
      </c>
      <c r="V1024" s="54">
        <v>0</v>
      </c>
      <c r="W1024" s="54">
        <v>0</v>
      </c>
      <c r="X1024" s="62"/>
    </row>
    <row r="1025" spans="1:24" x14ac:dyDescent="0.25">
      <c r="A1025" s="174"/>
      <c r="B1025" s="195" t="s">
        <v>536</v>
      </c>
      <c r="C1025" s="103"/>
      <c r="D1025" s="62">
        <f t="shared" ref="D1025:W1025" si="395">SUM(D1026:D1028)</f>
        <v>17.803848000000002</v>
      </c>
      <c r="E1025" s="62">
        <f t="shared" ref="E1025" si="396">SUM(E1026:E1028)</f>
        <v>1.3434547543633741</v>
      </c>
      <c r="F1025" s="62">
        <f t="shared" si="395"/>
        <v>1.3434507380000003</v>
      </c>
      <c r="G1025" s="62">
        <f t="shared" si="395"/>
        <v>0.210399108</v>
      </c>
      <c r="H1025" s="62">
        <f t="shared" si="395"/>
        <v>0.210399108</v>
      </c>
      <c r="I1025" s="62">
        <f t="shared" si="395"/>
        <v>0.79786077078779138</v>
      </c>
      <c r="J1025" s="62">
        <f t="shared" si="395"/>
        <v>0.26754028799999996</v>
      </c>
      <c r="K1025" s="62">
        <f t="shared" si="395"/>
        <v>0</v>
      </c>
      <c r="L1025" s="62">
        <f t="shared" si="395"/>
        <v>0.37201723399999986</v>
      </c>
      <c r="M1025" s="62">
        <f t="shared" si="395"/>
        <v>0.33519487557558286</v>
      </c>
      <c r="N1025" s="62">
        <f t="shared" si="395"/>
        <v>0.49349410800000026</v>
      </c>
      <c r="O1025" s="62">
        <f t="shared" si="395"/>
        <v>2.39167044</v>
      </c>
      <c r="P1025" s="62">
        <v>1.6665941499999999</v>
      </c>
      <c r="Q1025" s="62">
        <f t="shared" si="395"/>
        <v>1.5346758899999999</v>
      </c>
      <c r="R1025" s="62">
        <v>1.5346758899999999</v>
      </c>
      <c r="S1025" s="62">
        <f t="shared" si="395"/>
        <v>4.016363374156201E-6</v>
      </c>
      <c r="T1025" s="62">
        <f t="shared" si="395"/>
        <v>0</v>
      </c>
      <c r="U1025" s="62">
        <f t="shared" si="395"/>
        <v>0</v>
      </c>
      <c r="V1025" s="62">
        <f t="shared" si="395"/>
        <v>0</v>
      </c>
      <c r="W1025" s="62">
        <f t="shared" si="395"/>
        <v>0</v>
      </c>
      <c r="X1025" s="62"/>
    </row>
    <row r="1026" spans="1:24" ht="63" x14ac:dyDescent="0.25">
      <c r="A1026" s="174">
        <f t="shared" ref="A1026:A1028" si="397">IF(A1025&gt;0,A1025+1,A1024+1)</f>
        <v>917</v>
      </c>
      <c r="B1026" s="119" t="s">
        <v>1060</v>
      </c>
      <c r="C1026" s="103" t="s">
        <v>1061</v>
      </c>
      <c r="D1026" s="54">
        <v>14.675508000000001</v>
      </c>
      <c r="E1026" s="54">
        <v>1.0082598787877914</v>
      </c>
      <c r="F1026" s="54">
        <v>1.0082585400000001</v>
      </c>
      <c r="G1026" s="54">
        <v>0.210399108</v>
      </c>
      <c r="H1026" s="54">
        <v>0.210399108</v>
      </c>
      <c r="I1026" s="54">
        <v>0.79786077078779138</v>
      </c>
      <c r="J1026" s="54">
        <v>0.26754028799999996</v>
      </c>
      <c r="K1026" s="54">
        <v>0</v>
      </c>
      <c r="L1026" s="54">
        <v>0.28582832399999986</v>
      </c>
      <c r="M1026" s="54">
        <f t="shared" ref="M1026:M1028" si="398">E1026-G1026-I1026-K1026</f>
        <v>0</v>
      </c>
      <c r="N1026" s="54">
        <v>0.24449082000000028</v>
      </c>
      <c r="O1026" s="54">
        <v>0.84021544999999986</v>
      </c>
      <c r="P1026" s="54">
        <v>0.20374234999999996</v>
      </c>
      <c r="Q1026" s="54">
        <v>0</v>
      </c>
      <c r="R1026" s="54">
        <v>0</v>
      </c>
      <c r="S1026" s="54">
        <f>E1026-F1026</f>
        <v>1.3387877912940382E-6</v>
      </c>
      <c r="T1026" s="54">
        <v>0</v>
      </c>
      <c r="U1026" s="54">
        <v>0</v>
      </c>
      <c r="V1026" s="54">
        <v>0</v>
      </c>
      <c r="W1026" s="54">
        <v>0</v>
      </c>
      <c r="X1026" s="62"/>
    </row>
    <row r="1027" spans="1:24" ht="47.25" x14ac:dyDescent="0.25">
      <c r="A1027" s="174">
        <f t="shared" si="397"/>
        <v>918</v>
      </c>
      <c r="B1027" s="119" t="s">
        <v>2313</v>
      </c>
      <c r="C1027" s="103" t="s">
        <v>2314</v>
      </c>
      <c r="D1027" s="54">
        <v>1.1297159999999997</v>
      </c>
      <c r="E1027" s="54">
        <v>2.0136258787791454E-2</v>
      </c>
      <c r="F1027" s="54">
        <v>2.0134919999999997E-2</v>
      </c>
      <c r="G1027" s="54">
        <v>0</v>
      </c>
      <c r="H1027" s="54">
        <v>0</v>
      </c>
      <c r="I1027" s="54">
        <v>0</v>
      </c>
      <c r="J1027" s="54">
        <v>0</v>
      </c>
      <c r="K1027" s="54">
        <v>0</v>
      </c>
      <c r="L1027" s="54">
        <v>0</v>
      </c>
      <c r="M1027" s="54">
        <f t="shared" si="398"/>
        <v>2.0136258787791454E-2</v>
      </c>
      <c r="N1027" s="54">
        <v>2.0134919999999997E-2</v>
      </c>
      <c r="O1027" s="54">
        <v>1.6779099999999998E-2</v>
      </c>
      <c r="P1027" s="54">
        <v>0</v>
      </c>
      <c r="Q1027" s="54">
        <v>0</v>
      </c>
      <c r="R1027" s="54">
        <v>0</v>
      </c>
      <c r="S1027" s="54">
        <f>E1027-F1027</f>
        <v>1.3387877914571022E-6</v>
      </c>
      <c r="T1027" s="54">
        <v>0</v>
      </c>
      <c r="U1027" s="54">
        <v>0</v>
      </c>
      <c r="V1027" s="54">
        <v>0</v>
      </c>
      <c r="W1027" s="54">
        <v>0</v>
      </c>
      <c r="X1027" s="62"/>
    </row>
    <row r="1028" spans="1:24" ht="31.5" x14ac:dyDescent="0.25">
      <c r="A1028" s="174">
        <f t="shared" si="397"/>
        <v>919</v>
      </c>
      <c r="B1028" s="119" t="s">
        <v>1353</v>
      </c>
      <c r="C1028" s="103" t="s">
        <v>1354</v>
      </c>
      <c r="D1028" s="54">
        <v>1.9986240000000002</v>
      </c>
      <c r="E1028" s="54">
        <v>0.3150586167877914</v>
      </c>
      <c r="F1028" s="54">
        <v>0.315057278</v>
      </c>
      <c r="G1028" s="54">
        <v>0</v>
      </c>
      <c r="H1028" s="54">
        <v>0</v>
      </c>
      <c r="I1028" s="54">
        <v>0</v>
      </c>
      <c r="J1028" s="54">
        <v>0</v>
      </c>
      <c r="K1028" s="54">
        <v>0</v>
      </c>
      <c r="L1028" s="54">
        <v>8.6188910000000007E-2</v>
      </c>
      <c r="M1028" s="54">
        <f t="shared" si="398"/>
        <v>0.3150586167877914</v>
      </c>
      <c r="N1028" s="54">
        <v>0.22886836799999999</v>
      </c>
      <c r="O1028" s="54">
        <v>1.5346758899999999</v>
      </c>
      <c r="P1028" s="54">
        <v>1.4628517999999999</v>
      </c>
      <c r="Q1028" s="54">
        <v>1.5346758899999999</v>
      </c>
      <c r="R1028" s="54">
        <v>1.5346758899999999</v>
      </c>
      <c r="S1028" s="54">
        <f>E1028-F1028</f>
        <v>1.3387877914050605E-6</v>
      </c>
      <c r="T1028" s="54">
        <v>0</v>
      </c>
      <c r="U1028" s="54">
        <v>0</v>
      </c>
      <c r="V1028" s="54">
        <v>0</v>
      </c>
      <c r="W1028" s="54">
        <v>0</v>
      </c>
      <c r="X1028" s="62"/>
    </row>
    <row r="1029" spans="1:24" x14ac:dyDescent="0.25">
      <c r="A1029" s="174"/>
      <c r="B1029" s="195" t="s">
        <v>524</v>
      </c>
      <c r="C1029" s="103"/>
      <c r="D1029" s="62">
        <f t="shared" ref="D1029:W1029" si="399">SUM(D1030:D1030)</f>
        <v>7.7606157119999999</v>
      </c>
      <c r="E1029" s="62">
        <f t="shared" si="399"/>
        <v>7.7606170507877925</v>
      </c>
      <c r="F1029" s="62">
        <f t="shared" si="399"/>
        <v>7.7606157199999997</v>
      </c>
      <c r="G1029" s="62">
        <f t="shared" si="399"/>
        <v>0.13562919599999998</v>
      </c>
      <c r="H1029" s="62">
        <f t="shared" si="399"/>
        <v>0.13562919599999998</v>
      </c>
      <c r="I1029" s="62">
        <f t="shared" si="399"/>
        <v>6.7870268039999999</v>
      </c>
      <c r="J1029" s="62">
        <f t="shared" si="399"/>
        <v>7.6249865239999997</v>
      </c>
      <c r="K1029" s="62">
        <f t="shared" si="399"/>
        <v>0</v>
      </c>
      <c r="L1029" s="62">
        <f t="shared" si="399"/>
        <v>0</v>
      </c>
      <c r="M1029" s="62">
        <f t="shared" si="399"/>
        <v>0.83796105078779259</v>
      </c>
      <c r="N1029" s="62">
        <f t="shared" si="399"/>
        <v>0</v>
      </c>
      <c r="O1029" s="62">
        <f t="shared" si="399"/>
        <v>6.4671797599999996</v>
      </c>
      <c r="P1029" s="62">
        <v>0</v>
      </c>
      <c r="Q1029" s="62">
        <f t="shared" si="399"/>
        <v>6.4697798500000001</v>
      </c>
      <c r="R1029" s="62">
        <v>0</v>
      </c>
      <c r="S1029" s="62">
        <f t="shared" si="399"/>
        <v>1.3307877928525613E-6</v>
      </c>
      <c r="T1029" s="62">
        <f t="shared" si="399"/>
        <v>0</v>
      </c>
      <c r="U1029" s="62">
        <f t="shared" si="399"/>
        <v>0</v>
      </c>
      <c r="V1029" s="62">
        <f t="shared" si="399"/>
        <v>0</v>
      </c>
      <c r="W1029" s="62">
        <f t="shared" si="399"/>
        <v>0</v>
      </c>
      <c r="X1029" s="62"/>
    </row>
    <row r="1030" spans="1:24" ht="47.25" x14ac:dyDescent="0.25">
      <c r="A1030" s="174">
        <f>IF(A1029&gt;0,A1029+1,A1028+1)</f>
        <v>920</v>
      </c>
      <c r="B1030" s="119" t="s">
        <v>2315</v>
      </c>
      <c r="C1030" s="103" t="s">
        <v>1062</v>
      </c>
      <c r="D1030" s="54">
        <v>7.7606157119999999</v>
      </c>
      <c r="E1030" s="54">
        <v>7.7606170507877925</v>
      </c>
      <c r="F1030" s="54">
        <v>7.7606157199999997</v>
      </c>
      <c r="G1030" s="54">
        <v>0.13562919599999998</v>
      </c>
      <c r="H1030" s="54">
        <v>0.13562919599999998</v>
      </c>
      <c r="I1030" s="54">
        <v>6.7870268039999999</v>
      </c>
      <c r="J1030" s="54">
        <v>7.6249865239999997</v>
      </c>
      <c r="K1030" s="54">
        <v>0</v>
      </c>
      <c r="L1030" s="54">
        <v>0</v>
      </c>
      <c r="M1030" s="54">
        <f>E1030-G1030-I1030-K1030</f>
        <v>0.83796105078779259</v>
      </c>
      <c r="N1030" s="54">
        <v>0</v>
      </c>
      <c r="O1030" s="54">
        <v>6.4671797599999996</v>
      </c>
      <c r="P1030" s="54">
        <v>0</v>
      </c>
      <c r="Q1030" s="54">
        <v>6.4697798500000001</v>
      </c>
      <c r="R1030" s="54">
        <v>0</v>
      </c>
      <c r="S1030" s="54">
        <f>E1030-F1030</f>
        <v>1.3307877928525613E-6</v>
      </c>
      <c r="T1030" s="54">
        <v>0</v>
      </c>
      <c r="U1030" s="54">
        <v>0</v>
      </c>
      <c r="V1030" s="54">
        <v>0</v>
      </c>
      <c r="W1030" s="54">
        <v>0</v>
      </c>
      <c r="X1030" s="62"/>
    </row>
    <row r="1031" spans="1:24" x14ac:dyDescent="0.25">
      <c r="A1031" s="174"/>
      <c r="B1031" s="80" t="s">
        <v>1063</v>
      </c>
      <c r="C1031" s="103"/>
      <c r="D1031" s="62">
        <f t="shared" ref="D1031:W1031" si="400">SUM(D1032)</f>
        <v>3.548136</v>
      </c>
      <c r="E1031" s="62">
        <f t="shared" si="400"/>
        <v>3.5481413551507601</v>
      </c>
      <c r="F1031" s="62">
        <f t="shared" si="400"/>
        <v>3.548139242</v>
      </c>
      <c r="G1031" s="62">
        <f t="shared" si="400"/>
        <v>7.7280624000000006E-2</v>
      </c>
      <c r="H1031" s="62">
        <f t="shared" si="400"/>
        <v>7.7280624000000006E-2</v>
      </c>
      <c r="I1031" s="62">
        <f t="shared" si="400"/>
        <v>3.47086073115076</v>
      </c>
      <c r="J1031" s="62">
        <f t="shared" si="400"/>
        <v>3.4708586179999998</v>
      </c>
      <c r="K1031" s="62">
        <f t="shared" si="400"/>
        <v>0</v>
      </c>
      <c r="L1031" s="62">
        <f t="shared" si="400"/>
        <v>0</v>
      </c>
      <c r="M1031" s="62">
        <f t="shared" si="400"/>
        <v>0</v>
      </c>
      <c r="N1031" s="62">
        <f t="shared" si="400"/>
        <v>0</v>
      </c>
      <c r="O1031" s="62">
        <f t="shared" si="400"/>
        <v>2.9567827000000002</v>
      </c>
      <c r="P1031" s="62">
        <v>0</v>
      </c>
      <c r="Q1031" s="62">
        <f t="shared" si="400"/>
        <v>2.9570243700000001</v>
      </c>
      <c r="R1031" s="62">
        <v>0</v>
      </c>
      <c r="S1031" s="62">
        <f t="shared" si="400"/>
        <v>2.1131507601523936E-6</v>
      </c>
      <c r="T1031" s="62">
        <f t="shared" si="400"/>
        <v>0</v>
      </c>
      <c r="U1031" s="62">
        <f t="shared" si="400"/>
        <v>0</v>
      </c>
      <c r="V1031" s="62">
        <f t="shared" si="400"/>
        <v>0</v>
      </c>
      <c r="W1031" s="62">
        <f t="shared" si="400"/>
        <v>0</v>
      </c>
      <c r="X1031" s="62"/>
    </row>
    <row r="1032" spans="1:24" ht="47.25" x14ac:dyDescent="0.25">
      <c r="A1032" s="174">
        <f>IF(A1031&gt;0,A1031+1,A1030+1)</f>
        <v>921</v>
      </c>
      <c r="B1032" s="119" t="s">
        <v>2316</v>
      </c>
      <c r="C1032" s="103" t="s">
        <v>1455</v>
      </c>
      <c r="D1032" s="54">
        <v>3.548136</v>
      </c>
      <c r="E1032" s="54">
        <v>3.5481413551507601</v>
      </c>
      <c r="F1032" s="54">
        <v>3.548139242</v>
      </c>
      <c r="G1032" s="54">
        <v>7.7280624000000006E-2</v>
      </c>
      <c r="H1032" s="54">
        <v>7.7280624000000006E-2</v>
      </c>
      <c r="I1032" s="54">
        <v>3.47086073115076</v>
      </c>
      <c r="J1032" s="54">
        <v>3.4708586179999998</v>
      </c>
      <c r="K1032" s="54">
        <v>0</v>
      </c>
      <c r="L1032" s="54">
        <v>0</v>
      </c>
      <c r="M1032" s="54">
        <f>E1032-G1032-I1032-K1032</f>
        <v>0</v>
      </c>
      <c r="N1032" s="54">
        <v>0</v>
      </c>
      <c r="O1032" s="54">
        <v>2.9567827000000002</v>
      </c>
      <c r="P1032" s="54">
        <v>0</v>
      </c>
      <c r="Q1032" s="54">
        <v>2.9570243700000001</v>
      </c>
      <c r="R1032" s="54">
        <v>0</v>
      </c>
      <c r="S1032" s="54">
        <f>E1032-F1032</f>
        <v>2.1131507601523936E-6</v>
      </c>
      <c r="T1032" s="54">
        <v>0</v>
      </c>
      <c r="U1032" s="54">
        <v>0</v>
      </c>
      <c r="V1032" s="54">
        <v>0</v>
      </c>
      <c r="W1032" s="54">
        <v>0</v>
      </c>
      <c r="X1032" s="62"/>
    </row>
    <row r="1033" spans="1:24" x14ac:dyDescent="0.25">
      <c r="A1033" s="174"/>
      <c r="B1033" s="80" t="s">
        <v>503</v>
      </c>
      <c r="C1033" s="103"/>
      <c r="D1033" s="62">
        <f t="shared" ref="D1033:W1033" si="401">SUM(D1034)</f>
        <v>11.432054399999998</v>
      </c>
      <c r="E1033" s="62">
        <f t="shared" si="401"/>
        <v>2.3513495999999998E-2</v>
      </c>
      <c r="F1033" s="62">
        <f t="shared" si="401"/>
        <v>2.3513495999999998E-2</v>
      </c>
      <c r="G1033" s="62">
        <f t="shared" si="401"/>
        <v>0</v>
      </c>
      <c r="H1033" s="62">
        <f t="shared" si="401"/>
        <v>0</v>
      </c>
      <c r="I1033" s="62">
        <f t="shared" si="401"/>
        <v>0</v>
      </c>
      <c r="J1033" s="62">
        <f t="shared" si="401"/>
        <v>0</v>
      </c>
      <c r="K1033" s="62">
        <f t="shared" si="401"/>
        <v>0</v>
      </c>
      <c r="L1033" s="62">
        <f t="shared" si="401"/>
        <v>0</v>
      </c>
      <c r="M1033" s="62">
        <f t="shared" si="401"/>
        <v>2.3513495999999998E-2</v>
      </c>
      <c r="N1033" s="62">
        <f t="shared" si="401"/>
        <v>2.3513495999999998E-2</v>
      </c>
      <c r="O1033" s="62">
        <f t="shared" si="401"/>
        <v>1.959458E-2</v>
      </c>
      <c r="P1033" s="62">
        <v>0</v>
      </c>
      <c r="Q1033" s="62">
        <f t="shared" si="401"/>
        <v>0</v>
      </c>
      <c r="R1033" s="62">
        <v>0</v>
      </c>
      <c r="S1033" s="62">
        <f t="shared" si="401"/>
        <v>0</v>
      </c>
      <c r="T1033" s="62">
        <f t="shared" si="401"/>
        <v>0</v>
      </c>
      <c r="U1033" s="62">
        <f t="shared" si="401"/>
        <v>0</v>
      </c>
      <c r="V1033" s="62">
        <f t="shared" si="401"/>
        <v>0</v>
      </c>
      <c r="W1033" s="62">
        <f t="shared" si="401"/>
        <v>0</v>
      </c>
      <c r="X1033" s="62"/>
    </row>
    <row r="1034" spans="1:24" ht="63" x14ac:dyDescent="0.25">
      <c r="A1034" s="174">
        <f>IF(A1033&gt;0,A1033+1,A1032+1)</f>
        <v>922</v>
      </c>
      <c r="B1034" s="119" t="s">
        <v>2317</v>
      </c>
      <c r="C1034" s="103" t="s">
        <v>2318</v>
      </c>
      <c r="D1034" s="54">
        <v>11.432054399999998</v>
      </c>
      <c r="E1034" s="54">
        <v>2.3513495999999998E-2</v>
      </c>
      <c r="F1034" s="54">
        <v>2.3513495999999998E-2</v>
      </c>
      <c r="G1034" s="54">
        <v>0</v>
      </c>
      <c r="H1034" s="54">
        <v>0</v>
      </c>
      <c r="I1034" s="54">
        <v>0</v>
      </c>
      <c r="J1034" s="54">
        <v>0</v>
      </c>
      <c r="K1034" s="54">
        <v>0</v>
      </c>
      <c r="L1034" s="54">
        <v>0</v>
      </c>
      <c r="M1034" s="54">
        <f>E1034-G1034-I1034-K1034</f>
        <v>2.3513495999999998E-2</v>
      </c>
      <c r="N1034" s="54">
        <v>2.3513495999999998E-2</v>
      </c>
      <c r="O1034" s="54">
        <v>1.959458E-2</v>
      </c>
      <c r="P1034" s="54">
        <v>0</v>
      </c>
      <c r="Q1034" s="54">
        <v>0</v>
      </c>
      <c r="R1034" s="54">
        <v>0</v>
      </c>
      <c r="S1034" s="54">
        <f>E1034-F1034</f>
        <v>0</v>
      </c>
      <c r="T1034" s="54">
        <v>0</v>
      </c>
      <c r="U1034" s="54">
        <v>0</v>
      </c>
      <c r="V1034" s="54">
        <v>0</v>
      </c>
      <c r="W1034" s="54">
        <v>0</v>
      </c>
      <c r="X1034" s="54"/>
    </row>
    <row r="1035" spans="1:24" x14ac:dyDescent="0.25">
      <c r="A1035" s="174"/>
      <c r="B1035" s="122" t="s">
        <v>1064</v>
      </c>
      <c r="C1035" s="124"/>
      <c r="D1035" s="102">
        <f t="shared" ref="D1035:W1035" si="402">D1036+D1043+D1048+D1051+D1054+D1056+D1058+D1063+D1074+D1078+D1081+D1085+D1087+D1097+D1099+D1108+D1111+D1121+D1124+D1127+D1154+D1169+D1186+D1195+D1197+D1200+D1206+D1208+D1218+D1224+D1226+D1233+D1239+D1241+D1248+D1243+D1245+D1252+D1250+D1255+D1257</f>
        <v>2289.2198860744743</v>
      </c>
      <c r="E1035" s="102">
        <f t="shared" ref="E1035" si="403">E1036+E1043+E1048+E1051+E1054+E1056+E1058+E1063+E1074+E1078+E1081+E1085+E1087+E1097+E1099+E1108+E1111+E1121+E1124+E1127+E1154+E1169+E1186+E1195+E1197+E1200+E1206+E1208+E1218+E1224+E1226+E1233+E1239+E1241+E1248+E1243+E1245+E1252+E1250+E1255+E1257</f>
        <v>900.86999621000041</v>
      </c>
      <c r="F1035" s="102">
        <f t="shared" si="402"/>
        <v>740.17987728793241</v>
      </c>
      <c r="G1035" s="102">
        <f t="shared" si="402"/>
        <v>170.6824063403661</v>
      </c>
      <c r="H1035" s="102">
        <f t="shared" si="402"/>
        <v>176.05961733199999</v>
      </c>
      <c r="I1035" s="102">
        <f t="shared" si="402"/>
        <v>178.19273871721362</v>
      </c>
      <c r="J1035" s="102">
        <f t="shared" si="402"/>
        <v>180.62308178681354</v>
      </c>
      <c r="K1035" s="102">
        <f t="shared" si="402"/>
        <v>173.470899922</v>
      </c>
      <c r="L1035" s="102">
        <f t="shared" si="402"/>
        <v>97.279226037186433</v>
      </c>
      <c r="M1035" s="102">
        <f t="shared" si="402"/>
        <v>378.52395123042027</v>
      </c>
      <c r="N1035" s="102">
        <f t="shared" si="402"/>
        <v>286.21795213193212</v>
      </c>
      <c r="O1035" s="102">
        <f t="shared" si="402"/>
        <v>640.01776332999998</v>
      </c>
      <c r="P1035" s="102">
        <v>146.64797316000002</v>
      </c>
      <c r="Q1035" s="102">
        <f t="shared" si="402"/>
        <v>674.71255668000026</v>
      </c>
      <c r="R1035" s="102">
        <v>203.04203944999998</v>
      </c>
      <c r="S1035" s="102">
        <f t="shared" si="402"/>
        <v>160.69011892206791</v>
      </c>
      <c r="T1035" s="102">
        <f t="shared" si="402"/>
        <v>0</v>
      </c>
      <c r="U1035" s="102">
        <f t="shared" si="402"/>
        <v>0</v>
      </c>
      <c r="V1035" s="102">
        <f t="shared" si="402"/>
        <v>0</v>
      </c>
      <c r="W1035" s="102">
        <f t="shared" si="402"/>
        <v>0</v>
      </c>
      <c r="X1035" s="102"/>
    </row>
    <row r="1036" spans="1:24" x14ac:dyDescent="0.25">
      <c r="A1036" s="174"/>
      <c r="B1036" s="52" t="s">
        <v>137</v>
      </c>
      <c r="C1036" s="124"/>
      <c r="D1036" s="102">
        <f t="shared" ref="D1036:W1036" si="404">SUM(D1037:D1042)</f>
        <v>38.170591009220338</v>
      </c>
      <c r="E1036" s="102">
        <f t="shared" ref="E1036" si="405">SUM(E1037:E1042)</f>
        <v>13.632012743999999</v>
      </c>
      <c r="F1036" s="102">
        <f t="shared" si="404"/>
        <v>0.67337379600000014</v>
      </c>
      <c r="G1036" s="102">
        <f t="shared" si="404"/>
        <v>0.19770628800000001</v>
      </c>
      <c r="H1036" s="102">
        <f t="shared" si="404"/>
        <v>0.19794140400000002</v>
      </c>
      <c r="I1036" s="102">
        <f>SUM(I1037:I1042)</f>
        <v>1.8085265279999998</v>
      </c>
      <c r="J1036" s="102">
        <f>SUM(J1037:J1042)</f>
        <v>0.43187791199999992</v>
      </c>
      <c r="K1036" s="102">
        <f t="shared" si="404"/>
        <v>1.882961208</v>
      </c>
      <c r="L1036" s="102">
        <f t="shared" si="404"/>
        <v>6.387840000000001E-4</v>
      </c>
      <c r="M1036" s="54">
        <f>E1036-G1036-I1036-K1036</f>
        <v>9.7428187199999989</v>
      </c>
      <c r="N1036" s="102">
        <f t="shared" si="404"/>
        <v>4.2915696000000003E-2</v>
      </c>
      <c r="O1036" s="102">
        <f t="shared" si="404"/>
        <v>16.366764979999999</v>
      </c>
      <c r="P1036" s="102">
        <v>1.1439699999999998E-3</v>
      </c>
      <c r="Q1036" s="102">
        <f t="shared" si="404"/>
        <v>16.378031480000001</v>
      </c>
      <c r="R1036" s="102">
        <v>2.6566271100000001</v>
      </c>
      <c r="S1036" s="102">
        <f t="shared" si="404"/>
        <v>12.958638948000001</v>
      </c>
      <c r="T1036" s="102">
        <f t="shared" si="404"/>
        <v>0</v>
      </c>
      <c r="U1036" s="102">
        <f t="shared" si="404"/>
        <v>0</v>
      </c>
      <c r="V1036" s="102">
        <f t="shared" si="404"/>
        <v>0</v>
      </c>
      <c r="W1036" s="102">
        <f t="shared" si="404"/>
        <v>0</v>
      </c>
      <c r="X1036" s="62"/>
    </row>
    <row r="1037" spans="1:24" ht="63" x14ac:dyDescent="0.25">
      <c r="A1037" s="174">
        <v>923</v>
      </c>
      <c r="B1037" s="120" t="s">
        <v>1065</v>
      </c>
      <c r="C1037" s="54" t="s">
        <v>2319</v>
      </c>
      <c r="D1037" s="54">
        <v>3.2013790092203389</v>
      </c>
      <c r="E1037" s="54">
        <v>1.7791200000000001E-3</v>
      </c>
      <c r="F1037" s="54">
        <v>1.7791200000000001E-3</v>
      </c>
      <c r="G1037" s="54">
        <v>0</v>
      </c>
      <c r="H1037" s="54">
        <v>2.35116E-4</v>
      </c>
      <c r="I1037" s="54">
        <v>1.7791200000000001E-3</v>
      </c>
      <c r="J1037" s="54">
        <v>2.9893199999999996E-4</v>
      </c>
      <c r="K1037" s="54">
        <v>0</v>
      </c>
      <c r="L1037" s="54">
        <v>3.1939200000000005E-4</v>
      </c>
      <c r="M1037" s="54">
        <f t="shared" ref="M1037:M1042" si="406">E1037-G1037-I1037-K1037</f>
        <v>0</v>
      </c>
      <c r="N1037" s="54">
        <v>9.2568000000000001E-4</v>
      </c>
      <c r="O1037" s="54">
        <v>1.4825999999999999E-3</v>
      </c>
      <c r="P1037" s="54">
        <v>7.7139999999999989E-4</v>
      </c>
      <c r="Q1037" s="54">
        <v>0</v>
      </c>
      <c r="R1037" s="54">
        <v>0</v>
      </c>
      <c r="S1037" s="54">
        <f t="shared" ref="S1037:S1042" si="407">E1037-F1037</f>
        <v>0</v>
      </c>
      <c r="T1037" s="54">
        <v>0</v>
      </c>
      <c r="U1037" s="54">
        <v>0</v>
      </c>
      <c r="V1037" s="54">
        <v>0</v>
      </c>
      <c r="W1037" s="54">
        <v>0</v>
      </c>
      <c r="X1037" s="62"/>
    </row>
    <row r="1038" spans="1:24" ht="47.25" x14ac:dyDescent="0.25">
      <c r="A1038" s="174">
        <f t="shared" ref="A1038:A1042" si="408">IF(A1037&gt;0,A1037+1,A1036+1)</f>
        <v>924</v>
      </c>
      <c r="B1038" s="120" t="s">
        <v>2320</v>
      </c>
      <c r="C1038" s="54" t="s">
        <v>1610</v>
      </c>
      <c r="D1038" s="54">
        <v>13.454148</v>
      </c>
      <c r="E1038" s="54">
        <v>13.454148</v>
      </c>
      <c r="F1038" s="54">
        <v>0.49550905200000001</v>
      </c>
      <c r="G1038" s="54">
        <v>0.14150821199999999</v>
      </c>
      <c r="H1038" s="54">
        <v>0.14150821199999999</v>
      </c>
      <c r="I1038" s="54">
        <v>1.8056819999999998</v>
      </c>
      <c r="J1038" s="54">
        <v>0.35400083999999998</v>
      </c>
      <c r="K1038" s="54">
        <v>1.8056819999999998</v>
      </c>
      <c r="L1038" s="54">
        <v>0</v>
      </c>
      <c r="M1038" s="54">
        <f t="shared" si="406"/>
        <v>9.701275788000002</v>
      </c>
      <c r="N1038" s="54">
        <v>0</v>
      </c>
      <c r="O1038" s="54">
        <v>11.24614328</v>
      </c>
      <c r="P1038" s="54">
        <v>0</v>
      </c>
      <c r="Q1038" s="54">
        <v>11.258007190000001</v>
      </c>
      <c r="R1038" s="54">
        <v>0</v>
      </c>
      <c r="S1038" s="54">
        <f t="shared" si="407"/>
        <v>12.958638948000001</v>
      </c>
      <c r="T1038" s="54">
        <v>0</v>
      </c>
      <c r="U1038" s="54">
        <v>0</v>
      </c>
      <c r="V1038" s="54">
        <v>0</v>
      </c>
      <c r="W1038" s="54">
        <v>0</v>
      </c>
      <c r="X1038" s="62"/>
    </row>
    <row r="1039" spans="1:24" ht="47.25" x14ac:dyDescent="0.25">
      <c r="A1039" s="174">
        <f t="shared" si="408"/>
        <v>925</v>
      </c>
      <c r="B1039" s="120" t="s">
        <v>1066</v>
      </c>
      <c r="C1039" s="54" t="s">
        <v>1067</v>
      </c>
      <c r="D1039" s="54">
        <v>2.9303280000000003</v>
      </c>
      <c r="E1039" s="54">
        <v>0.13324216800000002</v>
      </c>
      <c r="F1039" s="54">
        <v>0.13324216800000002</v>
      </c>
      <c r="G1039" s="54">
        <v>5.5962959999999999E-2</v>
      </c>
      <c r="H1039" s="54">
        <v>5.5962960000000006E-2</v>
      </c>
      <c r="I1039" s="54">
        <v>0</v>
      </c>
      <c r="J1039" s="54">
        <v>7.7279208000000016E-2</v>
      </c>
      <c r="K1039" s="54">
        <v>7.727920800000021E-2</v>
      </c>
      <c r="L1039" s="54">
        <v>0</v>
      </c>
      <c r="M1039" s="54">
        <f t="shared" si="406"/>
        <v>-1.9428902930940239E-16</v>
      </c>
      <c r="N1039" s="54">
        <v>0</v>
      </c>
      <c r="O1039" s="54">
        <v>2.4588879199999996</v>
      </c>
      <c r="P1039" s="54">
        <v>0</v>
      </c>
      <c r="Q1039" s="54">
        <v>2.4633971800000003</v>
      </c>
      <c r="R1039" s="54">
        <v>0</v>
      </c>
      <c r="S1039" s="54">
        <f t="shared" si="407"/>
        <v>0</v>
      </c>
      <c r="T1039" s="54">
        <v>0</v>
      </c>
      <c r="U1039" s="54">
        <v>0</v>
      </c>
      <c r="V1039" s="54">
        <v>0</v>
      </c>
      <c r="W1039" s="54">
        <v>0</v>
      </c>
      <c r="X1039" s="62"/>
    </row>
    <row r="1040" spans="1:24" ht="63" x14ac:dyDescent="0.25">
      <c r="A1040" s="174">
        <f t="shared" si="408"/>
        <v>926</v>
      </c>
      <c r="B1040" s="120" t="s">
        <v>1068</v>
      </c>
      <c r="C1040" s="54" t="s">
        <v>1069</v>
      </c>
      <c r="D1040" s="54">
        <v>0.28668000000000005</v>
      </c>
      <c r="E1040" s="54">
        <v>1.3005240000000002E-3</v>
      </c>
      <c r="F1040" s="54">
        <v>1.3005240000000002E-3</v>
      </c>
      <c r="G1040" s="54">
        <v>2.35116E-4</v>
      </c>
      <c r="H1040" s="54">
        <v>2.35116E-4</v>
      </c>
      <c r="I1040" s="54">
        <v>1.0654080000000001E-3</v>
      </c>
      <c r="J1040" s="54">
        <v>2.9893199999999996E-4</v>
      </c>
      <c r="K1040" s="54">
        <v>0</v>
      </c>
      <c r="L1040" s="54">
        <v>3.1939200000000005E-4</v>
      </c>
      <c r="M1040" s="54">
        <f t="shared" si="406"/>
        <v>0</v>
      </c>
      <c r="N1040" s="54">
        <v>4.4708400000000004E-4</v>
      </c>
      <c r="O1040" s="54">
        <v>1.08377E-3</v>
      </c>
      <c r="P1040" s="54">
        <v>3.7256999999999991E-4</v>
      </c>
      <c r="Q1040" s="54">
        <v>0</v>
      </c>
      <c r="R1040" s="54">
        <v>0</v>
      </c>
      <c r="S1040" s="54">
        <f t="shared" si="407"/>
        <v>0</v>
      </c>
      <c r="T1040" s="54">
        <v>0</v>
      </c>
      <c r="U1040" s="54">
        <v>0</v>
      </c>
      <c r="V1040" s="54">
        <v>0</v>
      </c>
      <c r="W1040" s="54">
        <v>0</v>
      </c>
      <c r="X1040" s="102"/>
    </row>
    <row r="1041" spans="1:24" ht="78.75" x14ac:dyDescent="0.25">
      <c r="A1041" s="174">
        <f t="shared" si="408"/>
        <v>927</v>
      </c>
      <c r="B1041" s="120" t="s">
        <v>2321</v>
      </c>
      <c r="C1041" s="54" t="s">
        <v>2322</v>
      </c>
      <c r="D1041" s="54">
        <v>4.4656319999999994</v>
      </c>
      <c r="E1041" s="54">
        <v>3.8494572000000005E-2</v>
      </c>
      <c r="F1041" s="54">
        <v>3.8494572000000005E-2</v>
      </c>
      <c r="G1041" s="54">
        <v>0</v>
      </c>
      <c r="H1041" s="54">
        <v>0</v>
      </c>
      <c r="I1041" s="54">
        <v>0</v>
      </c>
      <c r="J1041" s="54">
        <v>0</v>
      </c>
      <c r="K1041" s="54">
        <v>0</v>
      </c>
      <c r="L1041" s="54">
        <v>0</v>
      </c>
      <c r="M1041" s="54">
        <f t="shared" si="406"/>
        <v>3.8494572000000005E-2</v>
      </c>
      <c r="N1041" s="54">
        <v>3.8494572000000005E-2</v>
      </c>
      <c r="O1041" s="54">
        <v>2.6566271100000001</v>
      </c>
      <c r="P1041" s="54">
        <v>0</v>
      </c>
      <c r="Q1041" s="54">
        <v>2.6566271100000001</v>
      </c>
      <c r="R1041" s="54">
        <v>2.6566271100000001</v>
      </c>
      <c r="S1041" s="54">
        <f t="shared" si="407"/>
        <v>0</v>
      </c>
      <c r="T1041" s="54">
        <v>0</v>
      </c>
      <c r="U1041" s="54">
        <v>0</v>
      </c>
      <c r="V1041" s="54">
        <v>0</v>
      </c>
      <c r="W1041" s="54">
        <v>0</v>
      </c>
      <c r="X1041" s="62"/>
    </row>
    <row r="1042" spans="1:24" ht="47.25" x14ac:dyDescent="0.25">
      <c r="A1042" s="174">
        <f t="shared" si="408"/>
        <v>928</v>
      </c>
      <c r="B1042" s="120" t="s">
        <v>2323</v>
      </c>
      <c r="C1042" s="54" t="s">
        <v>2324</v>
      </c>
      <c r="D1042" s="54">
        <v>13.832424</v>
      </c>
      <c r="E1042" s="54">
        <v>3.04836E-3</v>
      </c>
      <c r="F1042" s="54">
        <v>3.04836E-3</v>
      </c>
      <c r="G1042" s="54">
        <v>0</v>
      </c>
      <c r="H1042" s="54">
        <v>0</v>
      </c>
      <c r="I1042" s="54">
        <v>0</v>
      </c>
      <c r="J1042" s="54">
        <v>0</v>
      </c>
      <c r="K1042" s="54">
        <v>0</v>
      </c>
      <c r="L1042" s="54">
        <v>0</v>
      </c>
      <c r="M1042" s="54">
        <f t="shared" si="406"/>
        <v>3.04836E-3</v>
      </c>
      <c r="N1042" s="54">
        <v>3.04836E-3</v>
      </c>
      <c r="O1042" s="54">
        <v>2.5403000000000001E-3</v>
      </c>
      <c r="P1042" s="54">
        <v>0</v>
      </c>
      <c r="Q1042" s="54">
        <v>0</v>
      </c>
      <c r="R1042" s="54">
        <v>0</v>
      </c>
      <c r="S1042" s="54">
        <f t="shared" si="407"/>
        <v>0</v>
      </c>
      <c r="T1042" s="54">
        <v>0</v>
      </c>
      <c r="U1042" s="54">
        <v>0</v>
      </c>
      <c r="V1042" s="54">
        <v>0</v>
      </c>
      <c r="W1042" s="54">
        <v>0</v>
      </c>
      <c r="X1042" s="62"/>
    </row>
    <row r="1043" spans="1:24" x14ac:dyDescent="0.25">
      <c r="A1043" s="174"/>
      <c r="B1043" s="52" t="s">
        <v>141</v>
      </c>
      <c r="C1043" s="54"/>
      <c r="D1043" s="102">
        <f t="shared" ref="D1043:W1043" si="409">SUM(D1044:D1047)</f>
        <v>11.655660000000001</v>
      </c>
      <c r="E1043" s="102">
        <f t="shared" ref="E1043" si="410">SUM(E1044:E1047)</f>
        <v>10.562383188</v>
      </c>
      <c r="F1043" s="102">
        <f t="shared" si="409"/>
        <v>10.562383188</v>
      </c>
      <c r="G1043" s="102">
        <f t="shared" si="409"/>
        <v>0</v>
      </c>
      <c r="H1043" s="102">
        <f t="shared" si="409"/>
        <v>2.35116E-4</v>
      </c>
      <c r="I1043" s="102">
        <f t="shared" si="409"/>
        <v>1.300788E-3</v>
      </c>
      <c r="J1043" s="102">
        <f t="shared" si="409"/>
        <v>10.561381332</v>
      </c>
      <c r="K1043" s="102">
        <f t="shared" si="409"/>
        <v>0</v>
      </c>
      <c r="L1043" s="102">
        <f t="shared" si="409"/>
        <v>3.1939200000000005E-4</v>
      </c>
      <c r="M1043" s="102">
        <f t="shared" si="409"/>
        <v>10.5610824</v>
      </c>
      <c r="N1043" s="102">
        <f t="shared" si="409"/>
        <v>4.4734799999999986E-4</v>
      </c>
      <c r="O1043" s="102">
        <f t="shared" si="409"/>
        <v>1.08399E-3</v>
      </c>
      <c r="P1043" s="102">
        <v>3.7278999999999991E-4</v>
      </c>
      <c r="Q1043" s="102">
        <f t="shared" si="409"/>
        <v>0</v>
      </c>
      <c r="R1043" s="102">
        <v>0</v>
      </c>
      <c r="S1043" s="102">
        <f t="shared" si="409"/>
        <v>0</v>
      </c>
      <c r="T1043" s="102">
        <f t="shared" si="409"/>
        <v>0</v>
      </c>
      <c r="U1043" s="102">
        <f t="shared" si="409"/>
        <v>0</v>
      </c>
      <c r="V1043" s="102">
        <f t="shared" si="409"/>
        <v>0</v>
      </c>
      <c r="W1043" s="102">
        <f t="shared" si="409"/>
        <v>0</v>
      </c>
      <c r="X1043" s="62"/>
    </row>
    <row r="1044" spans="1:24" ht="63" x14ac:dyDescent="0.25">
      <c r="A1044" s="174">
        <f t="shared" ref="A1044:A1047" si="411">IF(A1043&gt;0,A1043+1,A1042+1)</f>
        <v>929</v>
      </c>
      <c r="B1044" s="120" t="s">
        <v>2325</v>
      </c>
      <c r="C1044" s="54" t="s">
        <v>1355</v>
      </c>
      <c r="D1044" s="54">
        <v>0.14233199999999999</v>
      </c>
      <c r="E1044" s="54">
        <v>0.14232955</v>
      </c>
      <c r="F1044" s="54">
        <v>0.14232955</v>
      </c>
      <c r="G1044" s="54">
        <v>0</v>
      </c>
      <c r="H1044" s="54">
        <v>0</v>
      </c>
      <c r="I1044" s="54">
        <v>0</v>
      </c>
      <c r="J1044" s="54">
        <v>0.14232955</v>
      </c>
      <c r="K1044" s="54">
        <v>0</v>
      </c>
      <c r="L1044" s="54">
        <v>0</v>
      </c>
      <c r="M1044" s="54">
        <f t="shared" ref="M1044:M1047" si="412">E1044-G1044-I1044-K1044</f>
        <v>0.14232955</v>
      </c>
      <c r="N1044" s="54">
        <v>0</v>
      </c>
      <c r="O1044" s="54">
        <v>0</v>
      </c>
      <c r="P1044" s="54">
        <v>0</v>
      </c>
      <c r="Q1044" s="54">
        <v>0</v>
      </c>
      <c r="R1044" s="54">
        <v>0</v>
      </c>
      <c r="S1044" s="54">
        <f>E1044-F1044</f>
        <v>0</v>
      </c>
      <c r="T1044" s="54">
        <v>0</v>
      </c>
      <c r="U1044" s="54">
        <v>0</v>
      </c>
      <c r="V1044" s="54">
        <v>0</v>
      </c>
      <c r="W1044" s="54">
        <v>0</v>
      </c>
      <c r="X1044" s="62"/>
    </row>
    <row r="1045" spans="1:24" ht="94.5" x14ac:dyDescent="0.25">
      <c r="A1045" s="174">
        <f t="shared" si="411"/>
        <v>930</v>
      </c>
      <c r="B1045" s="120" t="s">
        <v>1356</v>
      </c>
      <c r="C1045" s="54" t="s">
        <v>1357</v>
      </c>
      <c r="D1045" s="54">
        <v>5.7</v>
      </c>
      <c r="E1045" s="54">
        <v>5.6999999900000011</v>
      </c>
      <c r="F1045" s="54">
        <v>5.6999999900000011</v>
      </c>
      <c r="G1045" s="54">
        <v>0</v>
      </c>
      <c r="H1045" s="54">
        <v>0</v>
      </c>
      <c r="I1045" s="54">
        <v>0</v>
      </c>
      <c r="J1045" s="54">
        <v>5.6999999900000002</v>
      </c>
      <c r="K1045" s="54">
        <v>0</v>
      </c>
      <c r="L1045" s="54">
        <v>0</v>
      </c>
      <c r="M1045" s="54">
        <f t="shared" si="412"/>
        <v>5.6999999900000011</v>
      </c>
      <c r="N1045" s="54">
        <v>0</v>
      </c>
      <c r="O1045" s="54">
        <v>0</v>
      </c>
      <c r="P1045" s="54">
        <v>0</v>
      </c>
      <c r="Q1045" s="54">
        <v>0</v>
      </c>
      <c r="R1045" s="54">
        <v>0</v>
      </c>
      <c r="S1045" s="54">
        <f>E1045-F1045</f>
        <v>0</v>
      </c>
      <c r="T1045" s="54">
        <v>0</v>
      </c>
      <c r="U1045" s="54">
        <v>0</v>
      </c>
      <c r="V1045" s="54">
        <v>0</v>
      </c>
      <c r="W1045" s="54">
        <v>0</v>
      </c>
      <c r="X1045" s="102"/>
    </row>
    <row r="1046" spans="1:24" ht="63" x14ac:dyDescent="0.25">
      <c r="A1046" s="174">
        <f t="shared" si="411"/>
        <v>931</v>
      </c>
      <c r="B1046" s="120" t="s">
        <v>1358</v>
      </c>
      <c r="C1046" s="54" t="s">
        <v>1359</v>
      </c>
      <c r="D1046" s="54">
        <v>4.7187479999999997</v>
      </c>
      <c r="E1046" s="54">
        <v>4.7187528599999995</v>
      </c>
      <c r="F1046" s="54">
        <v>4.7187528599999995</v>
      </c>
      <c r="G1046" s="54">
        <v>0</v>
      </c>
      <c r="H1046" s="54">
        <v>0</v>
      </c>
      <c r="I1046" s="54">
        <v>0</v>
      </c>
      <c r="J1046" s="54">
        <v>4.7187528599999995</v>
      </c>
      <c r="K1046" s="54">
        <v>0</v>
      </c>
      <c r="L1046" s="54">
        <v>0</v>
      </c>
      <c r="M1046" s="54">
        <f t="shared" si="412"/>
        <v>4.7187528599999995</v>
      </c>
      <c r="N1046" s="54">
        <v>0</v>
      </c>
      <c r="O1046" s="54">
        <v>0</v>
      </c>
      <c r="P1046" s="54">
        <v>0</v>
      </c>
      <c r="Q1046" s="54">
        <v>0</v>
      </c>
      <c r="R1046" s="54">
        <v>0</v>
      </c>
      <c r="S1046" s="54">
        <f>E1046-F1046</f>
        <v>0</v>
      </c>
      <c r="T1046" s="54">
        <v>0</v>
      </c>
      <c r="U1046" s="54">
        <v>0</v>
      </c>
      <c r="V1046" s="54">
        <v>0</v>
      </c>
      <c r="W1046" s="54">
        <v>0</v>
      </c>
      <c r="X1046" s="62"/>
    </row>
    <row r="1047" spans="1:24" ht="63" x14ac:dyDescent="0.25">
      <c r="A1047" s="174">
        <f t="shared" si="411"/>
        <v>932</v>
      </c>
      <c r="B1047" s="120" t="s">
        <v>1070</v>
      </c>
      <c r="C1047" s="54" t="s">
        <v>1071</v>
      </c>
      <c r="D1047" s="54">
        <v>1.0945799999999999</v>
      </c>
      <c r="E1047" s="54">
        <v>1.300788E-3</v>
      </c>
      <c r="F1047" s="54">
        <v>1.300788E-3</v>
      </c>
      <c r="G1047" s="54">
        <v>0</v>
      </c>
      <c r="H1047" s="54">
        <v>2.35116E-4</v>
      </c>
      <c r="I1047" s="54">
        <v>1.300788E-3</v>
      </c>
      <c r="J1047" s="54">
        <v>2.9893199999999996E-4</v>
      </c>
      <c r="K1047" s="54">
        <v>0</v>
      </c>
      <c r="L1047" s="54">
        <v>3.1939200000000005E-4</v>
      </c>
      <c r="M1047" s="54">
        <f t="shared" si="412"/>
        <v>0</v>
      </c>
      <c r="N1047" s="54">
        <v>4.4734799999999986E-4</v>
      </c>
      <c r="O1047" s="54">
        <v>1.08399E-3</v>
      </c>
      <c r="P1047" s="54">
        <v>3.7278999999999991E-4</v>
      </c>
      <c r="Q1047" s="54">
        <v>0</v>
      </c>
      <c r="R1047" s="54">
        <v>0</v>
      </c>
      <c r="S1047" s="54">
        <f>E1047-F1047</f>
        <v>0</v>
      </c>
      <c r="T1047" s="54">
        <v>0</v>
      </c>
      <c r="U1047" s="54">
        <v>0</v>
      </c>
      <c r="V1047" s="54">
        <v>0</v>
      </c>
      <c r="W1047" s="54">
        <v>0</v>
      </c>
      <c r="X1047" s="62"/>
    </row>
    <row r="1048" spans="1:24" x14ac:dyDescent="0.25">
      <c r="A1048" s="174"/>
      <c r="B1048" s="52" t="s">
        <v>148</v>
      </c>
      <c r="C1048" s="54"/>
      <c r="D1048" s="102">
        <f t="shared" ref="D1048:W1048" si="413">SUM(D1049:D1050)</f>
        <v>2.4178148900000003</v>
      </c>
      <c r="E1048" s="102">
        <f t="shared" ref="E1048" si="414">SUM(E1049:E1050)</f>
        <v>2.1578394140000001</v>
      </c>
      <c r="F1048" s="102">
        <f t="shared" si="413"/>
        <v>2.1578394140000001</v>
      </c>
      <c r="G1048" s="102">
        <f t="shared" si="413"/>
        <v>1.7115071159999999</v>
      </c>
      <c r="H1048" s="102">
        <f t="shared" si="413"/>
        <v>2.156774006</v>
      </c>
      <c r="I1048" s="102">
        <f t="shared" si="413"/>
        <v>1.0654080000000001E-3</v>
      </c>
      <c r="J1048" s="102">
        <f t="shared" si="413"/>
        <v>2.9893199999999996E-4</v>
      </c>
      <c r="K1048" s="102">
        <f t="shared" si="413"/>
        <v>0</v>
      </c>
      <c r="L1048" s="102">
        <f t="shared" si="413"/>
        <v>3.1939200000000005E-4</v>
      </c>
      <c r="M1048" s="102">
        <f t="shared" si="413"/>
        <v>0.4452668900000003</v>
      </c>
      <c r="N1048" s="102">
        <f t="shared" si="413"/>
        <v>4.4708400000000004E-4</v>
      </c>
      <c r="O1048" s="102">
        <f t="shared" si="413"/>
        <v>1.08377E-3</v>
      </c>
      <c r="P1048" s="102">
        <v>3.7256999999999991E-4</v>
      </c>
      <c r="Q1048" s="102">
        <f t="shared" si="413"/>
        <v>0</v>
      </c>
      <c r="R1048" s="102">
        <v>0</v>
      </c>
      <c r="S1048" s="102">
        <f t="shared" si="413"/>
        <v>0</v>
      </c>
      <c r="T1048" s="102">
        <f t="shared" si="413"/>
        <v>0</v>
      </c>
      <c r="U1048" s="102">
        <f t="shared" si="413"/>
        <v>0</v>
      </c>
      <c r="V1048" s="102">
        <f t="shared" si="413"/>
        <v>0</v>
      </c>
      <c r="W1048" s="102">
        <f t="shared" si="413"/>
        <v>0</v>
      </c>
      <c r="X1048" s="102"/>
    </row>
    <row r="1049" spans="1:24" ht="78.75" x14ac:dyDescent="0.25">
      <c r="A1049" s="174">
        <f t="shared" ref="A1049:A1050" si="415">IF(A1048&gt;0,A1048+1,A1047+1)</f>
        <v>933</v>
      </c>
      <c r="B1049" s="120" t="s">
        <v>1072</v>
      </c>
      <c r="C1049" s="54" t="s">
        <v>1073</v>
      </c>
      <c r="D1049" s="54">
        <v>0.26127599999999995</v>
      </c>
      <c r="E1049" s="54">
        <v>1.3005240000000002E-3</v>
      </c>
      <c r="F1049" s="54">
        <v>1.3005240000000002E-3</v>
      </c>
      <c r="G1049" s="54">
        <v>2.35116E-4</v>
      </c>
      <c r="H1049" s="54">
        <v>2.35116E-4</v>
      </c>
      <c r="I1049" s="54">
        <v>1.0654080000000001E-3</v>
      </c>
      <c r="J1049" s="54">
        <v>2.9893199999999996E-4</v>
      </c>
      <c r="K1049" s="54">
        <v>0</v>
      </c>
      <c r="L1049" s="54">
        <v>3.1939200000000005E-4</v>
      </c>
      <c r="M1049" s="54">
        <f t="shared" ref="M1049:M1050" si="416">E1049-G1049-I1049-K1049</f>
        <v>0</v>
      </c>
      <c r="N1049" s="54">
        <v>4.4708400000000004E-4</v>
      </c>
      <c r="O1049" s="54">
        <v>1.08377E-3</v>
      </c>
      <c r="P1049" s="54">
        <v>3.7256999999999991E-4</v>
      </c>
      <c r="Q1049" s="54">
        <v>0</v>
      </c>
      <c r="R1049" s="54">
        <v>0</v>
      </c>
      <c r="S1049" s="54">
        <f>E1049-F1049</f>
        <v>0</v>
      </c>
      <c r="T1049" s="54">
        <v>0</v>
      </c>
      <c r="U1049" s="54">
        <v>0</v>
      </c>
      <c r="V1049" s="54">
        <v>0</v>
      </c>
      <c r="W1049" s="54">
        <v>0</v>
      </c>
      <c r="X1049" s="62"/>
    </row>
    <row r="1050" spans="1:24" ht="47.25" x14ac:dyDescent="0.25">
      <c r="A1050" s="174">
        <f t="shared" si="415"/>
        <v>934</v>
      </c>
      <c r="B1050" s="120" t="s">
        <v>1074</v>
      </c>
      <c r="C1050" s="54" t="s">
        <v>1075</v>
      </c>
      <c r="D1050" s="54">
        <v>2.1565388900000002</v>
      </c>
      <c r="E1050" s="54">
        <v>2.1565388900000002</v>
      </c>
      <c r="F1050" s="54">
        <v>2.1565388900000002</v>
      </c>
      <c r="G1050" s="54">
        <v>1.7112719999999999</v>
      </c>
      <c r="H1050" s="54">
        <v>2.1565388900000002</v>
      </c>
      <c r="I1050" s="54">
        <v>0</v>
      </c>
      <c r="J1050" s="54">
        <v>0</v>
      </c>
      <c r="K1050" s="54">
        <v>0</v>
      </c>
      <c r="L1050" s="54">
        <v>0</v>
      </c>
      <c r="M1050" s="54">
        <f t="shared" si="416"/>
        <v>0.4452668900000003</v>
      </c>
      <c r="N1050" s="54">
        <v>0</v>
      </c>
      <c r="O1050" s="54">
        <v>0</v>
      </c>
      <c r="P1050" s="54">
        <v>0</v>
      </c>
      <c r="Q1050" s="54">
        <v>0</v>
      </c>
      <c r="R1050" s="54">
        <v>0</v>
      </c>
      <c r="S1050" s="54">
        <f>E1050-F1050</f>
        <v>0</v>
      </c>
      <c r="T1050" s="54">
        <v>0</v>
      </c>
      <c r="U1050" s="54">
        <v>0</v>
      </c>
      <c r="V1050" s="54">
        <v>0</v>
      </c>
      <c r="W1050" s="54">
        <v>0</v>
      </c>
      <c r="X1050" s="102"/>
    </row>
    <row r="1051" spans="1:24" x14ac:dyDescent="0.25">
      <c r="A1051" s="174"/>
      <c r="B1051" s="52" t="s">
        <v>160</v>
      </c>
      <c r="C1051" s="54"/>
      <c r="D1051" s="102">
        <f t="shared" ref="D1051:W1051" si="417">SUM(D1052:D1053)</f>
        <v>18.896171999999996</v>
      </c>
      <c r="E1051" s="102">
        <f t="shared" ref="E1051" si="418">SUM(E1052:E1053)</f>
        <v>1.2469539839999997</v>
      </c>
      <c r="F1051" s="102">
        <f t="shared" si="417"/>
        <v>0.38518941600000001</v>
      </c>
      <c r="G1051" s="102">
        <f t="shared" si="417"/>
        <v>7.9352639999999992E-3</v>
      </c>
      <c r="H1051" s="102">
        <f t="shared" si="417"/>
        <v>7.9352639999999992E-3</v>
      </c>
      <c r="I1051" s="102">
        <f t="shared" si="417"/>
        <v>2.8338719999999984E-2</v>
      </c>
      <c r="J1051" s="102">
        <f t="shared" si="417"/>
        <v>1.0090367999999997E-2</v>
      </c>
      <c r="K1051" s="102">
        <f t="shared" si="417"/>
        <v>0</v>
      </c>
      <c r="L1051" s="102">
        <f t="shared" si="417"/>
        <v>1.0780103999999999E-2</v>
      </c>
      <c r="M1051" s="102">
        <f t="shared" si="417"/>
        <v>1.2106799999999998</v>
      </c>
      <c r="N1051" s="102">
        <f t="shared" si="417"/>
        <v>0.35638368000000004</v>
      </c>
      <c r="O1051" s="102">
        <f t="shared" si="417"/>
        <v>12.920224620000001</v>
      </c>
      <c r="P1051" s="102">
        <v>6.2235399999999996E-3</v>
      </c>
      <c r="Q1051" s="102">
        <f t="shared" si="417"/>
        <v>12.8899963</v>
      </c>
      <c r="R1051" s="102">
        <v>12.8899963</v>
      </c>
      <c r="S1051" s="102">
        <f t="shared" si="417"/>
        <v>0.86176456799999968</v>
      </c>
      <c r="T1051" s="102">
        <f t="shared" si="417"/>
        <v>0</v>
      </c>
      <c r="U1051" s="102">
        <f t="shared" si="417"/>
        <v>0</v>
      </c>
      <c r="V1051" s="102">
        <f t="shared" si="417"/>
        <v>0</v>
      </c>
      <c r="W1051" s="102">
        <f t="shared" si="417"/>
        <v>0</v>
      </c>
      <c r="X1051" s="62"/>
    </row>
    <row r="1052" spans="1:24" ht="47.25" x14ac:dyDescent="0.25">
      <c r="A1052" s="174">
        <f t="shared" ref="A1052:A1053" si="419">IF(A1051&gt;0,A1051+1,A1050+1)</f>
        <v>935</v>
      </c>
      <c r="B1052" s="120" t="s">
        <v>1076</v>
      </c>
      <c r="C1052" s="54" t="s">
        <v>1077</v>
      </c>
      <c r="D1052" s="54">
        <v>0.26600400000000002</v>
      </c>
      <c r="E1052" s="54">
        <v>3.6273983999999988E-2</v>
      </c>
      <c r="F1052" s="54">
        <v>3.6273983999999988E-2</v>
      </c>
      <c r="G1052" s="54">
        <v>7.9352639999999992E-3</v>
      </c>
      <c r="H1052" s="54">
        <v>7.9352639999999992E-3</v>
      </c>
      <c r="I1052" s="54">
        <v>2.8338719999999984E-2</v>
      </c>
      <c r="J1052" s="54">
        <v>1.0090367999999997E-2</v>
      </c>
      <c r="K1052" s="54">
        <v>0</v>
      </c>
      <c r="L1052" s="54">
        <v>1.0780103999999999E-2</v>
      </c>
      <c r="M1052" s="54">
        <f t="shared" ref="M1052:M1053" si="420">E1052-G1052-I1052-K1052</f>
        <v>6.9388939039072284E-18</v>
      </c>
      <c r="N1052" s="54">
        <v>7.4682479999999968E-3</v>
      </c>
      <c r="O1052" s="54">
        <v>3.0228319999999999E-2</v>
      </c>
      <c r="P1052" s="54">
        <v>6.2235399999999996E-3</v>
      </c>
      <c r="Q1052" s="54">
        <v>0</v>
      </c>
      <c r="R1052" s="54">
        <v>0</v>
      </c>
      <c r="S1052" s="54">
        <f>E1052-F1052</f>
        <v>0</v>
      </c>
      <c r="T1052" s="54">
        <v>0</v>
      </c>
      <c r="U1052" s="54">
        <v>0</v>
      </c>
      <c r="V1052" s="54">
        <v>0</v>
      </c>
      <c r="W1052" s="54">
        <v>0</v>
      </c>
      <c r="X1052" s="102"/>
    </row>
    <row r="1053" spans="1:24" ht="47.25" x14ac:dyDescent="0.25">
      <c r="A1053" s="174">
        <f t="shared" si="419"/>
        <v>936</v>
      </c>
      <c r="B1053" s="120" t="s">
        <v>2326</v>
      </c>
      <c r="C1053" s="54" t="s">
        <v>2327</v>
      </c>
      <c r="D1053" s="54">
        <v>18.630167999999998</v>
      </c>
      <c r="E1053" s="54">
        <v>1.2106799999999998</v>
      </c>
      <c r="F1053" s="54">
        <v>0.34891543200000003</v>
      </c>
      <c r="G1053" s="54">
        <v>0</v>
      </c>
      <c r="H1053" s="54">
        <v>0</v>
      </c>
      <c r="I1053" s="54">
        <v>0</v>
      </c>
      <c r="J1053" s="54">
        <v>0</v>
      </c>
      <c r="K1053" s="54">
        <v>0</v>
      </c>
      <c r="L1053" s="54">
        <v>0</v>
      </c>
      <c r="M1053" s="54">
        <f t="shared" si="420"/>
        <v>1.2106799999999998</v>
      </c>
      <c r="N1053" s="54">
        <v>0.34891543200000003</v>
      </c>
      <c r="O1053" s="54">
        <v>12.8899963</v>
      </c>
      <c r="P1053" s="54">
        <v>0</v>
      </c>
      <c r="Q1053" s="54">
        <v>12.8899963</v>
      </c>
      <c r="R1053" s="54">
        <v>12.8899963</v>
      </c>
      <c r="S1053" s="54">
        <f>E1053-F1053</f>
        <v>0.86176456799999968</v>
      </c>
      <c r="T1053" s="54">
        <v>0</v>
      </c>
      <c r="U1053" s="54">
        <v>0</v>
      </c>
      <c r="V1053" s="54">
        <v>0</v>
      </c>
      <c r="W1053" s="54">
        <v>0</v>
      </c>
      <c r="X1053" s="62"/>
    </row>
    <row r="1054" spans="1:24" x14ac:dyDescent="0.25">
      <c r="A1054" s="174"/>
      <c r="B1054" s="52" t="s">
        <v>686</v>
      </c>
      <c r="C1054" s="54"/>
      <c r="D1054" s="102">
        <f t="shared" ref="D1054:W1054" si="421">SUM(D1055:D1055)</f>
        <v>4.5385080000000002</v>
      </c>
      <c r="E1054" s="102">
        <f t="shared" si="421"/>
        <v>4.5385128439999995</v>
      </c>
      <c r="F1054" s="102">
        <f t="shared" si="421"/>
        <v>4.5385128439999995</v>
      </c>
      <c r="G1054" s="102">
        <f t="shared" si="421"/>
        <v>3.878736</v>
      </c>
      <c r="H1054" s="102">
        <f t="shared" si="421"/>
        <v>0.18789878399999996</v>
      </c>
      <c r="I1054" s="102">
        <f t="shared" si="421"/>
        <v>0</v>
      </c>
      <c r="J1054" s="102">
        <f t="shared" si="421"/>
        <v>4.3506140599999998</v>
      </c>
      <c r="K1054" s="102">
        <f t="shared" si="421"/>
        <v>0</v>
      </c>
      <c r="L1054" s="102">
        <f t="shared" si="421"/>
        <v>0</v>
      </c>
      <c r="M1054" s="102">
        <f t="shared" si="421"/>
        <v>0.65977684399999958</v>
      </c>
      <c r="N1054" s="102">
        <f t="shared" si="421"/>
        <v>0</v>
      </c>
      <c r="O1054" s="102">
        <f t="shared" si="421"/>
        <v>3.7820940299999992</v>
      </c>
      <c r="P1054" s="102">
        <v>0</v>
      </c>
      <c r="Q1054" s="102">
        <f t="shared" si="421"/>
        <v>4.5790182800000006</v>
      </c>
      <c r="R1054" s="102">
        <v>0</v>
      </c>
      <c r="S1054" s="102">
        <f t="shared" si="421"/>
        <v>0</v>
      </c>
      <c r="T1054" s="102">
        <f t="shared" si="421"/>
        <v>0</v>
      </c>
      <c r="U1054" s="102">
        <f t="shared" si="421"/>
        <v>0</v>
      </c>
      <c r="V1054" s="102">
        <f t="shared" si="421"/>
        <v>0</v>
      </c>
      <c r="W1054" s="102">
        <f t="shared" si="421"/>
        <v>0</v>
      </c>
      <c r="X1054" s="102"/>
    </row>
    <row r="1055" spans="1:24" ht="63" x14ac:dyDescent="0.25">
      <c r="A1055" s="174">
        <f>IF(A1054&gt;0,A1054+1,A1053+1)</f>
        <v>937</v>
      </c>
      <c r="B1055" s="120" t="s">
        <v>1078</v>
      </c>
      <c r="C1055" s="54" t="s">
        <v>1079</v>
      </c>
      <c r="D1055" s="54">
        <v>4.5385080000000002</v>
      </c>
      <c r="E1055" s="54">
        <v>4.5385128439999995</v>
      </c>
      <c r="F1055" s="54">
        <v>4.5385128439999995</v>
      </c>
      <c r="G1055" s="54">
        <v>3.878736</v>
      </c>
      <c r="H1055" s="54">
        <v>0.18789878399999996</v>
      </c>
      <c r="I1055" s="54">
        <v>0</v>
      </c>
      <c r="J1055" s="54">
        <v>4.3506140599999998</v>
      </c>
      <c r="K1055" s="54">
        <v>0</v>
      </c>
      <c r="L1055" s="54">
        <v>0</v>
      </c>
      <c r="M1055" s="54">
        <f>E1055-G1055-I1055-K1055</f>
        <v>0.65977684399999958</v>
      </c>
      <c r="N1055" s="54">
        <v>0</v>
      </c>
      <c r="O1055" s="54">
        <v>3.7820940299999992</v>
      </c>
      <c r="P1055" s="54">
        <v>0</v>
      </c>
      <c r="Q1055" s="54">
        <v>4.5790182800000006</v>
      </c>
      <c r="R1055" s="54">
        <v>0</v>
      </c>
      <c r="S1055" s="54">
        <f>E1055-F1055</f>
        <v>0</v>
      </c>
      <c r="T1055" s="54">
        <v>0</v>
      </c>
      <c r="U1055" s="54">
        <v>0</v>
      </c>
      <c r="V1055" s="54">
        <v>0</v>
      </c>
      <c r="W1055" s="54">
        <v>0</v>
      </c>
      <c r="X1055" s="102"/>
    </row>
    <row r="1056" spans="1:24" x14ac:dyDescent="0.25">
      <c r="A1056" s="174"/>
      <c r="B1056" s="52" t="s">
        <v>179</v>
      </c>
      <c r="C1056" s="54"/>
      <c r="D1056" s="102">
        <f t="shared" ref="D1056:W1056" si="422">SUM(D1057:D1057)</f>
        <v>17.535507191999997</v>
      </c>
      <c r="E1056" s="102">
        <f t="shared" si="422"/>
        <v>14.102448000000001</v>
      </c>
      <c r="F1056" s="102">
        <f t="shared" si="422"/>
        <v>1.996469638</v>
      </c>
      <c r="G1056" s="102">
        <f t="shared" si="422"/>
        <v>0.53702528199999999</v>
      </c>
      <c r="H1056" s="102">
        <f t="shared" si="422"/>
        <v>0.53702528199999999</v>
      </c>
      <c r="I1056" s="102">
        <f t="shared" si="422"/>
        <v>4.2785189999999993</v>
      </c>
      <c r="J1056" s="102">
        <f t="shared" si="422"/>
        <v>0.42636260399999998</v>
      </c>
      <c r="K1056" s="102">
        <f t="shared" si="422"/>
        <v>4.2785189999999993</v>
      </c>
      <c r="L1056" s="102">
        <f t="shared" si="422"/>
        <v>0.45550712399999993</v>
      </c>
      <c r="M1056" s="102">
        <f t="shared" si="422"/>
        <v>5.0083847180000021</v>
      </c>
      <c r="N1056" s="102">
        <f t="shared" si="422"/>
        <v>0.57757462800000026</v>
      </c>
      <c r="O1056" s="102">
        <f t="shared" si="422"/>
        <v>2.4907408799999997</v>
      </c>
      <c r="P1056" s="102">
        <v>1.3083283699999997</v>
      </c>
      <c r="Q1056" s="102">
        <f t="shared" si="422"/>
        <v>0</v>
      </c>
      <c r="R1056" s="102">
        <v>0</v>
      </c>
      <c r="S1056" s="102">
        <f t="shared" si="422"/>
        <v>12.105978362</v>
      </c>
      <c r="T1056" s="102">
        <f t="shared" si="422"/>
        <v>0</v>
      </c>
      <c r="U1056" s="102">
        <f t="shared" si="422"/>
        <v>0</v>
      </c>
      <c r="V1056" s="102">
        <f t="shared" si="422"/>
        <v>0</v>
      </c>
      <c r="W1056" s="102">
        <f t="shared" si="422"/>
        <v>0</v>
      </c>
      <c r="X1056" s="62"/>
    </row>
    <row r="1057" spans="1:24" ht="78.75" x14ac:dyDescent="0.25">
      <c r="A1057" s="174">
        <f>IF(A1056&gt;0,A1056+1,A1055+1)</f>
        <v>938</v>
      </c>
      <c r="B1057" s="120" t="s">
        <v>1080</v>
      </c>
      <c r="C1057" s="54" t="s">
        <v>1081</v>
      </c>
      <c r="D1057" s="54">
        <v>17.535507191999997</v>
      </c>
      <c r="E1057" s="54">
        <v>14.102448000000001</v>
      </c>
      <c r="F1057" s="54">
        <v>1.996469638</v>
      </c>
      <c r="G1057" s="54">
        <v>0.53702528199999999</v>
      </c>
      <c r="H1057" s="54">
        <v>0.53702528199999999</v>
      </c>
      <c r="I1057" s="54">
        <v>4.2785189999999993</v>
      </c>
      <c r="J1057" s="54">
        <v>0.42636260399999998</v>
      </c>
      <c r="K1057" s="54">
        <v>4.2785189999999993</v>
      </c>
      <c r="L1057" s="54">
        <v>0.45550712399999993</v>
      </c>
      <c r="M1057" s="54">
        <f>E1057-G1057-I1057-K1057</f>
        <v>5.0083847180000021</v>
      </c>
      <c r="N1057" s="54">
        <v>0.57757462800000026</v>
      </c>
      <c r="O1057" s="54">
        <v>2.4907408799999997</v>
      </c>
      <c r="P1057" s="54">
        <v>1.3083283699999997</v>
      </c>
      <c r="Q1057" s="54">
        <v>0</v>
      </c>
      <c r="R1057" s="54">
        <v>0</v>
      </c>
      <c r="S1057" s="54">
        <f>E1057-F1057</f>
        <v>12.105978362</v>
      </c>
      <c r="T1057" s="54">
        <v>0</v>
      </c>
      <c r="U1057" s="54">
        <v>0</v>
      </c>
      <c r="V1057" s="54">
        <v>0</v>
      </c>
      <c r="W1057" s="54">
        <v>0</v>
      </c>
      <c r="X1057" s="62"/>
    </row>
    <row r="1058" spans="1:24" x14ac:dyDescent="0.25">
      <c r="A1058" s="174"/>
      <c r="B1058" s="52" t="s">
        <v>189</v>
      </c>
      <c r="C1058" s="54"/>
      <c r="D1058" s="102">
        <f t="shared" ref="D1058:W1058" si="423">SUM(D1059:D1062)</f>
        <v>16.994736</v>
      </c>
      <c r="E1058" s="102">
        <f t="shared" ref="E1058" si="424">SUM(E1059:E1062)</f>
        <v>4.1587146058305091</v>
      </c>
      <c r="F1058" s="102">
        <f t="shared" si="423"/>
        <v>4.1587146058305091</v>
      </c>
      <c r="G1058" s="102">
        <f t="shared" si="423"/>
        <v>0.47821175599999999</v>
      </c>
      <c r="H1058" s="102">
        <f t="shared" si="423"/>
        <v>0.56157816599999999</v>
      </c>
      <c r="I1058" s="102">
        <f t="shared" si="423"/>
        <v>1.0118788680000002</v>
      </c>
      <c r="J1058" s="102">
        <f t="shared" si="423"/>
        <v>2.3897964128135594</v>
      </c>
      <c r="K1058" s="102">
        <f t="shared" si="423"/>
        <v>1.0808376120000003</v>
      </c>
      <c r="L1058" s="102">
        <f t="shared" si="423"/>
        <v>0.88418333718644104</v>
      </c>
      <c r="M1058" s="102">
        <f t="shared" si="423"/>
        <v>1.5877863698305088</v>
      </c>
      <c r="N1058" s="102">
        <f t="shared" si="423"/>
        <v>0.32315668983050883</v>
      </c>
      <c r="O1058" s="102">
        <f t="shared" si="423"/>
        <v>3.7768051700000003</v>
      </c>
      <c r="P1058" s="102">
        <v>2.6712288900000001</v>
      </c>
      <c r="Q1058" s="102">
        <f t="shared" si="423"/>
        <v>4.0324797200000004</v>
      </c>
      <c r="R1058" s="102">
        <v>4.0324797200000004</v>
      </c>
      <c r="S1058" s="102">
        <f t="shared" si="423"/>
        <v>0</v>
      </c>
      <c r="T1058" s="102">
        <f t="shared" si="423"/>
        <v>0</v>
      </c>
      <c r="U1058" s="102">
        <f t="shared" si="423"/>
        <v>0</v>
      </c>
      <c r="V1058" s="102">
        <f t="shared" si="423"/>
        <v>0</v>
      </c>
      <c r="W1058" s="102">
        <f t="shared" si="423"/>
        <v>0</v>
      </c>
      <c r="X1058" s="62"/>
    </row>
    <row r="1059" spans="1:24" ht="78.75" x14ac:dyDescent="0.25">
      <c r="A1059" s="174">
        <f t="shared" ref="A1059:A1062" si="425">IF(A1058&gt;0,A1058+1,A1057+1)</f>
        <v>939</v>
      </c>
      <c r="B1059" s="120" t="s">
        <v>2328</v>
      </c>
      <c r="C1059" s="54" t="s">
        <v>1082</v>
      </c>
      <c r="D1059" s="54">
        <v>2.4551880000000001</v>
      </c>
      <c r="E1059" s="54">
        <v>2.4884769698305091</v>
      </c>
      <c r="F1059" s="54">
        <v>2.4884769698305091</v>
      </c>
      <c r="G1059" s="54">
        <v>0</v>
      </c>
      <c r="H1059" s="54">
        <v>0</v>
      </c>
      <c r="I1059" s="54">
        <v>0.49273500000000003</v>
      </c>
      <c r="J1059" s="54">
        <v>1.9939326488135594</v>
      </c>
      <c r="K1059" s="54">
        <v>0.49273500000000003</v>
      </c>
      <c r="L1059" s="54">
        <v>0.46125986118644091</v>
      </c>
      <c r="M1059" s="54">
        <f t="shared" ref="M1059:M1062" si="426">E1059-G1059-I1059-K1059</f>
        <v>1.5030069698305089</v>
      </c>
      <c r="N1059" s="54">
        <v>3.3284459830508872E-2</v>
      </c>
      <c r="O1059" s="54">
        <v>0</v>
      </c>
      <c r="P1059" s="54">
        <v>0</v>
      </c>
      <c r="Q1059" s="54">
        <v>0</v>
      </c>
      <c r="R1059" s="54">
        <v>0</v>
      </c>
      <c r="S1059" s="54">
        <f>E1059-F1059</f>
        <v>0</v>
      </c>
      <c r="T1059" s="54">
        <v>0</v>
      </c>
      <c r="U1059" s="54">
        <v>0</v>
      </c>
      <c r="V1059" s="54">
        <v>0</v>
      </c>
      <c r="W1059" s="54">
        <v>0</v>
      </c>
      <c r="X1059" s="62"/>
    </row>
    <row r="1060" spans="1:24" ht="78.75" x14ac:dyDescent="0.25">
      <c r="A1060" s="174">
        <f t="shared" si="425"/>
        <v>940</v>
      </c>
      <c r="B1060" s="120" t="s">
        <v>1083</v>
      </c>
      <c r="C1060" s="54" t="s">
        <v>1611</v>
      </c>
      <c r="D1060" s="54">
        <v>7.5284040000000001</v>
      </c>
      <c r="E1060" s="54">
        <v>0.66661881599999995</v>
      </c>
      <c r="F1060" s="54">
        <v>0.66661881599999995</v>
      </c>
      <c r="G1060" s="54">
        <v>0.14747494799999999</v>
      </c>
      <c r="H1060" s="54">
        <v>0.14747494799999999</v>
      </c>
      <c r="I1060" s="54">
        <v>0.51914386800000001</v>
      </c>
      <c r="J1060" s="54">
        <v>0.18752687999999995</v>
      </c>
      <c r="K1060" s="54">
        <v>0</v>
      </c>
      <c r="L1060" s="54">
        <v>0.20034548400000002</v>
      </c>
      <c r="M1060" s="54">
        <f t="shared" si="426"/>
        <v>0</v>
      </c>
      <c r="N1060" s="54">
        <v>0.13127150400000004</v>
      </c>
      <c r="O1060" s="54">
        <v>3.15018602</v>
      </c>
      <c r="P1060" s="54">
        <v>2.5402391099999999</v>
      </c>
      <c r="Q1060" s="54">
        <v>4.0324797200000004</v>
      </c>
      <c r="R1060" s="54">
        <v>4.0324797200000004</v>
      </c>
      <c r="S1060" s="54">
        <f>E1060-F1060</f>
        <v>0</v>
      </c>
      <c r="T1060" s="54">
        <v>0</v>
      </c>
      <c r="U1060" s="54">
        <v>0</v>
      </c>
      <c r="V1060" s="54">
        <v>0</v>
      </c>
      <c r="W1060" s="54">
        <v>0</v>
      </c>
      <c r="X1060" s="102"/>
    </row>
    <row r="1061" spans="1:24" ht="63" x14ac:dyDescent="0.25">
      <c r="A1061" s="174">
        <f t="shared" si="425"/>
        <v>941</v>
      </c>
      <c r="B1061" s="120" t="s">
        <v>2329</v>
      </c>
      <c r="C1061" s="54" t="s">
        <v>1612</v>
      </c>
      <c r="D1061" s="54">
        <v>8.4780000000000008E-2</v>
      </c>
      <c r="E1061" s="54">
        <v>8.4779400000000005E-2</v>
      </c>
      <c r="F1061" s="54">
        <v>8.4779400000000005E-2</v>
      </c>
      <c r="G1061" s="54">
        <v>0</v>
      </c>
      <c r="H1061" s="54">
        <v>8.3366410000000002E-2</v>
      </c>
      <c r="I1061" s="54">
        <v>0</v>
      </c>
      <c r="J1061" s="54">
        <v>0</v>
      </c>
      <c r="K1061" s="54">
        <v>0</v>
      </c>
      <c r="L1061" s="54">
        <v>0</v>
      </c>
      <c r="M1061" s="54">
        <f t="shared" si="426"/>
        <v>8.4779400000000005E-2</v>
      </c>
      <c r="N1061" s="54">
        <v>1.4129900000000029E-3</v>
      </c>
      <c r="O1061" s="54">
        <v>0</v>
      </c>
      <c r="P1061" s="54">
        <v>0</v>
      </c>
      <c r="Q1061" s="54">
        <v>0</v>
      </c>
      <c r="R1061" s="54">
        <v>0</v>
      </c>
      <c r="S1061" s="54">
        <f>E1061-F1061</f>
        <v>0</v>
      </c>
      <c r="T1061" s="54">
        <v>0</v>
      </c>
      <c r="U1061" s="54">
        <v>0</v>
      </c>
      <c r="V1061" s="54">
        <v>0</v>
      </c>
      <c r="W1061" s="54">
        <v>0</v>
      </c>
      <c r="X1061" s="62"/>
    </row>
    <row r="1062" spans="1:24" ht="63" x14ac:dyDescent="0.25">
      <c r="A1062" s="174">
        <f t="shared" si="425"/>
        <v>942</v>
      </c>
      <c r="B1062" s="120" t="s">
        <v>2330</v>
      </c>
      <c r="C1062" s="54" t="s">
        <v>1084</v>
      </c>
      <c r="D1062" s="54">
        <v>6.9263639999999995</v>
      </c>
      <c r="E1062" s="54">
        <v>0.91883941999999996</v>
      </c>
      <c r="F1062" s="54">
        <v>0.91883941999999996</v>
      </c>
      <c r="G1062" s="54">
        <v>0.33073680799999999</v>
      </c>
      <c r="H1062" s="54">
        <v>0.33073680799999999</v>
      </c>
      <c r="I1062" s="54">
        <v>0</v>
      </c>
      <c r="J1062" s="54">
        <v>0.20833688399999997</v>
      </c>
      <c r="K1062" s="54">
        <v>0.58810261200000014</v>
      </c>
      <c r="L1062" s="54">
        <v>0.22257799200000006</v>
      </c>
      <c r="M1062" s="54">
        <f t="shared" si="426"/>
        <v>0</v>
      </c>
      <c r="N1062" s="54">
        <v>0.15718773599999991</v>
      </c>
      <c r="O1062" s="54">
        <v>0.62661915000000001</v>
      </c>
      <c r="P1062" s="54">
        <v>0.13098978</v>
      </c>
      <c r="Q1062" s="54">
        <v>0</v>
      </c>
      <c r="R1062" s="54">
        <v>0</v>
      </c>
      <c r="S1062" s="54">
        <f>E1062-F1062</f>
        <v>0</v>
      </c>
      <c r="T1062" s="54">
        <v>0</v>
      </c>
      <c r="U1062" s="54">
        <v>0</v>
      </c>
      <c r="V1062" s="54">
        <v>0</v>
      </c>
      <c r="W1062" s="54">
        <v>0</v>
      </c>
      <c r="X1062" s="62"/>
    </row>
    <row r="1063" spans="1:24" x14ac:dyDescent="0.25">
      <c r="A1063" s="174"/>
      <c r="B1063" s="52" t="s">
        <v>226</v>
      </c>
      <c r="C1063" s="54"/>
      <c r="D1063" s="102">
        <f t="shared" ref="D1063:W1063" si="427">SUM(D1064:D1073)</f>
        <v>91.933150108000007</v>
      </c>
      <c r="E1063" s="102">
        <f t="shared" ref="E1063" si="428">SUM(E1064:E1073)</f>
        <v>70.166954787152534</v>
      </c>
      <c r="F1063" s="102">
        <f t="shared" si="427"/>
        <v>69.585811263152536</v>
      </c>
      <c r="G1063" s="102">
        <f t="shared" si="427"/>
        <v>28.872068621152543</v>
      </c>
      <c r="H1063" s="102">
        <f t="shared" si="427"/>
        <v>24.956612328000002</v>
      </c>
      <c r="I1063" s="102">
        <f t="shared" si="427"/>
        <v>31.917474819999999</v>
      </c>
      <c r="J1063" s="102">
        <f t="shared" si="427"/>
        <v>42.974731485999996</v>
      </c>
      <c r="K1063" s="102">
        <f t="shared" si="427"/>
        <v>1.170647292</v>
      </c>
      <c r="L1063" s="102">
        <f t="shared" si="427"/>
        <v>0.67804244400000002</v>
      </c>
      <c r="M1063" s="54">
        <f>E1063-G1063-I1063-K1063</f>
        <v>8.2067640539999918</v>
      </c>
      <c r="N1063" s="102">
        <f t="shared" si="427"/>
        <v>0.9764250051525426</v>
      </c>
      <c r="O1063" s="102">
        <f t="shared" si="427"/>
        <v>15.737190870000008</v>
      </c>
      <c r="P1063" s="102">
        <v>0.24905100999999982</v>
      </c>
      <c r="Q1063" s="102">
        <f t="shared" si="427"/>
        <v>59.979826559999999</v>
      </c>
      <c r="R1063" s="102">
        <v>2.1927510000000003</v>
      </c>
      <c r="S1063" s="102">
        <f t="shared" si="427"/>
        <v>0.58114352399999991</v>
      </c>
      <c r="T1063" s="102">
        <f t="shared" si="427"/>
        <v>0</v>
      </c>
      <c r="U1063" s="102">
        <f t="shared" si="427"/>
        <v>0</v>
      </c>
      <c r="V1063" s="102">
        <f t="shared" si="427"/>
        <v>0</v>
      </c>
      <c r="W1063" s="102">
        <f t="shared" si="427"/>
        <v>0</v>
      </c>
      <c r="X1063" s="62"/>
    </row>
    <row r="1064" spans="1:24" ht="63" x14ac:dyDescent="0.25">
      <c r="A1064" s="174">
        <f t="shared" ref="A1064:A1073" si="429">IF(A1063&gt;0,A1063+1,A1062+1)</f>
        <v>943</v>
      </c>
      <c r="B1064" s="120" t="s">
        <v>1096</v>
      </c>
      <c r="C1064" s="54" t="s">
        <v>1097</v>
      </c>
      <c r="D1064" s="54">
        <v>5.6057999999999995</v>
      </c>
      <c r="E1064" s="54">
        <v>5.6058022799999998</v>
      </c>
      <c r="F1064" s="54">
        <v>5.6058022799999998</v>
      </c>
      <c r="G1064" s="54">
        <v>0</v>
      </c>
      <c r="H1064" s="54">
        <v>5.6058022800000007</v>
      </c>
      <c r="I1064" s="54">
        <v>0</v>
      </c>
      <c r="J1064" s="54">
        <v>0</v>
      </c>
      <c r="K1064" s="54">
        <v>0</v>
      </c>
      <c r="L1064" s="54">
        <v>0</v>
      </c>
      <c r="M1064" s="54">
        <f t="shared" ref="M1064:M1073" si="430">E1064-G1064-I1064-K1064</f>
        <v>5.6058022799999998</v>
      </c>
      <c r="N1064" s="54">
        <v>0</v>
      </c>
      <c r="O1064" s="54">
        <v>0</v>
      </c>
      <c r="P1064" s="54">
        <v>0</v>
      </c>
      <c r="Q1064" s="54">
        <v>0</v>
      </c>
      <c r="R1064" s="54">
        <v>0</v>
      </c>
      <c r="S1064" s="54">
        <f t="shared" ref="S1064:S1073" si="431">E1064-F1064</f>
        <v>0</v>
      </c>
      <c r="T1064" s="54">
        <v>0</v>
      </c>
      <c r="U1064" s="54">
        <v>0</v>
      </c>
      <c r="V1064" s="54">
        <v>0</v>
      </c>
      <c r="W1064" s="54">
        <v>0</v>
      </c>
      <c r="X1064" s="62"/>
    </row>
    <row r="1065" spans="1:24" ht="63" x14ac:dyDescent="0.25">
      <c r="A1065" s="174">
        <f t="shared" si="429"/>
        <v>944</v>
      </c>
      <c r="B1065" s="120" t="s">
        <v>1085</v>
      </c>
      <c r="C1065" s="54" t="s">
        <v>1086</v>
      </c>
      <c r="D1065" s="54">
        <v>33.641891999999999</v>
      </c>
      <c r="E1065" s="54">
        <v>33.641893349999997</v>
      </c>
      <c r="F1065" s="54">
        <v>33.641893349999997</v>
      </c>
      <c r="G1065" s="54">
        <v>0</v>
      </c>
      <c r="H1065" s="54">
        <v>0</v>
      </c>
      <c r="I1065" s="54">
        <v>31</v>
      </c>
      <c r="J1065" s="54">
        <v>33.641893349999997</v>
      </c>
      <c r="K1065" s="54">
        <v>1.1708159999999999</v>
      </c>
      <c r="L1065" s="54">
        <v>0</v>
      </c>
      <c r="M1065" s="54">
        <f t="shared" si="430"/>
        <v>1.4710773499999967</v>
      </c>
      <c r="N1065" s="54">
        <v>0</v>
      </c>
      <c r="O1065" s="54">
        <v>0</v>
      </c>
      <c r="P1065" s="54">
        <v>0</v>
      </c>
      <c r="Q1065" s="54">
        <v>0</v>
      </c>
      <c r="R1065" s="54">
        <v>0</v>
      </c>
      <c r="S1065" s="54">
        <f t="shared" si="431"/>
        <v>0</v>
      </c>
      <c r="T1065" s="54">
        <v>0</v>
      </c>
      <c r="U1065" s="54">
        <v>0</v>
      </c>
      <c r="V1065" s="54">
        <v>0</v>
      </c>
      <c r="W1065" s="54">
        <v>0</v>
      </c>
      <c r="X1065" s="102"/>
    </row>
    <row r="1066" spans="1:24" ht="47.25" x14ac:dyDescent="0.25">
      <c r="A1066" s="174">
        <f t="shared" si="429"/>
        <v>945</v>
      </c>
      <c r="B1066" s="120" t="s">
        <v>1087</v>
      </c>
      <c r="C1066" s="54" t="s">
        <v>1088</v>
      </c>
      <c r="D1066" s="54">
        <v>6.5343840000000002</v>
      </c>
      <c r="E1066" s="54">
        <v>0.63349916000000006</v>
      </c>
      <c r="F1066" s="54">
        <v>0.63349916000000006</v>
      </c>
      <c r="G1066" s="54">
        <v>0.16940259199999999</v>
      </c>
      <c r="H1066" s="54">
        <v>0.16940259200000002</v>
      </c>
      <c r="I1066" s="54">
        <v>0.46409656799999999</v>
      </c>
      <c r="J1066" s="54">
        <v>0.16478977199999997</v>
      </c>
      <c r="K1066" s="54">
        <v>0</v>
      </c>
      <c r="L1066" s="54">
        <v>0.29930679599999999</v>
      </c>
      <c r="M1066" s="54">
        <f t="shared" si="430"/>
        <v>1.1102230246251565E-16</v>
      </c>
      <c r="N1066" s="54">
        <v>0</v>
      </c>
      <c r="O1066" s="54">
        <v>0.49474215000000005</v>
      </c>
      <c r="P1066" s="54">
        <v>0.10207776000000002</v>
      </c>
      <c r="Q1066" s="54">
        <v>0</v>
      </c>
      <c r="R1066" s="54">
        <v>0</v>
      </c>
      <c r="S1066" s="54">
        <f t="shared" si="431"/>
        <v>0</v>
      </c>
      <c r="T1066" s="54">
        <v>0</v>
      </c>
      <c r="U1066" s="54">
        <v>0</v>
      </c>
      <c r="V1066" s="54">
        <v>0</v>
      </c>
      <c r="W1066" s="54">
        <v>0</v>
      </c>
      <c r="X1066" s="62"/>
    </row>
    <row r="1067" spans="1:24" ht="63" x14ac:dyDescent="0.25">
      <c r="A1067" s="174">
        <f t="shared" si="429"/>
        <v>946</v>
      </c>
      <c r="B1067" s="120" t="s">
        <v>1089</v>
      </c>
      <c r="C1067" s="54" t="s">
        <v>1613</v>
      </c>
      <c r="D1067" s="54">
        <v>0.30278811999999999</v>
      </c>
      <c r="E1067" s="54">
        <v>0.30278811999999999</v>
      </c>
      <c r="F1067" s="54">
        <v>0.30278811999999999</v>
      </c>
      <c r="G1067" s="54">
        <v>0.30278811999999999</v>
      </c>
      <c r="H1067" s="54">
        <v>0.30278811999999999</v>
      </c>
      <c r="I1067" s="54">
        <v>0</v>
      </c>
      <c r="J1067" s="54">
        <v>0</v>
      </c>
      <c r="K1067" s="54">
        <v>0</v>
      </c>
      <c r="L1067" s="54">
        <v>0</v>
      </c>
      <c r="M1067" s="54">
        <f t="shared" si="430"/>
        <v>0</v>
      </c>
      <c r="N1067" s="54">
        <v>0</v>
      </c>
      <c r="O1067" s="54">
        <v>0</v>
      </c>
      <c r="P1067" s="54">
        <v>0</v>
      </c>
      <c r="Q1067" s="54">
        <v>0</v>
      </c>
      <c r="R1067" s="54">
        <v>0</v>
      </c>
      <c r="S1067" s="54">
        <f t="shared" si="431"/>
        <v>0</v>
      </c>
      <c r="T1067" s="54">
        <v>0</v>
      </c>
      <c r="U1067" s="54">
        <v>0</v>
      </c>
      <c r="V1067" s="54">
        <v>0</v>
      </c>
      <c r="W1067" s="54">
        <v>0</v>
      </c>
      <c r="X1067" s="62"/>
    </row>
    <row r="1068" spans="1:24" ht="63" x14ac:dyDescent="0.25">
      <c r="A1068" s="174">
        <f t="shared" si="429"/>
        <v>947</v>
      </c>
      <c r="B1068" s="120" t="s">
        <v>2331</v>
      </c>
      <c r="C1068" s="54" t="s">
        <v>1090</v>
      </c>
      <c r="D1068" s="54">
        <v>27.948191999999999</v>
      </c>
      <c r="E1068" s="54">
        <v>27.948188973152543</v>
      </c>
      <c r="F1068" s="54">
        <v>27.948188973152543</v>
      </c>
      <c r="G1068" s="54">
        <v>27.948188973152543</v>
      </c>
      <c r="H1068" s="54">
        <v>18.426695284000001</v>
      </c>
      <c r="I1068" s="54">
        <v>0</v>
      </c>
      <c r="J1068" s="54">
        <v>8.86290814</v>
      </c>
      <c r="K1068" s="54">
        <v>0</v>
      </c>
      <c r="L1068" s="54">
        <v>0</v>
      </c>
      <c r="M1068" s="54">
        <f t="shared" si="430"/>
        <v>0</v>
      </c>
      <c r="N1068" s="54">
        <v>0.65858554915254253</v>
      </c>
      <c r="O1068" s="54">
        <v>10.035007150000007</v>
      </c>
      <c r="P1068" s="54">
        <v>0</v>
      </c>
      <c r="Q1068" s="54">
        <v>55.151859909999999</v>
      </c>
      <c r="R1068" s="54">
        <v>0</v>
      </c>
      <c r="S1068" s="54">
        <f t="shared" si="431"/>
        <v>0</v>
      </c>
      <c r="T1068" s="54">
        <v>0</v>
      </c>
      <c r="U1068" s="54">
        <v>0</v>
      </c>
      <c r="V1068" s="54">
        <v>0</v>
      </c>
      <c r="W1068" s="54">
        <v>0</v>
      </c>
      <c r="X1068" s="102"/>
    </row>
    <row r="1069" spans="1:24" ht="63" x14ac:dyDescent="0.25">
      <c r="A1069" s="174">
        <f t="shared" si="429"/>
        <v>948</v>
      </c>
      <c r="B1069" s="120" t="s">
        <v>1091</v>
      </c>
      <c r="C1069" s="54" t="s">
        <v>1092</v>
      </c>
      <c r="D1069" s="54">
        <v>0.63043199999999999</v>
      </c>
      <c r="E1069" s="54">
        <v>2.831292E-3</v>
      </c>
      <c r="F1069" s="54">
        <v>2.831292E-3</v>
      </c>
      <c r="G1069" s="54">
        <v>0</v>
      </c>
      <c r="H1069" s="54">
        <v>2.35116E-4</v>
      </c>
      <c r="I1069" s="54">
        <v>3.0000000000000001E-3</v>
      </c>
      <c r="J1069" s="54">
        <v>2.9893199999999996E-4</v>
      </c>
      <c r="K1069" s="54">
        <v>-1.6870800000000005E-4</v>
      </c>
      <c r="L1069" s="54">
        <v>3.1939200000000005E-4</v>
      </c>
      <c r="M1069" s="54">
        <f t="shared" si="430"/>
        <v>0</v>
      </c>
      <c r="N1069" s="54">
        <v>1.977852E-3</v>
      </c>
      <c r="O1069" s="54">
        <v>6.633333000000001E-2</v>
      </c>
      <c r="P1069" s="54">
        <v>1.6482100000000111E-3</v>
      </c>
      <c r="Q1069" s="54">
        <v>0</v>
      </c>
      <c r="R1069" s="54">
        <v>0</v>
      </c>
      <c r="S1069" s="54">
        <f t="shared" si="431"/>
        <v>0</v>
      </c>
      <c r="T1069" s="54">
        <v>0</v>
      </c>
      <c r="U1069" s="54">
        <v>0</v>
      </c>
      <c r="V1069" s="54">
        <v>0</v>
      </c>
      <c r="W1069" s="54">
        <v>0</v>
      </c>
      <c r="X1069" s="62"/>
    </row>
    <row r="1070" spans="1:24" ht="47.25" x14ac:dyDescent="0.25">
      <c r="A1070" s="174">
        <f t="shared" si="429"/>
        <v>949</v>
      </c>
      <c r="B1070" s="120" t="s">
        <v>2332</v>
      </c>
      <c r="C1070" s="54" t="s">
        <v>1093</v>
      </c>
      <c r="D1070" s="54">
        <v>6.4481259959999999</v>
      </c>
      <c r="E1070" s="54">
        <v>0.57648098400000003</v>
      </c>
      <c r="F1070" s="54">
        <v>0.57648098400000003</v>
      </c>
      <c r="G1070" s="54">
        <v>0.126102732</v>
      </c>
      <c r="H1070" s="54">
        <v>0.126102732</v>
      </c>
      <c r="I1070" s="54">
        <v>0.45037825199999992</v>
      </c>
      <c r="J1070" s="54">
        <v>0.1603503</v>
      </c>
      <c r="K1070" s="54">
        <v>0</v>
      </c>
      <c r="L1070" s="54">
        <v>0.17131124400000003</v>
      </c>
      <c r="M1070" s="54">
        <f t="shared" si="430"/>
        <v>1.1102230246251565E-16</v>
      </c>
      <c r="N1070" s="54">
        <v>0.118716708</v>
      </c>
      <c r="O1070" s="54">
        <v>0.48040082000000001</v>
      </c>
      <c r="P1070" s="54">
        <v>9.893059000000004E-2</v>
      </c>
      <c r="Q1070" s="54">
        <v>0</v>
      </c>
      <c r="R1070" s="54">
        <v>0</v>
      </c>
      <c r="S1070" s="54">
        <f t="shared" si="431"/>
        <v>0</v>
      </c>
      <c r="T1070" s="54">
        <v>0</v>
      </c>
      <c r="U1070" s="54">
        <v>0</v>
      </c>
      <c r="V1070" s="54">
        <v>0</v>
      </c>
      <c r="W1070" s="54">
        <v>0</v>
      </c>
      <c r="X1070" s="102"/>
    </row>
    <row r="1071" spans="1:24" ht="47.25" x14ac:dyDescent="0.25">
      <c r="A1071" s="174">
        <f t="shared" si="429"/>
        <v>950</v>
      </c>
      <c r="B1071" s="120" t="s">
        <v>2333</v>
      </c>
      <c r="C1071" s="54" t="s">
        <v>1094</v>
      </c>
      <c r="D1071" s="54">
        <v>3.1860699960000001</v>
      </c>
      <c r="E1071" s="54">
        <v>0.49045634000000005</v>
      </c>
      <c r="F1071" s="54">
        <v>0.49045634000000005</v>
      </c>
      <c r="G1071" s="54">
        <v>0.27414784400000008</v>
      </c>
      <c r="H1071" s="54">
        <v>0.27414784399999997</v>
      </c>
      <c r="I1071" s="54">
        <v>0</v>
      </c>
      <c r="J1071" s="54">
        <v>7.9082759999999974E-2</v>
      </c>
      <c r="K1071" s="54">
        <v>0</v>
      </c>
      <c r="L1071" s="54">
        <v>0.13722573600000001</v>
      </c>
      <c r="M1071" s="54">
        <f t="shared" si="430"/>
        <v>0.21630849599999996</v>
      </c>
      <c r="N1071" s="54">
        <v>0</v>
      </c>
      <c r="O1071" s="54">
        <v>2.4583443599999999</v>
      </c>
      <c r="P1071" s="54">
        <v>0</v>
      </c>
      <c r="Q1071" s="54">
        <v>2.6352156500000001</v>
      </c>
      <c r="R1071" s="54">
        <v>0</v>
      </c>
      <c r="S1071" s="54">
        <f t="shared" si="431"/>
        <v>0</v>
      </c>
      <c r="T1071" s="54">
        <v>0</v>
      </c>
      <c r="U1071" s="54">
        <v>0</v>
      </c>
      <c r="V1071" s="54">
        <v>0</v>
      </c>
      <c r="W1071" s="54">
        <v>0</v>
      </c>
      <c r="X1071" s="62"/>
    </row>
    <row r="1072" spans="1:24" ht="47.25" x14ac:dyDescent="0.25">
      <c r="A1072" s="174">
        <f t="shared" si="429"/>
        <v>951</v>
      </c>
      <c r="B1072" s="119" t="s">
        <v>2334</v>
      </c>
      <c r="C1072" s="103" t="s">
        <v>2335</v>
      </c>
      <c r="D1072" s="54">
        <v>4.9982879999999996</v>
      </c>
      <c r="E1072" s="54">
        <v>0.59296799999999994</v>
      </c>
      <c r="F1072" s="54">
        <v>1.1824475999999997E-2</v>
      </c>
      <c r="G1072" s="54">
        <v>0</v>
      </c>
      <c r="H1072" s="54">
        <v>0</v>
      </c>
      <c r="I1072" s="54">
        <v>0</v>
      </c>
      <c r="J1072" s="54">
        <v>0</v>
      </c>
      <c r="K1072" s="54">
        <v>0</v>
      </c>
      <c r="L1072" s="54">
        <v>0</v>
      </c>
      <c r="M1072" s="54">
        <f t="shared" si="430"/>
        <v>0.59296799999999994</v>
      </c>
      <c r="N1072" s="54">
        <v>1.1824475999999997E-2</v>
      </c>
      <c r="O1072" s="54">
        <v>9.853729999999998E-3</v>
      </c>
      <c r="P1072" s="54">
        <v>0</v>
      </c>
      <c r="Q1072" s="54">
        <v>0</v>
      </c>
      <c r="R1072" s="54">
        <v>0</v>
      </c>
      <c r="S1072" s="54">
        <f t="shared" si="431"/>
        <v>0.58114352399999991</v>
      </c>
      <c r="T1072" s="54">
        <v>0</v>
      </c>
      <c r="U1072" s="54">
        <v>0</v>
      </c>
      <c r="V1072" s="54">
        <v>0</v>
      </c>
      <c r="W1072" s="54">
        <v>0</v>
      </c>
      <c r="X1072" s="102"/>
    </row>
    <row r="1073" spans="1:24" ht="63" x14ac:dyDescent="0.25">
      <c r="A1073" s="174">
        <f t="shared" si="429"/>
        <v>952</v>
      </c>
      <c r="B1073" s="120" t="s">
        <v>1095</v>
      </c>
      <c r="C1073" s="54" t="s">
        <v>1614</v>
      </c>
      <c r="D1073" s="54">
        <v>2.6371779959999997</v>
      </c>
      <c r="E1073" s="54">
        <v>0.37204628800000006</v>
      </c>
      <c r="F1073" s="54">
        <v>0.37204628800000006</v>
      </c>
      <c r="G1073" s="54">
        <v>5.1438360000000002E-2</v>
      </c>
      <c r="H1073" s="54">
        <v>5.1438360000000002E-2</v>
      </c>
      <c r="I1073" s="54">
        <v>0</v>
      </c>
      <c r="J1073" s="54">
        <v>6.5408232000000011E-2</v>
      </c>
      <c r="K1073" s="54">
        <v>0</v>
      </c>
      <c r="L1073" s="54">
        <v>6.9879276000000004E-2</v>
      </c>
      <c r="M1073" s="54">
        <f t="shared" si="430"/>
        <v>0.32060792800000004</v>
      </c>
      <c r="N1073" s="54">
        <v>0.18532042000000004</v>
      </c>
      <c r="O1073" s="54">
        <v>2.19250933</v>
      </c>
      <c r="P1073" s="54">
        <v>4.6394449999999754E-2</v>
      </c>
      <c r="Q1073" s="54">
        <v>2.1927510000000003</v>
      </c>
      <c r="R1073" s="54">
        <v>2.1927510000000003</v>
      </c>
      <c r="S1073" s="54">
        <f t="shared" si="431"/>
        <v>0</v>
      </c>
      <c r="T1073" s="54">
        <v>0</v>
      </c>
      <c r="U1073" s="54">
        <v>0</v>
      </c>
      <c r="V1073" s="54">
        <v>0</v>
      </c>
      <c r="W1073" s="54">
        <v>0</v>
      </c>
      <c r="X1073" s="62"/>
    </row>
    <row r="1074" spans="1:24" x14ac:dyDescent="0.25">
      <c r="A1074" s="174"/>
      <c r="B1074" s="52" t="s">
        <v>246</v>
      </c>
      <c r="C1074" s="54"/>
      <c r="D1074" s="102">
        <f t="shared" ref="D1074:W1074" si="432">SUM(D1075:D1077)</f>
        <v>14.865057777457626</v>
      </c>
      <c r="E1074" s="102">
        <f t="shared" ref="E1074" si="433">SUM(E1075:E1077)</f>
        <v>2.2494413379999996</v>
      </c>
      <c r="F1074" s="102">
        <f t="shared" si="432"/>
        <v>2.2494413379999996</v>
      </c>
      <c r="G1074" s="102">
        <f t="shared" si="432"/>
        <v>0.22589794800000002</v>
      </c>
      <c r="H1074" s="102">
        <f t="shared" si="432"/>
        <v>0.22589794800000002</v>
      </c>
      <c r="I1074" s="102">
        <f t="shared" si="432"/>
        <v>0.28326670799999998</v>
      </c>
      <c r="J1074" s="102">
        <f t="shared" si="432"/>
        <v>0.28724834399999999</v>
      </c>
      <c r="K1074" s="102">
        <f t="shared" si="432"/>
        <v>1.68962959</v>
      </c>
      <c r="L1074" s="102">
        <f t="shared" si="432"/>
        <v>0.45425792399999998</v>
      </c>
      <c r="M1074" s="102">
        <f t="shared" si="432"/>
        <v>5.0647092000000053E-2</v>
      </c>
      <c r="N1074" s="102">
        <f t="shared" si="432"/>
        <v>1.2820371219999998</v>
      </c>
      <c r="O1074" s="102">
        <f t="shared" si="432"/>
        <v>7.2065999999999999</v>
      </c>
      <c r="P1074" s="102">
        <v>1.0050460700000001</v>
      </c>
      <c r="Q1074" s="102">
        <f t="shared" si="432"/>
        <v>7.4731849699999993</v>
      </c>
      <c r="R1074" s="102">
        <v>0.95472795999999993</v>
      </c>
      <c r="S1074" s="102">
        <f t="shared" si="432"/>
        <v>0</v>
      </c>
      <c r="T1074" s="102">
        <f t="shared" si="432"/>
        <v>0</v>
      </c>
      <c r="U1074" s="102">
        <f t="shared" si="432"/>
        <v>0</v>
      </c>
      <c r="V1074" s="102">
        <f t="shared" si="432"/>
        <v>0</v>
      </c>
      <c r="W1074" s="102">
        <f t="shared" si="432"/>
        <v>0</v>
      </c>
      <c r="X1074" s="102"/>
    </row>
    <row r="1075" spans="1:24" ht="78.75" x14ac:dyDescent="0.25">
      <c r="A1075" s="174">
        <f t="shared" ref="A1075:A1077" si="434">IF(A1074&gt;0,A1074+1,A1073+1)</f>
        <v>953</v>
      </c>
      <c r="B1075" s="120" t="s">
        <v>1098</v>
      </c>
      <c r="C1075" s="54" t="s">
        <v>1099</v>
      </c>
      <c r="D1075" s="54">
        <v>6.2699637814576272</v>
      </c>
      <c r="E1075" s="54">
        <v>0.36263152800000004</v>
      </c>
      <c r="F1075" s="54">
        <v>0.36263152800000004</v>
      </c>
      <c r="G1075" s="54">
        <v>7.9364819999999989E-2</v>
      </c>
      <c r="H1075" s="54">
        <v>7.9364819999999989E-2</v>
      </c>
      <c r="I1075" s="54">
        <v>0.28326670799999998</v>
      </c>
      <c r="J1075" s="54">
        <v>0.100919088</v>
      </c>
      <c r="K1075" s="54">
        <v>0</v>
      </c>
      <c r="L1075" s="54">
        <v>0.10781754000000005</v>
      </c>
      <c r="M1075" s="54">
        <f t="shared" ref="M1075:M1077" si="435">E1075-G1075-I1075-K1075</f>
        <v>5.5511151231257827E-17</v>
      </c>
      <c r="N1075" s="54">
        <v>7.4530079999999999E-2</v>
      </c>
      <c r="O1075" s="54">
        <v>0.30219294000000002</v>
      </c>
      <c r="P1075" s="54">
        <v>6.2108400000000008E-2</v>
      </c>
      <c r="Q1075" s="54">
        <v>0</v>
      </c>
      <c r="R1075" s="54">
        <v>0</v>
      </c>
      <c r="S1075" s="54">
        <f>E1075-F1075</f>
        <v>0</v>
      </c>
      <c r="T1075" s="54">
        <v>0</v>
      </c>
      <c r="U1075" s="54">
        <v>0</v>
      </c>
      <c r="V1075" s="54">
        <v>0</v>
      </c>
      <c r="W1075" s="54">
        <v>0</v>
      </c>
      <c r="X1075" s="62"/>
    </row>
    <row r="1076" spans="1:24" ht="63" x14ac:dyDescent="0.25">
      <c r="A1076" s="174">
        <f t="shared" si="434"/>
        <v>954</v>
      </c>
      <c r="B1076" s="120" t="s">
        <v>1100</v>
      </c>
      <c r="C1076" s="54" t="s">
        <v>1101</v>
      </c>
      <c r="D1076" s="54">
        <v>7.405619999999999</v>
      </c>
      <c r="E1076" s="54">
        <v>1.8323450739999998</v>
      </c>
      <c r="F1076" s="54">
        <v>1.8323450739999998</v>
      </c>
      <c r="G1076" s="54">
        <v>0.142715484</v>
      </c>
      <c r="H1076" s="54">
        <v>0.142715484</v>
      </c>
      <c r="I1076" s="54">
        <v>0</v>
      </c>
      <c r="J1076" s="54">
        <v>0.18147483599999997</v>
      </c>
      <c r="K1076" s="54">
        <v>1.68962959</v>
      </c>
      <c r="L1076" s="54">
        <v>0.34125410399999995</v>
      </c>
      <c r="M1076" s="54">
        <f t="shared" si="435"/>
        <v>0</v>
      </c>
      <c r="N1076" s="54">
        <v>1.1669006499999999</v>
      </c>
      <c r="O1076" s="54">
        <v>5.9499207699999994</v>
      </c>
      <c r="P1076" s="54">
        <v>0</v>
      </c>
      <c r="Q1076" s="54">
        <v>6.5184570099999997</v>
      </c>
      <c r="R1076" s="54">
        <v>0</v>
      </c>
      <c r="S1076" s="54">
        <f>E1076-F1076</f>
        <v>0</v>
      </c>
      <c r="T1076" s="54">
        <v>0</v>
      </c>
      <c r="U1076" s="54">
        <v>0</v>
      </c>
      <c r="V1076" s="54">
        <v>0</v>
      </c>
      <c r="W1076" s="54">
        <v>0</v>
      </c>
      <c r="X1076" s="62"/>
    </row>
    <row r="1077" spans="1:24" ht="47.25" x14ac:dyDescent="0.25">
      <c r="A1077" s="174">
        <f t="shared" si="434"/>
        <v>955</v>
      </c>
      <c r="B1077" s="120" t="s">
        <v>1102</v>
      </c>
      <c r="C1077" s="54" t="s">
        <v>1615</v>
      </c>
      <c r="D1077" s="54">
        <v>1.189473996</v>
      </c>
      <c r="E1077" s="54">
        <v>5.4464736E-2</v>
      </c>
      <c r="F1077" s="54">
        <v>5.4464736E-2</v>
      </c>
      <c r="G1077" s="54">
        <v>3.8176440000000002E-3</v>
      </c>
      <c r="H1077" s="54">
        <v>3.8176440000000002E-3</v>
      </c>
      <c r="I1077" s="54">
        <v>0</v>
      </c>
      <c r="J1077" s="54">
        <v>4.8544199999999999E-3</v>
      </c>
      <c r="K1077" s="54">
        <v>0</v>
      </c>
      <c r="L1077" s="54">
        <v>5.186279999999998E-3</v>
      </c>
      <c r="M1077" s="54">
        <f t="shared" si="435"/>
        <v>5.0647091999999998E-2</v>
      </c>
      <c r="N1077" s="54">
        <v>4.0606392000000005E-2</v>
      </c>
      <c r="O1077" s="54">
        <v>0.95448629000000007</v>
      </c>
      <c r="P1077" s="54">
        <v>0.94293767000000006</v>
      </c>
      <c r="Q1077" s="54">
        <v>0.95472795999999993</v>
      </c>
      <c r="R1077" s="54">
        <v>0.95472795999999993</v>
      </c>
      <c r="S1077" s="54">
        <f>E1077-F1077</f>
        <v>0</v>
      </c>
      <c r="T1077" s="54">
        <v>0</v>
      </c>
      <c r="U1077" s="54">
        <v>0</v>
      </c>
      <c r="V1077" s="54">
        <v>0</v>
      </c>
      <c r="W1077" s="54">
        <v>0</v>
      </c>
      <c r="X1077" s="62"/>
    </row>
    <row r="1078" spans="1:24" x14ac:dyDescent="0.25">
      <c r="A1078" s="174"/>
      <c r="B1078" s="52" t="s">
        <v>254</v>
      </c>
      <c r="C1078" s="54"/>
      <c r="D1078" s="102">
        <f t="shared" ref="D1078:W1078" si="436">SUM(D1079:D1080)</f>
        <v>30.217739999999999</v>
      </c>
      <c r="E1078" s="102">
        <f t="shared" ref="E1078" si="437">SUM(E1079:E1080)</f>
        <v>0.69792276000000009</v>
      </c>
      <c r="F1078" s="102">
        <f t="shared" si="436"/>
        <v>0.69792276000000009</v>
      </c>
      <c r="G1078" s="102">
        <f t="shared" si="436"/>
        <v>0.14652253200000001</v>
      </c>
      <c r="H1078" s="102">
        <f t="shared" si="436"/>
        <v>0.14652253200000001</v>
      </c>
      <c r="I1078" s="102">
        <f t="shared" si="436"/>
        <v>0</v>
      </c>
      <c r="J1078" s="102">
        <f t="shared" si="436"/>
        <v>0.18631579199999995</v>
      </c>
      <c r="K1078" s="102">
        <f t="shared" si="436"/>
        <v>0.53549149200000024</v>
      </c>
      <c r="L1078" s="102">
        <f t="shared" si="436"/>
        <v>0.19905163200000003</v>
      </c>
      <c r="M1078" s="102">
        <f t="shared" si="436"/>
        <v>1.5908736E-2</v>
      </c>
      <c r="N1078" s="102">
        <f t="shared" si="436"/>
        <v>0.16603280400000017</v>
      </c>
      <c r="O1078" s="102">
        <f t="shared" si="436"/>
        <v>0.58160230000000002</v>
      </c>
      <c r="P1078" s="102">
        <v>0.12510338999999998</v>
      </c>
      <c r="Q1078" s="102">
        <f t="shared" si="436"/>
        <v>0</v>
      </c>
      <c r="R1078" s="102">
        <v>0</v>
      </c>
      <c r="S1078" s="102">
        <f t="shared" si="436"/>
        <v>0</v>
      </c>
      <c r="T1078" s="102">
        <f t="shared" si="436"/>
        <v>0</v>
      </c>
      <c r="U1078" s="102">
        <f t="shared" si="436"/>
        <v>0</v>
      </c>
      <c r="V1078" s="102">
        <f t="shared" si="436"/>
        <v>0</v>
      </c>
      <c r="W1078" s="102">
        <f t="shared" si="436"/>
        <v>0</v>
      </c>
      <c r="X1078" s="62"/>
    </row>
    <row r="1079" spans="1:24" ht="78.75" x14ac:dyDescent="0.25">
      <c r="A1079" s="174">
        <f t="shared" ref="A1079:A1080" si="438">IF(A1078&gt;0,A1078+1,A1077+1)</f>
        <v>956</v>
      </c>
      <c r="B1079" s="120" t="s">
        <v>1103</v>
      </c>
      <c r="C1079" s="54" t="s">
        <v>1616</v>
      </c>
      <c r="D1079" s="54">
        <v>19.637003999999997</v>
      </c>
      <c r="E1079" s="54">
        <v>0.68201402400000011</v>
      </c>
      <c r="F1079" s="54">
        <v>0.68201402400000011</v>
      </c>
      <c r="G1079" s="54">
        <v>0.14652253200000001</v>
      </c>
      <c r="H1079" s="54">
        <v>0.14652253200000001</v>
      </c>
      <c r="I1079" s="54">
        <v>0</v>
      </c>
      <c r="J1079" s="54">
        <v>0.18631579199999995</v>
      </c>
      <c r="K1079" s="54">
        <v>0.53549149200000024</v>
      </c>
      <c r="L1079" s="54">
        <v>0.19905163200000003</v>
      </c>
      <c r="M1079" s="54">
        <f t="shared" ref="M1079:M1080" si="439">E1079-G1079-I1079-K1079</f>
        <v>0</v>
      </c>
      <c r="N1079" s="54">
        <v>0.15012406800000017</v>
      </c>
      <c r="O1079" s="54">
        <v>0.56834501999999998</v>
      </c>
      <c r="P1079" s="54">
        <v>0.12510338999999998</v>
      </c>
      <c r="Q1079" s="54">
        <v>0</v>
      </c>
      <c r="R1079" s="54">
        <v>0</v>
      </c>
      <c r="S1079" s="54">
        <f>E1079-F1079</f>
        <v>0</v>
      </c>
      <c r="T1079" s="54">
        <v>0</v>
      </c>
      <c r="U1079" s="54">
        <v>0</v>
      </c>
      <c r="V1079" s="54">
        <v>0</v>
      </c>
      <c r="W1079" s="54">
        <v>0</v>
      </c>
      <c r="X1079" s="102"/>
    </row>
    <row r="1080" spans="1:24" ht="47.25" x14ac:dyDescent="0.25">
      <c r="A1080" s="174">
        <f t="shared" si="438"/>
        <v>957</v>
      </c>
      <c r="B1080" s="120" t="s">
        <v>2336</v>
      </c>
      <c r="C1080" s="54" t="s">
        <v>2337</v>
      </c>
      <c r="D1080" s="54">
        <v>10.580736</v>
      </c>
      <c r="E1080" s="54">
        <v>1.5908736E-2</v>
      </c>
      <c r="F1080" s="54">
        <v>1.5908736E-2</v>
      </c>
      <c r="G1080" s="54">
        <v>0</v>
      </c>
      <c r="H1080" s="54">
        <v>0</v>
      </c>
      <c r="I1080" s="54">
        <v>0</v>
      </c>
      <c r="J1080" s="54">
        <v>0</v>
      </c>
      <c r="K1080" s="54">
        <v>0</v>
      </c>
      <c r="L1080" s="54">
        <v>0</v>
      </c>
      <c r="M1080" s="54">
        <f t="shared" si="439"/>
        <v>1.5908736E-2</v>
      </c>
      <c r="N1080" s="54">
        <v>1.5908736E-2</v>
      </c>
      <c r="O1080" s="54">
        <v>1.3257280000000001E-2</v>
      </c>
      <c r="P1080" s="54">
        <v>0</v>
      </c>
      <c r="Q1080" s="54">
        <v>0</v>
      </c>
      <c r="R1080" s="54">
        <v>0</v>
      </c>
      <c r="S1080" s="54">
        <f>E1080-F1080</f>
        <v>0</v>
      </c>
      <c r="T1080" s="54">
        <v>0</v>
      </c>
      <c r="U1080" s="54">
        <v>0</v>
      </c>
      <c r="V1080" s="54">
        <v>0</v>
      </c>
      <c r="W1080" s="54">
        <v>0</v>
      </c>
      <c r="X1080" s="62"/>
    </row>
    <row r="1081" spans="1:24" x14ac:dyDescent="0.25">
      <c r="A1081" s="174"/>
      <c r="B1081" s="52" t="s">
        <v>274</v>
      </c>
      <c r="C1081" s="54"/>
      <c r="D1081" s="102">
        <f t="shared" ref="D1081:W1081" si="440">SUM(D1082:D1084)</f>
        <v>10.889422609830509</v>
      </c>
      <c r="E1081" s="102">
        <f t="shared" ref="E1081" si="441">SUM(E1082:E1084)</f>
        <v>2.6052659579999995</v>
      </c>
      <c r="F1081" s="102">
        <f t="shared" si="440"/>
        <v>2.6052659579999995</v>
      </c>
      <c r="G1081" s="102">
        <f t="shared" si="440"/>
        <v>2.1141905459999992</v>
      </c>
      <c r="H1081" s="102">
        <f t="shared" si="440"/>
        <v>2.1144256619999995</v>
      </c>
      <c r="I1081" s="102">
        <f t="shared" si="440"/>
        <v>4.300524E-3</v>
      </c>
      <c r="J1081" s="102">
        <f t="shared" si="440"/>
        <v>5.9786399999999993E-4</v>
      </c>
      <c r="K1081" s="102">
        <f t="shared" si="440"/>
        <v>0</v>
      </c>
      <c r="L1081" s="102">
        <f t="shared" si="440"/>
        <v>6.387840000000001E-4</v>
      </c>
      <c r="M1081" s="102">
        <f t="shared" si="440"/>
        <v>0.48677488800000007</v>
      </c>
      <c r="N1081" s="102">
        <f t="shared" si="440"/>
        <v>0.48960364800000006</v>
      </c>
      <c r="O1081" s="102">
        <f t="shared" si="440"/>
        <v>2.1675399999999999E-3</v>
      </c>
      <c r="P1081" s="102">
        <v>7.4513999999999982E-4</v>
      </c>
      <c r="Q1081" s="102">
        <f t="shared" si="440"/>
        <v>0</v>
      </c>
      <c r="R1081" s="102">
        <v>0</v>
      </c>
      <c r="S1081" s="102">
        <f t="shared" si="440"/>
        <v>0</v>
      </c>
      <c r="T1081" s="102">
        <f t="shared" si="440"/>
        <v>0</v>
      </c>
      <c r="U1081" s="102">
        <f t="shared" si="440"/>
        <v>0</v>
      </c>
      <c r="V1081" s="102">
        <f t="shared" si="440"/>
        <v>0</v>
      </c>
      <c r="W1081" s="102">
        <f t="shared" si="440"/>
        <v>0</v>
      </c>
      <c r="X1081" s="62"/>
    </row>
    <row r="1082" spans="1:24" ht="63" x14ac:dyDescent="0.25">
      <c r="A1082" s="174">
        <f t="shared" ref="A1082:A1084" si="442">IF(A1081&gt;0,A1081+1,A1080+1)</f>
        <v>958</v>
      </c>
      <c r="B1082" s="120" t="s">
        <v>1107</v>
      </c>
      <c r="C1082" s="54" t="s">
        <v>1108</v>
      </c>
      <c r="D1082" s="54">
        <v>2.7449149974915255</v>
      </c>
      <c r="E1082" s="54">
        <v>1.3005240000000002E-3</v>
      </c>
      <c r="F1082" s="54">
        <v>1.3005240000000002E-3</v>
      </c>
      <c r="G1082" s="54">
        <v>0</v>
      </c>
      <c r="H1082" s="54">
        <v>2.35116E-4</v>
      </c>
      <c r="I1082" s="54">
        <v>1.3005240000000002E-3</v>
      </c>
      <c r="J1082" s="54">
        <v>2.9893199999999996E-4</v>
      </c>
      <c r="K1082" s="54">
        <v>0</v>
      </c>
      <c r="L1082" s="54">
        <v>3.1939200000000005E-4</v>
      </c>
      <c r="M1082" s="54">
        <f t="shared" ref="M1082:M1084" si="443">E1082-G1082-I1082-K1082</f>
        <v>0</v>
      </c>
      <c r="N1082" s="54">
        <v>4.4708400000000004E-4</v>
      </c>
      <c r="O1082" s="54">
        <v>1.08377E-3</v>
      </c>
      <c r="P1082" s="54">
        <v>3.7256999999999991E-4</v>
      </c>
      <c r="Q1082" s="54">
        <v>0</v>
      </c>
      <c r="R1082" s="54">
        <v>0</v>
      </c>
      <c r="S1082" s="54">
        <f>E1082-F1082</f>
        <v>0</v>
      </c>
      <c r="T1082" s="54">
        <v>0</v>
      </c>
      <c r="U1082" s="54">
        <v>0</v>
      </c>
      <c r="V1082" s="54">
        <v>0</v>
      </c>
      <c r="W1082" s="54">
        <v>0</v>
      </c>
      <c r="X1082" s="62"/>
    </row>
    <row r="1083" spans="1:24" ht="47.25" x14ac:dyDescent="0.25">
      <c r="A1083" s="174">
        <f t="shared" si="442"/>
        <v>959</v>
      </c>
      <c r="B1083" s="120" t="s">
        <v>1109</v>
      </c>
      <c r="C1083" s="54" t="s">
        <v>1110</v>
      </c>
      <c r="D1083" s="54">
        <v>2.113955448</v>
      </c>
      <c r="E1083" s="54">
        <v>2.1139554299999994</v>
      </c>
      <c r="F1083" s="54">
        <v>2.1139554299999994</v>
      </c>
      <c r="G1083" s="54">
        <v>2.1139554299999994</v>
      </c>
      <c r="H1083" s="54">
        <v>2.1139554299999999</v>
      </c>
      <c r="I1083" s="54">
        <v>0</v>
      </c>
      <c r="J1083" s="54">
        <v>0</v>
      </c>
      <c r="K1083" s="54">
        <v>0</v>
      </c>
      <c r="L1083" s="54">
        <v>0</v>
      </c>
      <c r="M1083" s="54">
        <f t="shared" si="443"/>
        <v>0</v>
      </c>
      <c r="N1083" s="54">
        <v>0</v>
      </c>
      <c r="O1083" s="54">
        <v>0</v>
      </c>
      <c r="P1083" s="54">
        <v>0</v>
      </c>
      <c r="Q1083" s="54">
        <v>0</v>
      </c>
      <c r="R1083" s="54">
        <v>0</v>
      </c>
      <c r="S1083" s="54">
        <f>E1083-F1083</f>
        <v>0</v>
      </c>
      <c r="T1083" s="54">
        <v>0</v>
      </c>
      <c r="U1083" s="54">
        <v>0</v>
      </c>
      <c r="V1083" s="54">
        <v>0</v>
      </c>
      <c r="W1083" s="54">
        <v>0</v>
      </c>
      <c r="X1083" s="62"/>
    </row>
    <row r="1084" spans="1:24" ht="78.75" x14ac:dyDescent="0.25">
      <c r="A1084" s="174">
        <f t="shared" si="442"/>
        <v>960</v>
      </c>
      <c r="B1084" s="120" t="s">
        <v>1111</v>
      </c>
      <c r="C1084" s="54" t="s">
        <v>1112</v>
      </c>
      <c r="D1084" s="54">
        <v>6.0305521643389834</v>
      </c>
      <c r="E1084" s="54">
        <v>0.49001000400000005</v>
      </c>
      <c r="F1084" s="54">
        <v>0.49001000400000005</v>
      </c>
      <c r="G1084" s="54">
        <v>2.35116E-4</v>
      </c>
      <c r="H1084" s="54">
        <v>2.35116E-4</v>
      </c>
      <c r="I1084" s="54">
        <v>3.0000000000000001E-3</v>
      </c>
      <c r="J1084" s="54">
        <v>2.9893199999999996E-4</v>
      </c>
      <c r="K1084" s="54">
        <v>0</v>
      </c>
      <c r="L1084" s="54">
        <v>3.1939200000000005E-4</v>
      </c>
      <c r="M1084" s="54">
        <f t="shared" si="443"/>
        <v>0.48677488800000007</v>
      </c>
      <c r="N1084" s="54">
        <v>0.48915656400000007</v>
      </c>
      <c r="O1084" s="54">
        <v>1.08377E-3</v>
      </c>
      <c r="P1084" s="54">
        <v>3.7256999999999991E-4</v>
      </c>
      <c r="Q1084" s="54">
        <v>0</v>
      </c>
      <c r="R1084" s="54">
        <v>0</v>
      </c>
      <c r="S1084" s="54">
        <f>E1084-F1084</f>
        <v>0</v>
      </c>
      <c r="T1084" s="54">
        <v>0</v>
      </c>
      <c r="U1084" s="54">
        <v>0</v>
      </c>
      <c r="V1084" s="54">
        <v>0</v>
      </c>
      <c r="W1084" s="54">
        <v>0</v>
      </c>
      <c r="X1084" s="62"/>
    </row>
    <row r="1085" spans="1:24" x14ac:dyDescent="0.25">
      <c r="A1085" s="174"/>
      <c r="B1085" s="52" t="s">
        <v>305</v>
      </c>
      <c r="C1085" s="54"/>
      <c r="D1085" s="102">
        <f t="shared" ref="D1085:W1085" si="444">SUM(D1086:D1086)</f>
        <v>0.47186400000000001</v>
      </c>
      <c r="E1085" s="102">
        <f t="shared" si="444"/>
        <v>0.47186569999999994</v>
      </c>
      <c r="F1085" s="102">
        <f t="shared" si="444"/>
        <v>0.47186569999999994</v>
      </c>
      <c r="G1085" s="102">
        <f t="shared" si="444"/>
        <v>0</v>
      </c>
      <c r="H1085" s="102">
        <f t="shared" si="444"/>
        <v>0</v>
      </c>
      <c r="I1085" s="102">
        <f t="shared" si="444"/>
        <v>0</v>
      </c>
      <c r="J1085" s="102">
        <f t="shared" si="444"/>
        <v>0</v>
      </c>
      <c r="K1085" s="102">
        <f t="shared" si="444"/>
        <v>0</v>
      </c>
      <c r="L1085" s="102">
        <f t="shared" si="444"/>
        <v>0</v>
      </c>
      <c r="M1085" s="102">
        <f t="shared" si="444"/>
        <v>0.47186569999999994</v>
      </c>
      <c r="N1085" s="102">
        <f t="shared" si="444"/>
        <v>0.47186569999999994</v>
      </c>
      <c r="O1085" s="102">
        <f t="shared" si="444"/>
        <v>0.39322141000000005</v>
      </c>
      <c r="P1085" s="102">
        <v>0</v>
      </c>
      <c r="Q1085" s="102">
        <f t="shared" si="444"/>
        <v>0.40150670999999999</v>
      </c>
      <c r="R1085" s="102">
        <v>0</v>
      </c>
      <c r="S1085" s="102">
        <f t="shared" si="444"/>
        <v>0</v>
      </c>
      <c r="T1085" s="102">
        <f t="shared" si="444"/>
        <v>0</v>
      </c>
      <c r="U1085" s="102">
        <f t="shared" si="444"/>
        <v>0</v>
      </c>
      <c r="V1085" s="102">
        <f t="shared" si="444"/>
        <v>0</v>
      </c>
      <c r="W1085" s="102">
        <f t="shared" si="444"/>
        <v>0</v>
      </c>
      <c r="X1085" s="62"/>
    </row>
    <row r="1086" spans="1:24" ht="47.25" x14ac:dyDescent="0.25">
      <c r="A1086" s="174">
        <f>IF(A1085&gt;0,A1085+1,A1084+1)</f>
        <v>961</v>
      </c>
      <c r="B1086" s="120" t="s">
        <v>1104</v>
      </c>
      <c r="C1086" s="54" t="s">
        <v>1105</v>
      </c>
      <c r="D1086" s="54">
        <v>0.47186400000000001</v>
      </c>
      <c r="E1086" s="54">
        <v>0.47186569999999994</v>
      </c>
      <c r="F1086" s="54">
        <v>0.47186569999999994</v>
      </c>
      <c r="G1086" s="54">
        <v>0</v>
      </c>
      <c r="H1086" s="54">
        <v>0</v>
      </c>
      <c r="I1086" s="54">
        <v>0</v>
      </c>
      <c r="J1086" s="54">
        <v>0</v>
      </c>
      <c r="K1086" s="54">
        <v>0</v>
      </c>
      <c r="L1086" s="54">
        <v>0</v>
      </c>
      <c r="M1086" s="54">
        <f>E1086-G1086-I1086-K1086</f>
        <v>0.47186569999999994</v>
      </c>
      <c r="N1086" s="54">
        <v>0.47186569999999994</v>
      </c>
      <c r="O1086" s="54">
        <v>0.39322141000000005</v>
      </c>
      <c r="P1086" s="54">
        <v>0</v>
      </c>
      <c r="Q1086" s="54">
        <v>0.40150670999999999</v>
      </c>
      <c r="R1086" s="54">
        <v>0</v>
      </c>
      <c r="S1086" s="54">
        <f>E1086-F1086</f>
        <v>0</v>
      </c>
      <c r="T1086" s="54">
        <v>0</v>
      </c>
      <c r="U1086" s="54">
        <v>0</v>
      </c>
      <c r="V1086" s="54">
        <v>0</v>
      </c>
      <c r="W1086" s="54">
        <v>0</v>
      </c>
      <c r="X1086" s="62"/>
    </row>
    <row r="1087" spans="1:24" x14ac:dyDescent="0.25">
      <c r="A1087" s="174"/>
      <c r="B1087" s="52" t="s">
        <v>329</v>
      </c>
      <c r="C1087" s="54"/>
      <c r="D1087" s="102">
        <f t="shared" ref="D1087:W1087" si="445">SUM(D1088:D1096)</f>
        <v>72.116133353457641</v>
      </c>
      <c r="E1087" s="102">
        <f t="shared" ref="E1087" si="446">SUM(E1088:E1096)</f>
        <v>13.558674379213581</v>
      </c>
      <c r="F1087" s="102">
        <f t="shared" si="445"/>
        <v>4.3145814140000009</v>
      </c>
      <c r="G1087" s="102">
        <f t="shared" si="445"/>
        <v>1.0548941280000002</v>
      </c>
      <c r="H1087" s="102">
        <f t="shared" si="445"/>
        <v>3.4593363739999989</v>
      </c>
      <c r="I1087" s="102">
        <f t="shared" si="445"/>
        <v>9.8741688052135821</v>
      </c>
      <c r="J1087" s="102">
        <f t="shared" si="445"/>
        <v>0.56235926400000003</v>
      </c>
      <c r="K1087" s="102">
        <f t="shared" si="445"/>
        <v>0</v>
      </c>
      <c r="L1087" s="102">
        <f t="shared" si="445"/>
        <v>0.25732949999999999</v>
      </c>
      <c r="M1087" s="102">
        <f t="shared" si="445"/>
        <v>2.6296114460000002</v>
      </c>
      <c r="N1087" s="102">
        <f t="shared" si="445"/>
        <v>3.5556275999999991E-2</v>
      </c>
      <c r="O1087" s="102">
        <f t="shared" si="445"/>
        <v>8.99371586</v>
      </c>
      <c r="P1087" s="102">
        <f t="shared" si="445"/>
        <v>2.8373940000000052E-2</v>
      </c>
      <c r="Q1087" s="102">
        <f t="shared" si="445"/>
        <v>24.602798030000002</v>
      </c>
      <c r="R1087" s="102">
        <v>0</v>
      </c>
      <c r="S1087" s="102">
        <f t="shared" si="445"/>
        <v>9.2440929652135821</v>
      </c>
      <c r="T1087" s="102">
        <f t="shared" si="445"/>
        <v>0</v>
      </c>
      <c r="U1087" s="102">
        <f t="shared" si="445"/>
        <v>0</v>
      </c>
      <c r="V1087" s="102">
        <f t="shared" si="445"/>
        <v>0</v>
      </c>
      <c r="W1087" s="102">
        <f t="shared" si="445"/>
        <v>0</v>
      </c>
      <c r="X1087" s="62"/>
    </row>
    <row r="1088" spans="1:24" ht="63" x14ac:dyDescent="0.25">
      <c r="A1088" s="174">
        <f t="shared" ref="A1088:A1096" si="447">IF(A1087&gt;0,A1087+1,A1086+1)</f>
        <v>962</v>
      </c>
      <c r="B1088" s="120" t="s">
        <v>1113</v>
      </c>
      <c r="C1088" s="54" t="s">
        <v>1114</v>
      </c>
      <c r="D1088" s="54">
        <v>5.6711993952203361</v>
      </c>
      <c r="E1088" s="54">
        <v>3.4155318980000002</v>
      </c>
      <c r="F1088" s="54">
        <v>3.4155318980000002</v>
      </c>
      <c r="G1088" s="54">
        <v>0.78742800000000002</v>
      </c>
      <c r="H1088" s="54">
        <v>3.1868589739999997</v>
      </c>
      <c r="I1088" s="54">
        <v>0</v>
      </c>
      <c r="J1088" s="54">
        <v>1.9617192000000002E-2</v>
      </c>
      <c r="K1088" s="54">
        <v>0</v>
      </c>
      <c r="L1088" s="54">
        <v>0.20905573199999999</v>
      </c>
      <c r="M1088" s="54">
        <f t="shared" ref="M1088:M1096" si="448">E1088-G1088-I1088-K1088</f>
        <v>2.628103898</v>
      </c>
      <c r="N1088" s="54">
        <v>0</v>
      </c>
      <c r="O1088" s="54">
        <v>0.70652698000000047</v>
      </c>
      <c r="P1088" s="54">
        <v>0</v>
      </c>
      <c r="Q1088" s="54">
        <v>9.8454600900000013</v>
      </c>
      <c r="R1088" s="54">
        <v>0</v>
      </c>
      <c r="S1088" s="54">
        <f t="shared" ref="S1088:S1096" si="449">E1088-F1088</f>
        <v>0</v>
      </c>
      <c r="T1088" s="54">
        <v>0</v>
      </c>
      <c r="U1088" s="54">
        <v>0</v>
      </c>
      <c r="V1088" s="54">
        <v>0</v>
      </c>
      <c r="W1088" s="54">
        <v>0</v>
      </c>
      <c r="X1088" s="62"/>
    </row>
    <row r="1089" spans="1:24" ht="63" x14ac:dyDescent="0.25">
      <c r="A1089" s="174">
        <f t="shared" si="447"/>
        <v>963</v>
      </c>
      <c r="B1089" s="120" t="s">
        <v>1115</v>
      </c>
      <c r="C1089" s="54" t="s">
        <v>1116</v>
      </c>
      <c r="D1089" s="54">
        <v>17.189136000000001</v>
      </c>
      <c r="E1089" s="54">
        <v>1.5356400000000002E-3</v>
      </c>
      <c r="F1089" s="54">
        <v>1.5356400000000002E-3</v>
      </c>
      <c r="G1089" s="54">
        <v>0</v>
      </c>
      <c r="H1089" s="54">
        <v>2.35116E-4</v>
      </c>
      <c r="I1089" s="54">
        <v>1.5356400000000002E-3</v>
      </c>
      <c r="J1089" s="54">
        <v>5.3404799999999986E-4</v>
      </c>
      <c r="K1089" s="54">
        <v>0</v>
      </c>
      <c r="L1089" s="54">
        <v>3.1939200000000016E-4</v>
      </c>
      <c r="M1089" s="54">
        <f t="shared" si="448"/>
        <v>0</v>
      </c>
      <c r="N1089" s="54">
        <v>4.4708400000000015E-4</v>
      </c>
      <c r="O1089" s="54">
        <v>1.2796999999999535E-3</v>
      </c>
      <c r="P1089" s="54">
        <v>3.7257000000006529E-4</v>
      </c>
      <c r="Q1089" s="54">
        <v>0</v>
      </c>
      <c r="R1089" s="54">
        <v>0</v>
      </c>
      <c r="S1089" s="54">
        <f t="shared" si="449"/>
        <v>0</v>
      </c>
      <c r="T1089" s="54">
        <v>0</v>
      </c>
      <c r="U1089" s="54">
        <v>0</v>
      </c>
      <c r="V1089" s="54">
        <v>0</v>
      </c>
      <c r="W1089" s="54">
        <v>0</v>
      </c>
      <c r="X1089" s="62"/>
    </row>
    <row r="1090" spans="1:24" ht="78.75" x14ac:dyDescent="0.25">
      <c r="A1090" s="174">
        <f t="shared" si="447"/>
        <v>964</v>
      </c>
      <c r="B1090" s="120" t="s">
        <v>1117</v>
      </c>
      <c r="C1090" s="54" t="s">
        <v>1118</v>
      </c>
      <c r="D1090" s="54">
        <v>22.828595527389837</v>
      </c>
      <c r="E1090" s="54">
        <v>2.0748816000000003E-2</v>
      </c>
      <c r="F1090" s="54">
        <v>2.0748816000000003E-2</v>
      </c>
      <c r="G1090" s="54">
        <v>0</v>
      </c>
      <c r="H1090" s="54">
        <v>4.5410399999999997E-3</v>
      </c>
      <c r="I1090" s="54">
        <v>2.0748816000000003E-2</v>
      </c>
      <c r="J1090" s="54">
        <v>5.7743159999999998E-3</v>
      </c>
      <c r="K1090" s="54">
        <v>0</v>
      </c>
      <c r="L1090" s="54">
        <v>6.1690559999999974E-3</v>
      </c>
      <c r="M1090" s="54">
        <f t="shared" si="448"/>
        <v>0</v>
      </c>
      <c r="N1090" s="54">
        <v>4.2644040000000064E-3</v>
      </c>
      <c r="O1090" s="54">
        <v>1.7290680000000003E-2</v>
      </c>
      <c r="P1090" s="54">
        <v>3.5536700000000036E-3</v>
      </c>
      <c r="Q1090" s="54">
        <v>0</v>
      </c>
      <c r="R1090" s="54">
        <v>0</v>
      </c>
      <c r="S1090" s="54">
        <f t="shared" si="449"/>
        <v>0</v>
      </c>
      <c r="T1090" s="54">
        <v>0</v>
      </c>
      <c r="U1090" s="54">
        <v>0</v>
      </c>
      <c r="V1090" s="54">
        <v>0</v>
      </c>
      <c r="W1090" s="54">
        <v>0</v>
      </c>
      <c r="X1090" s="62"/>
    </row>
    <row r="1091" spans="1:24" ht="110.25" x14ac:dyDescent="0.25">
      <c r="A1091" s="174">
        <f t="shared" si="447"/>
        <v>965</v>
      </c>
      <c r="B1091" s="120" t="s">
        <v>2338</v>
      </c>
      <c r="C1091" s="54" t="s">
        <v>1119</v>
      </c>
      <c r="D1091" s="54">
        <v>3.4473959999999999</v>
      </c>
      <c r="E1091" s="54">
        <v>3.3385721358284164E-4</v>
      </c>
      <c r="F1091" s="54">
        <v>0</v>
      </c>
      <c r="G1091" s="54">
        <v>0</v>
      </c>
      <c r="H1091" s="54">
        <v>0</v>
      </c>
      <c r="I1091" s="54">
        <v>3.3385721358281106E-4</v>
      </c>
      <c r="J1091" s="54">
        <v>0</v>
      </c>
      <c r="K1091" s="54">
        <v>0</v>
      </c>
      <c r="L1091" s="54">
        <v>0</v>
      </c>
      <c r="M1091" s="54">
        <f t="shared" si="448"/>
        <v>3.0574501264091225E-17</v>
      </c>
      <c r="N1091" s="54">
        <v>0</v>
      </c>
      <c r="O1091" s="54">
        <v>0</v>
      </c>
      <c r="P1091" s="54">
        <v>0</v>
      </c>
      <c r="Q1091" s="54">
        <v>0</v>
      </c>
      <c r="R1091" s="54">
        <v>0</v>
      </c>
      <c r="S1091" s="54">
        <f t="shared" si="449"/>
        <v>3.3385721358284164E-4</v>
      </c>
      <c r="T1091" s="54">
        <v>0</v>
      </c>
      <c r="U1091" s="54">
        <v>0</v>
      </c>
      <c r="V1091" s="54">
        <v>0</v>
      </c>
      <c r="W1091" s="54">
        <v>0</v>
      </c>
      <c r="X1091" s="62"/>
    </row>
    <row r="1092" spans="1:24" ht="94.5" x14ac:dyDescent="0.25">
      <c r="A1092" s="174">
        <f t="shared" si="447"/>
        <v>966</v>
      </c>
      <c r="B1092" s="120" t="s">
        <v>1120</v>
      </c>
      <c r="C1092" s="54" t="s">
        <v>1618</v>
      </c>
      <c r="D1092" s="54">
        <v>4.5358319999999992</v>
      </c>
      <c r="E1092" s="54">
        <v>1.3005240000000002E-3</v>
      </c>
      <c r="F1092" s="54">
        <v>1.3005240000000002E-3</v>
      </c>
      <c r="G1092" s="54">
        <v>2.35116E-4</v>
      </c>
      <c r="H1092" s="54">
        <v>2.35116E-4</v>
      </c>
      <c r="I1092" s="54">
        <v>1.0654080000000001E-3</v>
      </c>
      <c r="J1092" s="54">
        <v>2.9893199999999996E-4</v>
      </c>
      <c r="K1092" s="54">
        <v>0</v>
      </c>
      <c r="L1092" s="54">
        <v>3.1939200000000005E-4</v>
      </c>
      <c r="M1092" s="54">
        <f t="shared" si="448"/>
        <v>0</v>
      </c>
      <c r="N1092" s="54">
        <v>4.4708400000000004E-4</v>
      </c>
      <c r="O1092" s="54">
        <v>1.08377E-3</v>
      </c>
      <c r="P1092" s="54">
        <v>3.7256999999999991E-4</v>
      </c>
      <c r="Q1092" s="54">
        <v>0</v>
      </c>
      <c r="R1092" s="54">
        <v>0</v>
      </c>
      <c r="S1092" s="54">
        <f t="shared" si="449"/>
        <v>0</v>
      </c>
      <c r="T1092" s="54">
        <v>0</v>
      </c>
      <c r="U1092" s="54">
        <v>0</v>
      </c>
      <c r="V1092" s="54">
        <v>0</v>
      </c>
      <c r="W1092" s="54">
        <v>0</v>
      </c>
      <c r="X1092" s="62"/>
    </row>
    <row r="1093" spans="1:24" ht="63" x14ac:dyDescent="0.25">
      <c r="A1093" s="174">
        <f t="shared" si="447"/>
        <v>967</v>
      </c>
      <c r="B1093" s="120" t="s">
        <v>1121</v>
      </c>
      <c r="C1093" s="54" t="s">
        <v>1122</v>
      </c>
      <c r="D1093" s="54">
        <v>9.9780239999999996</v>
      </c>
      <c r="E1093" s="54">
        <v>9.9780239999999996</v>
      </c>
      <c r="F1093" s="54">
        <v>0.734264892</v>
      </c>
      <c r="G1093" s="54">
        <v>0.23694291599999998</v>
      </c>
      <c r="H1093" s="54">
        <v>0.23694291599999998</v>
      </c>
      <c r="I1093" s="54">
        <v>9.7410810839999993</v>
      </c>
      <c r="J1093" s="54">
        <v>0.49732197600000005</v>
      </c>
      <c r="K1093" s="54">
        <v>0</v>
      </c>
      <c r="L1093" s="54">
        <v>0</v>
      </c>
      <c r="M1093" s="54">
        <f t="shared" si="448"/>
        <v>0</v>
      </c>
      <c r="N1093" s="54">
        <v>0</v>
      </c>
      <c r="O1093" s="54">
        <v>8.1498683599999993</v>
      </c>
      <c r="P1093" s="54">
        <v>0</v>
      </c>
      <c r="Q1093" s="54">
        <v>14.757337939999999</v>
      </c>
      <c r="R1093" s="54">
        <v>0</v>
      </c>
      <c r="S1093" s="54">
        <f t="shared" si="449"/>
        <v>9.243759107999999</v>
      </c>
      <c r="T1093" s="54">
        <v>0</v>
      </c>
      <c r="U1093" s="54">
        <v>0</v>
      </c>
      <c r="V1093" s="54">
        <v>0</v>
      </c>
      <c r="W1093" s="54">
        <v>0</v>
      </c>
      <c r="X1093" s="102"/>
    </row>
    <row r="1094" spans="1:24" ht="94.5" x14ac:dyDescent="0.25">
      <c r="A1094" s="174">
        <f t="shared" si="447"/>
        <v>968</v>
      </c>
      <c r="B1094" s="120" t="s">
        <v>1123</v>
      </c>
      <c r="C1094" s="54" t="s">
        <v>1124</v>
      </c>
      <c r="D1094" s="54">
        <v>1.1374440000000001</v>
      </c>
      <c r="E1094" s="54">
        <v>0.13839157199999999</v>
      </c>
      <c r="F1094" s="54">
        <v>0.13839157199999999</v>
      </c>
      <c r="G1094" s="54">
        <v>3.0288095999999997E-2</v>
      </c>
      <c r="H1094" s="54">
        <v>3.0288095999999997E-2</v>
      </c>
      <c r="I1094" s="54">
        <v>0.10810347599999998</v>
      </c>
      <c r="J1094" s="54">
        <v>3.8513867999999993E-2</v>
      </c>
      <c r="K1094" s="54">
        <v>0</v>
      </c>
      <c r="L1094" s="54">
        <v>4.1146536000000011E-2</v>
      </c>
      <c r="M1094" s="54">
        <f t="shared" si="448"/>
        <v>1.3877787807814457E-17</v>
      </c>
      <c r="N1094" s="54">
        <v>2.8443071999999986E-2</v>
      </c>
      <c r="O1094" s="54">
        <v>0.11532630999999999</v>
      </c>
      <c r="P1094" s="54">
        <v>2.3702559999999984E-2</v>
      </c>
      <c r="Q1094" s="54">
        <v>0</v>
      </c>
      <c r="R1094" s="54">
        <v>0</v>
      </c>
      <c r="S1094" s="54">
        <f t="shared" si="449"/>
        <v>0</v>
      </c>
      <c r="T1094" s="54">
        <v>0</v>
      </c>
      <c r="U1094" s="54">
        <v>0</v>
      </c>
      <c r="V1094" s="54">
        <v>0</v>
      </c>
      <c r="W1094" s="54">
        <v>0</v>
      </c>
      <c r="X1094" s="62"/>
    </row>
    <row r="1095" spans="1:24" ht="47.25" x14ac:dyDescent="0.25">
      <c r="A1095" s="174">
        <f t="shared" si="447"/>
        <v>969</v>
      </c>
      <c r="B1095" s="120" t="s">
        <v>1125</v>
      </c>
      <c r="C1095" s="54" t="s">
        <v>1126</v>
      </c>
      <c r="D1095" s="54">
        <v>1.1258504308474575</v>
      </c>
      <c r="E1095" s="54">
        <v>1.3005240000000002E-3</v>
      </c>
      <c r="F1095" s="54">
        <v>1.3005240000000002E-3</v>
      </c>
      <c r="G1095" s="54">
        <v>0</v>
      </c>
      <c r="H1095" s="54">
        <v>2.35116E-4</v>
      </c>
      <c r="I1095" s="54">
        <v>1.3005240000000002E-3</v>
      </c>
      <c r="J1095" s="54">
        <v>2.9893199999999996E-4</v>
      </c>
      <c r="K1095" s="54">
        <v>0</v>
      </c>
      <c r="L1095" s="54">
        <v>3.1939200000000005E-4</v>
      </c>
      <c r="M1095" s="54">
        <f t="shared" si="448"/>
        <v>0</v>
      </c>
      <c r="N1095" s="54">
        <v>4.4708400000000004E-4</v>
      </c>
      <c r="O1095" s="54">
        <v>1.08377E-3</v>
      </c>
      <c r="P1095" s="54">
        <v>3.7256999999999991E-4</v>
      </c>
      <c r="Q1095" s="54">
        <v>0</v>
      </c>
      <c r="R1095" s="54">
        <v>0</v>
      </c>
      <c r="S1095" s="54">
        <f t="shared" si="449"/>
        <v>0</v>
      </c>
      <c r="T1095" s="54">
        <v>0</v>
      </c>
      <c r="U1095" s="54">
        <v>0</v>
      </c>
      <c r="V1095" s="54">
        <v>0</v>
      </c>
      <c r="W1095" s="54">
        <v>0</v>
      </c>
      <c r="X1095" s="62"/>
    </row>
    <row r="1096" spans="1:24" ht="94.5" x14ac:dyDescent="0.25">
      <c r="A1096" s="174">
        <f t="shared" si="447"/>
        <v>970</v>
      </c>
      <c r="B1096" s="120" t="s">
        <v>2339</v>
      </c>
      <c r="C1096" s="54" t="s">
        <v>2340</v>
      </c>
      <c r="D1096" s="54">
        <v>6.2026559999999993</v>
      </c>
      <c r="E1096" s="54">
        <v>1.5075479999999998E-3</v>
      </c>
      <c r="F1096" s="54">
        <v>1.5075479999999998E-3</v>
      </c>
      <c r="G1096" s="54">
        <v>0</v>
      </c>
      <c r="H1096" s="54">
        <v>0</v>
      </c>
      <c r="I1096" s="54">
        <v>0</v>
      </c>
      <c r="J1096" s="54">
        <v>0</v>
      </c>
      <c r="K1096" s="54">
        <v>0</v>
      </c>
      <c r="L1096" s="54">
        <v>0</v>
      </c>
      <c r="M1096" s="54">
        <f t="shared" si="448"/>
        <v>1.5075479999999998E-3</v>
      </c>
      <c r="N1096" s="54">
        <v>1.5075479999999998E-3</v>
      </c>
      <c r="O1096" s="54">
        <v>1.25629E-3</v>
      </c>
      <c r="P1096" s="54">
        <v>0</v>
      </c>
      <c r="Q1096" s="54">
        <v>0</v>
      </c>
      <c r="R1096" s="54">
        <v>0</v>
      </c>
      <c r="S1096" s="54">
        <f t="shared" si="449"/>
        <v>0</v>
      </c>
      <c r="T1096" s="54">
        <v>0</v>
      </c>
      <c r="U1096" s="54">
        <v>0</v>
      </c>
      <c r="V1096" s="54">
        <v>0</v>
      </c>
      <c r="W1096" s="54">
        <v>0</v>
      </c>
      <c r="X1096" s="62"/>
    </row>
    <row r="1097" spans="1:24" x14ac:dyDescent="0.25">
      <c r="A1097" s="174"/>
      <c r="B1097" s="52" t="s">
        <v>349</v>
      </c>
      <c r="C1097" s="54"/>
      <c r="D1097" s="102">
        <f t="shared" ref="D1097:W1097" si="450">SUM(D1098)</f>
        <v>7.7238839999999991</v>
      </c>
      <c r="E1097" s="102">
        <f t="shared" si="450"/>
        <v>7.7238796299999999</v>
      </c>
      <c r="F1097" s="102">
        <f t="shared" si="450"/>
        <v>7.7238796299999999</v>
      </c>
      <c r="G1097" s="102">
        <f t="shared" si="450"/>
        <v>0</v>
      </c>
      <c r="H1097" s="102">
        <f t="shared" si="450"/>
        <v>0.5846661700000001</v>
      </c>
      <c r="I1097" s="102">
        <f t="shared" si="450"/>
        <v>0</v>
      </c>
      <c r="J1097" s="102">
        <f t="shared" si="450"/>
        <v>0</v>
      </c>
      <c r="K1097" s="102">
        <f t="shared" si="450"/>
        <v>0</v>
      </c>
      <c r="L1097" s="102">
        <f t="shared" si="450"/>
        <v>5.7113707699999994</v>
      </c>
      <c r="M1097" s="102">
        <f t="shared" si="450"/>
        <v>7.7238796299999999</v>
      </c>
      <c r="N1097" s="102">
        <f t="shared" si="450"/>
        <v>1.4278426899999994</v>
      </c>
      <c r="O1097" s="102">
        <f t="shared" si="450"/>
        <v>0</v>
      </c>
      <c r="P1097" s="102">
        <v>0</v>
      </c>
      <c r="Q1097" s="102">
        <f t="shared" si="450"/>
        <v>0</v>
      </c>
      <c r="R1097" s="102">
        <v>0</v>
      </c>
      <c r="S1097" s="102">
        <f t="shared" si="450"/>
        <v>0</v>
      </c>
      <c r="T1097" s="102">
        <f t="shared" si="450"/>
        <v>0</v>
      </c>
      <c r="U1097" s="102">
        <f t="shared" si="450"/>
        <v>0</v>
      </c>
      <c r="V1097" s="102">
        <f t="shared" si="450"/>
        <v>0</v>
      </c>
      <c r="W1097" s="102">
        <f t="shared" si="450"/>
        <v>0</v>
      </c>
      <c r="X1097" s="62"/>
    </row>
    <row r="1098" spans="1:24" ht="47.25" x14ac:dyDescent="0.25">
      <c r="A1098" s="174">
        <f>IF(A1097&gt;0,A1097+1,A1096+1)</f>
        <v>971</v>
      </c>
      <c r="B1098" s="120" t="s">
        <v>1127</v>
      </c>
      <c r="C1098" s="54" t="s">
        <v>1128</v>
      </c>
      <c r="D1098" s="54">
        <v>7.7238839999999991</v>
      </c>
      <c r="E1098" s="54">
        <v>7.7238796299999999</v>
      </c>
      <c r="F1098" s="54">
        <v>7.7238796299999999</v>
      </c>
      <c r="G1098" s="54">
        <v>0</v>
      </c>
      <c r="H1098" s="54">
        <v>0.5846661700000001</v>
      </c>
      <c r="I1098" s="54">
        <v>0</v>
      </c>
      <c r="J1098" s="54">
        <v>0</v>
      </c>
      <c r="K1098" s="54">
        <v>0</v>
      </c>
      <c r="L1098" s="54">
        <v>5.7113707699999994</v>
      </c>
      <c r="M1098" s="54">
        <f>E1098-G1098-I1098-K1098</f>
        <v>7.7238796299999999</v>
      </c>
      <c r="N1098" s="54">
        <v>1.4278426899999994</v>
      </c>
      <c r="O1098" s="54">
        <v>0</v>
      </c>
      <c r="P1098" s="54">
        <v>0</v>
      </c>
      <c r="Q1098" s="54">
        <v>0</v>
      </c>
      <c r="R1098" s="54">
        <v>0</v>
      </c>
      <c r="S1098" s="54">
        <f>E1098-F1098</f>
        <v>0</v>
      </c>
      <c r="T1098" s="54">
        <v>0</v>
      </c>
      <c r="U1098" s="54">
        <v>0</v>
      </c>
      <c r="V1098" s="54">
        <v>0</v>
      </c>
      <c r="W1098" s="54">
        <v>0</v>
      </c>
      <c r="X1098" s="102"/>
    </row>
    <row r="1099" spans="1:24" x14ac:dyDescent="0.25">
      <c r="A1099" s="174"/>
      <c r="B1099" s="52" t="s">
        <v>359</v>
      </c>
      <c r="C1099" s="54"/>
      <c r="D1099" s="102">
        <f t="shared" ref="D1099:W1099" si="451">SUM(D1100:D1107)</f>
        <v>68.374152000000009</v>
      </c>
      <c r="E1099" s="102">
        <f t="shared" ref="E1099" si="452">SUM(E1100:E1107)</f>
        <v>56.630628630000004</v>
      </c>
      <c r="F1099" s="102">
        <f t="shared" si="451"/>
        <v>37.868062601999995</v>
      </c>
      <c r="G1099" s="102">
        <f t="shared" si="451"/>
        <v>1.5619617839999997</v>
      </c>
      <c r="H1099" s="102">
        <f t="shared" si="451"/>
        <v>0.35748638399999999</v>
      </c>
      <c r="I1099" s="102">
        <f t="shared" si="451"/>
        <v>1.171668E-2</v>
      </c>
      <c r="J1099" s="102">
        <f t="shared" si="451"/>
        <v>0.18029089199999998</v>
      </c>
      <c r="K1099" s="102">
        <f t="shared" si="451"/>
        <v>13.30004134</v>
      </c>
      <c r="L1099" s="102">
        <f t="shared" si="451"/>
        <v>0.71023986000000006</v>
      </c>
      <c r="M1099" s="102">
        <f t="shared" si="451"/>
        <v>41.756908826</v>
      </c>
      <c r="N1099" s="102">
        <f t="shared" si="451"/>
        <v>36.620045465999993</v>
      </c>
      <c r="O1099" s="102">
        <f t="shared" si="451"/>
        <v>47.634515640000004</v>
      </c>
      <c r="P1099" s="102">
        <v>6.5659291799999995</v>
      </c>
      <c r="Q1099" s="102">
        <f t="shared" si="451"/>
        <v>48.975667270000002</v>
      </c>
      <c r="R1099" s="102">
        <v>15.979145490000001</v>
      </c>
      <c r="S1099" s="102">
        <f t="shared" si="451"/>
        <v>18.762566028000002</v>
      </c>
      <c r="T1099" s="102">
        <f t="shared" si="451"/>
        <v>0</v>
      </c>
      <c r="U1099" s="102">
        <f t="shared" si="451"/>
        <v>0</v>
      </c>
      <c r="V1099" s="102">
        <f t="shared" si="451"/>
        <v>0</v>
      </c>
      <c r="W1099" s="102">
        <f t="shared" si="451"/>
        <v>0</v>
      </c>
      <c r="X1099" s="62"/>
    </row>
    <row r="1100" spans="1:24" ht="63" x14ac:dyDescent="0.25">
      <c r="A1100" s="174">
        <f t="shared" ref="A1100:A1107" si="453">IF(A1099&gt;0,A1099+1,A1098+1)</f>
        <v>972</v>
      </c>
      <c r="B1100" s="120" t="s">
        <v>1129</v>
      </c>
      <c r="C1100" s="54" t="s">
        <v>1619</v>
      </c>
      <c r="D1100" s="54">
        <v>31.954296000000003</v>
      </c>
      <c r="E1100" s="54">
        <v>31.954296000000003</v>
      </c>
      <c r="F1100" s="54">
        <v>22.884287724000004</v>
      </c>
      <c r="G1100" s="54">
        <v>7.3295123999999989E-2</v>
      </c>
      <c r="H1100" s="54">
        <v>7.3295123999999989E-2</v>
      </c>
      <c r="I1100" s="54">
        <v>0</v>
      </c>
      <c r="J1100" s="54">
        <v>9.3200915999999995E-2</v>
      </c>
      <c r="K1100" s="54">
        <v>10</v>
      </c>
      <c r="L1100" s="54">
        <v>0.61719674400000013</v>
      </c>
      <c r="M1100" s="54">
        <f t="shared" ref="M1100:M1107" si="454">E1100-G1100-I1100-K1100</f>
        <v>21.881000876000002</v>
      </c>
      <c r="N1100" s="54">
        <v>22.100594939999997</v>
      </c>
      <c r="O1100" s="54">
        <v>25.616425970000002</v>
      </c>
      <c r="P1100" s="54">
        <v>0</v>
      </c>
      <c r="Q1100" s="54">
        <v>25.639503679999997</v>
      </c>
      <c r="R1100" s="54">
        <v>0</v>
      </c>
      <c r="S1100" s="54">
        <f t="shared" ref="S1100:S1107" si="455">E1100-F1100</f>
        <v>9.0700082759999994</v>
      </c>
      <c r="T1100" s="54">
        <v>0</v>
      </c>
      <c r="U1100" s="54">
        <v>0</v>
      </c>
      <c r="V1100" s="54">
        <v>0</v>
      </c>
      <c r="W1100" s="54">
        <v>0</v>
      </c>
      <c r="X1100" s="102"/>
    </row>
    <row r="1101" spans="1:24" ht="63" x14ac:dyDescent="0.25">
      <c r="A1101" s="174">
        <f t="shared" si="453"/>
        <v>973</v>
      </c>
      <c r="B1101" s="120" t="s">
        <v>1130</v>
      </c>
      <c r="C1101" s="54" t="s">
        <v>1131</v>
      </c>
      <c r="D1101" s="54">
        <v>1.3195560000000002</v>
      </c>
      <c r="E1101" s="54">
        <v>1.1716679999999998E-2</v>
      </c>
      <c r="F1101" s="54">
        <v>1.1716679999999998E-2</v>
      </c>
      <c r="G1101" s="54">
        <v>0</v>
      </c>
      <c r="H1101" s="54">
        <v>2.5426439999999997E-3</v>
      </c>
      <c r="I1101" s="54">
        <v>1.171668E-2</v>
      </c>
      <c r="J1101" s="54">
        <v>3.2331959999999994E-3</v>
      </c>
      <c r="K1101" s="54">
        <v>0</v>
      </c>
      <c r="L1101" s="54">
        <v>3.4542119999999999E-3</v>
      </c>
      <c r="M1101" s="54">
        <f t="shared" si="454"/>
        <v>-1.7347234759768071E-18</v>
      </c>
      <c r="N1101" s="54">
        <v>2.4866279999999994E-3</v>
      </c>
      <c r="O1101" s="54">
        <v>9.763899999999999E-3</v>
      </c>
      <c r="P1101" s="54">
        <v>2.0721899999999998E-3</v>
      </c>
      <c r="Q1101" s="54">
        <v>0</v>
      </c>
      <c r="R1101" s="54">
        <v>0</v>
      </c>
      <c r="S1101" s="54">
        <f t="shared" si="455"/>
        <v>0</v>
      </c>
      <c r="T1101" s="54">
        <v>0</v>
      </c>
      <c r="U1101" s="54">
        <v>0</v>
      </c>
      <c r="V1101" s="54">
        <v>0</v>
      </c>
      <c r="W1101" s="54">
        <v>0</v>
      </c>
      <c r="X1101" s="62"/>
    </row>
    <row r="1102" spans="1:24" ht="63" x14ac:dyDescent="0.25">
      <c r="A1102" s="174">
        <f t="shared" si="453"/>
        <v>974</v>
      </c>
      <c r="B1102" s="120" t="s">
        <v>1132</v>
      </c>
      <c r="C1102" s="54" t="s">
        <v>1620</v>
      </c>
      <c r="D1102" s="54">
        <v>8.3387279999999997</v>
      </c>
      <c r="E1102" s="54">
        <v>6.398965529999999</v>
      </c>
      <c r="F1102" s="54">
        <v>6.398965529999999</v>
      </c>
      <c r="G1102" s="54">
        <v>6.594665999999999E-2</v>
      </c>
      <c r="H1102" s="54">
        <v>6.5946660000000004E-2</v>
      </c>
      <c r="I1102" s="54">
        <v>0</v>
      </c>
      <c r="J1102" s="54">
        <v>8.3856780000000006E-2</v>
      </c>
      <c r="K1102" s="54">
        <v>3.3000413399999995</v>
      </c>
      <c r="L1102" s="54">
        <v>8.9588903999999969E-2</v>
      </c>
      <c r="M1102" s="54">
        <f t="shared" si="454"/>
        <v>3.0329775299999997</v>
      </c>
      <c r="N1102" s="54">
        <v>6.1595731860000011</v>
      </c>
      <c r="O1102" s="54">
        <v>6.7633506099999998</v>
      </c>
      <c r="P1102" s="54">
        <v>6.5638569899999997</v>
      </c>
      <c r="Q1102" s="54">
        <v>8.0970994100000002</v>
      </c>
      <c r="R1102" s="54">
        <v>8.0970994100000002</v>
      </c>
      <c r="S1102" s="54">
        <f t="shared" si="455"/>
        <v>0</v>
      </c>
      <c r="T1102" s="54">
        <v>0</v>
      </c>
      <c r="U1102" s="54">
        <v>0</v>
      </c>
      <c r="V1102" s="54">
        <v>0</v>
      </c>
      <c r="W1102" s="54">
        <v>0</v>
      </c>
      <c r="X1102" s="102"/>
    </row>
    <row r="1103" spans="1:24" ht="47.25" x14ac:dyDescent="0.25">
      <c r="A1103" s="174">
        <f t="shared" si="453"/>
        <v>975</v>
      </c>
      <c r="B1103" s="120" t="s">
        <v>2341</v>
      </c>
      <c r="C1103" s="54" t="s">
        <v>1133</v>
      </c>
      <c r="D1103" s="54">
        <v>7.5490439999999994</v>
      </c>
      <c r="E1103" s="54">
        <v>7.5896779559999992</v>
      </c>
      <c r="F1103" s="54">
        <v>7.5896779559999992</v>
      </c>
      <c r="G1103" s="54">
        <v>1.4227199999999998</v>
      </c>
      <c r="H1103" s="54">
        <v>0.215701956</v>
      </c>
      <c r="I1103" s="54">
        <v>0</v>
      </c>
      <c r="J1103" s="54">
        <v>0</v>
      </c>
      <c r="K1103" s="54">
        <v>0</v>
      </c>
      <c r="L1103" s="54">
        <v>0</v>
      </c>
      <c r="M1103" s="54">
        <f t="shared" si="454"/>
        <v>6.1669579559999992</v>
      </c>
      <c r="N1103" s="54">
        <v>7.3739760000000008</v>
      </c>
      <c r="O1103" s="54">
        <v>6.3247316300000005</v>
      </c>
      <c r="P1103" s="54">
        <v>0</v>
      </c>
      <c r="Q1103" s="54">
        <v>6.3249732999999999</v>
      </c>
      <c r="R1103" s="54">
        <v>0</v>
      </c>
      <c r="S1103" s="54">
        <f t="shared" si="455"/>
        <v>0</v>
      </c>
      <c r="T1103" s="54">
        <v>0</v>
      </c>
      <c r="U1103" s="54">
        <v>0</v>
      </c>
      <c r="V1103" s="54">
        <v>0</v>
      </c>
      <c r="W1103" s="54">
        <v>0</v>
      </c>
      <c r="X1103" s="62"/>
    </row>
    <row r="1104" spans="1:24" ht="78.75" x14ac:dyDescent="0.25">
      <c r="A1104" s="174">
        <f t="shared" si="453"/>
        <v>976</v>
      </c>
      <c r="B1104" s="120" t="s">
        <v>2342</v>
      </c>
      <c r="C1104" s="54" t="s">
        <v>2343</v>
      </c>
      <c r="D1104" s="54">
        <v>6.0025919999999999</v>
      </c>
      <c r="E1104" s="54">
        <v>1.9088520000000002E-3</v>
      </c>
      <c r="F1104" s="54">
        <v>1.9088520000000002E-3</v>
      </c>
      <c r="G1104" s="54">
        <v>0</v>
      </c>
      <c r="H1104" s="54">
        <v>0</v>
      </c>
      <c r="I1104" s="54">
        <v>0</v>
      </c>
      <c r="J1104" s="54">
        <v>0</v>
      </c>
      <c r="K1104" s="54">
        <v>0</v>
      </c>
      <c r="L1104" s="54">
        <v>0</v>
      </c>
      <c r="M1104" s="54">
        <f t="shared" si="454"/>
        <v>1.9088520000000002E-3</v>
      </c>
      <c r="N1104" s="54">
        <v>1.9088520000000002E-3</v>
      </c>
      <c r="O1104" s="54">
        <v>1.5907100000000002E-3</v>
      </c>
      <c r="P1104" s="54">
        <v>0</v>
      </c>
      <c r="Q1104" s="54">
        <v>0</v>
      </c>
      <c r="R1104" s="54">
        <v>0</v>
      </c>
      <c r="S1104" s="54">
        <f t="shared" si="455"/>
        <v>0</v>
      </c>
      <c r="T1104" s="54">
        <v>0</v>
      </c>
      <c r="U1104" s="54">
        <v>0</v>
      </c>
      <c r="V1104" s="54">
        <v>0</v>
      </c>
      <c r="W1104" s="54">
        <v>0</v>
      </c>
      <c r="X1104" s="102"/>
    </row>
    <row r="1105" spans="1:24" ht="94.5" x14ac:dyDescent="0.25">
      <c r="A1105" s="174">
        <f t="shared" si="453"/>
        <v>977</v>
      </c>
      <c r="B1105" s="120" t="s">
        <v>1360</v>
      </c>
      <c r="C1105" s="54" t="s">
        <v>1361</v>
      </c>
      <c r="D1105" s="54">
        <v>1.238448</v>
      </c>
      <c r="E1105" s="54">
        <v>0.80004128400000007</v>
      </c>
      <c r="F1105" s="54">
        <v>0.80004128400000007</v>
      </c>
      <c r="G1105" s="54">
        <v>0</v>
      </c>
      <c r="H1105" s="54">
        <v>0</v>
      </c>
      <c r="I1105" s="54">
        <v>0</v>
      </c>
      <c r="J1105" s="54">
        <v>0</v>
      </c>
      <c r="K1105" s="54">
        <v>0</v>
      </c>
      <c r="L1105" s="54">
        <v>0</v>
      </c>
      <c r="M1105" s="54">
        <f t="shared" si="454"/>
        <v>0.80004128400000007</v>
      </c>
      <c r="N1105" s="54">
        <v>0.80004128400000007</v>
      </c>
      <c r="O1105" s="54">
        <v>1.0320448000000002</v>
      </c>
      <c r="P1105" s="54">
        <v>0</v>
      </c>
      <c r="Q1105" s="54">
        <v>1.0320448000000002</v>
      </c>
      <c r="R1105" s="54">
        <v>0</v>
      </c>
      <c r="S1105" s="54">
        <f t="shared" si="455"/>
        <v>0</v>
      </c>
      <c r="T1105" s="54">
        <v>0</v>
      </c>
      <c r="U1105" s="54">
        <v>0</v>
      </c>
      <c r="V1105" s="54">
        <v>0</v>
      </c>
      <c r="W1105" s="54">
        <v>0</v>
      </c>
      <c r="X1105" s="62"/>
    </row>
    <row r="1106" spans="1:24" ht="63" x14ac:dyDescent="0.25">
      <c r="A1106" s="174">
        <f t="shared" si="453"/>
        <v>978</v>
      </c>
      <c r="B1106" s="120" t="s">
        <v>2344</v>
      </c>
      <c r="C1106" s="54" t="s">
        <v>2345</v>
      </c>
      <c r="D1106" s="54">
        <v>0.27452399999999999</v>
      </c>
      <c r="E1106" s="54">
        <v>5.4743279999999997E-3</v>
      </c>
      <c r="F1106" s="54">
        <v>5.4743279999999997E-3</v>
      </c>
      <c r="G1106" s="54">
        <v>0</v>
      </c>
      <c r="H1106" s="54">
        <v>0</v>
      </c>
      <c r="I1106" s="54">
        <v>0</v>
      </c>
      <c r="J1106" s="54">
        <v>0</v>
      </c>
      <c r="K1106" s="54">
        <v>0</v>
      </c>
      <c r="L1106" s="54">
        <v>0</v>
      </c>
      <c r="M1106" s="54">
        <f t="shared" si="454"/>
        <v>5.4743279999999997E-3</v>
      </c>
      <c r="N1106" s="54">
        <v>5.4743279999999997E-3</v>
      </c>
      <c r="O1106" s="54">
        <v>0.44256040000000002</v>
      </c>
      <c r="P1106" s="54">
        <v>0</v>
      </c>
      <c r="Q1106" s="54">
        <v>0.43799846000000003</v>
      </c>
      <c r="R1106" s="54">
        <v>0.43799846000000003</v>
      </c>
      <c r="S1106" s="54">
        <f t="shared" si="455"/>
        <v>0</v>
      </c>
      <c r="T1106" s="54">
        <v>0</v>
      </c>
      <c r="U1106" s="54">
        <v>0</v>
      </c>
      <c r="V1106" s="54">
        <v>0</v>
      </c>
      <c r="W1106" s="54">
        <v>0</v>
      </c>
      <c r="X1106" s="102"/>
    </row>
    <row r="1107" spans="1:24" ht="31.5" x14ac:dyDescent="0.25">
      <c r="A1107" s="174">
        <f t="shared" si="453"/>
        <v>979</v>
      </c>
      <c r="B1107" s="120" t="s">
        <v>2346</v>
      </c>
      <c r="C1107" s="54" t="s">
        <v>2347</v>
      </c>
      <c r="D1107" s="54">
        <v>11.696964000000001</v>
      </c>
      <c r="E1107" s="54">
        <v>9.8685480000000005</v>
      </c>
      <c r="F1107" s="54">
        <v>0.17599024799999999</v>
      </c>
      <c r="G1107" s="54">
        <v>0</v>
      </c>
      <c r="H1107" s="54">
        <v>0</v>
      </c>
      <c r="I1107" s="54">
        <v>0</v>
      </c>
      <c r="J1107" s="54">
        <v>0</v>
      </c>
      <c r="K1107" s="54">
        <v>0</v>
      </c>
      <c r="L1107" s="54">
        <v>0</v>
      </c>
      <c r="M1107" s="54">
        <f t="shared" si="454"/>
        <v>9.8685480000000005</v>
      </c>
      <c r="N1107" s="54">
        <v>0.17599024799999999</v>
      </c>
      <c r="O1107" s="54">
        <v>7.4440476200000001</v>
      </c>
      <c r="P1107" s="54">
        <v>0</v>
      </c>
      <c r="Q1107" s="54">
        <v>7.4440476200000001</v>
      </c>
      <c r="R1107" s="54">
        <v>7.4440476200000001</v>
      </c>
      <c r="S1107" s="54">
        <f t="shared" si="455"/>
        <v>9.6925577520000008</v>
      </c>
      <c r="T1107" s="54">
        <v>0</v>
      </c>
      <c r="U1107" s="54">
        <v>0</v>
      </c>
      <c r="V1107" s="54">
        <v>0</v>
      </c>
      <c r="W1107" s="54">
        <v>0</v>
      </c>
      <c r="X1107" s="62"/>
    </row>
    <row r="1108" spans="1:24" x14ac:dyDescent="0.25">
      <c r="A1108" s="174"/>
      <c r="B1108" s="52" t="s">
        <v>394</v>
      </c>
      <c r="C1108" s="54"/>
      <c r="D1108" s="102">
        <f t="shared" ref="D1108:W1108" si="456">SUM(D1109:D1110)</f>
        <v>62.423131081220362</v>
      </c>
      <c r="E1108" s="102">
        <f t="shared" ref="E1108" si="457">SUM(E1109:E1110)</f>
        <v>3.4728826320000001</v>
      </c>
      <c r="F1108" s="102">
        <f t="shared" si="456"/>
        <v>3.4728826320000001</v>
      </c>
      <c r="G1108" s="102">
        <f t="shared" si="456"/>
        <v>0.75996332400000011</v>
      </c>
      <c r="H1108" s="102">
        <f t="shared" si="456"/>
        <v>0.75996332399999988</v>
      </c>
      <c r="I1108" s="102">
        <f t="shared" si="456"/>
        <v>2.712919308</v>
      </c>
      <c r="J1108" s="102">
        <f t="shared" si="456"/>
        <v>0.9663577200000002</v>
      </c>
      <c r="K1108" s="102">
        <f t="shared" si="456"/>
        <v>0</v>
      </c>
      <c r="L1108" s="102">
        <f t="shared" si="456"/>
        <v>1.03241424</v>
      </c>
      <c r="M1108" s="102">
        <f t="shared" si="456"/>
        <v>0</v>
      </c>
      <c r="N1108" s="102">
        <f t="shared" si="456"/>
        <v>0.71414734799999979</v>
      </c>
      <c r="O1108" s="102">
        <f t="shared" si="456"/>
        <v>2.89406886</v>
      </c>
      <c r="P1108" s="102">
        <v>0.59512278999999979</v>
      </c>
      <c r="Q1108" s="102">
        <f t="shared" si="456"/>
        <v>0</v>
      </c>
      <c r="R1108" s="102">
        <v>0</v>
      </c>
      <c r="S1108" s="102">
        <f t="shared" si="456"/>
        <v>0</v>
      </c>
      <c r="T1108" s="102">
        <f t="shared" si="456"/>
        <v>0</v>
      </c>
      <c r="U1108" s="102">
        <f t="shared" si="456"/>
        <v>0</v>
      </c>
      <c r="V1108" s="102">
        <f t="shared" si="456"/>
        <v>0</v>
      </c>
      <c r="W1108" s="102">
        <f t="shared" si="456"/>
        <v>0</v>
      </c>
      <c r="X1108" s="62"/>
    </row>
    <row r="1109" spans="1:24" ht="78.75" x14ac:dyDescent="0.25">
      <c r="A1109" s="174">
        <f t="shared" ref="A1109:A1110" si="458">IF(A1108&gt;0,A1108+1,A1107+1)</f>
        <v>980</v>
      </c>
      <c r="B1109" s="120" t="s">
        <v>1134</v>
      </c>
      <c r="C1109" s="54" t="s">
        <v>2348</v>
      </c>
      <c r="D1109" s="54">
        <v>53.227862225084763</v>
      </c>
      <c r="E1109" s="54">
        <v>2.818518396</v>
      </c>
      <c r="F1109" s="54">
        <v>2.818518396</v>
      </c>
      <c r="G1109" s="54">
        <v>0.61685520000000005</v>
      </c>
      <c r="H1109" s="54">
        <v>0.61685519999999994</v>
      </c>
      <c r="I1109" s="54">
        <v>2.2016631960000002</v>
      </c>
      <c r="J1109" s="54">
        <v>0.78438364800000027</v>
      </c>
      <c r="K1109" s="54">
        <v>0</v>
      </c>
      <c r="L1109" s="54">
        <v>0.83800113599999992</v>
      </c>
      <c r="M1109" s="54">
        <f t="shared" ref="M1109:M1110" si="459">E1109-G1109-I1109-K1109</f>
        <v>0</v>
      </c>
      <c r="N1109" s="54">
        <v>0.57927841199999985</v>
      </c>
      <c r="O1109" s="54">
        <v>2.34876533</v>
      </c>
      <c r="P1109" s="54">
        <v>0.48273200999999988</v>
      </c>
      <c r="Q1109" s="54">
        <v>0</v>
      </c>
      <c r="R1109" s="54">
        <v>0</v>
      </c>
      <c r="S1109" s="54">
        <f>E1109-F1109</f>
        <v>0</v>
      </c>
      <c r="T1109" s="54">
        <v>0</v>
      </c>
      <c r="U1109" s="54">
        <v>0</v>
      </c>
      <c r="V1109" s="54">
        <v>0</v>
      </c>
      <c r="W1109" s="54">
        <v>0</v>
      </c>
      <c r="X1109" s="62"/>
    </row>
    <row r="1110" spans="1:24" ht="63" x14ac:dyDescent="0.25">
      <c r="A1110" s="174">
        <f t="shared" si="458"/>
        <v>981</v>
      </c>
      <c r="B1110" s="120" t="s">
        <v>1135</v>
      </c>
      <c r="C1110" s="54" t="s">
        <v>1621</v>
      </c>
      <c r="D1110" s="54">
        <v>9.1952688561355949</v>
      </c>
      <c r="E1110" s="54">
        <v>0.65436423599999993</v>
      </c>
      <c r="F1110" s="54">
        <v>0.65436423599999993</v>
      </c>
      <c r="G1110" s="54">
        <v>0.143108124</v>
      </c>
      <c r="H1110" s="54">
        <v>0.143108124</v>
      </c>
      <c r="I1110" s="54">
        <v>0.51125611199999987</v>
      </c>
      <c r="J1110" s="54">
        <v>0.18197407199999999</v>
      </c>
      <c r="K1110" s="54">
        <v>0</v>
      </c>
      <c r="L1110" s="54">
        <v>0.194413104</v>
      </c>
      <c r="M1110" s="54">
        <f t="shared" si="459"/>
        <v>0</v>
      </c>
      <c r="N1110" s="54">
        <v>0.13486893599999988</v>
      </c>
      <c r="O1110" s="54">
        <v>0.54530352999999998</v>
      </c>
      <c r="P1110" s="54">
        <v>0.11239077999999997</v>
      </c>
      <c r="Q1110" s="54">
        <v>0</v>
      </c>
      <c r="R1110" s="54">
        <v>0</v>
      </c>
      <c r="S1110" s="54">
        <f>E1110-F1110</f>
        <v>0</v>
      </c>
      <c r="T1110" s="54">
        <v>0</v>
      </c>
      <c r="U1110" s="54">
        <v>0</v>
      </c>
      <c r="V1110" s="54">
        <v>0</v>
      </c>
      <c r="W1110" s="54">
        <v>0</v>
      </c>
      <c r="X1110" s="62"/>
    </row>
    <row r="1111" spans="1:24" x14ac:dyDescent="0.25">
      <c r="A1111" s="174"/>
      <c r="B1111" s="52" t="s">
        <v>283</v>
      </c>
      <c r="C1111" s="54"/>
      <c r="D1111" s="102">
        <f>SUM(D1112:D1120)</f>
        <v>117.49474666657628</v>
      </c>
      <c r="E1111" s="102">
        <f t="shared" ref="E1111" si="460">SUM(E1112:E1120)</f>
        <v>81.28910288199998</v>
      </c>
      <c r="F1111" s="102">
        <f t="shared" ref="F1111:W1111" si="461">SUM(F1112:F1120)</f>
        <v>50.355305518000002</v>
      </c>
      <c r="G1111" s="102">
        <f t="shared" si="461"/>
        <v>19.861173131999998</v>
      </c>
      <c r="H1111" s="102">
        <f t="shared" si="461"/>
        <v>31.956892247999999</v>
      </c>
      <c r="I1111" s="102">
        <f t="shared" si="461"/>
        <v>18.022954756000001</v>
      </c>
      <c r="J1111" s="102">
        <f t="shared" si="461"/>
        <v>15.328217218000002</v>
      </c>
      <c r="K1111" s="102">
        <f t="shared" si="461"/>
        <v>12.697479692</v>
      </c>
      <c r="L1111" s="102">
        <f t="shared" si="461"/>
        <v>0.22871025599999995</v>
      </c>
      <c r="M1111" s="102">
        <f t="shared" si="461"/>
        <v>30.707495301999991</v>
      </c>
      <c r="N1111" s="102">
        <f t="shared" si="461"/>
        <v>2.8414857960000002</v>
      </c>
      <c r="O1111" s="102">
        <f t="shared" si="461"/>
        <v>46.556334379999996</v>
      </c>
      <c r="P1111" s="102">
        <v>8.7735710000000008E-2</v>
      </c>
      <c r="Q1111" s="102">
        <f t="shared" si="461"/>
        <v>46.67140311</v>
      </c>
      <c r="R1111" s="102">
        <v>0</v>
      </c>
      <c r="S1111" s="102">
        <f t="shared" si="461"/>
        <v>30.933797364</v>
      </c>
      <c r="T1111" s="102">
        <f t="shared" si="461"/>
        <v>0</v>
      </c>
      <c r="U1111" s="102">
        <f t="shared" si="461"/>
        <v>0</v>
      </c>
      <c r="V1111" s="102">
        <f t="shared" si="461"/>
        <v>0</v>
      </c>
      <c r="W1111" s="102">
        <f t="shared" si="461"/>
        <v>0</v>
      </c>
      <c r="X1111" s="102"/>
    </row>
    <row r="1112" spans="1:24" ht="63" x14ac:dyDescent="0.25">
      <c r="A1112" s="174">
        <f t="shared" ref="A1112:A1120" si="462">IF(A1111&gt;0,A1111+1,A1110+1)</f>
        <v>982</v>
      </c>
      <c r="B1112" s="120" t="s">
        <v>1136</v>
      </c>
      <c r="C1112" s="54" t="s">
        <v>1622</v>
      </c>
      <c r="D1112" s="54">
        <v>8.0504022945762657</v>
      </c>
      <c r="E1112" s="54">
        <v>1.3005240000000002E-3</v>
      </c>
      <c r="F1112" s="54">
        <v>1.3005240000000002E-3</v>
      </c>
      <c r="G1112" s="54">
        <v>0</v>
      </c>
      <c r="H1112" s="54">
        <v>2.35116E-4</v>
      </c>
      <c r="I1112" s="54">
        <v>1.3005240000000002E-3</v>
      </c>
      <c r="J1112" s="54">
        <v>2.9893199999999996E-4</v>
      </c>
      <c r="K1112" s="54">
        <v>0</v>
      </c>
      <c r="L1112" s="54">
        <v>3.1939200000000005E-4</v>
      </c>
      <c r="M1112" s="54">
        <f t="shared" ref="M1112:M1120" si="463">E1112-G1112-I1112-K1112</f>
        <v>0</v>
      </c>
      <c r="N1112" s="54">
        <v>4.4708400000000004E-4</v>
      </c>
      <c r="O1112" s="54">
        <v>1.08377E-3</v>
      </c>
      <c r="P1112" s="54">
        <v>3.7256999999999991E-4</v>
      </c>
      <c r="Q1112" s="54">
        <v>0</v>
      </c>
      <c r="R1112" s="54">
        <v>0</v>
      </c>
      <c r="S1112" s="54">
        <f t="shared" ref="S1112:S1120" si="464">E1112-F1112</f>
        <v>0</v>
      </c>
      <c r="T1112" s="54">
        <v>0</v>
      </c>
      <c r="U1112" s="54">
        <v>0</v>
      </c>
      <c r="V1112" s="54">
        <v>0</v>
      </c>
      <c r="W1112" s="54">
        <v>0</v>
      </c>
      <c r="X1112" s="62"/>
    </row>
    <row r="1113" spans="1:24" ht="47.25" x14ac:dyDescent="0.25">
      <c r="A1113" s="174">
        <f t="shared" si="462"/>
        <v>983</v>
      </c>
      <c r="B1113" s="120" t="s">
        <v>1137</v>
      </c>
      <c r="C1113" s="54" t="s">
        <v>1138</v>
      </c>
      <c r="D1113" s="54">
        <v>5.5954320000000006</v>
      </c>
      <c r="E1113" s="54">
        <v>0.5082360119999999</v>
      </c>
      <c r="F1113" s="54">
        <v>0.5082360119999999</v>
      </c>
      <c r="G1113" s="54">
        <v>0.11112677999999999</v>
      </c>
      <c r="H1113" s="54">
        <v>0.11112677999999999</v>
      </c>
      <c r="I1113" s="54">
        <v>0.39710923200000003</v>
      </c>
      <c r="J1113" s="54">
        <v>0.141307128</v>
      </c>
      <c r="K1113" s="54">
        <v>0</v>
      </c>
      <c r="L1113" s="54">
        <v>0.15096633599999992</v>
      </c>
      <c r="M1113" s="54">
        <f t="shared" si="463"/>
        <v>-1.1102230246251565E-16</v>
      </c>
      <c r="N1113" s="54">
        <v>0.104835768</v>
      </c>
      <c r="O1113" s="54">
        <v>0.42353001000000001</v>
      </c>
      <c r="P1113" s="54">
        <v>8.7363140000000006E-2</v>
      </c>
      <c r="Q1113" s="54">
        <v>0</v>
      </c>
      <c r="R1113" s="54">
        <v>0</v>
      </c>
      <c r="S1113" s="54">
        <f t="shared" si="464"/>
        <v>0</v>
      </c>
      <c r="T1113" s="54">
        <v>0</v>
      </c>
      <c r="U1113" s="54">
        <v>0</v>
      </c>
      <c r="V1113" s="54">
        <v>0</v>
      </c>
      <c r="W1113" s="54">
        <v>0</v>
      </c>
      <c r="X1113" s="62"/>
    </row>
    <row r="1114" spans="1:24" ht="47.25" x14ac:dyDescent="0.25">
      <c r="A1114" s="174">
        <f t="shared" si="462"/>
        <v>984</v>
      </c>
      <c r="B1114" s="120" t="s">
        <v>2349</v>
      </c>
      <c r="C1114" s="54" t="s">
        <v>1139</v>
      </c>
      <c r="D1114" s="54">
        <v>38.206955999999998</v>
      </c>
      <c r="E1114" s="54">
        <v>22.830839999999998</v>
      </c>
      <c r="F1114" s="54">
        <v>1.2623538959999998</v>
      </c>
      <c r="G1114" s="54">
        <v>9.2414999999999983E-2</v>
      </c>
      <c r="H1114" s="54">
        <v>9.2414999999999983E-2</v>
      </c>
      <c r="I1114" s="54">
        <v>4.6245450000000003</v>
      </c>
      <c r="J1114" s="54">
        <v>1.1699388959999999</v>
      </c>
      <c r="K1114" s="54">
        <v>0</v>
      </c>
      <c r="L1114" s="54">
        <v>0</v>
      </c>
      <c r="M1114" s="54">
        <f t="shared" si="463"/>
        <v>18.113879999999998</v>
      </c>
      <c r="N1114" s="54">
        <v>0</v>
      </c>
      <c r="O1114" s="54">
        <v>31.839127780000002</v>
      </c>
      <c r="P1114" s="54">
        <v>0</v>
      </c>
      <c r="Q1114" s="54">
        <v>32.414207779999998</v>
      </c>
      <c r="R1114" s="54">
        <v>0</v>
      </c>
      <c r="S1114" s="54">
        <f t="shared" si="464"/>
        <v>21.568486103999998</v>
      </c>
      <c r="T1114" s="54">
        <v>0</v>
      </c>
      <c r="U1114" s="54">
        <v>0</v>
      </c>
      <c r="V1114" s="54">
        <v>0</v>
      </c>
      <c r="W1114" s="54">
        <v>0</v>
      </c>
      <c r="X1114" s="62"/>
    </row>
    <row r="1115" spans="1:24" ht="47.25" x14ac:dyDescent="0.25">
      <c r="A1115" s="174">
        <f t="shared" si="462"/>
        <v>985</v>
      </c>
      <c r="B1115" s="120" t="s">
        <v>1140</v>
      </c>
      <c r="C1115" s="54" t="s">
        <v>1141</v>
      </c>
      <c r="D1115" s="54">
        <v>45.202044000000001</v>
      </c>
      <c r="E1115" s="54">
        <v>45.202043829999994</v>
      </c>
      <c r="F1115" s="54">
        <v>45.202043829999994</v>
      </c>
      <c r="G1115" s="54">
        <v>19.554516</v>
      </c>
      <c r="H1115" s="54">
        <v>31.65</v>
      </c>
      <c r="I1115" s="54">
        <v>13</v>
      </c>
      <c r="J1115" s="54">
        <v>13.552043830000002</v>
      </c>
      <c r="K1115" s="54">
        <v>12.5</v>
      </c>
      <c r="L1115" s="54">
        <v>0</v>
      </c>
      <c r="M1115" s="54">
        <f t="shared" si="463"/>
        <v>0.14752782999999425</v>
      </c>
      <c r="N1115" s="54">
        <v>0</v>
      </c>
      <c r="O1115" s="54">
        <v>0</v>
      </c>
      <c r="P1115" s="54">
        <v>0</v>
      </c>
      <c r="Q1115" s="54">
        <v>0</v>
      </c>
      <c r="R1115" s="54">
        <v>0</v>
      </c>
      <c r="S1115" s="54">
        <f t="shared" si="464"/>
        <v>0</v>
      </c>
      <c r="T1115" s="54">
        <v>0</v>
      </c>
      <c r="U1115" s="54">
        <v>0</v>
      </c>
      <c r="V1115" s="54">
        <v>0</v>
      </c>
      <c r="W1115" s="54">
        <v>0</v>
      </c>
      <c r="X1115" s="62"/>
    </row>
    <row r="1116" spans="1:24" ht="63" x14ac:dyDescent="0.25">
      <c r="A1116" s="174">
        <f t="shared" si="462"/>
        <v>986</v>
      </c>
      <c r="B1116" s="120" t="s">
        <v>2350</v>
      </c>
      <c r="C1116" s="54" t="s">
        <v>1623</v>
      </c>
      <c r="D1116" s="54">
        <v>4.6618323720000001</v>
      </c>
      <c r="E1116" s="54">
        <v>0.30059504399999998</v>
      </c>
      <c r="F1116" s="54">
        <v>0.30059504399999998</v>
      </c>
      <c r="G1116" s="54">
        <v>0.10311535200000001</v>
      </c>
      <c r="H1116" s="54">
        <v>0.10311535199999999</v>
      </c>
      <c r="I1116" s="54">
        <v>0</v>
      </c>
      <c r="J1116" s="54">
        <v>0.19747969199999998</v>
      </c>
      <c r="K1116" s="54">
        <v>0.19747969199999993</v>
      </c>
      <c r="L1116" s="54">
        <v>0</v>
      </c>
      <c r="M1116" s="54">
        <f t="shared" si="463"/>
        <v>0</v>
      </c>
      <c r="N1116" s="54">
        <v>0</v>
      </c>
      <c r="O1116" s="54">
        <v>3.8848603099999997</v>
      </c>
      <c r="P1116" s="54">
        <v>0</v>
      </c>
      <c r="Q1116" s="54">
        <v>3.8857547100000001</v>
      </c>
      <c r="R1116" s="54">
        <v>0</v>
      </c>
      <c r="S1116" s="54">
        <f t="shared" si="464"/>
        <v>0</v>
      </c>
      <c r="T1116" s="54">
        <v>0</v>
      </c>
      <c r="U1116" s="54">
        <v>0</v>
      </c>
      <c r="V1116" s="54">
        <v>0</v>
      </c>
      <c r="W1116" s="54">
        <v>0</v>
      </c>
      <c r="X1116" s="62"/>
    </row>
    <row r="1117" spans="1:24" ht="110.25" x14ac:dyDescent="0.25">
      <c r="A1117" s="174">
        <f t="shared" si="462"/>
        <v>987</v>
      </c>
      <c r="B1117" s="120" t="s">
        <v>2351</v>
      </c>
      <c r="C1117" s="54" t="s">
        <v>2352</v>
      </c>
      <c r="D1117" s="54">
        <v>0.145956</v>
      </c>
      <c r="E1117" s="54">
        <v>1.1965199999999999E-4</v>
      </c>
      <c r="F1117" s="54">
        <v>1.1965199999999999E-4</v>
      </c>
      <c r="G1117" s="54">
        <v>0</v>
      </c>
      <c r="H1117" s="54">
        <v>0</v>
      </c>
      <c r="I1117" s="54">
        <v>0</v>
      </c>
      <c r="J1117" s="54">
        <v>0</v>
      </c>
      <c r="K1117" s="54">
        <v>0</v>
      </c>
      <c r="L1117" s="54">
        <v>0</v>
      </c>
      <c r="M1117" s="54">
        <f t="shared" si="463"/>
        <v>1.1965199999999999E-4</v>
      </c>
      <c r="N1117" s="54">
        <v>1.1965199999999999E-4</v>
      </c>
      <c r="O1117" s="54">
        <v>9.9709999999999992E-5</v>
      </c>
      <c r="P1117" s="54">
        <v>0</v>
      </c>
      <c r="Q1117" s="54">
        <v>0</v>
      </c>
      <c r="R1117" s="54">
        <v>0</v>
      </c>
      <c r="S1117" s="54">
        <f t="shared" si="464"/>
        <v>0</v>
      </c>
      <c r="T1117" s="54">
        <v>0</v>
      </c>
      <c r="U1117" s="54">
        <v>0</v>
      </c>
      <c r="V1117" s="54">
        <v>0</v>
      </c>
      <c r="W1117" s="54">
        <v>0</v>
      </c>
      <c r="X1117" s="62"/>
    </row>
    <row r="1118" spans="1:24" ht="47.25" x14ac:dyDescent="0.25">
      <c r="A1118" s="174">
        <f t="shared" si="462"/>
        <v>988</v>
      </c>
      <c r="B1118" s="120" t="s">
        <v>2353</v>
      </c>
      <c r="C1118" s="54" t="s">
        <v>1362</v>
      </c>
      <c r="D1118" s="54">
        <v>9.63246</v>
      </c>
      <c r="E1118" s="54">
        <v>9.63246</v>
      </c>
      <c r="F1118" s="54">
        <v>0.26714874</v>
      </c>
      <c r="G1118" s="54">
        <v>0</v>
      </c>
      <c r="H1118" s="54">
        <v>0</v>
      </c>
      <c r="I1118" s="54">
        <v>0</v>
      </c>
      <c r="J1118" s="54">
        <v>0.26714874</v>
      </c>
      <c r="K1118" s="54">
        <v>0</v>
      </c>
      <c r="L1118" s="54">
        <v>0</v>
      </c>
      <c r="M1118" s="54">
        <f t="shared" si="463"/>
        <v>9.63246</v>
      </c>
      <c r="N1118" s="54">
        <v>0</v>
      </c>
      <c r="O1118" s="54">
        <v>8.0270501799999998</v>
      </c>
      <c r="P1118" s="54">
        <v>0</v>
      </c>
      <c r="Q1118" s="54">
        <v>8.0270501799999998</v>
      </c>
      <c r="R1118" s="54">
        <v>0</v>
      </c>
      <c r="S1118" s="54">
        <f t="shared" si="464"/>
        <v>9.3653112600000004</v>
      </c>
      <c r="T1118" s="54">
        <v>0</v>
      </c>
      <c r="U1118" s="54">
        <v>0</v>
      </c>
      <c r="V1118" s="54">
        <v>0</v>
      </c>
      <c r="W1118" s="54">
        <v>0</v>
      </c>
      <c r="X1118" s="62"/>
    </row>
    <row r="1119" spans="1:24" ht="94.5" x14ac:dyDescent="0.25">
      <c r="A1119" s="174">
        <f t="shared" si="462"/>
        <v>989</v>
      </c>
      <c r="B1119" s="119" t="s">
        <v>2354</v>
      </c>
      <c r="C1119" s="103" t="s">
        <v>2355</v>
      </c>
      <c r="D1119" s="54">
        <v>2.988156</v>
      </c>
      <c r="E1119" s="54">
        <v>2.39292E-4</v>
      </c>
      <c r="F1119" s="54">
        <v>2.39292E-4</v>
      </c>
      <c r="G1119" s="54">
        <v>0</v>
      </c>
      <c r="H1119" s="54">
        <v>0</v>
      </c>
      <c r="I1119" s="54">
        <v>0</v>
      </c>
      <c r="J1119" s="54">
        <v>0</v>
      </c>
      <c r="K1119" s="54">
        <v>0</v>
      </c>
      <c r="L1119" s="54">
        <v>0</v>
      </c>
      <c r="M1119" s="54">
        <f t="shared" si="463"/>
        <v>2.39292E-4</v>
      </c>
      <c r="N1119" s="54">
        <v>2.39292E-4</v>
      </c>
      <c r="O1119" s="54">
        <v>3.6192179999999997E-2</v>
      </c>
      <c r="P1119" s="54">
        <v>0</v>
      </c>
      <c r="Q1119" s="54">
        <v>0</v>
      </c>
      <c r="R1119" s="54">
        <v>0</v>
      </c>
      <c r="S1119" s="54">
        <f t="shared" si="464"/>
        <v>0</v>
      </c>
      <c r="T1119" s="54">
        <v>0</v>
      </c>
      <c r="U1119" s="54">
        <v>0</v>
      </c>
      <c r="V1119" s="54">
        <v>0</v>
      </c>
      <c r="W1119" s="54">
        <v>0</v>
      </c>
      <c r="X1119" s="62"/>
    </row>
    <row r="1120" spans="1:24" ht="78.75" x14ac:dyDescent="0.25">
      <c r="A1120" s="174">
        <f t="shared" si="462"/>
        <v>990</v>
      </c>
      <c r="B1120" s="120" t="s">
        <v>1624</v>
      </c>
      <c r="C1120" s="54" t="s">
        <v>1625</v>
      </c>
      <c r="D1120" s="54">
        <v>3.0115079999999996</v>
      </c>
      <c r="E1120" s="54">
        <v>2.813268528</v>
      </c>
      <c r="F1120" s="54">
        <v>2.813268528</v>
      </c>
      <c r="G1120" s="54">
        <v>0</v>
      </c>
      <c r="H1120" s="54">
        <v>0</v>
      </c>
      <c r="I1120" s="54">
        <v>0</v>
      </c>
      <c r="J1120" s="54">
        <v>0</v>
      </c>
      <c r="K1120" s="54">
        <v>0</v>
      </c>
      <c r="L1120" s="54">
        <v>7.7424528000000006E-2</v>
      </c>
      <c r="M1120" s="54">
        <f t="shared" si="463"/>
        <v>2.813268528</v>
      </c>
      <c r="N1120" s="54">
        <v>2.7358440000000002</v>
      </c>
      <c r="O1120" s="54">
        <v>2.3443904400000002</v>
      </c>
      <c r="P1120" s="54">
        <v>0</v>
      </c>
      <c r="Q1120" s="54">
        <v>2.3443904400000002</v>
      </c>
      <c r="R1120" s="54">
        <v>0</v>
      </c>
      <c r="S1120" s="54">
        <f t="shared" si="464"/>
        <v>0</v>
      </c>
      <c r="T1120" s="54">
        <v>0</v>
      </c>
      <c r="U1120" s="54">
        <v>0</v>
      </c>
      <c r="V1120" s="54">
        <v>0</v>
      </c>
      <c r="W1120" s="54">
        <v>0</v>
      </c>
      <c r="X1120" s="62"/>
    </row>
    <row r="1121" spans="1:24" x14ac:dyDescent="0.25">
      <c r="A1121" s="174"/>
      <c r="B1121" s="52" t="s">
        <v>400</v>
      </c>
      <c r="C1121" s="54"/>
      <c r="D1121" s="102">
        <f t="shared" ref="D1121:W1121" si="465">SUM(D1122:D1123)</f>
        <v>27.017613995999998</v>
      </c>
      <c r="E1121" s="102">
        <f t="shared" ref="E1121" si="466">SUM(E1122:E1123)</f>
        <v>0.49933786799999996</v>
      </c>
      <c r="F1121" s="102">
        <f t="shared" si="465"/>
        <v>0.49933786799999996</v>
      </c>
      <c r="G1121" s="102">
        <f t="shared" si="465"/>
        <v>4.7312039999999993E-2</v>
      </c>
      <c r="H1121" s="102">
        <f t="shared" si="465"/>
        <v>4.7312039999999993E-2</v>
      </c>
      <c r="I1121" s="102">
        <f t="shared" si="465"/>
        <v>0.45000140399999994</v>
      </c>
      <c r="J1121" s="102">
        <f t="shared" si="465"/>
        <v>6.0161279999999991E-2</v>
      </c>
      <c r="K1121" s="102">
        <f t="shared" si="465"/>
        <v>0</v>
      </c>
      <c r="L1121" s="102">
        <f t="shared" si="465"/>
        <v>0.38984012399999995</v>
      </c>
      <c r="M1121" s="102">
        <f t="shared" si="465"/>
        <v>2.0244239999999999E-3</v>
      </c>
      <c r="N1121" s="102">
        <f t="shared" si="465"/>
        <v>2.0244239999999999E-3</v>
      </c>
      <c r="O1121" s="102">
        <f t="shared" si="465"/>
        <v>15.389008179999998</v>
      </c>
      <c r="P1121" s="102">
        <v>0</v>
      </c>
      <c r="Q1121" s="102">
        <f t="shared" si="465"/>
        <v>15.38756283</v>
      </c>
      <c r="R1121" s="102">
        <v>0</v>
      </c>
      <c r="S1121" s="102">
        <f t="shared" si="465"/>
        <v>0</v>
      </c>
      <c r="T1121" s="102">
        <f t="shared" si="465"/>
        <v>0</v>
      </c>
      <c r="U1121" s="102">
        <f t="shared" si="465"/>
        <v>0</v>
      </c>
      <c r="V1121" s="102">
        <f t="shared" si="465"/>
        <v>0</v>
      </c>
      <c r="W1121" s="102">
        <f t="shared" si="465"/>
        <v>0</v>
      </c>
      <c r="X1121" s="102"/>
    </row>
    <row r="1122" spans="1:24" ht="78.75" x14ac:dyDescent="0.25">
      <c r="A1122" s="174">
        <f t="shared" ref="A1122:A1123" si="467">IF(A1121&gt;0,A1121+1,A1120+1)</f>
        <v>991</v>
      </c>
      <c r="B1122" s="120" t="s">
        <v>1142</v>
      </c>
      <c r="C1122" s="54" t="s">
        <v>1626</v>
      </c>
      <c r="D1122" s="54">
        <v>21.799593995999999</v>
      </c>
      <c r="E1122" s="54">
        <v>0.49731344399999994</v>
      </c>
      <c r="F1122" s="54">
        <v>0.49731344399999994</v>
      </c>
      <c r="G1122" s="54">
        <v>4.7312039999999993E-2</v>
      </c>
      <c r="H1122" s="54">
        <v>4.7312039999999993E-2</v>
      </c>
      <c r="I1122" s="54">
        <v>0.45000140399999994</v>
      </c>
      <c r="J1122" s="54">
        <v>6.0161279999999991E-2</v>
      </c>
      <c r="K1122" s="54">
        <v>0</v>
      </c>
      <c r="L1122" s="54">
        <v>0.38984012399999995</v>
      </c>
      <c r="M1122" s="54">
        <f t="shared" ref="M1122:M1123" si="468">E1122-G1122-I1122-K1122</f>
        <v>0</v>
      </c>
      <c r="N1122" s="54">
        <v>0</v>
      </c>
      <c r="O1122" s="54">
        <v>15.387321159999997</v>
      </c>
      <c r="P1122" s="54">
        <v>0</v>
      </c>
      <c r="Q1122" s="54">
        <v>15.38756283</v>
      </c>
      <c r="R1122" s="54">
        <v>0</v>
      </c>
      <c r="S1122" s="54">
        <f>E1122-F1122</f>
        <v>0</v>
      </c>
      <c r="T1122" s="54">
        <v>0</v>
      </c>
      <c r="U1122" s="54">
        <v>0</v>
      </c>
      <c r="V1122" s="54">
        <v>0</v>
      </c>
      <c r="W1122" s="54">
        <v>0</v>
      </c>
      <c r="X1122" s="62"/>
    </row>
    <row r="1123" spans="1:24" ht="63" x14ac:dyDescent="0.25">
      <c r="A1123" s="174">
        <f t="shared" si="467"/>
        <v>992</v>
      </c>
      <c r="B1123" s="120" t="s">
        <v>2356</v>
      </c>
      <c r="C1123" s="54" t="s">
        <v>2357</v>
      </c>
      <c r="D1123" s="54">
        <v>5.2180199999999992</v>
      </c>
      <c r="E1123" s="54">
        <v>2.0244239999999999E-3</v>
      </c>
      <c r="F1123" s="54">
        <v>2.0244239999999999E-3</v>
      </c>
      <c r="G1123" s="54">
        <v>0</v>
      </c>
      <c r="H1123" s="54">
        <v>0</v>
      </c>
      <c r="I1123" s="54">
        <v>0</v>
      </c>
      <c r="J1123" s="54">
        <v>0</v>
      </c>
      <c r="K1123" s="54">
        <v>0</v>
      </c>
      <c r="L1123" s="54">
        <v>0</v>
      </c>
      <c r="M1123" s="54">
        <f t="shared" si="468"/>
        <v>2.0244239999999999E-3</v>
      </c>
      <c r="N1123" s="54">
        <v>2.0244239999999999E-3</v>
      </c>
      <c r="O1123" s="54">
        <v>1.68702E-3</v>
      </c>
      <c r="P1123" s="54">
        <v>0</v>
      </c>
      <c r="Q1123" s="54">
        <v>0</v>
      </c>
      <c r="R1123" s="54">
        <v>0</v>
      </c>
      <c r="S1123" s="54">
        <f>E1123-F1123</f>
        <v>0</v>
      </c>
      <c r="T1123" s="54">
        <v>0</v>
      </c>
      <c r="U1123" s="54">
        <v>0</v>
      </c>
      <c r="V1123" s="54">
        <v>0</v>
      </c>
      <c r="W1123" s="54">
        <v>0</v>
      </c>
      <c r="X1123" s="102"/>
    </row>
    <row r="1124" spans="1:24" x14ac:dyDescent="0.25">
      <c r="A1124" s="174"/>
      <c r="B1124" s="52" t="s">
        <v>415</v>
      </c>
      <c r="C1124" s="54"/>
      <c r="D1124" s="102">
        <f t="shared" ref="D1124:W1124" si="469">SUM(D1125:D1126)</f>
        <v>5.3780639999999993</v>
      </c>
      <c r="E1124" s="102">
        <f t="shared" ref="E1124" si="470">SUM(E1125:E1126)</f>
        <v>5.3780687699999996</v>
      </c>
      <c r="F1124" s="102">
        <f t="shared" si="469"/>
        <v>5.3780687699999996</v>
      </c>
      <c r="G1124" s="102">
        <f t="shared" si="469"/>
        <v>0</v>
      </c>
      <c r="H1124" s="102">
        <f t="shared" si="469"/>
        <v>0</v>
      </c>
      <c r="I1124" s="102">
        <f t="shared" si="469"/>
        <v>3.0000000000000001E-3</v>
      </c>
      <c r="J1124" s="102">
        <f t="shared" si="469"/>
        <v>5.2340399699999995</v>
      </c>
      <c r="K1124" s="102">
        <f t="shared" si="469"/>
        <v>3.0000000000000001E-3</v>
      </c>
      <c r="L1124" s="102">
        <f t="shared" si="469"/>
        <v>0</v>
      </c>
      <c r="M1124" s="102">
        <f t="shared" si="469"/>
        <v>5.3720687699999994</v>
      </c>
      <c r="N1124" s="102">
        <f t="shared" si="469"/>
        <v>0.14402879999999998</v>
      </c>
      <c r="O1124" s="102">
        <f t="shared" si="469"/>
        <v>0</v>
      </c>
      <c r="P1124" s="102">
        <v>0</v>
      </c>
      <c r="Q1124" s="102">
        <f t="shared" si="469"/>
        <v>0.32015051</v>
      </c>
      <c r="R1124" s="102">
        <v>0</v>
      </c>
      <c r="S1124" s="102">
        <f t="shared" si="469"/>
        <v>0</v>
      </c>
      <c r="T1124" s="102">
        <f t="shared" si="469"/>
        <v>0</v>
      </c>
      <c r="U1124" s="102">
        <f t="shared" si="469"/>
        <v>0</v>
      </c>
      <c r="V1124" s="102">
        <f t="shared" si="469"/>
        <v>0</v>
      </c>
      <c r="W1124" s="102">
        <f t="shared" si="469"/>
        <v>0</v>
      </c>
      <c r="X1124" s="62"/>
    </row>
    <row r="1125" spans="1:24" ht="78.75" x14ac:dyDescent="0.25">
      <c r="A1125" s="174">
        <f t="shared" ref="A1125:A1126" si="471">IF(A1124&gt;0,A1124+1,A1123+1)</f>
        <v>993</v>
      </c>
      <c r="B1125" s="120" t="s">
        <v>1143</v>
      </c>
      <c r="C1125" s="54" t="s">
        <v>1144</v>
      </c>
      <c r="D1125" s="54">
        <v>5.2340399999999994</v>
      </c>
      <c r="E1125" s="54">
        <v>5.2340399699999995</v>
      </c>
      <c r="F1125" s="54">
        <v>5.2340399699999995</v>
      </c>
      <c r="G1125" s="54">
        <v>0</v>
      </c>
      <c r="H1125" s="54">
        <v>0</v>
      </c>
      <c r="I1125" s="54">
        <v>3.0000000000000001E-3</v>
      </c>
      <c r="J1125" s="54">
        <v>5.2340399699999995</v>
      </c>
      <c r="K1125" s="54">
        <v>3.0000000000000001E-3</v>
      </c>
      <c r="L1125" s="54">
        <v>0</v>
      </c>
      <c r="M1125" s="54">
        <f t="shared" ref="M1125:M1126" si="472">E1125-G1125-I1125-K1125</f>
        <v>5.2280399699999993</v>
      </c>
      <c r="N1125" s="54">
        <v>0</v>
      </c>
      <c r="O1125" s="54">
        <v>0</v>
      </c>
      <c r="P1125" s="54">
        <v>0</v>
      </c>
      <c r="Q1125" s="54">
        <v>0</v>
      </c>
      <c r="R1125" s="54">
        <v>0</v>
      </c>
      <c r="S1125" s="54">
        <f>E1125-F1125</f>
        <v>0</v>
      </c>
      <c r="T1125" s="54">
        <v>0</v>
      </c>
      <c r="U1125" s="54">
        <v>0</v>
      </c>
      <c r="V1125" s="54">
        <v>0</v>
      </c>
      <c r="W1125" s="54">
        <v>0</v>
      </c>
      <c r="X1125" s="62"/>
    </row>
    <row r="1126" spans="1:24" ht="78.75" x14ac:dyDescent="0.25">
      <c r="A1126" s="174">
        <f t="shared" si="471"/>
        <v>994</v>
      </c>
      <c r="B1126" s="120" t="s">
        <v>1145</v>
      </c>
      <c r="C1126" s="54" t="s">
        <v>1627</v>
      </c>
      <c r="D1126" s="54">
        <v>0.14402399999999999</v>
      </c>
      <c r="E1126" s="54">
        <v>0.14402880000000001</v>
      </c>
      <c r="F1126" s="54">
        <v>0.14402880000000001</v>
      </c>
      <c r="G1126" s="54">
        <v>0</v>
      </c>
      <c r="H1126" s="54">
        <v>0</v>
      </c>
      <c r="I1126" s="54">
        <v>0</v>
      </c>
      <c r="J1126" s="54">
        <v>0</v>
      </c>
      <c r="K1126" s="54">
        <v>0</v>
      </c>
      <c r="L1126" s="54">
        <v>0</v>
      </c>
      <c r="M1126" s="54">
        <f t="shared" si="472"/>
        <v>0.14402880000000001</v>
      </c>
      <c r="N1126" s="54">
        <v>0.14402879999999998</v>
      </c>
      <c r="O1126" s="54">
        <v>0</v>
      </c>
      <c r="P1126" s="54">
        <v>0</v>
      </c>
      <c r="Q1126" s="54">
        <v>0.32015051</v>
      </c>
      <c r="R1126" s="54">
        <v>0</v>
      </c>
      <c r="S1126" s="54">
        <f>E1126-F1126</f>
        <v>0</v>
      </c>
      <c r="T1126" s="54">
        <v>0</v>
      </c>
      <c r="U1126" s="54">
        <v>0</v>
      </c>
      <c r="V1126" s="54">
        <v>0</v>
      </c>
      <c r="W1126" s="54">
        <v>0</v>
      </c>
      <c r="X1126" s="62"/>
    </row>
    <row r="1127" spans="1:24" x14ac:dyDescent="0.25">
      <c r="A1127" s="174"/>
      <c r="B1127" s="52" t="s">
        <v>457</v>
      </c>
      <c r="C1127" s="54"/>
      <c r="D1127" s="102">
        <f t="shared" ref="D1127:W1127" si="473">SUM(D1128:D1153)</f>
        <v>581.36930219915246</v>
      </c>
      <c r="E1127" s="102">
        <f t="shared" ref="E1127" si="474">SUM(E1128:E1153)</f>
        <v>266.79635209216275</v>
      </c>
      <c r="F1127" s="102">
        <f t="shared" si="473"/>
        <v>236.89931651294916</v>
      </c>
      <c r="G1127" s="102">
        <f t="shared" si="473"/>
        <v>40.58403491</v>
      </c>
      <c r="H1127" s="102">
        <f t="shared" si="473"/>
        <v>35.693978173999994</v>
      </c>
      <c r="I1127" s="102">
        <f t="shared" si="473"/>
        <v>42.576775810000001</v>
      </c>
      <c r="J1127" s="102">
        <f t="shared" si="473"/>
        <v>20.574005270000001</v>
      </c>
      <c r="K1127" s="102">
        <f t="shared" si="473"/>
        <v>53.840474555999997</v>
      </c>
      <c r="L1127" s="102">
        <f t="shared" si="473"/>
        <v>36.896661222000006</v>
      </c>
      <c r="M1127" s="102">
        <f t="shared" si="473"/>
        <v>129.79506681616274</v>
      </c>
      <c r="N1127" s="102">
        <f t="shared" si="473"/>
        <v>143.73467184694914</v>
      </c>
      <c r="O1127" s="102">
        <f t="shared" si="473"/>
        <v>176.99607853999998</v>
      </c>
      <c r="P1127" s="102">
        <v>4.594796630000002</v>
      </c>
      <c r="Q1127" s="102">
        <f t="shared" si="473"/>
        <v>186.16741219999997</v>
      </c>
      <c r="R1127" s="102">
        <v>35.391354339999999</v>
      </c>
      <c r="S1127" s="102">
        <f t="shared" si="473"/>
        <v>29.897035579213583</v>
      </c>
      <c r="T1127" s="102">
        <f t="shared" si="473"/>
        <v>0</v>
      </c>
      <c r="U1127" s="102">
        <f t="shared" si="473"/>
        <v>0</v>
      </c>
      <c r="V1127" s="102">
        <f t="shared" si="473"/>
        <v>0</v>
      </c>
      <c r="W1127" s="102">
        <f t="shared" si="473"/>
        <v>0</v>
      </c>
      <c r="X1127" s="62"/>
    </row>
    <row r="1128" spans="1:24" ht="78.75" x14ac:dyDescent="0.25">
      <c r="A1128" s="174">
        <f t="shared" ref="A1128:A1153" si="475">IF(A1127&gt;0,A1127+1,A1126+1)</f>
        <v>995</v>
      </c>
      <c r="B1128" s="120" t="s">
        <v>1146</v>
      </c>
      <c r="C1128" s="54" t="s">
        <v>1628</v>
      </c>
      <c r="D1128" s="54">
        <v>27.036323999999997</v>
      </c>
      <c r="E1128" s="54">
        <v>0.20679709199999996</v>
      </c>
      <c r="F1128" s="54">
        <v>0.20679709199999996</v>
      </c>
      <c r="G1128" s="54">
        <v>4.4977452000000008E-2</v>
      </c>
      <c r="H1128" s="54">
        <v>4.4977452000000001E-2</v>
      </c>
      <c r="I1128" s="54">
        <v>0.16181963999999993</v>
      </c>
      <c r="J1128" s="54">
        <v>5.7192635999999991E-2</v>
      </c>
      <c r="K1128" s="54">
        <v>0</v>
      </c>
      <c r="L1128" s="54">
        <v>6.1102116000000012E-2</v>
      </c>
      <c r="M1128" s="54">
        <f t="shared" ref="M1128:M1153" si="476">E1128-G1128-I1128-K1128</f>
        <v>2.7755575615628914E-17</v>
      </c>
      <c r="N1128" s="54">
        <v>4.3524887999999956E-2</v>
      </c>
      <c r="O1128" s="54">
        <v>0.17233091</v>
      </c>
      <c r="P1128" s="54">
        <v>3.6270739999999996E-2</v>
      </c>
      <c r="Q1128" s="54">
        <v>0</v>
      </c>
      <c r="R1128" s="54">
        <v>0</v>
      </c>
      <c r="S1128" s="54">
        <f t="shared" ref="S1128:S1153" si="477">E1128-F1128</f>
        <v>0</v>
      </c>
      <c r="T1128" s="54">
        <v>0</v>
      </c>
      <c r="U1128" s="54">
        <v>0</v>
      </c>
      <c r="V1128" s="54">
        <v>0</v>
      </c>
      <c r="W1128" s="54">
        <v>0</v>
      </c>
      <c r="X1128" s="62"/>
    </row>
    <row r="1129" spans="1:24" ht="47.25" x14ac:dyDescent="0.25">
      <c r="A1129" s="174">
        <f t="shared" si="475"/>
        <v>996</v>
      </c>
      <c r="B1129" s="120" t="s">
        <v>1147</v>
      </c>
      <c r="C1129" s="54" t="s">
        <v>1148</v>
      </c>
      <c r="D1129" s="54">
        <v>58.169159611152551</v>
      </c>
      <c r="E1129" s="54">
        <v>47.790304763999998</v>
      </c>
      <c r="F1129" s="54">
        <v>47.790304763999998</v>
      </c>
      <c r="G1129" s="54">
        <v>6.6576052520000006</v>
      </c>
      <c r="H1129" s="54">
        <v>6.6576052519999998</v>
      </c>
      <c r="I1129" s="54">
        <v>21.151478999999995</v>
      </c>
      <c r="J1129" s="54">
        <v>2.1077853840000005</v>
      </c>
      <c r="K1129" s="54">
        <v>19.981220512</v>
      </c>
      <c r="L1129" s="54">
        <v>27.251865567999999</v>
      </c>
      <c r="M1129" s="54">
        <f t="shared" si="476"/>
        <v>0</v>
      </c>
      <c r="N1129" s="54">
        <v>11.773048559999999</v>
      </c>
      <c r="O1129" s="54">
        <v>16.806402890000001</v>
      </c>
      <c r="P1129" s="54">
        <v>1.8862781500000008</v>
      </c>
      <c r="Q1129" s="54">
        <v>0</v>
      </c>
      <c r="R1129" s="54">
        <v>0</v>
      </c>
      <c r="S1129" s="54">
        <f t="shared" si="477"/>
        <v>0</v>
      </c>
      <c r="T1129" s="54">
        <v>0</v>
      </c>
      <c r="U1129" s="54">
        <v>0</v>
      </c>
      <c r="V1129" s="54">
        <v>0</v>
      </c>
      <c r="W1129" s="54">
        <v>0</v>
      </c>
      <c r="X1129" s="102"/>
    </row>
    <row r="1130" spans="1:24" ht="63" x14ac:dyDescent="0.25">
      <c r="A1130" s="174">
        <f t="shared" si="475"/>
        <v>997</v>
      </c>
      <c r="B1130" s="120" t="s">
        <v>2358</v>
      </c>
      <c r="C1130" s="54" t="s">
        <v>2359</v>
      </c>
      <c r="D1130" s="54">
        <v>0.51045599999999991</v>
      </c>
      <c r="E1130" s="54">
        <v>2.39292E-4</v>
      </c>
      <c r="F1130" s="54">
        <v>2.39292E-4</v>
      </c>
      <c r="G1130" s="54">
        <v>0</v>
      </c>
      <c r="H1130" s="54">
        <v>0</v>
      </c>
      <c r="I1130" s="54">
        <v>0</v>
      </c>
      <c r="J1130" s="54">
        <v>0</v>
      </c>
      <c r="K1130" s="54">
        <v>0</v>
      </c>
      <c r="L1130" s="54">
        <v>0</v>
      </c>
      <c r="M1130" s="54">
        <f t="shared" si="476"/>
        <v>2.39292E-4</v>
      </c>
      <c r="N1130" s="54">
        <v>2.39292E-4</v>
      </c>
      <c r="O1130" s="54">
        <v>1.9941000000000002E-4</v>
      </c>
      <c r="P1130" s="54">
        <v>0</v>
      </c>
      <c r="Q1130" s="54">
        <v>0</v>
      </c>
      <c r="R1130" s="54">
        <v>0</v>
      </c>
      <c r="S1130" s="54">
        <f t="shared" si="477"/>
        <v>0</v>
      </c>
      <c r="T1130" s="54">
        <v>0</v>
      </c>
      <c r="U1130" s="54">
        <v>0</v>
      </c>
      <c r="V1130" s="54">
        <v>0</v>
      </c>
      <c r="W1130" s="54">
        <v>0</v>
      </c>
      <c r="X1130" s="62"/>
    </row>
    <row r="1131" spans="1:24" ht="94.5" x14ac:dyDescent="0.25">
      <c r="A1131" s="174">
        <f t="shared" si="475"/>
        <v>998</v>
      </c>
      <c r="B1131" s="120" t="s">
        <v>1149</v>
      </c>
      <c r="C1131" s="54" t="s">
        <v>1150</v>
      </c>
      <c r="D1131" s="54">
        <v>120.44756737599999</v>
      </c>
      <c r="E1131" s="54">
        <v>120.44772824332203</v>
      </c>
      <c r="F1131" s="54">
        <v>120.44772824332203</v>
      </c>
      <c r="G1131" s="54">
        <v>8.7015960000000003</v>
      </c>
      <c r="H1131" s="54">
        <v>3.8115392639999999</v>
      </c>
      <c r="I1131" s="54">
        <v>0</v>
      </c>
      <c r="J1131" s="54">
        <v>0</v>
      </c>
      <c r="K1131" s="54">
        <v>0</v>
      </c>
      <c r="L1131" s="54">
        <v>0</v>
      </c>
      <c r="M1131" s="54">
        <f t="shared" si="476"/>
        <v>111.74613224332204</v>
      </c>
      <c r="N1131" s="54">
        <v>116.63618897932203</v>
      </c>
      <c r="O1131" s="54">
        <v>97.994925900000013</v>
      </c>
      <c r="P1131" s="54">
        <v>0</v>
      </c>
      <c r="Q1131" s="54">
        <v>122.18743720999998</v>
      </c>
      <c r="R1131" s="54">
        <v>0</v>
      </c>
      <c r="S1131" s="54">
        <f t="shared" si="477"/>
        <v>0</v>
      </c>
      <c r="T1131" s="54">
        <v>0</v>
      </c>
      <c r="U1131" s="54">
        <v>0</v>
      </c>
      <c r="V1131" s="54">
        <v>0</v>
      </c>
      <c r="W1131" s="54">
        <v>0</v>
      </c>
      <c r="X1131" s="102"/>
    </row>
    <row r="1132" spans="1:24" ht="63" x14ac:dyDescent="0.25">
      <c r="A1132" s="174">
        <f t="shared" si="475"/>
        <v>999</v>
      </c>
      <c r="B1132" s="120" t="s">
        <v>2360</v>
      </c>
      <c r="C1132" s="54" t="s">
        <v>1151</v>
      </c>
      <c r="D1132" s="54">
        <v>0.37856400000000001</v>
      </c>
      <c r="E1132" s="54">
        <v>2.9404571999999986E-2</v>
      </c>
      <c r="F1132" s="54">
        <v>2.9404571999999986E-2</v>
      </c>
      <c r="G1132" s="54">
        <v>6.4324919999999997E-3</v>
      </c>
      <c r="H1132" s="54">
        <v>6.4324919999999989E-3</v>
      </c>
      <c r="I1132" s="54">
        <v>2.2972079999999985E-2</v>
      </c>
      <c r="J1132" s="54">
        <v>8.1794399999999996E-3</v>
      </c>
      <c r="K1132" s="54">
        <v>0</v>
      </c>
      <c r="L1132" s="54">
        <v>8.7385319999999968E-3</v>
      </c>
      <c r="M1132" s="54">
        <f t="shared" si="476"/>
        <v>0</v>
      </c>
      <c r="N1132" s="54">
        <v>6.0541079999999921E-3</v>
      </c>
      <c r="O1132" s="54">
        <v>2.4503810000000001E-2</v>
      </c>
      <c r="P1132" s="54">
        <v>5.0450900000000021E-3</v>
      </c>
      <c r="Q1132" s="54">
        <v>0</v>
      </c>
      <c r="R1132" s="54">
        <v>0</v>
      </c>
      <c r="S1132" s="54">
        <f t="shared" si="477"/>
        <v>0</v>
      </c>
      <c r="T1132" s="54">
        <v>0</v>
      </c>
      <c r="U1132" s="54">
        <v>0</v>
      </c>
      <c r="V1132" s="54">
        <v>0</v>
      </c>
      <c r="W1132" s="54">
        <v>0</v>
      </c>
      <c r="X1132" s="62"/>
    </row>
    <row r="1133" spans="1:24" ht="63" x14ac:dyDescent="0.25">
      <c r="A1133" s="174">
        <f t="shared" si="475"/>
        <v>1000</v>
      </c>
      <c r="B1133" s="120" t="s">
        <v>1152</v>
      </c>
      <c r="C1133" s="54" t="s">
        <v>1153</v>
      </c>
      <c r="D1133" s="54">
        <v>17.73048</v>
      </c>
      <c r="E1133" s="54">
        <v>17.73048</v>
      </c>
      <c r="F1133" s="54">
        <v>0.79344246000000007</v>
      </c>
      <c r="G1133" s="54">
        <v>0.33303051600000005</v>
      </c>
      <c r="H1133" s="54">
        <v>0.333030516</v>
      </c>
      <c r="I1133" s="54">
        <v>0</v>
      </c>
      <c r="J1133" s="54">
        <v>0.46041194400000007</v>
      </c>
      <c r="K1133" s="54">
        <v>16.665197484</v>
      </c>
      <c r="L1133" s="54">
        <v>0</v>
      </c>
      <c r="M1133" s="54">
        <f t="shared" si="476"/>
        <v>0.73225199999999901</v>
      </c>
      <c r="N1133" s="54">
        <v>0</v>
      </c>
      <c r="O1133" s="54">
        <v>14.775403630000001</v>
      </c>
      <c r="P1133" s="54">
        <v>0</v>
      </c>
      <c r="Q1133" s="54">
        <v>16.303643579999999</v>
      </c>
      <c r="R1133" s="54">
        <v>0</v>
      </c>
      <c r="S1133" s="54">
        <f t="shared" si="477"/>
        <v>16.937037539999999</v>
      </c>
      <c r="T1133" s="54">
        <v>0</v>
      </c>
      <c r="U1133" s="54">
        <v>0</v>
      </c>
      <c r="V1133" s="54">
        <v>0</v>
      </c>
      <c r="W1133" s="54">
        <v>0</v>
      </c>
      <c r="X1133" s="62"/>
    </row>
    <row r="1134" spans="1:24" ht="47.25" x14ac:dyDescent="0.25">
      <c r="A1134" s="174">
        <f t="shared" si="475"/>
        <v>1001</v>
      </c>
      <c r="B1134" s="120" t="s">
        <v>1154</v>
      </c>
      <c r="C1134" s="54" t="s">
        <v>2361</v>
      </c>
      <c r="D1134" s="54">
        <v>33.709344000000002</v>
      </c>
      <c r="E1134" s="54">
        <v>1.0540318839999998</v>
      </c>
      <c r="F1134" s="54">
        <v>1.0540318839999998</v>
      </c>
      <c r="G1134" s="54">
        <v>7.5994343999999991E-2</v>
      </c>
      <c r="H1134" s="54">
        <v>7.5994344000000005E-2</v>
      </c>
      <c r="I1134" s="54">
        <v>0.96970800000000001</v>
      </c>
      <c r="J1134" s="54">
        <v>9.6633275999999976E-2</v>
      </c>
      <c r="K1134" s="54">
        <v>8.3295399999998576E-3</v>
      </c>
      <c r="L1134" s="54">
        <v>0.10323874799999999</v>
      </c>
      <c r="M1134" s="54">
        <f t="shared" si="476"/>
        <v>0</v>
      </c>
      <c r="N1134" s="54">
        <v>0.77816551599999984</v>
      </c>
      <c r="O1134" s="54">
        <v>0.87835990000000008</v>
      </c>
      <c r="P1134" s="54">
        <v>7.1377630000000081E-2</v>
      </c>
      <c r="Q1134" s="54">
        <v>0</v>
      </c>
      <c r="R1134" s="54">
        <v>0</v>
      </c>
      <c r="S1134" s="54">
        <f t="shared" si="477"/>
        <v>0</v>
      </c>
      <c r="T1134" s="54">
        <v>0</v>
      </c>
      <c r="U1134" s="54">
        <v>0</v>
      </c>
      <c r="V1134" s="54">
        <v>0</v>
      </c>
      <c r="W1134" s="54">
        <v>0</v>
      </c>
      <c r="X1134" s="102"/>
    </row>
    <row r="1135" spans="1:24" ht="47.25" x14ac:dyDescent="0.25">
      <c r="A1135" s="174">
        <f t="shared" si="475"/>
        <v>1002</v>
      </c>
      <c r="B1135" s="120" t="s">
        <v>1155</v>
      </c>
      <c r="C1135" s="54" t="s">
        <v>1629</v>
      </c>
      <c r="D1135" s="54">
        <v>29.289000000000001</v>
      </c>
      <c r="E1135" s="54">
        <v>0.33657393600000002</v>
      </c>
      <c r="F1135" s="54">
        <v>0.33657393600000002</v>
      </c>
      <c r="G1135" s="54">
        <v>7.2384095999999995E-2</v>
      </c>
      <c r="H1135" s="54">
        <v>7.2384096000000009E-2</v>
      </c>
      <c r="I1135" s="54">
        <v>0.26418984000000001</v>
      </c>
      <c r="J1135" s="54">
        <v>9.2042472000000014E-2</v>
      </c>
      <c r="K1135" s="54">
        <v>0</v>
      </c>
      <c r="L1135" s="54">
        <v>9.8334167999999972E-2</v>
      </c>
      <c r="M1135" s="54">
        <f t="shared" si="476"/>
        <v>0</v>
      </c>
      <c r="N1135" s="54">
        <v>7.3813200000000023E-2</v>
      </c>
      <c r="O1135" s="54">
        <v>0.28047828000000002</v>
      </c>
      <c r="P1135" s="54">
        <v>5.7131700000000035E-2</v>
      </c>
      <c r="Q1135" s="54">
        <v>0</v>
      </c>
      <c r="R1135" s="54">
        <v>0</v>
      </c>
      <c r="S1135" s="54">
        <f t="shared" si="477"/>
        <v>0</v>
      </c>
      <c r="T1135" s="54">
        <v>0</v>
      </c>
      <c r="U1135" s="54">
        <v>0</v>
      </c>
      <c r="V1135" s="54">
        <v>0</v>
      </c>
      <c r="W1135" s="54">
        <v>0</v>
      </c>
      <c r="X1135" s="62"/>
    </row>
    <row r="1136" spans="1:24" ht="47.25" x14ac:dyDescent="0.25">
      <c r="A1136" s="174">
        <f t="shared" si="475"/>
        <v>1003</v>
      </c>
      <c r="B1136" s="120" t="s">
        <v>1156</v>
      </c>
      <c r="C1136" s="54" t="s">
        <v>1157</v>
      </c>
      <c r="D1136" s="54">
        <v>5.3326319999999994</v>
      </c>
      <c r="E1136" s="54">
        <v>0.49038562800000002</v>
      </c>
      <c r="F1136" s="54">
        <v>0.49038562800000002</v>
      </c>
      <c r="G1136" s="54">
        <v>0.107220072</v>
      </c>
      <c r="H1136" s="54">
        <v>0.10722007199999999</v>
      </c>
      <c r="I1136" s="54">
        <v>0.38316555600000002</v>
      </c>
      <c r="J1136" s="54">
        <v>0.13633935600000002</v>
      </c>
      <c r="K1136" s="54">
        <v>0</v>
      </c>
      <c r="L1136" s="54">
        <v>0.14565901199999998</v>
      </c>
      <c r="M1136" s="54">
        <f t="shared" si="476"/>
        <v>0</v>
      </c>
      <c r="N1136" s="54">
        <v>0.10116718800000002</v>
      </c>
      <c r="O1136" s="54">
        <v>0.40865469000000004</v>
      </c>
      <c r="P1136" s="54">
        <v>8.4305990000000053E-2</v>
      </c>
      <c r="Q1136" s="54">
        <v>0</v>
      </c>
      <c r="R1136" s="54">
        <v>0</v>
      </c>
      <c r="S1136" s="54">
        <f t="shared" si="477"/>
        <v>0</v>
      </c>
      <c r="T1136" s="54">
        <v>0</v>
      </c>
      <c r="U1136" s="54">
        <v>0</v>
      </c>
      <c r="V1136" s="54">
        <v>0</v>
      </c>
      <c r="W1136" s="54">
        <v>0</v>
      </c>
      <c r="X1136" s="62"/>
    </row>
    <row r="1137" spans="1:24" ht="63" x14ac:dyDescent="0.25">
      <c r="A1137" s="174">
        <f t="shared" si="475"/>
        <v>1004</v>
      </c>
      <c r="B1137" s="120" t="s">
        <v>2362</v>
      </c>
      <c r="C1137" s="54" t="s">
        <v>1158</v>
      </c>
      <c r="D1137" s="54">
        <v>0.71450399999999992</v>
      </c>
      <c r="E1137" s="54">
        <v>1.3005240000000002E-3</v>
      </c>
      <c r="F1137" s="54">
        <v>1.3005240000000002E-3</v>
      </c>
      <c r="G1137" s="54">
        <v>2.35116E-4</v>
      </c>
      <c r="H1137" s="54">
        <v>2.35116E-4</v>
      </c>
      <c r="I1137" s="54">
        <v>1.0654080000000001E-3</v>
      </c>
      <c r="J1137" s="54">
        <v>2.9893199999999996E-4</v>
      </c>
      <c r="K1137" s="54">
        <v>0</v>
      </c>
      <c r="L1137" s="54">
        <v>3.1939200000000005E-4</v>
      </c>
      <c r="M1137" s="54">
        <f t="shared" si="476"/>
        <v>0</v>
      </c>
      <c r="N1137" s="54">
        <v>4.4708400000000004E-4</v>
      </c>
      <c r="O1137" s="54">
        <v>1.08377E-3</v>
      </c>
      <c r="P1137" s="54">
        <v>3.7256999999999991E-4</v>
      </c>
      <c r="Q1137" s="54">
        <v>0</v>
      </c>
      <c r="R1137" s="54">
        <v>0</v>
      </c>
      <c r="S1137" s="54">
        <f t="shared" si="477"/>
        <v>0</v>
      </c>
      <c r="T1137" s="54">
        <v>0</v>
      </c>
      <c r="U1137" s="54">
        <v>0</v>
      </c>
      <c r="V1137" s="54">
        <v>0</v>
      </c>
      <c r="W1137" s="54">
        <v>0</v>
      </c>
      <c r="X1137" s="62"/>
    </row>
    <row r="1138" spans="1:24" ht="63" x14ac:dyDescent="0.25">
      <c r="A1138" s="174">
        <f t="shared" si="475"/>
        <v>1005</v>
      </c>
      <c r="B1138" s="120" t="s">
        <v>2363</v>
      </c>
      <c r="C1138" s="54" t="s">
        <v>1159</v>
      </c>
      <c r="D1138" s="54">
        <v>18.897276000000002</v>
      </c>
      <c r="E1138" s="54">
        <v>1.740853956</v>
      </c>
      <c r="F1138" s="54">
        <v>1.740853956</v>
      </c>
      <c r="G1138" s="54">
        <v>0.38089507199999995</v>
      </c>
      <c r="H1138" s="54">
        <v>0.380895072</v>
      </c>
      <c r="I1138" s="54">
        <v>1.3599588840000001</v>
      </c>
      <c r="J1138" s="54">
        <v>0.48434029199999989</v>
      </c>
      <c r="K1138" s="54">
        <v>0</v>
      </c>
      <c r="L1138" s="54">
        <v>0.51744795599999982</v>
      </c>
      <c r="M1138" s="54">
        <f t="shared" si="476"/>
        <v>0</v>
      </c>
      <c r="N1138" s="54">
        <v>0.35817063600000032</v>
      </c>
      <c r="O1138" s="54">
        <v>1.4507116299999998</v>
      </c>
      <c r="P1138" s="54">
        <v>0.29847552999999971</v>
      </c>
      <c r="Q1138" s="54">
        <v>0</v>
      </c>
      <c r="R1138" s="54">
        <v>0</v>
      </c>
      <c r="S1138" s="54">
        <f t="shared" si="477"/>
        <v>0</v>
      </c>
      <c r="T1138" s="54">
        <v>0</v>
      </c>
      <c r="U1138" s="54">
        <v>0</v>
      </c>
      <c r="V1138" s="54">
        <v>0</v>
      </c>
      <c r="W1138" s="54">
        <v>0</v>
      </c>
      <c r="X1138" s="62"/>
    </row>
    <row r="1139" spans="1:24" ht="47.25" x14ac:dyDescent="0.25">
      <c r="A1139" s="174">
        <f t="shared" si="475"/>
        <v>1006</v>
      </c>
      <c r="B1139" s="120" t="s">
        <v>1630</v>
      </c>
      <c r="C1139" s="54" t="s">
        <v>1631</v>
      </c>
      <c r="D1139" s="54">
        <v>1.2E-2</v>
      </c>
      <c r="E1139" s="54">
        <v>3.3385721358284164E-4</v>
      </c>
      <c r="F1139" s="54">
        <v>0</v>
      </c>
      <c r="G1139" s="54">
        <v>0</v>
      </c>
      <c r="H1139" s="54">
        <v>0</v>
      </c>
      <c r="I1139" s="54">
        <v>0</v>
      </c>
      <c r="J1139" s="54">
        <v>0</v>
      </c>
      <c r="K1139" s="54">
        <v>0</v>
      </c>
      <c r="L1139" s="54">
        <v>0</v>
      </c>
      <c r="M1139" s="54">
        <f t="shared" si="476"/>
        <v>3.3385721358284164E-4</v>
      </c>
      <c r="N1139" s="54">
        <v>0</v>
      </c>
      <c r="O1139" s="54">
        <v>0</v>
      </c>
      <c r="P1139" s="54">
        <v>0</v>
      </c>
      <c r="Q1139" s="54">
        <v>0</v>
      </c>
      <c r="R1139" s="54">
        <v>0</v>
      </c>
      <c r="S1139" s="54">
        <f t="shared" si="477"/>
        <v>3.3385721358284164E-4</v>
      </c>
      <c r="T1139" s="54">
        <v>0</v>
      </c>
      <c r="U1139" s="54">
        <v>0</v>
      </c>
      <c r="V1139" s="54">
        <v>0</v>
      </c>
      <c r="W1139" s="54">
        <v>0</v>
      </c>
      <c r="X1139" s="62"/>
    </row>
    <row r="1140" spans="1:24" ht="78.75" x14ac:dyDescent="0.25">
      <c r="A1140" s="174">
        <f t="shared" si="475"/>
        <v>1007</v>
      </c>
      <c r="B1140" s="120" t="s">
        <v>2364</v>
      </c>
      <c r="C1140" s="54" t="s">
        <v>1160</v>
      </c>
      <c r="D1140" s="54">
        <v>73.929011219999992</v>
      </c>
      <c r="E1140" s="54">
        <v>31.385316</v>
      </c>
      <c r="F1140" s="54">
        <v>18.425651817999999</v>
      </c>
      <c r="G1140" s="54">
        <v>7.6519552420000014</v>
      </c>
      <c r="H1140" s="54">
        <v>7.6519552420000005</v>
      </c>
      <c r="I1140" s="54">
        <v>11.719484999999999</v>
      </c>
      <c r="J1140" s="54">
        <v>1.1678691120000002</v>
      </c>
      <c r="K1140" s="54">
        <v>11.719484999999999</v>
      </c>
      <c r="L1140" s="54">
        <v>1.2477002159999997</v>
      </c>
      <c r="M1140" s="54">
        <f t="shared" si="476"/>
        <v>0.2943907579999987</v>
      </c>
      <c r="N1140" s="54">
        <v>8.3581272479999988</v>
      </c>
      <c r="O1140" s="54">
        <v>24.945796640000001</v>
      </c>
      <c r="P1140" s="54">
        <v>0.53709519000000228</v>
      </c>
      <c r="Q1140" s="54">
        <v>32.065578109999997</v>
      </c>
      <c r="R1140" s="54">
        <v>32.065578109999997</v>
      </c>
      <c r="S1140" s="54">
        <f t="shared" si="477"/>
        <v>12.959664182000001</v>
      </c>
      <c r="T1140" s="54">
        <v>0</v>
      </c>
      <c r="U1140" s="54">
        <v>0</v>
      </c>
      <c r="V1140" s="54">
        <v>0</v>
      </c>
      <c r="W1140" s="54">
        <v>0</v>
      </c>
      <c r="X1140" s="62"/>
    </row>
    <row r="1141" spans="1:24" ht="63" x14ac:dyDescent="0.25">
      <c r="A1141" s="174">
        <f t="shared" si="475"/>
        <v>1008</v>
      </c>
      <c r="B1141" s="120" t="s">
        <v>1161</v>
      </c>
      <c r="C1141" s="54" t="s">
        <v>1162</v>
      </c>
      <c r="D1141" s="54">
        <v>22.924259999999997</v>
      </c>
      <c r="E1141" s="54">
        <v>22.924254010000002</v>
      </c>
      <c r="F1141" s="54">
        <v>22.924254010000002</v>
      </c>
      <c r="G1141" s="54">
        <v>16.04836598</v>
      </c>
      <c r="H1141" s="54">
        <v>16.04836598</v>
      </c>
      <c r="I1141" s="54">
        <v>1.4096460100000003</v>
      </c>
      <c r="J1141" s="54">
        <v>0</v>
      </c>
      <c r="K1141" s="54">
        <v>5.4662420200000019</v>
      </c>
      <c r="L1141" s="54">
        <v>6.8758880300000023</v>
      </c>
      <c r="M1141" s="54">
        <f t="shared" si="476"/>
        <v>0</v>
      </c>
      <c r="N1141" s="54">
        <v>0</v>
      </c>
      <c r="O1141" s="54">
        <v>0</v>
      </c>
      <c r="P1141" s="54">
        <v>0</v>
      </c>
      <c r="Q1141" s="54">
        <v>0</v>
      </c>
      <c r="R1141" s="54">
        <v>0</v>
      </c>
      <c r="S1141" s="54">
        <f t="shared" si="477"/>
        <v>0</v>
      </c>
      <c r="T1141" s="54">
        <v>0</v>
      </c>
      <c r="U1141" s="54">
        <v>0</v>
      </c>
      <c r="V1141" s="54">
        <v>0</v>
      </c>
      <c r="W1141" s="54">
        <v>0</v>
      </c>
      <c r="X1141" s="62"/>
    </row>
    <row r="1142" spans="1:24" ht="47.25" x14ac:dyDescent="0.25">
      <c r="A1142" s="174">
        <f t="shared" si="475"/>
        <v>1009</v>
      </c>
      <c r="B1142" s="120" t="s">
        <v>1163</v>
      </c>
      <c r="C1142" s="54" t="s">
        <v>1164</v>
      </c>
      <c r="D1142" s="54">
        <v>13.390727999999999</v>
      </c>
      <c r="E1142" s="54">
        <v>1.4968471799999998</v>
      </c>
      <c r="F1142" s="54">
        <v>1.4968471799999998</v>
      </c>
      <c r="G1142" s="54">
        <v>0.32754460799999996</v>
      </c>
      <c r="H1142" s="54">
        <v>0.32754460800000001</v>
      </c>
      <c r="I1142" s="54">
        <v>1.1693025719999999</v>
      </c>
      <c r="J1142" s="54">
        <v>0.41650068000000001</v>
      </c>
      <c r="K1142" s="54">
        <v>0</v>
      </c>
      <c r="L1142" s="54">
        <v>0.44497107599999997</v>
      </c>
      <c r="M1142" s="54">
        <f t="shared" si="476"/>
        <v>0</v>
      </c>
      <c r="N1142" s="54">
        <v>0.30783081599999995</v>
      </c>
      <c r="O1142" s="54">
        <v>1.2473726499999997</v>
      </c>
      <c r="P1142" s="54">
        <v>0.25652567999999976</v>
      </c>
      <c r="Q1142" s="54">
        <v>0</v>
      </c>
      <c r="R1142" s="54">
        <v>0</v>
      </c>
      <c r="S1142" s="54">
        <f t="shared" si="477"/>
        <v>0</v>
      </c>
      <c r="T1142" s="54">
        <v>0</v>
      </c>
      <c r="U1142" s="54">
        <v>0</v>
      </c>
      <c r="V1142" s="54">
        <v>0</v>
      </c>
      <c r="W1142" s="54">
        <v>0</v>
      </c>
      <c r="X1142" s="62"/>
    </row>
    <row r="1143" spans="1:24" ht="94.5" x14ac:dyDescent="0.25">
      <c r="A1143" s="174">
        <f t="shared" si="475"/>
        <v>1010</v>
      </c>
      <c r="B1143" s="120" t="s">
        <v>1165</v>
      </c>
      <c r="C1143" s="54" t="s">
        <v>1166</v>
      </c>
      <c r="D1143" s="54">
        <v>4.7354159999999998</v>
      </c>
      <c r="E1143" s="54">
        <v>0.401313384</v>
      </c>
      <c r="F1143" s="54">
        <v>0.401313384</v>
      </c>
      <c r="G1143" s="54">
        <v>8.7778259999999997E-2</v>
      </c>
      <c r="H1143" s="54">
        <v>8.7778260000000011E-2</v>
      </c>
      <c r="I1143" s="54">
        <v>0.31353512399999994</v>
      </c>
      <c r="J1143" s="54">
        <v>0.11161751999999998</v>
      </c>
      <c r="K1143" s="54">
        <v>0</v>
      </c>
      <c r="L1143" s="54">
        <v>0.11924726400000005</v>
      </c>
      <c r="M1143" s="54">
        <f t="shared" si="476"/>
        <v>5.5511151231257827E-17</v>
      </c>
      <c r="N1143" s="54">
        <v>8.2670339999999981E-2</v>
      </c>
      <c r="O1143" s="54">
        <v>0.33442781999999999</v>
      </c>
      <c r="P1143" s="54">
        <v>6.889194999999998E-2</v>
      </c>
      <c r="Q1143" s="54">
        <v>0</v>
      </c>
      <c r="R1143" s="54">
        <v>0</v>
      </c>
      <c r="S1143" s="54">
        <f t="shared" si="477"/>
        <v>0</v>
      </c>
      <c r="T1143" s="54">
        <v>0</v>
      </c>
      <c r="U1143" s="54">
        <v>0</v>
      </c>
      <c r="V1143" s="54">
        <v>0</v>
      </c>
      <c r="W1143" s="54">
        <v>0</v>
      </c>
      <c r="X1143" s="102"/>
    </row>
    <row r="1144" spans="1:24" ht="63" x14ac:dyDescent="0.25">
      <c r="A1144" s="174">
        <f t="shared" si="475"/>
        <v>1011</v>
      </c>
      <c r="B1144" s="120" t="s">
        <v>1167</v>
      </c>
      <c r="C1144" s="54" t="s">
        <v>1168</v>
      </c>
      <c r="D1144" s="54">
        <v>13.850448</v>
      </c>
      <c r="E1144" s="54">
        <v>5.1031769320000011</v>
      </c>
      <c r="F1144" s="54">
        <v>5.1031769320000011</v>
      </c>
      <c r="G1144" s="54">
        <v>7.1716379999999996E-2</v>
      </c>
      <c r="H1144" s="54">
        <v>7.1716379999999996E-2</v>
      </c>
      <c r="I1144" s="54">
        <v>3.5887636200000004</v>
      </c>
      <c r="J1144" s="54">
        <v>0.24078043200000002</v>
      </c>
      <c r="K1144" s="54">
        <v>0</v>
      </c>
      <c r="L1144" s="54">
        <v>0</v>
      </c>
      <c r="M1144" s="54">
        <f t="shared" si="476"/>
        <v>1.4426969320000009</v>
      </c>
      <c r="N1144" s="54">
        <v>4.7906801200000002</v>
      </c>
      <c r="O1144" s="54">
        <v>11.5420392</v>
      </c>
      <c r="P1144" s="54">
        <v>0</v>
      </c>
      <c r="Q1144" s="54">
        <v>12.28497707</v>
      </c>
      <c r="R1144" s="54">
        <v>0</v>
      </c>
      <c r="S1144" s="54">
        <f t="shared" si="477"/>
        <v>0</v>
      </c>
      <c r="T1144" s="54">
        <v>0</v>
      </c>
      <c r="U1144" s="54">
        <v>0</v>
      </c>
      <c r="V1144" s="54">
        <v>0</v>
      </c>
      <c r="W1144" s="54">
        <v>0</v>
      </c>
      <c r="X1144" s="62"/>
    </row>
    <row r="1145" spans="1:24" ht="47.25" x14ac:dyDescent="0.25">
      <c r="A1145" s="174">
        <f t="shared" si="475"/>
        <v>1012</v>
      </c>
      <c r="B1145" s="120" t="s">
        <v>2365</v>
      </c>
      <c r="C1145" s="54" t="s">
        <v>1169</v>
      </c>
      <c r="D1145" s="54">
        <v>0.42994599599999994</v>
      </c>
      <c r="E1145" s="54">
        <v>3.7488047999999996E-2</v>
      </c>
      <c r="F1145" s="54">
        <v>3.7488047999999996E-2</v>
      </c>
      <c r="G1145" s="54">
        <v>8.1941039999999989E-3</v>
      </c>
      <c r="H1145" s="54">
        <v>8.1941039999999989E-3</v>
      </c>
      <c r="I1145" s="54">
        <v>2.9293943999999988E-2</v>
      </c>
      <c r="J1145" s="54">
        <v>1.0419516000000002E-2</v>
      </c>
      <c r="K1145" s="54">
        <v>0</v>
      </c>
      <c r="L1145" s="54">
        <v>1.1131740000000001E-2</v>
      </c>
      <c r="M1145" s="54">
        <f t="shared" si="476"/>
        <v>6.9388939039072284E-18</v>
      </c>
      <c r="N1145" s="54">
        <v>7.7426879999999906E-3</v>
      </c>
      <c r="O1145" s="54">
        <v>3.124004E-2</v>
      </c>
      <c r="P1145" s="54">
        <v>6.452239999999998E-3</v>
      </c>
      <c r="Q1145" s="54">
        <v>0</v>
      </c>
      <c r="R1145" s="54">
        <v>0</v>
      </c>
      <c r="S1145" s="54">
        <f t="shared" si="477"/>
        <v>0</v>
      </c>
      <c r="T1145" s="54">
        <v>0</v>
      </c>
      <c r="U1145" s="54">
        <v>0</v>
      </c>
      <c r="V1145" s="54">
        <v>0</v>
      </c>
      <c r="W1145" s="54">
        <v>0</v>
      </c>
      <c r="X1145" s="62"/>
    </row>
    <row r="1146" spans="1:24" ht="47.25" x14ac:dyDescent="0.25">
      <c r="A1146" s="174">
        <f t="shared" si="475"/>
        <v>1013</v>
      </c>
      <c r="B1146" s="120" t="s">
        <v>1363</v>
      </c>
      <c r="C1146" s="54" t="s">
        <v>1633</v>
      </c>
      <c r="D1146" s="54">
        <v>15.430451999999997</v>
      </c>
      <c r="E1146" s="54">
        <v>15.430456057627117</v>
      </c>
      <c r="F1146" s="54">
        <v>15.430456057627117</v>
      </c>
      <c r="G1146" s="54">
        <v>0</v>
      </c>
      <c r="H1146" s="54">
        <v>0</v>
      </c>
      <c r="I1146" s="54">
        <v>0</v>
      </c>
      <c r="J1146" s="54">
        <v>15.173281789999999</v>
      </c>
      <c r="K1146" s="54">
        <v>0</v>
      </c>
      <c r="L1146" s="54">
        <v>0</v>
      </c>
      <c r="M1146" s="54">
        <f t="shared" si="476"/>
        <v>15.430456057627117</v>
      </c>
      <c r="N1146" s="54">
        <v>0.25717426762711781</v>
      </c>
      <c r="O1146" s="54">
        <v>0</v>
      </c>
      <c r="P1146" s="54">
        <v>0</v>
      </c>
      <c r="Q1146" s="54">
        <v>0</v>
      </c>
      <c r="R1146" s="54">
        <v>0</v>
      </c>
      <c r="S1146" s="54">
        <f t="shared" si="477"/>
        <v>0</v>
      </c>
      <c r="T1146" s="54">
        <v>0</v>
      </c>
      <c r="U1146" s="54">
        <v>0</v>
      </c>
      <c r="V1146" s="54">
        <v>0</v>
      </c>
      <c r="W1146" s="54">
        <v>0</v>
      </c>
      <c r="X1146" s="102"/>
    </row>
    <row r="1147" spans="1:24" ht="78.75" x14ac:dyDescent="0.25">
      <c r="A1147" s="174">
        <f t="shared" si="475"/>
        <v>1014</v>
      </c>
      <c r="B1147" s="120" t="s">
        <v>2366</v>
      </c>
      <c r="C1147" s="54" t="s">
        <v>2367</v>
      </c>
      <c r="D1147" s="54">
        <v>73.682676000000001</v>
      </c>
      <c r="E1147" s="54">
        <v>4.1559143999999999E-2</v>
      </c>
      <c r="F1147" s="54">
        <v>4.1559143999999999E-2</v>
      </c>
      <c r="G1147" s="54">
        <v>0</v>
      </c>
      <c r="H1147" s="54">
        <v>0</v>
      </c>
      <c r="I1147" s="54">
        <v>0</v>
      </c>
      <c r="J1147" s="54">
        <v>0</v>
      </c>
      <c r="K1147" s="54">
        <v>0</v>
      </c>
      <c r="L1147" s="54">
        <v>0</v>
      </c>
      <c r="M1147" s="54">
        <f t="shared" si="476"/>
        <v>4.1559143999999999E-2</v>
      </c>
      <c r="N1147" s="54">
        <v>4.1559143999999999E-2</v>
      </c>
      <c r="O1147" s="54">
        <v>3.4632620000000003E-2</v>
      </c>
      <c r="P1147" s="54">
        <v>0</v>
      </c>
      <c r="Q1147" s="54">
        <v>0</v>
      </c>
      <c r="R1147" s="54">
        <v>0</v>
      </c>
      <c r="S1147" s="54">
        <f t="shared" si="477"/>
        <v>0</v>
      </c>
      <c r="T1147" s="54">
        <v>0</v>
      </c>
      <c r="U1147" s="54">
        <v>0</v>
      </c>
      <c r="V1147" s="54">
        <v>0</v>
      </c>
      <c r="W1147" s="54">
        <v>0</v>
      </c>
      <c r="X1147" s="62"/>
    </row>
    <row r="1148" spans="1:24" ht="63" x14ac:dyDescent="0.25">
      <c r="A1148" s="174">
        <f t="shared" si="475"/>
        <v>1015</v>
      </c>
      <c r="B1148" s="120" t="s">
        <v>2368</v>
      </c>
      <c r="C1148" s="54" t="s">
        <v>2369</v>
      </c>
      <c r="D1148" s="54">
        <v>6.3047280000000008</v>
      </c>
      <c r="E1148" s="54">
        <v>1.9337399999999998E-3</v>
      </c>
      <c r="F1148" s="54">
        <v>1.9337399999999998E-3</v>
      </c>
      <c r="G1148" s="54">
        <v>0</v>
      </c>
      <c r="H1148" s="54">
        <v>0</v>
      </c>
      <c r="I1148" s="54">
        <v>0</v>
      </c>
      <c r="J1148" s="54">
        <v>0</v>
      </c>
      <c r="K1148" s="54">
        <v>0</v>
      </c>
      <c r="L1148" s="54">
        <v>0</v>
      </c>
      <c r="M1148" s="54">
        <f t="shared" si="476"/>
        <v>1.9337399999999998E-3</v>
      </c>
      <c r="N1148" s="54">
        <v>1.9337399999999998E-3</v>
      </c>
      <c r="O1148" s="54">
        <v>1.6114499999999999E-3</v>
      </c>
      <c r="P1148" s="54">
        <v>0</v>
      </c>
      <c r="Q1148" s="54">
        <v>0</v>
      </c>
      <c r="R1148" s="54">
        <v>0</v>
      </c>
      <c r="S1148" s="54">
        <f t="shared" si="477"/>
        <v>0</v>
      </c>
      <c r="T1148" s="54">
        <v>0</v>
      </c>
      <c r="U1148" s="54">
        <v>0</v>
      </c>
      <c r="V1148" s="54">
        <v>0</v>
      </c>
      <c r="W1148" s="54">
        <v>0</v>
      </c>
      <c r="X1148" s="62"/>
    </row>
    <row r="1149" spans="1:24" ht="94.5" x14ac:dyDescent="0.25">
      <c r="A1149" s="174">
        <f t="shared" si="475"/>
        <v>1016</v>
      </c>
      <c r="B1149" s="120" t="s">
        <v>2370</v>
      </c>
      <c r="C1149" s="54" t="s">
        <v>2371</v>
      </c>
      <c r="D1149" s="54">
        <v>19.128167999999999</v>
      </c>
      <c r="E1149" s="54">
        <v>2.39292E-4</v>
      </c>
      <c r="F1149" s="54">
        <v>2.39292E-4</v>
      </c>
      <c r="G1149" s="54">
        <v>0</v>
      </c>
      <c r="H1149" s="54">
        <v>0</v>
      </c>
      <c r="I1149" s="54">
        <v>0</v>
      </c>
      <c r="J1149" s="54">
        <v>0</v>
      </c>
      <c r="K1149" s="54">
        <v>0</v>
      </c>
      <c r="L1149" s="54">
        <v>0</v>
      </c>
      <c r="M1149" s="54">
        <f t="shared" si="476"/>
        <v>2.39292E-4</v>
      </c>
      <c r="N1149" s="54">
        <v>2.39292E-4</v>
      </c>
      <c r="O1149" s="54">
        <v>1.4286208999999999</v>
      </c>
      <c r="P1149" s="54">
        <v>0</v>
      </c>
      <c r="Q1149" s="54">
        <v>0</v>
      </c>
      <c r="R1149" s="54">
        <v>0</v>
      </c>
      <c r="S1149" s="54">
        <f t="shared" si="477"/>
        <v>0</v>
      </c>
      <c r="T1149" s="54">
        <v>0</v>
      </c>
      <c r="U1149" s="54">
        <v>0</v>
      </c>
      <c r="V1149" s="54">
        <v>0</v>
      </c>
      <c r="W1149" s="54">
        <v>0</v>
      </c>
      <c r="X1149" s="102"/>
    </row>
    <row r="1150" spans="1:24" ht="47.25" x14ac:dyDescent="0.25">
      <c r="A1150" s="174">
        <f t="shared" si="475"/>
        <v>1017</v>
      </c>
      <c r="B1150" s="120" t="s">
        <v>2372</v>
      </c>
      <c r="C1150" s="54" t="s">
        <v>2373</v>
      </c>
      <c r="D1150" s="54">
        <v>6.1285919999999994</v>
      </c>
      <c r="E1150" s="54">
        <v>2.39292E-4</v>
      </c>
      <c r="F1150" s="54">
        <v>2.39292E-4</v>
      </c>
      <c r="G1150" s="54">
        <v>0</v>
      </c>
      <c r="H1150" s="54">
        <v>0</v>
      </c>
      <c r="I1150" s="54">
        <v>0</v>
      </c>
      <c r="J1150" s="54">
        <v>0</v>
      </c>
      <c r="K1150" s="54">
        <v>0</v>
      </c>
      <c r="L1150" s="54">
        <v>0</v>
      </c>
      <c r="M1150" s="54">
        <f t="shared" si="476"/>
        <v>2.39292E-4</v>
      </c>
      <c r="N1150" s="54">
        <v>2.39292E-4</v>
      </c>
      <c r="O1150" s="54">
        <v>1.9941000000000002E-4</v>
      </c>
      <c r="P1150" s="54">
        <v>0</v>
      </c>
      <c r="Q1150" s="54">
        <v>0</v>
      </c>
      <c r="R1150" s="54">
        <v>0</v>
      </c>
      <c r="S1150" s="54">
        <f t="shared" si="477"/>
        <v>0</v>
      </c>
      <c r="T1150" s="54">
        <v>0</v>
      </c>
      <c r="U1150" s="54">
        <v>0</v>
      </c>
      <c r="V1150" s="54">
        <v>0</v>
      </c>
      <c r="W1150" s="54">
        <v>0</v>
      </c>
      <c r="X1150" s="62"/>
    </row>
    <row r="1151" spans="1:24" ht="47.25" x14ac:dyDescent="0.25">
      <c r="A1151" s="174">
        <f t="shared" si="475"/>
        <v>1018</v>
      </c>
      <c r="B1151" s="120" t="s">
        <v>2374</v>
      </c>
      <c r="C1151" s="54" t="s">
        <v>2375</v>
      </c>
      <c r="D1151" s="54">
        <v>9.6631800000000005</v>
      </c>
      <c r="E1151" s="54">
        <v>2.39292E-4</v>
      </c>
      <c r="F1151" s="54">
        <v>2.39292E-4</v>
      </c>
      <c r="G1151" s="54">
        <v>0</v>
      </c>
      <c r="H1151" s="54">
        <v>0</v>
      </c>
      <c r="I1151" s="54">
        <v>0</v>
      </c>
      <c r="J1151" s="54">
        <v>0</v>
      </c>
      <c r="K1151" s="54">
        <v>0</v>
      </c>
      <c r="L1151" s="54">
        <v>0</v>
      </c>
      <c r="M1151" s="54">
        <f t="shared" si="476"/>
        <v>2.39292E-4</v>
      </c>
      <c r="N1151" s="54">
        <v>2.39292E-4</v>
      </c>
      <c r="O1151" s="54">
        <v>1.9941000000000002E-4</v>
      </c>
      <c r="P1151" s="54">
        <v>0</v>
      </c>
      <c r="Q1151" s="54">
        <v>0</v>
      </c>
      <c r="R1151" s="54">
        <v>0</v>
      </c>
      <c r="S1151" s="54">
        <f t="shared" si="477"/>
        <v>0</v>
      </c>
      <c r="T1151" s="54">
        <v>0</v>
      </c>
      <c r="U1151" s="54">
        <v>0</v>
      </c>
      <c r="V1151" s="54">
        <v>0</v>
      </c>
      <c r="W1151" s="54">
        <v>0</v>
      </c>
      <c r="X1151" s="62"/>
    </row>
    <row r="1152" spans="1:24" ht="94.5" x14ac:dyDescent="0.25">
      <c r="A1152" s="174">
        <f t="shared" si="475"/>
        <v>1019</v>
      </c>
      <c r="B1152" s="120" t="s">
        <v>2376</v>
      </c>
      <c r="C1152" s="54" t="s">
        <v>2377</v>
      </c>
      <c r="D1152" s="54">
        <v>7.5245759999999997</v>
      </c>
      <c r="E1152" s="54">
        <v>0.10435491599999999</v>
      </c>
      <c r="F1152" s="54">
        <v>0.10435491599999999</v>
      </c>
      <c r="G1152" s="54">
        <v>0</v>
      </c>
      <c r="H1152" s="54">
        <v>0</v>
      </c>
      <c r="I1152" s="54">
        <v>0</v>
      </c>
      <c r="J1152" s="54">
        <v>0</v>
      </c>
      <c r="K1152" s="54">
        <v>0</v>
      </c>
      <c r="L1152" s="54">
        <v>0</v>
      </c>
      <c r="M1152" s="54">
        <f t="shared" si="476"/>
        <v>0.10435491599999999</v>
      </c>
      <c r="N1152" s="54">
        <v>0.10435491599999999</v>
      </c>
      <c r="O1152" s="54">
        <v>3.3257762299999998</v>
      </c>
      <c r="P1152" s="54">
        <v>0</v>
      </c>
      <c r="Q1152" s="54">
        <v>3.3257762299999998</v>
      </c>
      <c r="R1152" s="54">
        <v>3.3257762299999998</v>
      </c>
      <c r="S1152" s="54">
        <f t="shared" si="477"/>
        <v>0</v>
      </c>
      <c r="T1152" s="54">
        <v>0</v>
      </c>
      <c r="U1152" s="54">
        <v>0</v>
      </c>
      <c r="V1152" s="54">
        <v>0</v>
      </c>
      <c r="W1152" s="54">
        <v>0</v>
      </c>
      <c r="X1152" s="62"/>
    </row>
    <row r="1153" spans="1:24" ht="78.75" x14ac:dyDescent="0.25">
      <c r="A1153" s="174">
        <f t="shared" si="475"/>
        <v>1020</v>
      </c>
      <c r="B1153" s="120" t="s">
        <v>1170</v>
      </c>
      <c r="C1153" s="54" t="s">
        <v>1632</v>
      </c>
      <c r="D1153" s="54">
        <v>2.0198139959999999</v>
      </c>
      <c r="E1153" s="54">
        <v>4.0501056000000001E-2</v>
      </c>
      <c r="F1153" s="54">
        <v>4.0501056000000001E-2</v>
      </c>
      <c r="G1153" s="54">
        <v>8.1099239999999993E-3</v>
      </c>
      <c r="H1153" s="54">
        <v>8.1099239999999993E-3</v>
      </c>
      <c r="I1153" s="54">
        <v>3.2391132000000003E-2</v>
      </c>
      <c r="J1153" s="54">
        <v>1.0312488E-2</v>
      </c>
      <c r="K1153" s="54">
        <v>0</v>
      </c>
      <c r="L1153" s="54">
        <v>1.1017404000000001E-2</v>
      </c>
      <c r="M1153" s="54">
        <f t="shared" si="476"/>
        <v>0</v>
      </c>
      <c r="N1153" s="54">
        <v>1.106124E-2</v>
      </c>
      <c r="O1153" s="54">
        <v>1.3111073499999999</v>
      </c>
      <c r="P1153" s="54">
        <v>1.28657417</v>
      </c>
      <c r="Q1153" s="54">
        <v>0</v>
      </c>
      <c r="R1153" s="54">
        <v>0</v>
      </c>
      <c r="S1153" s="54">
        <f t="shared" si="477"/>
        <v>0</v>
      </c>
      <c r="T1153" s="54">
        <v>0</v>
      </c>
      <c r="U1153" s="54">
        <v>0</v>
      </c>
      <c r="V1153" s="54">
        <v>0</v>
      </c>
      <c r="W1153" s="54">
        <v>0</v>
      </c>
      <c r="X1153" s="62"/>
    </row>
    <row r="1154" spans="1:24" x14ac:dyDescent="0.25">
      <c r="A1154" s="174"/>
      <c r="B1154" s="52" t="s">
        <v>447</v>
      </c>
      <c r="C1154" s="54"/>
      <c r="D1154" s="102">
        <f>SUM(D1155:D1168)</f>
        <v>160.66127540400001</v>
      </c>
      <c r="E1154" s="102">
        <f t="shared" ref="E1154" si="478">SUM(E1155:E1168)</f>
        <v>15.795243686000003</v>
      </c>
      <c r="F1154" s="102">
        <f t="shared" ref="F1154:W1154" si="479">SUM(F1155:F1168)</f>
        <v>15.795243686000003</v>
      </c>
      <c r="G1154" s="102">
        <f t="shared" si="479"/>
        <v>1.820400778</v>
      </c>
      <c r="H1154" s="102">
        <f t="shared" si="479"/>
        <v>2.3370508980000007</v>
      </c>
      <c r="I1154" s="102">
        <f t="shared" si="479"/>
        <v>2.6599669719999999</v>
      </c>
      <c r="J1154" s="102">
        <f t="shared" si="479"/>
        <v>1.4279527199999997</v>
      </c>
      <c r="K1154" s="102">
        <f t="shared" si="479"/>
        <v>4.5750812520000004</v>
      </c>
      <c r="L1154" s="102">
        <f t="shared" si="479"/>
        <v>1.7277202680000003</v>
      </c>
      <c r="M1154" s="102">
        <f t="shared" si="479"/>
        <v>6.7397946840000014</v>
      </c>
      <c r="N1154" s="102">
        <f t="shared" si="479"/>
        <v>10.302519800000001</v>
      </c>
      <c r="O1154" s="102">
        <f t="shared" si="479"/>
        <v>32.611651170000002</v>
      </c>
      <c r="P1154" s="102">
        <v>19.068896679999998</v>
      </c>
      <c r="Q1154" s="102">
        <f t="shared" si="479"/>
        <v>29.835652</v>
      </c>
      <c r="R1154" s="102">
        <v>19.51197393</v>
      </c>
      <c r="S1154" s="102">
        <f t="shared" si="479"/>
        <v>0</v>
      </c>
      <c r="T1154" s="102">
        <f t="shared" si="479"/>
        <v>0</v>
      </c>
      <c r="U1154" s="102">
        <f t="shared" si="479"/>
        <v>0</v>
      </c>
      <c r="V1154" s="102">
        <f t="shared" si="479"/>
        <v>0</v>
      </c>
      <c r="W1154" s="102">
        <f t="shared" si="479"/>
        <v>0</v>
      </c>
      <c r="X1154" s="62"/>
    </row>
    <row r="1155" spans="1:24" ht="63" x14ac:dyDescent="0.25">
      <c r="A1155" s="174">
        <f t="shared" ref="A1155:A1168" si="480">IF(A1154&gt;0,A1154+1,A1153+1)</f>
        <v>1021</v>
      </c>
      <c r="B1155" s="120" t="s">
        <v>2378</v>
      </c>
      <c r="C1155" s="54" t="s">
        <v>1171</v>
      </c>
      <c r="D1155" s="54">
        <v>2.7796080000000001</v>
      </c>
      <c r="E1155" s="54">
        <v>2.7796081000000004</v>
      </c>
      <c r="F1155" s="54">
        <v>2.7796081000000004</v>
      </c>
      <c r="G1155" s="54">
        <v>3.542613E-2</v>
      </c>
      <c r="H1155" s="54">
        <v>3.542613E-2</v>
      </c>
      <c r="I1155" s="54">
        <v>3.3873E-2</v>
      </c>
      <c r="J1155" s="54">
        <v>0</v>
      </c>
      <c r="K1155" s="54">
        <v>3.3873E-2</v>
      </c>
      <c r="L1155" s="54">
        <v>0</v>
      </c>
      <c r="M1155" s="54">
        <f t="shared" ref="M1155:M1168" si="481">E1155-G1155-I1155-K1155</f>
        <v>2.6764359700000009</v>
      </c>
      <c r="N1155" s="54">
        <v>2.7441819700000001</v>
      </c>
      <c r="O1155" s="54">
        <v>0</v>
      </c>
      <c r="P1155" s="54">
        <v>0</v>
      </c>
      <c r="Q1155" s="54">
        <v>0</v>
      </c>
      <c r="R1155" s="54">
        <v>0</v>
      </c>
      <c r="S1155" s="54">
        <f t="shared" ref="S1155:S1168" si="482">E1155-F1155</f>
        <v>0</v>
      </c>
      <c r="T1155" s="54">
        <v>0</v>
      </c>
      <c r="U1155" s="54">
        <v>0</v>
      </c>
      <c r="V1155" s="54">
        <v>0</v>
      </c>
      <c r="W1155" s="54">
        <v>0</v>
      </c>
      <c r="X1155" s="62"/>
    </row>
    <row r="1156" spans="1:24" ht="63" x14ac:dyDescent="0.25">
      <c r="A1156" s="174">
        <f t="shared" si="480"/>
        <v>1022</v>
      </c>
      <c r="B1156" s="120" t="s">
        <v>1172</v>
      </c>
      <c r="C1156" s="54" t="s">
        <v>1173</v>
      </c>
      <c r="D1156" s="54">
        <v>8.0459160000000001</v>
      </c>
      <c r="E1156" s="54">
        <v>0.11893794000000001</v>
      </c>
      <c r="F1156" s="54">
        <v>0.11893794000000001</v>
      </c>
      <c r="G1156" s="54">
        <v>2.597814E-2</v>
      </c>
      <c r="H1156" s="54">
        <v>2.597814E-2</v>
      </c>
      <c r="I1156" s="54">
        <v>9.2959800000000009E-2</v>
      </c>
      <c r="J1156" s="54">
        <v>3.3033408E-2</v>
      </c>
      <c r="K1156" s="54">
        <v>0</v>
      </c>
      <c r="L1156" s="54">
        <v>3.5291460000000004E-2</v>
      </c>
      <c r="M1156" s="54">
        <f t="shared" si="481"/>
        <v>0</v>
      </c>
      <c r="N1156" s="54">
        <v>2.4634932000000005E-2</v>
      </c>
      <c r="O1156" s="54">
        <v>9.9114949999999993E-2</v>
      </c>
      <c r="P1156" s="54">
        <v>2.0529110000000003E-2</v>
      </c>
      <c r="Q1156" s="54">
        <v>0</v>
      </c>
      <c r="R1156" s="54">
        <v>0</v>
      </c>
      <c r="S1156" s="54">
        <f t="shared" si="482"/>
        <v>0</v>
      </c>
      <c r="T1156" s="54">
        <v>0</v>
      </c>
      <c r="U1156" s="54">
        <v>0</v>
      </c>
      <c r="V1156" s="54">
        <v>0</v>
      </c>
      <c r="W1156" s="54">
        <v>0</v>
      </c>
      <c r="X1156" s="62"/>
    </row>
    <row r="1157" spans="1:24" ht="47.25" x14ac:dyDescent="0.25">
      <c r="A1157" s="174">
        <f t="shared" si="480"/>
        <v>1023</v>
      </c>
      <c r="B1157" s="120" t="s">
        <v>1174</v>
      </c>
      <c r="C1157" s="54" t="s">
        <v>1175</v>
      </c>
      <c r="D1157" s="54">
        <v>6.4706434199999991</v>
      </c>
      <c r="E1157" s="54">
        <v>1.1856290679999999</v>
      </c>
      <c r="F1157" s="54">
        <v>1.1856290679999999</v>
      </c>
      <c r="G1157" s="54">
        <v>1.1003868E-2</v>
      </c>
      <c r="H1157" s="54">
        <v>1.1003868E-2</v>
      </c>
      <c r="I1157" s="54">
        <v>0</v>
      </c>
      <c r="J1157" s="54">
        <v>1.3992312000000003E-2</v>
      </c>
      <c r="K1157" s="54">
        <v>0.55064413200000006</v>
      </c>
      <c r="L1157" s="54">
        <v>0.19162042800000001</v>
      </c>
      <c r="M1157" s="54">
        <f t="shared" si="481"/>
        <v>0.62398106799999986</v>
      </c>
      <c r="N1157" s="54">
        <v>0.96901245999999985</v>
      </c>
      <c r="O1157" s="54">
        <v>5.7032042999999994</v>
      </c>
      <c r="P1157" s="54">
        <v>0</v>
      </c>
      <c r="Q1157" s="54">
        <v>6.7120514499999997</v>
      </c>
      <c r="R1157" s="54">
        <v>0</v>
      </c>
      <c r="S1157" s="54">
        <f t="shared" si="482"/>
        <v>0</v>
      </c>
      <c r="T1157" s="54">
        <v>0</v>
      </c>
      <c r="U1157" s="54">
        <v>0</v>
      </c>
      <c r="V1157" s="54">
        <v>0</v>
      </c>
      <c r="W1157" s="54">
        <v>0</v>
      </c>
      <c r="X1157" s="62"/>
    </row>
    <row r="1158" spans="1:24" ht="47.25" x14ac:dyDescent="0.25">
      <c r="A1158" s="174">
        <f t="shared" si="480"/>
        <v>1024</v>
      </c>
      <c r="B1158" s="120" t="s">
        <v>2379</v>
      </c>
      <c r="C1158" s="54" t="s">
        <v>1176</v>
      </c>
      <c r="D1158" s="54">
        <v>58.963607999999994</v>
      </c>
      <c r="E1158" s="54">
        <v>3.6874853280000002</v>
      </c>
      <c r="F1158" s="54">
        <v>3.6874853280000002</v>
      </c>
      <c r="G1158" s="54">
        <v>0.79737817199999994</v>
      </c>
      <c r="H1158" s="54">
        <v>0.79737817199999994</v>
      </c>
      <c r="I1158" s="54">
        <v>0</v>
      </c>
      <c r="J1158" s="54">
        <v>1.0569630480000001</v>
      </c>
      <c r="K1158" s="54">
        <v>2.890107156</v>
      </c>
      <c r="L1158" s="54">
        <v>1.083242472</v>
      </c>
      <c r="M1158" s="54">
        <f t="shared" si="481"/>
        <v>0</v>
      </c>
      <c r="N1158" s="54">
        <v>0.74990163599999993</v>
      </c>
      <c r="O1158" s="54">
        <v>3.0729044399999998</v>
      </c>
      <c r="P1158" s="54">
        <v>0.6249180299999999</v>
      </c>
      <c r="Q1158" s="54">
        <v>0</v>
      </c>
      <c r="R1158" s="54">
        <v>0</v>
      </c>
      <c r="S1158" s="54">
        <f t="shared" si="482"/>
        <v>0</v>
      </c>
      <c r="T1158" s="54">
        <v>0</v>
      </c>
      <c r="U1158" s="54">
        <v>0</v>
      </c>
      <c r="V1158" s="54">
        <v>0</v>
      </c>
      <c r="W1158" s="54">
        <v>0</v>
      </c>
      <c r="X1158" s="62"/>
    </row>
    <row r="1159" spans="1:24" ht="78.75" x14ac:dyDescent="0.25">
      <c r="A1159" s="174">
        <f t="shared" si="480"/>
        <v>1025</v>
      </c>
      <c r="B1159" s="120" t="s">
        <v>2380</v>
      </c>
      <c r="C1159" s="54" t="s">
        <v>1177</v>
      </c>
      <c r="D1159" s="54">
        <v>2.6432519999999999</v>
      </c>
      <c r="E1159" s="54">
        <v>2.6432506300000003</v>
      </c>
      <c r="F1159" s="54">
        <v>2.6432506300000003</v>
      </c>
      <c r="G1159" s="54">
        <v>1.2E-2</v>
      </c>
      <c r="H1159" s="54">
        <v>0.52865012</v>
      </c>
      <c r="I1159" s="54">
        <v>0</v>
      </c>
      <c r="J1159" s="54">
        <v>0</v>
      </c>
      <c r="K1159" s="54">
        <v>0</v>
      </c>
      <c r="L1159" s="54">
        <v>0</v>
      </c>
      <c r="M1159" s="54">
        <f t="shared" si="481"/>
        <v>2.6312506300000003</v>
      </c>
      <c r="N1159" s="54">
        <v>2.1146005099999998</v>
      </c>
      <c r="O1159" s="54">
        <v>0</v>
      </c>
      <c r="P1159" s="54">
        <v>0</v>
      </c>
      <c r="Q1159" s="54">
        <v>0</v>
      </c>
      <c r="R1159" s="54">
        <v>0</v>
      </c>
      <c r="S1159" s="54">
        <f t="shared" si="482"/>
        <v>0</v>
      </c>
      <c r="T1159" s="54">
        <v>0</v>
      </c>
      <c r="U1159" s="54">
        <v>0</v>
      </c>
      <c r="V1159" s="54">
        <v>0</v>
      </c>
      <c r="W1159" s="54">
        <v>0</v>
      </c>
      <c r="X1159" s="62"/>
    </row>
    <row r="1160" spans="1:24" ht="78.75" x14ac:dyDescent="0.25">
      <c r="A1160" s="174">
        <f t="shared" si="480"/>
        <v>1026</v>
      </c>
      <c r="B1160" s="120" t="s">
        <v>1178</v>
      </c>
      <c r="C1160" s="54" t="s">
        <v>1179</v>
      </c>
      <c r="D1160" s="54">
        <v>3.4192080000000002</v>
      </c>
      <c r="E1160" s="54">
        <v>3.4192133200000003</v>
      </c>
      <c r="F1160" s="54">
        <v>3.4192133200000003</v>
      </c>
      <c r="G1160" s="54">
        <v>0.68384266000000016</v>
      </c>
      <c r="H1160" s="54">
        <v>0.68384266000000005</v>
      </c>
      <c r="I1160" s="54">
        <v>0.966951</v>
      </c>
      <c r="J1160" s="54">
        <v>0</v>
      </c>
      <c r="K1160" s="54">
        <v>0.966951</v>
      </c>
      <c r="L1160" s="54">
        <v>0</v>
      </c>
      <c r="M1160" s="54">
        <f t="shared" si="481"/>
        <v>0.80146866000000017</v>
      </c>
      <c r="N1160" s="54">
        <v>2.7353706600000001</v>
      </c>
      <c r="O1160" s="54">
        <v>0</v>
      </c>
      <c r="P1160" s="54">
        <v>0</v>
      </c>
      <c r="Q1160" s="54">
        <v>0</v>
      </c>
      <c r="R1160" s="54">
        <v>0</v>
      </c>
      <c r="S1160" s="54">
        <f t="shared" si="482"/>
        <v>0</v>
      </c>
      <c r="T1160" s="54">
        <v>0</v>
      </c>
      <c r="U1160" s="54">
        <v>0</v>
      </c>
      <c r="V1160" s="54">
        <v>0</v>
      </c>
      <c r="W1160" s="54">
        <v>0</v>
      </c>
      <c r="X1160" s="62"/>
    </row>
    <row r="1161" spans="1:24" ht="78.75" x14ac:dyDescent="0.25">
      <c r="A1161" s="174">
        <f t="shared" si="480"/>
        <v>1027</v>
      </c>
      <c r="B1161" s="120" t="s">
        <v>2381</v>
      </c>
      <c r="C1161" s="54" t="s">
        <v>1634</v>
      </c>
      <c r="D1161" s="54">
        <v>26.771879999999999</v>
      </c>
      <c r="E1161" s="54">
        <v>0.23800480799999998</v>
      </c>
      <c r="F1161" s="54">
        <v>0.23800480799999998</v>
      </c>
      <c r="G1161" s="54">
        <v>4.9926407999999992E-2</v>
      </c>
      <c r="H1161" s="54">
        <v>4.9926407999999999E-2</v>
      </c>
      <c r="I1161" s="54">
        <v>0.18807839999999998</v>
      </c>
      <c r="J1161" s="54">
        <v>6.348564000000001E-2</v>
      </c>
      <c r="K1161" s="54">
        <v>0</v>
      </c>
      <c r="L1161" s="54">
        <v>6.7825272000000006E-2</v>
      </c>
      <c r="M1161" s="54">
        <f t="shared" si="481"/>
        <v>0</v>
      </c>
      <c r="N1161" s="54">
        <v>5.6767487999999963E-2</v>
      </c>
      <c r="O1161" s="54">
        <v>0.19833733999999997</v>
      </c>
      <c r="P1161" s="54">
        <v>4.7306239999999972E-2</v>
      </c>
      <c r="Q1161" s="54">
        <v>0</v>
      </c>
      <c r="R1161" s="54">
        <v>0</v>
      </c>
      <c r="S1161" s="54">
        <f t="shared" si="482"/>
        <v>0</v>
      </c>
      <c r="T1161" s="54">
        <v>0</v>
      </c>
      <c r="U1161" s="54">
        <v>0</v>
      </c>
      <c r="V1161" s="54">
        <v>0</v>
      </c>
      <c r="W1161" s="54">
        <v>0</v>
      </c>
      <c r="X1161" s="62"/>
    </row>
    <row r="1162" spans="1:24" ht="78.75" x14ac:dyDescent="0.25">
      <c r="A1162" s="174">
        <f t="shared" si="480"/>
        <v>1028</v>
      </c>
      <c r="B1162" s="120" t="s">
        <v>2382</v>
      </c>
      <c r="C1162" s="54" t="s">
        <v>2383</v>
      </c>
      <c r="D1162" s="54">
        <v>0.40454400000000001</v>
      </c>
      <c r="E1162" s="54">
        <v>2.39292E-4</v>
      </c>
      <c r="F1162" s="54">
        <v>2.39292E-4</v>
      </c>
      <c r="G1162" s="54">
        <v>0</v>
      </c>
      <c r="H1162" s="54">
        <v>0</v>
      </c>
      <c r="I1162" s="54">
        <v>0</v>
      </c>
      <c r="J1162" s="54">
        <v>0</v>
      </c>
      <c r="K1162" s="54">
        <v>0</v>
      </c>
      <c r="L1162" s="54">
        <v>0</v>
      </c>
      <c r="M1162" s="54">
        <f t="shared" si="481"/>
        <v>2.39292E-4</v>
      </c>
      <c r="N1162" s="54">
        <v>2.39292E-4</v>
      </c>
      <c r="O1162" s="54">
        <v>0.15452223999999998</v>
      </c>
      <c r="P1162" s="54">
        <v>0</v>
      </c>
      <c r="Q1162" s="54">
        <v>0</v>
      </c>
      <c r="R1162" s="54">
        <v>0</v>
      </c>
      <c r="S1162" s="54">
        <f t="shared" si="482"/>
        <v>0</v>
      </c>
      <c r="T1162" s="54">
        <v>0</v>
      </c>
      <c r="U1162" s="54">
        <v>0</v>
      </c>
      <c r="V1162" s="54">
        <v>0</v>
      </c>
      <c r="W1162" s="54">
        <v>0</v>
      </c>
      <c r="X1162" s="62"/>
    </row>
    <row r="1163" spans="1:24" ht="47.25" x14ac:dyDescent="0.25">
      <c r="A1163" s="174">
        <f t="shared" si="480"/>
        <v>1029</v>
      </c>
      <c r="B1163" s="120" t="s">
        <v>2384</v>
      </c>
      <c r="C1163" s="54" t="s">
        <v>1635</v>
      </c>
      <c r="D1163" s="54">
        <v>1.869465996</v>
      </c>
      <c r="E1163" s="54">
        <v>0.16990324799999998</v>
      </c>
      <c r="F1163" s="54">
        <v>0.16990324799999998</v>
      </c>
      <c r="G1163" s="54">
        <v>3.6397283999999995E-2</v>
      </c>
      <c r="H1163" s="54">
        <v>3.6397283999999995E-2</v>
      </c>
      <c r="I1163" s="54">
        <v>0</v>
      </c>
      <c r="J1163" s="54">
        <v>4.628221200000001E-2</v>
      </c>
      <c r="K1163" s="54">
        <v>0.13350596400000003</v>
      </c>
      <c r="L1163" s="54">
        <v>4.9445915999999993E-2</v>
      </c>
      <c r="M1163" s="54">
        <f t="shared" si="481"/>
        <v>0</v>
      </c>
      <c r="N1163" s="54">
        <v>3.7777835999999967E-2</v>
      </c>
      <c r="O1163" s="54">
        <v>0.21435501000000001</v>
      </c>
      <c r="P1163" s="54">
        <v>3.1481530000000008E-2</v>
      </c>
      <c r="Q1163" s="54">
        <v>0</v>
      </c>
      <c r="R1163" s="54">
        <v>0</v>
      </c>
      <c r="S1163" s="54">
        <f t="shared" si="482"/>
        <v>0</v>
      </c>
      <c r="T1163" s="54">
        <v>0</v>
      </c>
      <c r="U1163" s="54">
        <v>0</v>
      </c>
      <c r="V1163" s="54">
        <v>0</v>
      </c>
      <c r="W1163" s="54">
        <v>0</v>
      </c>
      <c r="X1163" s="62"/>
    </row>
    <row r="1164" spans="1:24" ht="63" x14ac:dyDescent="0.25">
      <c r="A1164" s="174">
        <f t="shared" si="480"/>
        <v>1030</v>
      </c>
      <c r="B1164" s="120" t="s">
        <v>1180</v>
      </c>
      <c r="C1164" s="54" t="s">
        <v>1636</v>
      </c>
      <c r="D1164" s="54">
        <v>16.405185996</v>
      </c>
      <c r="E1164" s="54">
        <v>0.46209045599999998</v>
      </c>
      <c r="F1164" s="54">
        <v>0.46209045599999998</v>
      </c>
      <c r="G1164" s="54">
        <v>7.3874652000000013E-2</v>
      </c>
      <c r="H1164" s="54">
        <v>7.3874651999999999E-2</v>
      </c>
      <c r="I1164" s="54">
        <v>0.388215804</v>
      </c>
      <c r="J1164" s="54">
        <v>9.3937871999999992E-2</v>
      </c>
      <c r="K1164" s="54">
        <v>0</v>
      </c>
      <c r="L1164" s="54">
        <v>0.10035909600000001</v>
      </c>
      <c r="M1164" s="54">
        <f t="shared" si="481"/>
        <v>0</v>
      </c>
      <c r="N1164" s="54">
        <v>0.19391883600000001</v>
      </c>
      <c r="O1164" s="54">
        <v>19.511732259999999</v>
      </c>
      <c r="P1164" s="54">
        <v>18.335079789999998</v>
      </c>
      <c r="Q1164" s="54">
        <v>19.51197393</v>
      </c>
      <c r="R1164" s="54">
        <v>19.51197393</v>
      </c>
      <c r="S1164" s="54">
        <f t="shared" si="482"/>
        <v>0</v>
      </c>
      <c r="T1164" s="54">
        <v>0</v>
      </c>
      <c r="U1164" s="54">
        <v>0</v>
      </c>
      <c r="V1164" s="54">
        <v>0</v>
      </c>
      <c r="W1164" s="54">
        <v>0</v>
      </c>
      <c r="X1164" s="62"/>
    </row>
    <row r="1165" spans="1:24" ht="63" x14ac:dyDescent="0.25">
      <c r="A1165" s="174">
        <f t="shared" si="480"/>
        <v>1031</v>
      </c>
      <c r="B1165" s="120" t="s">
        <v>2385</v>
      </c>
      <c r="C1165" s="54" t="s">
        <v>1637</v>
      </c>
      <c r="D1165" s="54">
        <v>4.3130139959999996</v>
      </c>
      <c r="E1165" s="54">
        <v>1.0355666800000001</v>
      </c>
      <c r="F1165" s="54">
        <v>1.0355666800000001</v>
      </c>
      <c r="G1165" s="54">
        <v>8.4271440000000003E-2</v>
      </c>
      <c r="H1165" s="54">
        <v>8.4271440000000003E-2</v>
      </c>
      <c r="I1165" s="54">
        <v>0.9512952400000001</v>
      </c>
      <c r="J1165" s="54">
        <v>0.10715829600000004</v>
      </c>
      <c r="K1165" s="54">
        <v>0</v>
      </c>
      <c r="L1165" s="54">
        <v>0.18594020399999997</v>
      </c>
      <c r="M1165" s="54">
        <f t="shared" si="481"/>
        <v>0</v>
      </c>
      <c r="N1165" s="54">
        <v>0.65819674000000006</v>
      </c>
      <c r="O1165" s="54">
        <v>3.6113849500000001</v>
      </c>
      <c r="P1165" s="54">
        <v>0</v>
      </c>
      <c r="Q1165" s="54">
        <v>3.61162662</v>
      </c>
      <c r="R1165" s="54">
        <v>0</v>
      </c>
      <c r="S1165" s="54">
        <f t="shared" si="482"/>
        <v>0</v>
      </c>
      <c r="T1165" s="54">
        <v>0</v>
      </c>
      <c r="U1165" s="54">
        <v>0</v>
      </c>
      <c r="V1165" s="54">
        <v>0</v>
      </c>
      <c r="W1165" s="54">
        <v>0</v>
      </c>
      <c r="X1165" s="62"/>
    </row>
    <row r="1166" spans="1:24" ht="47.25" x14ac:dyDescent="0.25">
      <c r="A1166" s="174">
        <f t="shared" si="480"/>
        <v>1032</v>
      </c>
      <c r="B1166" s="119" t="s">
        <v>1181</v>
      </c>
      <c r="C1166" s="103" t="s">
        <v>1638</v>
      </c>
      <c r="D1166" s="54">
        <v>3.8199219959999997</v>
      </c>
      <c r="E1166" s="54">
        <v>4.8895751999999987E-2</v>
      </c>
      <c r="F1166" s="54">
        <v>4.8895751999999987E-2</v>
      </c>
      <c r="G1166" s="54">
        <v>1.0302024E-2</v>
      </c>
      <c r="H1166" s="54">
        <v>1.0302024E-2</v>
      </c>
      <c r="I1166" s="54">
        <v>3.8593727999999994E-2</v>
      </c>
      <c r="J1166" s="54">
        <v>1.3099931999999998E-2</v>
      </c>
      <c r="K1166" s="54">
        <v>0</v>
      </c>
      <c r="L1166" s="54">
        <v>1.3995419999999998E-2</v>
      </c>
      <c r="M1166" s="54">
        <f t="shared" si="481"/>
        <v>-6.9388939039072284E-18</v>
      </c>
      <c r="N1166" s="54">
        <v>1.1498375999999991E-2</v>
      </c>
      <c r="O1166" s="54">
        <v>4.0746459999999998E-2</v>
      </c>
      <c r="P1166" s="54">
        <v>9.5819799999999969E-3</v>
      </c>
      <c r="Q1166" s="54">
        <v>0</v>
      </c>
      <c r="R1166" s="54">
        <v>0</v>
      </c>
      <c r="S1166" s="54">
        <f t="shared" si="482"/>
        <v>0</v>
      </c>
      <c r="T1166" s="54">
        <v>0</v>
      </c>
      <c r="U1166" s="54">
        <v>0</v>
      </c>
      <c r="V1166" s="54">
        <v>0</v>
      </c>
      <c r="W1166" s="54">
        <v>0</v>
      </c>
      <c r="X1166" s="62"/>
    </row>
    <row r="1167" spans="1:24" ht="63" x14ac:dyDescent="0.25">
      <c r="A1167" s="174">
        <f t="shared" si="480"/>
        <v>1033</v>
      </c>
      <c r="B1167" s="119" t="s">
        <v>2386</v>
      </c>
      <c r="C1167" s="103" t="s">
        <v>2387</v>
      </c>
      <c r="D1167" s="54">
        <v>23.826264000000002</v>
      </c>
      <c r="E1167" s="54">
        <v>6.040020000000001E-3</v>
      </c>
      <c r="F1167" s="54">
        <v>6.040020000000001E-3</v>
      </c>
      <c r="G1167" s="54">
        <v>0</v>
      </c>
      <c r="H1167" s="54">
        <v>0</v>
      </c>
      <c r="I1167" s="54">
        <v>0</v>
      </c>
      <c r="J1167" s="54">
        <v>0</v>
      </c>
      <c r="K1167" s="54">
        <v>0</v>
      </c>
      <c r="L1167" s="54">
        <v>0</v>
      </c>
      <c r="M1167" s="54">
        <f t="shared" si="481"/>
        <v>6.040020000000001E-3</v>
      </c>
      <c r="N1167" s="54">
        <v>6.040020000000001E-3</v>
      </c>
      <c r="O1167" s="54">
        <v>5.0333500000000007E-3</v>
      </c>
      <c r="P1167" s="54">
        <v>0</v>
      </c>
      <c r="Q1167" s="54">
        <v>0</v>
      </c>
      <c r="R1167" s="54">
        <v>0</v>
      </c>
      <c r="S1167" s="54">
        <f t="shared" si="482"/>
        <v>0</v>
      </c>
      <c r="T1167" s="54">
        <v>0</v>
      </c>
      <c r="U1167" s="54">
        <v>0</v>
      </c>
      <c r="V1167" s="54">
        <v>0</v>
      </c>
      <c r="W1167" s="54">
        <v>0</v>
      </c>
      <c r="X1167" s="62"/>
    </row>
    <row r="1168" spans="1:24" ht="47.25" x14ac:dyDescent="0.25">
      <c r="A1168" s="174">
        <f t="shared" si="480"/>
        <v>1034</v>
      </c>
      <c r="B1168" s="119" t="s">
        <v>2388</v>
      </c>
      <c r="C1168" s="103" t="s">
        <v>2389</v>
      </c>
      <c r="D1168" s="54">
        <v>0.92876399999999992</v>
      </c>
      <c r="E1168" s="54">
        <v>3.7904399999999998E-4</v>
      </c>
      <c r="F1168" s="54">
        <v>3.7904399999999998E-4</v>
      </c>
      <c r="G1168" s="54">
        <v>0</v>
      </c>
      <c r="H1168" s="54">
        <v>0</v>
      </c>
      <c r="I1168" s="54">
        <v>0</v>
      </c>
      <c r="J1168" s="54">
        <v>0</v>
      </c>
      <c r="K1168" s="54">
        <v>0</v>
      </c>
      <c r="L1168" s="54">
        <v>0</v>
      </c>
      <c r="M1168" s="54">
        <f t="shared" si="481"/>
        <v>3.7904399999999998E-4</v>
      </c>
      <c r="N1168" s="54">
        <v>3.7904399999999998E-4</v>
      </c>
      <c r="O1168" s="54">
        <v>3.1587E-4</v>
      </c>
      <c r="P1168" s="54">
        <v>0</v>
      </c>
      <c r="Q1168" s="54">
        <v>0</v>
      </c>
      <c r="R1168" s="54">
        <v>0</v>
      </c>
      <c r="S1168" s="54">
        <f t="shared" si="482"/>
        <v>0</v>
      </c>
      <c r="T1168" s="54">
        <v>0</v>
      </c>
      <c r="U1168" s="54">
        <v>0</v>
      </c>
      <c r="V1168" s="54">
        <v>0</v>
      </c>
      <c r="W1168" s="54">
        <v>0</v>
      </c>
      <c r="X1168" s="62"/>
    </row>
    <row r="1169" spans="1:24" x14ac:dyDescent="0.25">
      <c r="A1169" s="174"/>
      <c r="B1169" s="52" t="s">
        <v>352</v>
      </c>
      <c r="C1169" s="54"/>
      <c r="D1169" s="102">
        <f t="shared" ref="D1169:W1169" si="483">SUM(D1170:D1185)</f>
        <v>303.20106532064392</v>
      </c>
      <c r="E1169" s="102">
        <f t="shared" ref="E1169" si="484">SUM(E1170:E1185)</f>
        <v>115.57464193200002</v>
      </c>
      <c r="F1169" s="102">
        <f t="shared" si="483"/>
        <v>102.30394600800003</v>
      </c>
      <c r="G1169" s="102">
        <f t="shared" si="483"/>
        <v>16.656558225999998</v>
      </c>
      <c r="H1169" s="102">
        <f t="shared" si="483"/>
        <v>15.713607129999998</v>
      </c>
      <c r="I1169" s="102">
        <f t="shared" si="483"/>
        <v>36.271387836000002</v>
      </c>
      <c r="J1169" s="102">
        <f t="shared" si="483"/>
        <v>36.289205827999993</v>
      </c>
      <c r="K1169" s="102">
        <f t="shared" si="483"/>
        <v>6.2999203639999992</v>
      </c>
      <c r="L1169" s="102">
        <f t="shared" si="483"/>
        <v>4.7161528939999995</v>
      </c>
      <c r="M1169" s="102">
        <f t="shared" si="483"/>
        <v>56.346775506</v>
      </c>
      <c r="N1169" s="102">
        <f t="shared" si="483"/>
        <v>45.584980156</v>
      </c>
      <c r="O1169" s="102">
        <f t="shared" si="483"/>
        <v>94.828826219999982</v>
      </c>
      <c r="P1169" s="102">
        <v>3.3743620100000054</v>
      </c>
      <c r="Q1169" s="102">
        <f t="shared" si="483"/>
        <v>44.644861480000003</v>
      </c>
      <c r="R1169" s="102">
        <v>0</v>
      </c>
      <c r="S1169" s="102">
        <f t="shared" si="483"/>
        <v>13.270695924</v>
      </c>
      <c r="T1169" s="102">
        <f t="shared" si="483"/>
        <v>0</v>
      </c>
      <c r="U1169" s="102">
        <f t="shared" si="483"/>
        <v>0</v>
      </c>
      <c r="V1169" s="102">
        <f t="shared" si="483"/>
        <v>0</v>
      </c>
      <c r="W1169" s="102">
        <f t="shared" si="483"/>
        <v>0</v>
      </c>
      <c r="X1169" s="102"/>
    </row>
    <row r="1170" spans="1:24" ht="63" x14ac:dyDescent="0.25">
      <c r="A1170" s="174">
        <f t="shared" ref="A1170:A1185" si="485">IF(A1169&gt;0,A1169+1,A1168+1)</f>
        <v>1035</v>
      </c>
      <c r="B1170" s="120" t="s">
        <v>1182</v>
      </c>
      <c r="C1170" s="54" t="s">
        <v>1183</v>
      </c>
      <c r="D1170" s="54">
        <v>7.674912</v>
      </c>
      <c r="E1170" s="54">
        <v>7.6749155039999986</v>
      </c>
      <c r="F1170" s="54">
        <v>7.6749155039999986</v>
      </c>
      <c r="G1170" s="54">
        <v>1.1169960000000001</v>
      </c>
      <c r="H1170" s="54">
        <v>0.17404490400000003</v>
      </c>
      <c r="I1170" s="54">
        <v>0</v>
      </c>
      <c r="J1170" s="54">
        <v>0</v>
      </c>
      <c r="K1170" s="54">
        <v>0</v>
      </c>
      <c r="L1170" s="54">
        <v>0</v>
      </c>
      <c r="M1170" s="54">
        <f t="shared" ref="M1170:M1185" si="486">E1170-G1170-I1170-K1170</f>
        <v>6.5579195039999982</v>
      </c>
      <c r="N1170" s="54">
        <v>7.5008705999999998</v>
      </c>
      <c r="O1170" s="54">
        <v>6.3957629199999992</v>
      </c>
      <c r="P1170" s="54">
        <v>0</v>
      </c>
      <c r="Q1170" s="54">
        <v>6.9900117000000002</v>
      </c>
      <c r="R1170" s="54">
        <v>0</v>
      </c>
      <c r="S1170" s="54">
        <f t="shared" ref="S1170:S1185" si="487">E1170-F1170</f>
        <v>0</v>
      </c>
      <c r="T1170" s="54">
        <v>0</v>
      </c>
      <c r="U1170" s="54">
        <v>0</v>
      </c>
      <c r="V1170" s="54">
        <v>0</v>
      </c>
      <c r="W1170" s="54">
        <v>0</v>
      </c>
      <c r="X1170" s="62"/>
    </row>
    <row r="1171" spans="1:24" ht="63" x14ac:dyDescent="0.25">
      <c r="A1171" s="174">
        <f t="shared" si="485"/>
        <v>1036</v>
      </c>
      <c r="B1171" s="120" t="s">
        <v>2390</v>
      </c>
      <c r="C1171" s="54" t="s">
        <v>1639</v>
      </c>
      <c r="D1171" s="54">
        <v>12.320376</v>
      </c>
      <c r="E1171" s="54">
        <v>13.850448</v>
      </c>
      <c r="F1171" s="54">
        <v>0.57975207599999989</v>
      </c>
      <c r="G1171" s="54">
        <v>0.29675524799999997</v>
      </c>
      <c r="H1171" s="54">
        <v>0.29675524799999997</v>
      </c>
      <c r="I1171" s="54">
        <v>13.553692752</v>
      </c>
      <c r="J1171" s="54">
        <v>0.28299682799999992</v>
      </c>
      <c r="K1171" s="54">
        <v>0</v>
      </c>
      <c r="L1171" s="54">
        <v>0</v>
      </c>
      <c r="M1171" s="54">
        <f t="shared" si="486"/>
        <v>0</v>
      </c>
      <c r="N1171" s="54">
        <v>0</v>
      </c>
      <c r="O1171" s="54">
        <v>10.2669807</v>
      </c>
      <c r="P1171" s="54">
        <v>0</v>
      </c>
      <c r="Q1171" s="54">
        <v>10.284317140000001</v>
      </c>
      <c r="R1171" s="54">
        <v>0</v>
      </c>
      <c r="S1171" s="54">
        <f t="shared" si="487"/>
        <v>13.270695924</v>
      </c>
      <c r="T1171" s="54">
        <v>0</v>
      </c>
      <c r="U1171" s="54">
        <v>0</v>
      </c>
      <c r="V1171" s="54">
        <v>0</v>
      </c>
      <c r="W1171" s="54">
        <v>0</v>
      </c>
      <c r="X1171" s="62"/>
    </row>
    <row r="1172" spans="1:24" ht="78.75" x14ac:dyDescent="0.25">
      <c r="A1172" s="174">
        <f t="shared" si="485"/>
        <v>1037</v>
      </c>
      <c r="B1172" s="120" t="s">
        <v>1184</v>
      </c>
      <c r="C1172" s="54" t="s">
        <v>1185</v>
      </c>
      <c r="D1172" s="54">
        <v>14.501748935999998</v>
      </c>
      <c r="E1172" s="54">
        <v>1.0636018680000001</v>
      </c>
      <c r="F1172" s="54">
        <v>1.0636018680000001</v>
      </c>
      <c r="G1172" s="54">
        <v>0.23345938799999999</v>
      </c>
      <c r="H1172" s="54">
        <v>0.23345938799999999</v>
      </c>
      <c r="I1172" s="54">
        <v>0</v>
      </c>
      <c r="J1172" s="54">
        <v>0.29686333200000004</v>
      </c>
      <c r="K1172" s="54">
        <v>0.83014247999999924</v>
      </c>
      <c r="L1172" s="54">
        <v>0.31715581200000009</v>
      </c>
      <c r="M1172" s="54">
        <f t="shared" si="486"/>
        <v>8.8817841970012523E-16</v>
      </c>
      <c r="N1172" s="54">
        <v>0.216123336</v>
      </c>
      <c r="O1172" s="54">
        <v>0.91202978000000012</v>
      </c>
      <c r="P1172" s="54">
        <v>0.18010278000000013</v>
      </c>
      <c r="Q1172" s="54">
        <v>0</v>
      </c>
      <c r="R1172" s="54">
        <v>0</v>
      </c>
      <c r="S1172" s="54">
        <f t="shared" si="487"/>
        <v>0</v>
      </c>
      <c r="T1172" s="54">
        <v>0</v>
      </c>
      <c r="U1172" s="54">
        <v>0</v>
      </c>
      <c r="V1172" s="54">
        <v>0</v>
      </c>
      <c r="W1172" s="54">
        <v>0</v>
      </c>
      <c r="X1172" s="62"/>
    </row>
    <row r="1173" spans="1:24" ht="47.25" x14ac:dyDescent="0.25">
      <c r="A1173" s="174">
        <f t="shared" si="485"/>
        <v>1038</v>
      </c>
      <c r="B1173" s="120" t="s">
        <v>1186</v>
      </c>
      <c r="C1173" s="54" t="s">
        <v>1187</v>
      </c>
      <c r="D1173" s="54">
        <v>2.7039479999999996</v>
      </c>
      <c r="E1173" s="54">
        <v>2.1053412539999998</v>
      </c>
      <c r="F1173" s="54">
        <v>2.1053412539999998</v>
      </c>
      <c r="G1173" s="54">
        <v>0.13469056800000001</v>
      </c>
      <c r="H1173" s="54">
        <v>0.13469056800000001</v>
      </c>
      <c r="I1173" s="54">
        <v>0.683805</v>
      </c>
      <c r="J1173" s="54">
        <v>6.2786075999999996E-2</v>
      </c>
      <c r="K1173" s="54">
        <v>0.683805</v>
      </c>
      <c r="L1173" s="54">
        <v>0</v>
      </c>
      <c r="M1173" s="54">
        <f t="shared" si="486"/>
        <v>0.60304068599999994</v>
      </c>
      <c r="N1173" s="54">
        <v>1.9078646100000003</v>
      </c>
      <c r="O1173" s="54">
        <v>2.1857049599999998</v>
      </c>
      <c r="P1173" s="54">
        <v>0</v>
      </c>
      <c r="Q1173" s="54">
        <v>2.4616616600000003</v>
      </c>
      <c r="R1173" s="54">
        <v>0</v>
      </c>
      <c r="S1173" s="54">
        <f t="shared" si="487"/>
        <v>0</v>
      </c>
      <c r="T1173" s="54">
        <v>0</v>
      </c>
      <c r="U1173" s="54">
        <v>0</v>
      </c>
      <c r="V1173" s="54">
        <v>0</v>
      </c>
      <c r="W1173" s="54">
        <v>0</v>
      </c>
      <c r="X1173" s="62"/>
    </row>
    <row r="1174" spans="1:24" ht="63" x14ac:dyDescent="0.25">
      <c r="A1174" s="174">
        <f t="shared" si="485"/>
        <v>1039</v>
      </c>
      <c r="B1174" s="120" t="s">
        <v>2391</v>
      </c>
      <c r="C1174" s="54" t="s">
        <v>1640</v>
      </c>
      <c r="D1174" s="54">
        <v>110.52396599999985</v>
      </c>
      <c r="E1174" s="54">
        <v>43.822654379999996</v>
      </c>
      <c r="F1174" s="54">
        <v>43.822654379999996</v>
      </c>
      <c r="G1174" s="54">
        <v>1.5181481560000001</v>
      </c>
      <c r="H1174" s="54">
        <v>1.5181481559999999</v>
      </c>
      <c r="I1174" s="54">
        <v>16</v>
      </c>
      <c r="J1174" s="54">
        <v>16.312694092000001</v>
      </c>
      <c r="K1174" s="54">
        <v>2</v>
      </c>
      <c r="L1174" s="54">
        <v>2.0082342599999996</v>
      </c>
      <c r="M1174" s="54">
        <f t="shared" si="486"/>
        <v>24.304506223999994</v>
      </c>
      <c r="N1174" s="54">
        <v>23.983577871999994</v>
      </c>
      <c r="O1174" s="54">
        <v>59.112548830000001</v>
      </c>
      <c r="P1174" s="54">
        <v>1.9525454800000048</v>
      </c>
      <c r="Q1174" s="54">
        <v>0</v>
      </c>
      <c r="R1174" s="54">
        <v>0</v>
      </c>
      <c r="S1174" s="54">
        <f t="shared" si="487"/>
        <v>0</v>
      </c>
      <c r="T1174" s="54">
        <v>0</v>
      </c>
      <c r="U1174" s="54">
        <v>0</v>
      </c>
      <c r="V1174" s="54">
        <v>0</v>
      </c>
      <c r="W1174" s="54">
        <v>0</v>
      </c>
      <c r="X1174" s="62"/>
    </row>
    <row r="1175" spans="1:24" ht="110.25" x14ac:dyDescent="0.25">
      <c r="A1175" s="174">
        <f t="shared" si="485"/>
        <v>1040</v>
      </c>
      <c r="B1175" s="120" t="s">
        <v>2392</v>
      </c>
      <c r="C1175" s="54" t="s">
        <v>1188</v>
      </c>
      <c r="D1175" s="54">
        <v>16.722094299762709</v>
      </c>
      <c r="E1175" s="54">
        <v>6.8156549319999993</v>
      </c>
      <c r="F1175" s="54">
        <v>6.8156549319999993</v>
      </c>
      <c r="G1175" s="54">
        <v>2.35116E-4</v>
      </c>
      <c r="H1175" s="54">
        <v>2.35116E-4</v>
      </c>
      <c r="I1175" s="54">
        <v>0</v>
      </c>
      <c r="J1175" s="54">
        <v>2.9893199999999996E-4</v>
      </c>
      <c r="K1175" s="54">
        <v>1.1764883999999998E-2</v>
      </c>
      <c r="L1175" s="54">
        <v>0.18774728399999993</v>
      </c>
      <c r="M1175" s="54">
        <f t="shared" si="486"/>
        <v>6.8036549319999997</v>
      </c>
      <c r="N1175" s="54">
        <v>6.6273735999999994</v>
      </c>
      <c r="O1175" s="54">
        <v>10.770957769999999</v>
      </c>
      <c r="P1175" s="54">
        <v>0</v>
      </c>
      <c r="Q1175" s="54">
        <v>14.123029189999999</v>
      </c>
      <c r="R1175" s="54">
        <v>0</v>
      </c>
      <c r="S1175" s="54">
        <f t="shared" si="487"/>
        <v>0</v>
      </c>
      <c r="T1175" s="54">
        <v>0</v>
      </c>
      <c r="U1175" s="54">
        <v>0</v>
      </c>
      <c r="V1175" s="54">
        <v>0</v>
      </c>
      <c r="W1175" s="54">
        <v>0</v>
      </c>
      <c r="X1175" s="62"/>
    </row>
    <row r="1176" spans="1:24" ht="78.75" x14ac:dyDescent="0.25">
      <c r="A1176" s="174">
        <f t="shared" si="485"/>
        <v>1041</v>
      </c>
      <c r="B1176" s="120" t="s">
        <v>2393</v>
      </c>
      <c r="C1176" s="54" t="s">
        <v>1641</v>
      </c>
      <c r="D1176" s="54">
        <v>85.010905226881349</v>
      </c>
      <c r="E1176" s="54">
        <v>19.417566148000002</v>
      </c>
      <c r="F1176" s="54">
        <v>19.417566148000002</v>
      </c>
      <c r="G1176" s="54">
        <v>0.14406174999999999</v>
      </c>
      <c r="H1176" s="54">
        <v>0.14406174999999999</v>
      </c>
      <c r="I1176" s="54">
        <v>1.3204229999999999</v>
      </c>
      <c r="J1176" s="54">
        <v>18.225184836</v>
      </c>
      <c r="K1176" s="54">
        <v>1.3204229999999999</v>
      </c>
      <c r="L1176" s="54">
        <v>0.22961978999999991</v>
      </c>
      <c r="M1176" s="54">
        <f t="shared" si="486"/>
        <v>16.632658398000004</v>
      </c>
      <c r="N1176" s="54">
        <v>0.81869977200000332</v>
      </c>
      <c r="O1176" s="54">
        <v>0.99528243999999999</v>
      </c>
      <c r="P1176" s="54">
        <v>0.68224981000000007</v>
      </c>
      <c r="Q1176" s="54">
        <v>0</v>
      </c>
      <c r="R1176" s="54">
        <v>0</v>
      </c>
      <c r="S1176" s="54">
        <f t="shared" si="487"/>
        <v>0</v>
      </c>
      <c r="T1176" s="54">
        <v>0</v>
      </c>
      <c r="U1176" s="54">
        <v>0</v>
      </c>
      <c r="V1176" s="54">
        <v>0</v>
      </c>
      <c r="W1176" s="54">
        <v>0</v>
      </c>
      <c r="X1176" s="62"/>
    </row>
    <row r="1177" spans="1:24" ht="63" x14ac:dyDescent="0.25">
      <c r="A1177" s="174">
        <f t="shared" si="485"/>
        <v>1042</v>
      </c>
      <c r="B1177" s="120" t="s">
        <v>2394</v>
      </c>
      <c r="C1177" s="54" t="s">
        <v>1189</v>
      </c>
      <c r="D1177" s="54">
        <v>1.4852159999999999</v>
      </c>
      <c r="E1177" s="54">
        <v>0.31102831599999997</v>
      </c>
      <c r="F1177" s="54">
        <v>0.31102831599999997</v>
      </c>
      <c r="G1177" s="54">
        <v>2.3066279999999998E-3</v>
      </c>
      <c r="H1177" s="54">
        <v>2.3066279999999998E-3</v>
      </c>
      <c r="I1177" s="54">
        <v>0.115425372</v>
      </c>
      <c r="J1177" s="54">
        <v>0.30872168799999994</v>
      </c>
      <c r="K1177" s="54">
        <v>0</v>
      </c>
      <c r="L1177" s="54">
        <v>0</v>
      </c>
      <c r="M1177" s="54">
        <f t="shared" si="486"/>
        <v>0.193296316</v>
      </c>
      <c r="N1177" s="54">
        <v>5.5511151231257827E-17</v>
      </c>
      <c r="O1177" s="54">
        <v>1.2376761999999999</v>
      </c>
      <c r="P1177" s="54">
        <v>0</v>
      </c>
      <c r="Q1177" s="54">
        <v>1.7168759499999999</v>
      </c>
      <c r="R1177" s="54">
        <v>0</v>
      </c>
      <c r="S1177" s="54">
        <f t="shared" si="487"/>
        <v>0</v>
      </c>
      <c r="T1177" s="54">
        <v>0</v>
      </c>
      <c r="U1177" s="54">
        <v>0</v>
      </c>
      <c r="V1177" s="54">
        <v>0</v>
      </c>
      <c r="W1177" s="54">
        <v>0</v>
      </c>
      <c r="X1177" s="62"/>
    </row>
    <row r="1178" spans="1:24" ht="47.25" x14ac:dyDescent="0.25">
      <c r="A1178" s="174">
        <f t="shared" si="485"/>
        <v>1043</v>
      </c>
      <c r="B1178" s="120" t="s">
        <v>1190</v>
      </c>
      <c r="C1178" s="54" t="s">
        <v>1191</v>
      </c>
      <c r="D1178" s="54">
        <v>3.7246319999999997</v>
      </c>
      <c r="E1178" s="54">
        <v>3.7246262200000002</v>
      </c>
      <c r="F1178" s="54">
        <v>3.7246262200000002</v>
      </c>
      <c r="G1178" s="54">
        <v>2.6000000000000005</v>
      </c>
      <c r="H1178" s="54">
        <v>2.6</v>
      </c>
      <c r="I1178" s="54">
        <v>1.1246262199999997</v>
      </c>
      <c r="J1178" s="54">
        <v>0</v>
      </c>
      <c r="K1178" s="54">
        <v>0</v>
      </c>
      <c r="L1178" s="54">
        <v>1.1246262199999997</v>
      </c>
      <c r="M1178" s="54">
        <f t="shared" si="486"/>
        <v>0</v>
      </c>
      <c r="N1178" s="54">
        <v>0</v>
      </c>
      <c r="O1178" s="54">
        <v>0</v>
      </c>
      <c r="P1178" s="54">
        <v>0</v>
      </c>
      <c r="Q1178" s="54">
        <v>0</v>
      </c>
      <c r="R1178" s="54">
        <v>0</v>
      </c>
      <c r="S1178" s="54">
        <f t="shared" si="487"/>
        <v>0</v>
      </c>
      <c r="T1178" s="54">
        <v>0</v>
      </c>
      <c r="U1178" s="54">
        <v>0</v>
      </c>
      <c r="V1178" s="54">
        <v>0</v>
      </c>
      <c r="W1178" s="54">
        <v>0</v>
      </c>
      <c r="X1178" s="62"/>
    </row>
    <row r="1179" spans="1:24" ht="141.75" x14ac:dyDescent="0.25">
      <c r="A1179" s="174">
        <f t="shared" si="485"/>
        <v>1044</v>
      </c>
      <c r="B1179" s="120" t="s">
        <v>1642</v>
      </c>
      <c r="C1179" s="54" t="s">
        <v>1192</v>
      </c>
      <c r="D1179" s="54">
        <v>3.9963120000000005</v>
      </c>
      <c r="E1179" s="54">
        <v>0.37780606799999999</v>
      </c>
      <c r="F1179" s="54">
        <v>0.37780606799999999</v>
      </c>
      <c r="G1179" s="54">
        <v>8.2633475999999983E-2</v>
      </c>
      <c r="H1179" s="54">
        <v>8.2633475999999997E-2</v>
      </c>
      <c r="I1179" s="54">
        <v>0.29517259200000001</v>
      </c>
      <c r="J1179" s="54">
        <v>0.10507549199999998</v>
      </c>
      <c r="K1179" s="54">
        <v>0</v>
      </c>
      <c r="L1179" s="54">
        <v>0.11225802000000001</v>
      </c>
      <c r="M1179" s="54">
        <f t="shared" si="486"/>
        <v>0</v>
      </c>
      <c r="N1179" s="54">
        <v>7.7839080000000005E-2</v>
      </c>
      <c r="O1179" s="54">
        <v>0.31483839000000002</v>
      </c>
      <c r="P1179" s="54">
        <v>6.4865900000000032E-2</v>
      </c>
      <c r="Q1179" s="54">
        <v>0</v>
      </c>
      <c r="R1179" s="54">
        <v>0</v>
      </c>
      <c r="S1179" s="54">
        <f t="shared" si="487"/>
        <v>0</v>
      </c>
      <c r="T1179" s="54">
        <v>0</v>
      </c>
      <c r="U1179" s="54">
        <v>0</v>
      </c>
      <c r="V1179" s="54">
        <v>0</v>
      </c>
      <c r="W1179" s="54">
        <v>0</v>
      </c>
      <c r="X1179" s="62"/>
    </row>
    <row r="1180" spans="1:24" ht="63" x14ac:dyDescent="0.25">
      <c r="A1180" s="174">
        <f t="shared" si="485"/>
        <v>1045</v>
      </c>
      <c r="B1180" s="120" t="s">
        <v>1193</v>
      </c>
      <c r="C1180" s="54" t="s">
        <v>1194</v>
      </c>
      <c r="D1180" s="54">
        <v>12.002871815999999</v>
      </c>
      <c r="E1180" s="54">
        <v>10.929524903999999</v>
      </c>
      <c r="F1180" s="54">
        <v>10.929524903999999</v>
      </c>
      <c r="G1180" s="54">
        <v>9.9179741879999987</v>
      </c>
      <c r="H1180" s="54">
        <v>9.9179741879999987</v>
      </c>
      <c r="I1180" s="54">
        <v>1.0115507160000003</v>
      </c>
      <c r="J1180" s="54">
        <v>0.29146570799999999</v>
      </c>
      <c r="K1180" s="54">
        <v>0</v>
      </c>
      <c r="L1180" s="54">
        <v>0.31138916399999994</v>
      </c>
      <c r="M1180" s="54">
        <f t="shared" si="486"/>
        <v>0</v>
      </c>
      <c r="N1180" s="54">
        <v>0.40869584400000036</v>
      </c>
      <c r="O1180" s="54">
        <v>1.03397107</v>
      </c>
      <c r="P1180" s="54">
        <v>0.34057987000000012</v>
      </c>
      <c r="Q1180" s="54">
        <v>0</v>
      </c>
      <c r="R1180" s="54">
        <v>0</v>
      </c>
      <c r="S1180" s="54">
        <f t="shared" si="487"/>
        <v>0</v>
      </c>
      <c r="T1180" s="54">
        <v>0</v>
      </c>
      <c r="U1180" s="54">
        <v>0</v>
      </c>
      <c r="V1180" s="54">
        <v>0</v>
      </c>
      <c r="W1180" s="54">
        <v>0</v>
      </c>
      <c r="X1180" s="62"/>
    </row>
    <row r="1181" spans="1:24" ht="78.75" x14ac:dyDescent="0.25">
      <c r="A1181" s="174">
        <f t="shared" si="485"/>
        <v>1046</v>
      </c>
      <c r="B1181" s="120" t="s">
        <v>1195</v>
      </c>
      <c r="C1181" s="54" t="s">
        <v>1196</v>
      </c>
      <c r="D1181" s="54">
        <v>8.1342502320000012</v>
      </c>
      <c r="E1181" s="54">
        <v>4.5628351939999998</v>
      </c>
      <c r="F1181" s="54">
        <v>4.5628351939999998</v>
      </c>
      <c r="G1181" s="54">
        <v>0.40620753599999992</v>
      </c>
      <c r="H1181" s="54">
        <v>0.40620753599999998</v>
      </c>
      <c r="I1181" s="54">
        <v>1.4537849999999999</v>
      </c>
      <c r="J1181" s="54">
        <v>0.14487248400000002</v>
      </c>
      <c r="K1181" s="54">
        <v>1.4537849999999999</v>
      </c>
      <c r="L1181" s="54">
        <v>0.155283324</v>
      </c>
      <c r="M1181" s="54">
        <f t="shared" si="486"/>
        <v>1.2490576579999999</v>
      </c>
      <c r="N1181" s="54">
        <v>3.8564718499999993</v>
      </c>
      <c r="O1181" s="54">
        <v>0.75483860999999941</v>
      </c>
      <c r="P1181" s="54">
        <v>0</v>
      </c>
      <c r="Q1181" s="54">
        <v>8.9697644299999997</v>
      </c>
      <c r="R1181" s="54">
        <v>0</v>
      </c>
      <c r="S1181" s="54">
        <f t="shared" si="487"/>
        <v>0</v>
      </c>
      <c r="T1181" s="54">
        <v>0</v>
      </c>
      <c r="U1181" s="54">
        <v>0</v>
      </c>
      <c r="V1181" s="54">
        <v>0</v>
      </c>
      <c r="W1181" s="54">
        <v>0</v>
      </c>
      <c r="X1181" s="62"/>
    </row>
    <row r="1182" spans="1:24" ht="94.5" x14ac:dyDescent="0.25">
      <c r="A1182" s="174">
        <f t="shared" si="485"/>
        <v>1047</v>
      </c>
      <c r="B1182" s="120" t="s">
        <v>1197</v>
      </c>
      <c r="C1182" s="54" t="s">
        <v>1643</v>
      </c>
      <c r="D1182" s="54">
        <v>12.784842813999999</v>
      </c>
      <c r="E1182" s="54">
        <v>0.89648798399999985</v>
      </c>
      <c r="F1182" s="54">
        <v>0.89648798399999985</v>
      </c>
      <c r="G1182" s="54">
        <v>0.19604643599999999</v>
      </c>
      <c r="H1182" s="54">
        <v>0.19604643599999999</v>
      </c>
      <c r="I1182" s="54">
        <v>0.70044154799999991</v>
      </c>
      <c r="J1182" s="54">
        <v>0.24928964399999998</v>
      </c>
      <c r="K1182" s="54">
        <v>0</v>
      </c>
      <c r="L1182" s="54">
        <v>0.26633009999999985</v>
      </c>
      <c r="M1182" s="54">
        <f t="shared" si="486"/>
        <v>0</v>
      </c>
      <c r="N1182" s="54">
        <v>0.18482180400000009</v>
      </c>
      <c r="O1182" s="54">
        <v>0.74707331999999993</v>
      </c>
      <c r="P1182" s="54">
        <v>0.15401816999999995</v>
      </c>
      <c r="Q1182" s="54">
        <v>0</v>
      </c>
      <c r="R1182" s="54">
        <v>0</v>
      </c>
      <c r="S1182" s="54">
        <f t="shared" si="487"/>
        <v>0</v>
      </c>
      <c r="T1182" s="54">
        <v>0</v>
      </c>
      <c r="U1182" s="54">
        <v>0</v>
      </c>
      <c r="V1182" s="54">
        <v>0</v>
      </c>
      <c r="W1182" s="54">
        <v>0</v>
      </c>
      <c r="X1182" s="62"/>
    </row>
    <row r="1183" spans="1:24" ht="47.25" x14ac:dyDescent="0.25">
      <c r="A1183" s="174">
        <f t="shared" si="485"/>
        <v>1048</v>
      </c>
      <c r="B1183" s="120" t="s">
        <v>1198</v>
      </c>
      <c r="C1183" s="54" t="s">
        <v>1199</v>
      </c>
      <c r="D1183" s="54">
        <v>0.118749996</v>
      </c>
      <c r="E1183" s="54">
        <v>1.9509371999999997E-2</v>
      </c>
      <c r="F1183" s="54">
        <v>1.9509371999999997E-2</v>
      </c>
      <c r="G1183" s="54">
        <v>7.0437360000000001E-3</v>
      </c>
      <c r="H1183" s="54">
        <v>7.0437360000000001E-3</v>
      </c>
      <c r="I1183" s="54">
        <v>1.2465636000000002E-2</v>
      </c>
      <c r="J1183" s="54">
        <v>8.9567159999999982E-3</v>
      </c>
      <c r="K1183" s="54">
        <v>0</v>
      </c>
      <c r="L1183" s="54">
        <v>3.5089199999999987E-3</v>
      </c>
      <c r="M1183" s="54">
        <f t="shared" si="486"/>
        <v>-5.2041704279304213E-18</v>
      </c>
      <c r="N1183" s="54">
        <v>0</v>
      </c>
      <c r="O1183" s="54">
        <v>9.8959740000000004E-2</v>
      </c>
      <c r="P1183" s="54">
        <v>0</v>
      </c>
      <c r="Q1183" s="54">
        <v>9.9201410000000004E-2</v>
      </c>
      <c r="R1183" s="54">
        <v>0</v>
      </c>
      <c r="S1183" s="54">
        <f t="shared" si="487"/>
        <v>0</v>
      </c>
      <c r="T1183" s="54">
        <v>0</v>
      </c>
      <c r="U1183" s="54">
        <v>0</v>
      </c>
      <c r="V1183" s="54">
        <v>0</v>
      </c>
      <c r="W1183" s="54">
        <v>0</v>
      </c>
      <c r="X1183" s="102"/>
    </row>
    <row r="1184" spans="1:24" ht="63" x14ac:dyDescent="0.25">
      <c r="A1184" s="174">
        <f t="shared" si="485"/>
        <v>1049</v>
      </c>
      <c r="B1184" s="119" t="s">
        <v>2395</v>
      </c>
      <c r="C1184" s="103" t="s">
        <v>2396</v>
      </c>
      <c r="D1184" s="54">
        <v>4.6551599999999995</v>
      </c>
      <c r="E1184" s="54">
        <v>2.39292E-4</v>
      </c>
      <c r="F1184" s="54">
        <v>2.39292E-4</v>
      </c>
      <c r="G1184" s="54">
        <v>0</v>
      </c>
      <c r="H1184" s="54">
        <v>0</v>
      </c>
      <c r="I1184" s="54">
        <v>0</v>
      </c>
      <c r="J1184" s="54">
        <v>0</v>
      </c>
      <c r="K1184" s="54">
        <v>0</v>
      </c>
      <c r="L1184" s="54">
        <v>0</v>
      </c>
      <c r="M1184" s="54">
        <f t="shared" si="486"/>
        <v>2.39292E-4</v>
      </c>
      <c r="N1184" s="54">
        <v>2.39292E-4</v>
      </c>
      <c r="O1184" s="54">
        <v>1.9941000000000002E-4</v>
      </c>
      <c r="P1184" s="54">
        <v>0</v>
      </c>
      <c r="Q1184" s="54">
        <v>0</v>
      </c>
      <c r="R1184" s="54">
        <v>0</v>
      </c>
      <c r="S1184" s="54">
        <f t="shared" si="487"/>
        <v>0</v>
      </c>
      <c r="T1184" s="54">
        <v>0</v>
      </c>
      <c r="U1184" s="54">
        <v>0</v>
      </c>
      <c r="V1184" s="54">
        <v>0</v>
      </c>
      <c r="W1184" s="54">
        <v>0</v>
      </c>
      <c r="X1184" s="62"/>
    </row>
    <row r="1185" spans="1:24" ht="78.75" x14ac:dyDescent="0.25">
      <c r="A1185" s="174">
        <f t="shared" si="485"/>
        <v>1050</v>
      </c>
      <c r="B1185" s="120" t="s">
        <v>2397</v>
      </c>
      <c r="C1185" s="54" t="s">
        <v>2398</v>
      </c>
      <c r="D1185" s="54">
        <v>6.8410799999999998</v>
      </c>
      <c r="E1185" s="54">
        <v>2.4024959999999996E-3</v>
      </c>
      <c r="F1185" s="54">
        <v>2.4024959999999996E-3</v>
      </c>
      <c r="G1185" s="54">
        <v>0</v>
      </c>
      <c r="H1185" s="54">
        <v>0</v>
      </c>
      <c r="I1185" s="54">
        <v>0</v>
      </c>
      <c r="J1185" s="54">
        <v>0</v>
      </c>
      <c r="K1185" s="54">
        <v>0</v>
      </c>
      <c r="L1185" s="54">
        <v>0</v>
      </c>
      <c r="M1185" s="54">
        <f t="shared" si="486"/>
        <v>2.4024959999999996E-3</v>
      </c>
      <c r="N1185" s="54">
        <v>2.4024959999999996E-3</v>
      </c>
      <c r="O1185" s="54">
        <v>2.0020799999999998E-3</v>
      </c>
      <c r="P1185" s="54">
        <v>0</v>
      </c>
      <c r="Q1185" s="54">
        <v>0</v>
      </c>
      <c r="R1185" s="54">
        <v>0</v>
      </c>
      <c r="S1185" s="54">
        <f t="shared" si="487"/>
        <v>0</v>
      </c>
      <c r="T1185" s="54">
        <v>0</v>
      </c>
      <c r="U1185" s="54">
        <v>0</v>
      </c>
      <c r="V1185" s="54">
        <v>0</v>
      </c>
      <c r="W1185" s="54">
        <v>0</v>
      </c>
      <c r="X1185" s="62"/>
    </row>
    <row r="1186" spans="1:24" x14ac:dyDescent="0.25">
      <c r="A1186" s="174"/>
      <c r="B1186" s="52" t="s">
        <v>509</v>
      </c>
      <c r="C1186" s="54"/>
      <c r="D1186" s="102">
        <f t="shared" ref="D1186:W1186" si="488">SUM(D1187:D1194)</f>
        <v>61.404177923999995</v>
      </c>
      <c r="E1186" s="102">
        <f t="shared" ref="E1186" si="489">SUM(E1187:E1194)</f>
        <v>46.134246130427158</v>
      </c>
      <c r="F1186" s="102">
        <f t="shared" si="488"/>
        <v>46.133578415999992</v>
      </c>
      <c r="G1186" s="102">
        <f t="shared" si="488"/>
        <v>4.1490350399999993</v>
      </c>
      <c r="H1186" s="102">
        <f t="shared" si="488"/>
        <v>4.1490350400000002</v>
      </c>
      <c r="I1186" s="102">
        <f t="shared" si="488"/>
        <v>5.8140659999999995</v>
      </c>
      <c r="J1186" s="102">
        <f t="shared" si="488"/>
        <v>0.31849485999999999</v>
      </c>
      <c r="K1186" s="102">
        <f t="shared" si="488"/>
        <v>35</v>
      </c>
      <c r="L1186" s="102">
        <f t="shared" si="488"/>
        <v>41.490376040000001</v>
      </c>
      <c r="M1186" s="102">
        <f t="shared" si="488"/>
        <v>1.171145090427163</v>
      </c>
      <c r="N1186" s="102">
        <f t="shared" si="488"/>
        <v>0.17567247599999999</v>
      </c>
      <c r="O1186" s="102">
        <f t="shared" si="488"/>
        <v>0.83462823999999991</v>
      </c>
      <c r="P1186" s="102">
        <v>0</v>
      </c>
      <c r="Q1186" s="102">
        <f t="shared" si="488"/>
        <v>0.99035877999999999</v>
      </c>
      <c r="R1186" s="102">
        <v>0</v>
      </c>
      <c r="S1186" s="102">
        <f t="shared" si="488"/>
        <v>6.6771442716568328E-4</v>
      </c>
      <c r="T1186" s="102">
        <f t="shared" si="488"/>
        <v>0</v>
      </c>
      <c r="U1186" s="102">
        <f t="shared" si="488"/>
        <v>0</v>
      </c>
      <c r="V1186" s="102">
        <f t="shared" si="488"/>
        <v>0</v>
      </c>
      <c r="W1186" s="102">
        <f t="shared" si="488"/>
        <v>0</v>
      </c>
      <c r="X1186" s="62"/>
    </row>
    <row r="1187" spans="1:24" ht="47.25" x14ac:dyDescent="0.25">
      <c r="A1187" s="174">
        <f t="shared" ref="A1187:A1194" si="490">IF(A1186&gt;0,A1186+1,A1185+1)</f>
        <v>1051</v>
      </c>
      <c r="B1187" s="120" t="s">
        <v>1364</v>
      </c>
      <c r="C1187" s="54" t="s">
        <v>1365</v>
      </c>
      <c r="D1187" s="54">
        <v>0.31849200000000005</v>
      </c>
      <c r="E1187" s="54">
        <v>0.31849486000000005</v>
      </c>
      <c r="F1187" s="54">
        <v>0.31849486000000005</v>
      </c>
      <c r="G1187" s="54">
        <v>0</v>
      </c>
      <c r="H1187" s="54">
        <v>0</v>
      </c>
      <c r="I1187" s="54">
        <v>0</v>
      </c>
      <c r="J1187" s="54">
        <v>0.31849485999999999</v>
      </c>
      <c r="K1187" s="54">
        <v>0</v>
      </c>
      <c r="L1187" s="54">
        <v>0</v>
      </c>
      <c r="M1187" s="54">
        <f t="shared" ref="M1187:M1194" si="491">E1187-G1187-I1187-K1187</f>
        <v>0.31849486000000005</v>
      </c>
      <c r="N1187" s="54">
        <v>0</v>
      </c>
      <c r="O1187" s="54">
        <v>0</v>
      </c>
      <c r="P1187" s="54">
        <v>0</v>
      </c>
      <c r="Q1187" s="54">
        <v>0</v>
      </c>
      <c r="R1187" s="54">
        <v>0</v>
      </c>
      <c r="S1187" s="54">
        <f t="shared" ref="S1187:S1194" si="492">E1187-F1187</f>
        <v>0</v>
      </c>
      <c r="T1187" s="54">
        <v>0</v>
      </c>
      <c r="U1187" s="54">
        <v>0</v>
      </c>
      <c r="V1187" s="54">
        <v>0</v>
      </c>
      <c r="W1187" s="54">
        <v>0</v>
      </c>
      <c r="X1187" s="62"/>
    </row>
    <row r="1188" spans="1:24" ht="78.75" x14ac:dyDescent="0.25">
      <c r="A1188" s="174">
        <f t="shared" si="490"/>
        <v>1052</v>
      </c>
      <c r="B1188" s="120" t="s">
        <v>1644</v>
      </c>
      <c r="C1188" s="54" t="s">
        <v>1645</v>
      </c>
      <c r="D1188" s="54">
        <v>0.79173932399999991</v>
      </c>
      <c r="E1188" s="54">
        <v>0.17381938799999999</v>
      </c>
      <c r="F1188" s="54">
        <v>0.17381938799999999</v>
      </c>
      <c r="G1188" s="54">
        <v>0</v>
      </c>
      <c r="H1188" s="54">
        <v>0</v>
      </c>
      <c r="I1188" s="54">
        <v>0</v>
      </c>
      <c r="J1188" s="54">
        <v>0</v>
      </c>
      <c r="K1188" s="54">
        <v>0</v>
      </c>
      <c r="L1188" s="54">
        <v>0</v>
      </c>
      <c r="M1188" s="54">
        <f t="shared" si="491"/>
        <v>0.17381938799999999</v>
      </c>
      <c r="N1188" s="54">
        <v>0.17381938799999999</v>
      </c>
      <c r="O1188" s="54">
        <v>0.5149338699999999</v>
      </c>
      <c r="P1188" s="54">
        <v>0</v>
      </c>
      <c r="Q1188" s="54">
        <v>0.67018058999999996</v>
      </c>
      <c r="R1188" s="54">
        <v>0</v>
      </c>
      <c r="S1188" s="54">
        <f t="shared" si="492"/>
        <v>0</v>
      </c>
      <c r="T1188" s="54">
        <v>0</v>
      </c>
      <c r="U1188" s="54">
        <v>0</v>
      </c>
      <c r="V1188" s="54">
        <v>0</v>
      </c>
      <c r="W1188" s="54">
        <v>0</v>
      </c>
      <c r="X1188" s="62"/>
    </row>
    <row r="1189" spans="1:24" ht="47.25" x14ac:dyDescent="0.25">
      <c r="A1189" s="174">
        <f t="shared" si="490"/>
        <v>1053</v>
      </c>
      <c r="B1189" s="120" t="s">
        <v>2399</v>
      </c>
      <c r="C1189" s="54" t="s">
        <v>1202</v>
      </c>
      <c r="D1189" s="54">
        <v>5.9111999999999998E-2</v>
      </c>
      <c r="E1189" s="54">
        <v>3.3385721358284164E-4</v>
      </c>
      <c r="F1189" s="54">
        <v>0</v>
      </c>
      <c r="G1189" s="54">
        <v>0</v>
      </c>
      <c r="H1189" s="54">
        <v>0</v>
      </c>
      <c r="I1189" s="54">
        <v>0</v>
      </c>
      <c r="J1189" s="54">
        <v>0</v>
      </c>
      <c r="K1189" s="54">
        <v>0</v>
      </c>
      <c r="L1189" s="54">
        <v>0</v>
      </c>
      <c r="M1189" s="54">
        <f t="shared" si="491"/>
        <v>3.3385721358284164E-4</v>
      </c>
      <c r="N1189" s="54">
        <v>0</v>
      </c>
      <c r="O1189" s="54">
        <v>4.9264630000000004E-2</v>
      </c>
      <c r="P1189" s="54">
        <v>0</v>
      </c>
      <c r="Q1189" s="54">
        <v>5.1292690000000002E-2</v>
      </c>
      <c r="R1189" s="54">
        <v>0</v>
      </c>
      <c r="S1189" s="54">
        <f t="shared" si="492"/>
        <v>3.3385721358284164E-4</v>
      </c>
      <c r="T1189" s="54">
        <v>0</v>
      </c>
      <c r="U1189" s="54">
        <v>0</v>
      </c>
      <c r="V1189" s="54">
        <v>0</v>
      </c>
      <c r="W1189" s="54">
        <v>0</v>
      </c>
      <c r="X1189" s="62"/>
    </row>
    <row r="1190" spans="1:24" ht="47.25" x14ac:dyDescent="0.25">
      <c r="A1190" s="174">
        <f t="shared" si="490"/>
        <v>1054</v>
      </c>
      <c r="B1190" s="120" t="s">
        <v>1200</v>
      </c>
      <c r="C1190" s="54" t="s">
        <v>1201</v>
      </c>
      <c r="D1190" s="54">
        <v>45.639407999999989</v>
      </c>
      <c r="E1190" s="54">
        <v>45.639411079999995</v>
      </c>
      <c r="F1190" s="54">
        <v>45.639411079999995</v>
      </c>
      <c r="G1190" s="54">
        <v>4.1490350399999993</v>
      </c>
      <c r="H1190" s="54">
        <v>4.1490350400000002</v>
      </c>
      <c r="I1190" s="54">
        <v>5.8140659999999995</v>
      </c>
      <c r="J1190" s="54">
        <v>0</v>
      </c>
      <c r="K1190" s="54">
        <v>35</v>
      </c>
      <c r="L1190" s="54">
        <v>41.490376040000001</v>
      </c>
      <c r="M1190" s="54">
        <f t="shared" si="491"/>
        <v>0.67631003999999706</v>
      </c>
      <c r="N1190" s="54">
        <v>0</v>
      </c>
      <c r="O1190" s="54">
        <v>0</v>
      </c>
      <c r="P1190" s="54">
        <v>0</v>
      </c>
      <c r="Q1190" s="54">
        <v>0</v>
      </c>
      <c r="R1190" s="54">
        <v>0</v>
      </c>
      <c r="S1190" s="54">
        <f t="shared" si="492"/>
        <v>0</v>
      </c>
      <c r="T1190" s="54">
        <v>0</v>
      </c>
      <c r="U1190" s="54">
        <v>0</v>
      </c>
      <c r="V1190" s="54">
        <v>0</v>
      </c>
      <c r="W1190" s="54">
        <v>0</v>
      </c>
      <c r="X1190" s="62"/>
    </row>
    <row r="1191" spans="1:24" ht="78.75" x14ac:dyDescent="0.25">
      <c r="A1191" s="174">
        <f t="shared" si="490"/>
        <v>1055</v>
      </c>
      <c r="B1191" s="120" t="s">
        <v>2400</v>
      </c>
      <c r="C1191" s="54" t="s">
        <v>2401</v>
      </c>
      <c r="D1191" s="54">
        <v>0.96550799999999992</v>
      </c>
      <c r="E1191" s="54">
        <v>4.1732399999999995E-4</v>
      </c>
      <c r="F1191" s="54">
        <v>4.1732399999999995E-4</v>
      </c>
      <c r="G1191" s="54">
        <v>0</v>
      </c>
      <c r="H1191" s="54">
        <v>0</v>
      </c>
      <c r="I1191" s="54">
        <v>0</v>
      </c>
      <c r="J1191" s="54">
        <v>0</v>
      </c>
      <c r="K1191" s="54">
        <v>0</v>
      </c>
      <c r="L1191" s="54">
        <v>0</v>
      </c>
      <c r="M1191" s="54">
        <f t="shared" si="491"/>
        <v>4.1732399999999995E-4</v>
      </c>
      <c r="N1191" s="54">
        <v>4.1732399999999995E-4</v>
      </c>
      <c r="O1191" s="54">
        <v>3.4776999999999996E-4</v>
      </c>
      <c r="P1191" s="54">
        <v>0</v>
      </c>
      <c r="Q1191" s="54">
        <v>0</v>
      </c>
      <c r="R1191" s="54">
        <v>0</v>
      </c>
      <c r="S1191" s="54">
        <f t="shared" si="492"/>
        <v>0</v>
      </c>
      <c r="T1191" s="54">
        <v>0</v>
      </c>
      <c r="U1191" s="54">
        <v>0</v>
      </c>
      <c r="V1191" s="54">
        <v>0</v>
      </c>
      <c r="W1191" s="54">
        <v>0</v>
      </c>
      <c r="X1191" s="62"/>
    </row>
    <row r="1192" spans="1:24" ht="63" x14ac:dyDescent="0.25">
      <c r="A1192" s="174">
        <f t="shared" si="490"/>
        <v>1056</v>
      </c>
      <c r="B1192" s="120" t="s">
        <v>2402</v>
      </c>
      <c r="C1192" s="54" t="s">
        <v>2403</v>
      </c>
      <c r="D1192" s="54">
        <v>7.9788359999999994</v>
      </c>
      <c r="E1192" s="54">
        <v>2.39292E-4</v>
      </c>
      <c r="F1192" s="54">
        <v>2.39292E-4</v>
      </c>
      <c r="G1192" s="54">
        <v>0</v>
      </c>
      <c r="H1192" s="54">
        <v>0</v>
      </c>
      <c r="I1192" s="54">
        <v>0</v>
      </c>
      <c r="J1192" s="54">
        <v>0</v>
      </c>
      <c r="K1192" s="54">
        <v>0</v>
      </c>
      <c r="L1192" s="54">
        <v>0</v>
      </c>
      <c r="M1192" s="54">
        <f t="shared" si="491"/>
        <v>2.39292E-4</v>
      </c>
      <c r="N1192" s="54">
        <v>2.39292E-4</v>
      </c>
      <c r="O1192" s="54">
        <v>1.9941000000000002E-4</v>
      </c>
      <c r="P1192" s="54">
        <v>0</v>
      </c>
      <c r="Q1192" s="54">
        <v>0</v>
      </c>
      <c r="R1192" s="54">
        <v>0</v>
      </c>
      <c r="S1192" s="54">
        <f t="shared" si="492"/>
        <v>0</v>
      </c>
      <c r="T1192" s="54">
        <v>0</v>
      </c>
      <c r="U1192" s="54">
        <v>0</v>
      </c>
      <c r="V1192" s="54">
        <v>0</v>
      </c>
      <c r="W1192" s="54">
        <v>0</v>
      </c>
      <c r="X1192" s="62"/>
    </row>
    <row r="1193" spans="1:24" ht="47.25" x14ac:dyDescent="0.25">
      <c r="A1193" s="174">
        <f t="shared" si="490"/>
        <v>1057</v>
      </c>
      <c r="B1193" s="120" t="s">
        <v>2404</v>
      </c>
      <c r="C1193" s="54" t="s">
        <v>2405</v>
      </c>
      <c r="D1193" s="54">
        <v>5.3284200000000004</v>
      </c>
      <c r="E1193" s="54">
        <v>1.1964719999999999E-3</v>
      </c>
      <c r="F1193" s="54">
        <v>1.1964719999999999E-3</v>
      </c>
      <c r="G1193" s="54">
        <v>0</v>
      </c>
      <c r="H1193" s="54">
        <v>0</v>
      </c>
      <c r="I1193" s="54">
        <v>0</v>
      </c>
      <c r="J1193" s="54">
        <v>0</v>
      </c>
      <c r="K1193" s="54">
        <v>0</v>
      </c>
      <c r="L1193" s="54">
        <v>0</v>
      </c>
      <c r="M1193" s="54">
        <f t="shared" si="491"/>
        <v>1.1964719999999999E-3</v>
      </c>
      <c r="N1193" s="54">
        <v>1.1964719999999999E-3</v>
      </c>
      <c r="O1193" s="54">
        <v>9.9705999999999992E-4</v>
      </c>
      <c r="P1193" s="54">
        <v>0</v>
      </c>
      <c r="Q1193" s="54">
        <v>0</v>
      </c>
      <c r="R1193" s="54">
        <v>0</v>
      </c>
      <c r="S1193" s="54">
        <f t="shared" si="492"/>
        <v>0</v>
      </c>
      <c r="T1193" s="54">
        <v>0</v>
      </c>
      <c r="U1193" s="54">
        <v>0</v>
      </c>
      <c r="V1193" s="54">
        <v>0</v>
      </c>
      <c r="W1193" s="54">
        <v>0</v>
      </c>
      <c r="X1193" s="62"/>
    </row>
    <row r="1194" spans="1:24" ht="47.25" x14ac:dyDescent="0.25">
      <c r="A1194" s="174">
        <f t="shared" si="490"/>
        <v>1058</v>
      </c>
      <c r="B1194" s="120" t="s">
        <v>2406</v>
      </c>
      <c r="C1194" s="54" t="s">
        <v>1203</v>
      </c>
      <c r="D1194" s="54">
        <v>0.32266259999999997</v>
      </c>
      <c r="E1194" s="54">
        <v>3.3385721358284164E-4</v>
      </c>
      <c r="F1194" s="54">
        <v>0</v>
      </c>
      <c r="G1194" s="54">
        <v>0</v>
      </c>
      <c r="H1194" s="54">
        <v>0</v>
      </c>
      <c r="I1194" s="54">
        <v>0</v>
      </c>
      <c r="J1194" s="54">
        <v>0</v>
      </c>
      <c r="K1194" s="54">
        <v>0</v>
      </c>
      <c r="L1194" s="54">
        <v>0</v>
      </c>
      <c r="M1194" s="54">
        <f t="shared" si="491"/>
        <v>3.3385721358284164E-4</v>
      </c>
      <c r="N1194" s="54">
        <v>0</v>
      </c>
      <c r="O1194" s="54">
        <v>0.2688855</v>
      </c>
      <c r="P1194" s="54">
        <v>0</v>
      </c>
      <c r="Q1194" s="54">
        <v>0.2688855</v>
      </c>
      <c r="R1194" s="54">
        <v>0</v>
      </c>
      <c r="S1194" s="54">
        <f t="shared" si="492"/>
        <v>3.3385721358284164E-4</v>
      </c>
      <c r="T1194" s="54">
        <v>0</v>
      </c>
      <c r="U1194" s="54">
        <v>0</v>
      </c>
      <c r="V1194" s="54">
        <v>0</v>
      </c>
      <c r="W1194" s="54">
        <v>0</v>
      </c>
      <c r="X1194" s="62"/>
    </row>
    <row r="1195" spans="1:24" x14ac:dyDescent="0.25">
      <c r="A1195" s="174"/>
      <c r="B1195" s="52" t="s">
        <v>169</v>
      </c>
      <c r="C1195" s="54"/>
      <c r="D1195" s="102">
        <f t="shared" ref="D1195:W1195" si="493">SUM(D1196:D1196)</f>
        <v>0.22057199999999999</v>
      </c>
      <c r="E1195" s="102">
        <f t="shared" si="493"/>
        <v>0.17910171000000003</v>
      </c>
      <c r="F1195" s="102">
        <f t="shared" si="493"/>
        <v>0.17910171000000003</v>
      </c>
      <c r="G1195" s="102">
        <f t="shared" si="493"/>
        <v>0</v>
      </c>
      <c r="H1195" s="102">
        <f t="shared" si="493"/>
        <v>0</v>
      </c>
      <c r="I1195" s="102">
        <f t="shared" si="493"/>
        <v>7.9719000000000012E-2</v>
      </c>
      <c r="J1195" s="102">
        <f t="shared" si="493"/>
        <v>0.17910171</v>
      </c>
      <c r="K1195" s="102">
        <f t="shared" si="493"/>
        <v>7.9719000000000012E-2</v>
      </c>
      <c r="L1195" s="102">
        <f t="shared" si="493"/>
        <v>0</v>
      </c>
      <c r="M1195" s="102">
        <f t="shared" si="493"/>
        <v>1.9663710000000001E-2</v>
      </c>
      <c r="N1195" s="102">
        <f t="shared" si="493"/>
        <v>0</v>
      </c>
      <c r="O1195" s="102">
        <f t="shared" si="493"/>
        <v>0</v>
      </c>
      <c r="P1195" s="102">
        <v>0</v>
      </c>
      <c r="Q1195" s="102">
        <f t="shared" si="493"/>
        <v>0</v>
      </c>
      <c r="R1195" s="102">
        <v>0</v>
      </c>
      <c r="S1195" s="102">
        <f t="shared" si="493"/>
        <v>0</v>
      </c>
      <c r="T1195" s="102">
        <f t="shared" si="493"/>
        <v>0</v>
      </c>
      <c r="U1195" s="102">
        <f t="shared" si="493"/>
        <v>0</v>
      </c>
      <c r="V1195" s="102">
        <f t="shared" si="493"/>
        <v>0</v>
      </c>
      <c r="W1195" s="102">
        <f t="shared" si="493"/>
        <v>0</v>
      </c>
      <c r="X1195" s="62"/>
    </row>
    <row r="1196" spans="1:24" ht="78.75" x14ac:dyDescent="0.25">
      <c r="A1196" s="174">
        <f>IF(A1195&gt;0,A1195+1,A1194+1)</f>
        <v>1059</v>
      </c>
      <c r="B1196" s="120" t="s">
        <v>1204</v>
      </c>
      <c r="C1196" s="54" t="s">
        <v>1646</v>
      </c>
      <c r="D1196" s="54">
        <v>0.22057199999999999</v>
      </c>
      <c r="E1196" s="54">
        <v>0.17910171000000003</v>
      </c>
      <c r="F1196" s="54">
        <v>0.17910171000000003</v>
      </c>
      <c r="G1196" s="54">
        <v>0</v>
      </c>
      <c r="H1196" s="54">
        <v>0</v>
      </c>
      <c r="I1196" s="54">
        <v>7.9719000000000012E-2</v>
      </c>
      <c r="J1196" s="54">
        <v>0.17910171</v>
      </c>
      <c r="K1196" s="54">
        <v>7.9719000000000012E-2</v>
      </c>
      <c r="L1196" s="54">
        <v>0</v>
      </c>
      <c r="M1196" s="54">
        <f>E1196-G1196-I1196-K1196</f>
        <v>1.9663710000000001E-2</v>
      </c>
      <c r="N1196" s="54">
        <v>0</v>
      </c>
      <c r="O1196" s="54">
        <v>0</v>
      </c>
      <c r="P1196" s="54">
        <v>0</v>
      </c>
      <c r="Q1196" s="54">
        <v>0</v>
      </c>
      <c r="R1196" s="54">
        <v>0</v>
      </c>
      <c r="S1196" s="54">
        <f>E1196-F1196</f>
        <v>0</v>
      </c>
      <c r="T1196" s="54">
        <v>0</v>
      </c>
      <c r="U1196" s="54">
        <v>0</v>
      </c>
      <c r="V1196" s="54">
        <v>0</v>
      </c>
      <c r="W1196" s="54">
        <v>0</v>
      </c>
      <c r="X1196" s="62"/>
    </row>
    <row r="1197" spans="1:24" x14ac:dyDescent="0.25">
      <c r="A1197" s="174"/>
      <c r="B1197" s="52" t="s">
        <v>1063</v>
      </c>
      <c r="C1197" s="54"/>
      <c r="D1197" s="102">
        <f t="shared" ref="D1197:W1197" si="494">SUM(D1198:D1199)</f>
        <v>52.645920000000004</v>
      </c>
      <c r="E1197" s="102">
        <f t="shared" ref="E1197" si="495">SUM(E1198:E1199)</f>
        <v>41.948893062000003</v>
      </c>
      <c r="F1197" s="102">
        <f t="shared" si="494"/>
        <v>41.948893062000003</v>
      </c>
      <c r="G1197" s="102">
        <f t="shared" si="494"/>
        <v>30.260879656</v>
      </c>
      <c r="H1197" s="102">
        <f t="shared" si="494"/>
        <v>30.260879656</v>
      </c>
      <c r="I1197" s="102">
        <f t="shared" si="494"/>
        <v>9.1901686559999956</v>
      </c>
      <c r="J1197" s="102">
        <f t="shared" si="494"/>
        <v>2.9634612000000001E-2</v>
      </c>
      <c r="K1197" s="102">
        <f t="shared" si="494"/>
        <v>0</v>
      </c>
      <c r="L1197" s="102">
        <f t="shared" si="494"/>
        <v>3.1660307999999991E-2</v>
      </c>
      <c r="M1197" s="102">
        <f t="shared" si="494"/>
        <v>2.4978447500000041</v>
      </c>
      <c r="N1197" s="102">
        <f t="shared" si="494"/>
        <v>11.626718486</v>
      </c>
      <c r="O1197" s="102">
        <f t="shared" si="494"/>
        <v>9.0689309999999995E-2</v>
      </c>
      <c r="P1197" s="102">
        <v>2.0189180000000001E-2</v>
      </c>
      <c r="Q1197" s="102">
        <f t="shared" si="494"/>
        <v>0</v>
      </c>
      <c r="R1197" s="102">
        <v>0</v>
      </c>
      <c r="S1197" s="102">
        <f t="shared" si="494"/>
        <v>0</v>
      </c>
      <c r="T1197" s="102">
        <f t="shared" si="494"/>
        <v>0</v>
      </c>
      <c r="U1197" s="102">
        <f t="shared" si="494"/>
        <v>0</v>
      </c>
      <c r="V1197" s="102">
        <f t="shared" si="494"/>
        <v>0</v>
      </c>
      <c r="W1197" s="102">
        <f t="shared" si="494"/>
        <v>0</v>
      </c>
      <c r="X1197" s="62"/>
    </row>
    <row r="1198" spans="1:24" ht="63" x14ac:dyDescent="0.25">
      <c r="A1198" s="174">
        <f t="shared" ref="A1198:A1199" si="496">IF(A1197&gt;0,A1197+1,A1196+1)</f>
        <v>1060</v>
      </c>
      <c r="B1198" s="120" t="s">
        <v>1205</v>
      </c>
      <c r="C1198" s="54" t="s">
        <v>1206</v>
      </c>
      <c r="D1198" s="54">
        <v>10.911263999999999</v>
      </c>
      <c r="E1198" s="54">
        <v>0.21424031199999999</v>
      </c>
      <c r="F1198" s="54">
        <v>0.21424031199999999</v>
      </c>
      <c r="G1198" s="54">
        <v>0.128718376</v>
      </c>
      <c r="H1198" s="54">
        <v>0.128718376</v>
      </c>
      <c r="I1198" s="54">
        <v>8.5521935999999993E-2</v>
      </c>
      <c r="J1198" s="54">
        <v>2.9634612000000001E-2</v>
      </c>
      <c r="K1198" s="54">
        <v>0</v>
      </c>
      <c r="L1198" s="54">
        <v>3.1660307999999991E-2</v>
      </c>
      <c r="M1198" s="54">
        <f t="shared" ref="M1198:M1199" si="497">E1198-G1198-I1198-K1198</f>
        <v>0</v>
      </c>
      <c r="N1198" s="54">
        <v>2.4227016000000025E-2</v>
      </c>
      <c r="O1198" s="54">
        <v>9.0689309999999995E-2</v>
      </c>
      <c r="P1198" s="54">
        <v>2.0189180000000001E-2</v>
      </c>
      <c r="Q1198" s="54">
        <v>0</v>
      </c>
      <c r="R1198" s="54">
        <v>0</v>
      </c>
      <c r="S1198" s="54">
        <f>E1198-F1198</f>
        <v>0</v>
      </c>
      <c r="T1198" s="54">
        <v>0</v>
      </c>
      <c r="U1198" s="54">
        <v>0</v>
      </c>
      <c r="V1198" s="54">
        <v>0</v>
      </c>
      <c r="W1198" s="54">
        <v>0</v>
      </c>
      <c r="X1198" s="102"/>
    </row>
    <row r="1199" spans="1:24" ht="63" x14ac:dyDescent="0.25">
      <c r="A1199" s="174">
        <f t="shared" si="496"/>
        <v>1061</v>
      </c>
      <c r="B1199" s="120" t="s">
        <v>1207</v>
      </c>
      <c r="C1199" s="54" t="s">
        <v>1208</v>
      </c>
      <c r="D1199" s="54">
        <v>41.734656000000001</v>
      </c>
      <c r="E1199" s="54">
        <v>41.734652750000002</v>
      </c>
      <c r="F1199" s="54">
        <v>41.734652750000002</v>
      </c>
      <c r="G1199" s="54">
        <v>30.132161280000002</v>
      </c>
      <c r="H1199" s="54">
        <v>30.132161280000002</v>
      </c>
      <c r="I1199" s="54">
        <v>9.1046467199999963</v>
      </c>
      <c r="J1199" s="54">
        <v>0</v>
      </c>
      <c r="K1199" s="54">
        <v>0</v>
      </c>
      <c r="L1199" s="54">
        <v>0</v>
      </c>
      <c r="M1199" s="54">
        <f t="shared" si="497"/>
        <v>2.4978447500000041</v>
      </c>
      <c r="N1199" s="54">
        <v>11.60249147</v>
      </c>
      <c r="O1199" s="54">
        <v>0</v>
      </c>
      <c r="P1199" s="54">
        <v>0</v>
      </c>
      <c r="Q1199" s="54">
        <v>0</v>
      </c>
      <c r="R1199" s="54">
        <v>0</v>
      </c>
      <c r="S1199" s="54">
        <f>E1199-F1199</f>
        <v>0</v>
      </c>
      <c r="T1199" s="54">
        <v>0</v>
      </c>
      <c r="U1199" s="54">
        <v>0</v>
      </c>
      <c r="V1199" s="54">
        <v>0</v>
      </c>
      <c r="W1199" s="54">
        <v>0</v>
      </c>
      <c r="X1199" s="62"/>
    </row>
    <row r="1200" spans="1:24" x14ac:dyDescent="0.25">
      <c r="A1200" s="174"/>
      <c r="B1200" s="52" t="s">
        <v>428</v>
      </c>
      <c r="C1200" s="54"/>
      <c r="D1200" s="102">
        <f t="shared" ref="D1200:W1200" si="498">SUM(D1201:D1205)</f>
        <v>80.592887999999988</v>
      </c>
      <c r="E1200" s="102">
        <f t="shared" ref="E1200" si="499">SUM(E1201:E1205)</f>
        <v>2.5584683739999994</v>
      </c>
      <c r="F1200" s="102">
        <f t="shared" si="498"/>
        <v>2.5584683739999994</v>
      </c>
      <c r="G1200" s="102">
        <f t="shared" si="498"/>
        <v>1.7456446400000001</v>
      </c>
      <c r="H1200" s="102">
        <f t="shared" si="498"/>
        <v>1.7456446399999999</v>
      </c>
      <c r="I1200" s="102">
        <f t="shared" si="498"/>
        <v>0.39279246999999984</v>
      </c>
      <c r="J1200" s="102">
        <f t="shared" si="498"/>
        <v>0</v>
      </c>
      <c r="K1200" s="102">
        <f t="shared" si="498"/>
        <v>0</v>
      </c>
      <c r="L1200" s="102">
        <f t="shared" si="498"/>
        <v>4.0652448000000001E-2</v>
      </c>
      <c r="M1200" s="102">
        <f t="shared" si="498"/>
        <v>0.42003126400000002</v>
      </c>
      <c r="N1200" s="102">
        <f t="shared" si="498"/>
        <v>0.77217128600000007</v>
      </c>
      <c r="O1200" s="102">
        <f t="shared" si="498"/>
        <v>15.977586200000001</v>
      </c>
      <c r="P1200" s="102">
        <v>9.7808842600000006</v>
      </c>
      <c r="Q1200" s="102">
        <f t="shared" si="498"/>
        <v>15.971704350000001</v>
      </c>
      <c r="R1200" s="102">
        <v>9.9814128000000011</v>
      </c>
      <c r="S1200" s="102">
        <f t="shared" si="498"/>
        <v>0</v>
      </c>
      <c r="T1200" s="102">
        <f t="shared" si="498"/>
        <v>0</v>
      </c>
      <c r="U1200" s="102">
        <f t="shared" si="498"/>
        <v>0</v>
      </c>
      <c r="V1200" s="102">
        <f t="shared" si="498"/>
        <v>0</v>
      </c>
      <c r="W1200" s="102">
        <f t="shared" si="498"/>
        <v>0</v>
      </c>
      <c r="X1200" s="62"/>
    </row>
    <row r="1201" spans="1:24" ht="47.25" x14ac:dyDescent="0.25">
      <c r="A1201" s="174">
        <f t="shared" ref="A1201:A1205" si="500">IF(A1200&gt;0,A1200+1,A1199+1)</f>
        <v>1062</v>
      </c>
      <c r="B1201" s="120" t="s">
        <v>2407</v>
      </c>
      <c r="C1201" s="54" t="s">
        <v>1209</v>
      </c>
      <c r="D1201" s="54">
        <v>2.138436</v>
      </c>
      <c r="E1201" s="54">
        <v>2.1384371099999999</v>
      </c>
      <c r="F1201" s="54">
        <v>2.1384371099999999</v>
      </c>
      <c r="G1201" s="54">
        <v>1.7456446400000001</v>
      </c>
      <c r="H1201" s="54">
        <v>1.7456446399999999</v>
      </c>
      <c r="I1201" s="54">
        <v>0.39279246999999984</v>
      </c>
      <c r="J1201" s="54">
        <v>0</v>
      </c>
      <c r="K1201" s="54">
        <v>0</v>
      </c>
      <c r="L1201" s="54">
        <v>0</v>
      </c>
      <c r="M1201" s="54">
        <f t="shared" ref="M1201:M1205" si="501">E1201-G1201-I1201-K1201</f>
        <v>0</v>
      </c>
      <c r="N1201" s="54">
        <v>0.39279247000000006</v>
      </c>
      <c r="O1201" s="54">
        <v>0</v>
      </c>
      <c r="P1201" s="54">
        <v>0</v>
      </c>
      <c r="Q1201" s="54">
        <v>0</v>
      </c>
      <c r="R1201" s="54">
        <v>0</v>
      </c>
      <c r="S1201" s="54">
        <f>E1201-F1201</f>
        <v>0</v>
      </c>
      <c r="T1201" s="54">
        <v>0</v>
      </c>
      <c r="U1201" s="54">
        <v>0</v>
      </c>
      <c r="V1201" s="54">
        <v>0</v>
      </c>
      <c r="W1201" s="54">
        <v>0</v>
      </c>
      <c r="X1201" s="62"/>
    </row>
    <row r="1202" spans="1:24" ht="47.25" x14ac:dyDescent="0.25">
      <c r="A1202" s="174">
        <f t="shared" si="500"/>
        <v>1063</v>
      </c>
      <c r="B1202" s="120" t="s">
        <v>1647</v>
      </c>
      <c r="C1202" s="54" t="s">
        <v>1648</v>
      </c>
      <c r="D1202" s="54">
        <v>7.7828640000000009</v>
      </c>
      <c r="E1202" s="54">
        <v>4.0652448000000001E-2</v>
      </c>
      <c r="F1202" s="54">
        <v>4.0652448000000001E-2</v>
      </c>
      <c r="G1202" s="54">
        <v>0</v>
      </c>
      <c r="H1202" s="54">
        <v>0</v>
      </c>
      <c r="I1202" s="54">
        <v>0</v>
      </c>
      <c r="J1202" s="54">
        <v>0</v>
      </c>
      <c r="K1202" s="54">
        <v>0</v>
      </c>
      <c r="L1202" s="54">
        <v>4.0652448000000001E-2</v>
      </c>
      <c r="M1202" s="54">
        <f t="shared" si="501"/>
        <v>4.0652448000000001E-2</v>
      </c>
      <c r="N1202" s="54">
        <v>0</v>
      </c>
      <c r="O1202" s="54">
        <v>5.9902915500000002</v>
      </c>
      <c r="P1202" s="54">
        <v>0</v>
      </c>
      <c r="Q1202" s="54">
        <v>5.9902915500000002</v>
      </c>
      <c r="R1202" s="54">
        <v>0</v>
      </c>
      <c r="S1202" s="54">
        <f>E1202-F1202</f>
        <v>0</v>
      </c>
      <c r="T1202" s="54">
        <v>0</v>
      </c>
      <c r="U1202" s="54">
        <v>0</v>
      </c>
      <c r="V1202" s="54">
        <v>0</v>
      </c>
      <c r="W1202" s="54">
        <v>0</v>
      </c>
      <c r="X1202" s="62"/>
    </row>
    <row r="1203" spans="1:24" ht="47.25" x14ac:dyDescent="0.25">
      <c r="A1203" s="174">
        <f t="shared" si="500"/>
        <v>1064</v>
      </c>
      <c r="B1203" s="119" t="s">
        <v>2408</v>
      </c>
      <c r="C1203" s="103" t="s">
        <v>1366</v>
      </c>
      <c r="D1203" s="54">
        <v>6.3434159999999995</v>
      </c>
      <c r="E1203" s="54">
        <v>4.5300492000000005E-2</v>
      </c>
      <c r="F1203" s="54">
        <v>4.5300492000000005E-2</v>
      </c>
      <c r="G1203" s="54">
        <v>0</v>
      </c>
      <c r="H1203" s="54">
        <v>0</v>
      </c>
      <c r="I1203" s="54">
        <v>0</v>
      </c>
      <c r="J1203" s="54">
        <v>0</v>
      </c>
      <c r="K1203" s="54">
        <v>0</v>
      </c>
      <c r="L1203" s="54">
        <v>0</v>
      </c>
      <c r="M1203" s="54">
        <f t="shared" si="501"/>
        <v>4.5300492000000005E-2</v>
      </c>
      <c r="N1203" s="54">
        <v>4.5300492000000005E-2</v>
      </c>
      <c r="O1203" s="54">
        <v>4.9056397300000008</v>
      </c>
      <c r="P1203" s="54">
        <v>4.8265545200000011</v>
      </c>
      <c r="Q1203" s="54">
        <v>4.9056397300000008</v>
      </c>
      <c r="R1203" s="54">
        <v>4.9056397300000008</v>
      </c>
      <c r="S1203" s="54">
        <f>E1203-F1203</f>
        <v>0</v>
      </c>
      <c r="T1203" s="54">
        <v>0</v>
      </c>
      <c r="U1203" s="54">
        <v>0</v>
      </c>
      <c r="V1203" s="54">
        <v>0</v>
      </c>
      <c r="W1203" s="54">
        <v>0</v>
      </c>
      <c r="X1203" s="62"/>
    </row>
    <row r="1204" spans="1:24" ht="94.5" x14ac:dyDescent="0.25">
      <c r="A1204" s="174">
        <f t="shared" si="500"/>
        <v>1065</v>
      </c>
      <c r="B1204" s="119" t="s">
        <v>2409</v>
      </c>
      <c r="C1204" s="103" t="s">
        <v>2410</v>
      </c>
      <c r="D1204" s="54">
        <v>57.412824000000001</v>
      </c>
      <c r="E1204" s="54">
        <v>7.0582199999999996E-3</v>
      </c>
      <c r="F1204" s="54">
        <v>7.0582199999999996E-3</v>
      </c>
      <c r="G1204" s="54">
        <v>0</v>
      </c>
      <c r="H1204" s="54">
        <v>0</v>
      </c>
      <c r="I1204" s="54">
        <v>0</v>
      </c>
      <c r="J1204" s="54">
        <v>0</v>
      </c>
      <c r="K1204" s="54">
        <v>0</v>
      </c>
      <c r="L1204" s="54">
        <v>0</v>
      </c>
      <c r="M1204" s="54">
        <f t="shared" si="501"/>
        <v>7.0582199999999996E-3</v>
      </c>
      <c r="N1204" s="54">
        <v>7.0582199999999996E-3</v>
      </c>
      <c r="O1204" s="54">
        <v>5.8818500000000001E-3</v>
      </c>
      <c r="P1204" s="54">
        <v>0</v>
      </c>
      <c r="Q1204" s="54">
        <v>0</v>
      </c>
      <c r="R1204" s="54">
        <v>0</v>
      </c>
      <c r="S1204" s="54">
        <f>E1204-F1204</f>
        <v>0</v>
      </c>
      <c r="T1204" s="54">
        <v>0</v>
      </c>
      <c r="U1204" s="54">
        <v>0</v>
      </c>
      <c r="V1204" s="54">
        <v>0</v>
      </c>
      <c r="W1204" s="54">
        <v>0</v>
      </c>
      <c r="X1204" s="102"/>
    </row>
    <row r="1205" spans="1:24" ht="63" x14ac:dyDescent="0.25">
      <c r="A1205" s="174">
        <f t="shared" si="500"/>
        <v>1066</v>
      </c>
      <c r="B1205" s="120" t="s">
        <v>2411</v>
      </c>
      <c r="C1205" s="54" t="s">
        <v>1210</v>
      </c>
      <c r="D1205" s="54">
        <v>6.9153479999999998</v>
      </c>
      <c r="E1205" s="54">
        <v>0.32702010399999998</v>
      </c>
      <c r="F1205" s="54">
        <v>0.32702010399999998</v>
      </c>
      <c r="G1205" s="54">
        <v>0</v>
      </c>
      <c r="H1205" s="54">
        <v>0</v>
      </c>
      <c r="I1205" s="54">
        <v>0</v>
      </c>
      <c r="J1205" s="54">
        <v>0</v>
      </c>
      <c r="K1205" s="54">
        <v>0</v>
      </c>
      <c r="L1205" s="54">
        <v>0</v>
      </c>
      <c r="M1205" s="54">
        <f t="shared" si="501"/>
        <v>0.32702010399999998</v>
      </c>
      <c r="N1205" s="54">
        <v>0.32702010399999998</v>
      </c>
      <c r="O1205" s="54">
        <v>5.0757730700000003</v>
      </c>
      <c r="P1205" s="54">
        <v>4.9543297400000004</v>
      </c>
      <c r="Q1205" s="54">
        <v>5.0757730700000003</v>
      </c>
      <c r="R1205" s="54">
        <v>5.0757730700000003</v>
      </c>
      <c r="S1205" s="54">
        <f>E1205-F1205</f>
        <v>0</v>
      </c>
      <c r="T1205" s="54">
        <v>0</v>
      </c>
      <c r="U1205" s="54">
        <v>0</v>
      </c>
      <c r="V1205" s="54">
        <v>0</v>
      </c>
      <c r="W1205" s="54">
        <v>0</v>
      </c>
      <c r="X1205" s="62"/>
    </row>
    <row r="1206" spans="1:24" x14ac:dyDescent="0.25">
      <c r="A1206" s="174"/>
      <c r="B1206" s="52" t="s">
        <v>208</v>
      </c>
      <c r="C1206" s="54"/>
      <c r="D1206" s="102">
        <f t="shared" ref="D1206:W1206" si="502">D1207</f>
        <v>1.1736219960000001</v>
      </c>
      <c r="E1206" s="102">
        <f t="shared" si="502"/>
        <v>0.12137339999999999</v>
      </c>
      <c r="F1206" s="102">
        <f t="shared" si="502"/>
        <v>0.12137339999999999</v>
      </c>
      <c r="G1206" s="102">
        <f t="shared" si="502"/>
        <v>2.2764263999999999E-2</v>
      </c>
      <c r="H1206" s="102">
        <f t="shared" si="502"/>
        <v>2.2764264000000003E-2</v>
      </c>
      <c r="I1206" s="102">
        <f t="shared" si="502"/>
        <v>0</v>
      </c>
      <c r="J1206" s="102">
        <f t="shared" si="502"/>
        <v>2.8946699999999995E-2</v>
      </c>
      <c r="K1206" s="102">
        <f t="shared" si="502"/>
        <v>9.8609135999999875E-2</v>
      </c>
      <c r="L1206" s="102">
        <f t="shared" si="502"/>
        <v>3.0925380000000002E-2</v>
      </c>
      <c r="M1206" s="102">
        <f t="shared" si="502"/>
        <v>1.1102230246251565E-16</v>
      </c>
      <c r="N1206" s="102">
        <f t="shared" si="502"/>
        <v>3.8737055999999992E-2</v>
      </c>
      <c r="O1206" s="102">
        <f t="shared" si="502"/>
        <v>0.81566965000000002</v>
      </c>
      <c r="P1206" s="102">
        <v>0.74680603000000001</v>
      </c>
      <c r="Q1206" s="102">
        <f t="shared" si="502"/>
        <v>0.81591131999999988</v>
      </c>
      <c r="R1206" s="102">
        <v>0.81591131999999988</v>
      </c>
      <c r="S1206" s="102">
        <f t="shared" si="502"/>
        <v>0</v>
      </c>
      <c r="T1206" s="102">
        <f t="shared" si="502"/>
        <v>0</v>
      </c>
      <c r="U1206" s="102">
        <f t="shared" si="502"/>
        <v>0</v>
      </c>
      <c r="V1206" s="102">
        <f t="shared" si="502"/>
        <v>0</v>
      </c>
      <c r="W1206" s="102">
        <f t="shared" si="502"/>
        <v>0</v>
      </c>
      <c r="X1206" s="102"/>
    </row>
    <row r="1207" spans="1:24" ht="31.5" x14ac:dyDescent="0.25">
      <c r="A1207" s="174">
        <f>IF(A1206&gt;0,A1206+1,A1205+1)</f>
        <v>1067</v>
      </c>
      <c r="B1207" s="120" t="s">
        <v>1211</v>
      </c>
      <c r="C1207" s="54" t="s">
        <v>1649</v>
      </c>
      <c r="D1207" s="54">
        <v>1.1736219960000001</v>
      </c>
      <c r="E1207" s="54">
        <v>0.12137339999999999</v>
      </c>
      <c r="F1207" s="54">
        <v>0.12137339999999999</v>
      </c>
      <c r="G1207" s="54">
        <v>2.2764263999999999E-2</v>
      </c>
      <c r="H1207" s="54">
        <v>2.2764264000000003E-2</v>
      </c>
      <c r="I1207" s="54">
        <v>0</v>
      </c>
      <c r="J1207" s="54">
        <v>2.8946699999999995E-2</v>
      </c>
      <c r="K1207" s="54">
        <v>9.8609135999999875E-2</v>
      </c>
      <c r="L1207" s="54">
        <v>3.0925380000000002E-2</v>
      </c>
      <c r="M1207" s="54">
        <f>E1207-G1207-I1207-K1207</f>
        <v>1.1102230246251565E-16</v>
      </c>
      <c r="N1207" s="54">
        <v>3.8737055999999992E-2</v>
      </c>
      <c r="O1207" s="54">
        <v>0.81566965000000002</v>
      </c>
      <c r="P1207" s="54">
        <v>0.74680603000000001</v>
      </c>
      <c r="Q1207" s="54">
        <v>0.81591131999999988</v>
      </c>
      <c r="R1207" s="54">
        <v>0.81591131999999988</v>
      </c>
      <c r="S1207" s="54">
        <f>E1207-F1207</f>
        <v>0</v>
      </c>
      <c r="T1207" s="54">
        <v>0</v>
      </c>
      <c r="U1207" s="54">
        <v>0</v>
      </c>
      <c r="V1207" s="54">
        <v>0</v>
      </c>
      <c r="W1207" s="54">
        <v>0</v>
      </c>
      <c r="X1207" s="62"/>
    </row>
    <row r="1208" spans="1:24" x14ac:dyDescent="0.25">
      <c r="A1208" s="174"/>
      <c r="B1208" s="52" t="s">
        <v>536</v>
      </c>
      <c r="C1208" s="54"/>
      <c r="D1208" s="102">
        <f t="shared" ref="D1208:W1208" si="503">SUM(D1209:D1217)</f>
        <v>133.35544632</v>
      </c>
      <c r="E1208" s="102">
        <f t="shared" ref="E1208" si="504">SUM(E1209:E1217)</f>
        <v>40.829192303999989</v>
      </c>
      <c r="F1208" s="102">
        <f t="shared" si="503"/>
        <v>40.829192303999989</v>
      </c>
      <c r="G1208" s="102">
        <f t="shared" si="503"/>
        <v>4.5078419940000005</v>
      </c>
      <c r="H1208" s="102">
        <f t="shared" si="503"/>
        <v>5.057301004000001</v>
      </c>
      <c r="I1208" s="102">
        <f t="shared" si="503"/>
        <v>6.1609796399999999</v>
      </c>
      <c r="J1208" s="102">
        <f t="shared" si="503"/>
        <v>29.485608278000001</v>
      </c>
      <c r="K1208" s="102">
        <f t="shared" si="503"/>
        <v>4.9447662339999994</v>
      </c>
      <c r="L1208" s="102">
        <f t="shared" si="503"/>
        <v>0.44957523600000004</v>
      </c>
      <c r="M1208" s="102">
        <f t="shared" si="503"/>
        <v>25.215604436000003</v>
      </c>
      <c r="N1208" s="102">
        <f t="shared" si="503"/>
        <v>5.8367077860000025</v>
      </c>
      <c r="O1208" s="102">
        <f t="shared" si="503"/>
        <v>64.60973211000001</v>
      </c>
      <c r="P1208" s="102">
        <v>63.046399760000007</v>
      </c>
      <c r="Q1208" s="102">
        <f t="shared" si="503"/>
        <v>66.26647534</v>
      </c>
      <c r="R1208" s="102">
        <v>65.546935759999997</v>
      </c>
      <c r="S1208" s="102">
        <f t="shared" si="503"/>
        <v>0</v>
      </c>
      <c r="T1208" s="102">
        <f t="shared" si="503"/>
        <v>0</v>
      </c>
      <c r="U1208" s="102">
        <f t="shared" si="503"/>
        <v>0</v>
      </c>
      <c r="V1208" s="102">
        <f t="shared" si="503"/>
        <v>0</v>
      </c>
      <c r="W1208" s="102">
        <f t="shared" si="503"/>
        <v>0</v>
      </c>
      <c r="X1208" s="62"/>
    </row>
    <row r="1209" spans="1:24" ht="63" x14ac:dyDescent="0.25">
      <c r="A1209" s="174">
        <f t="shared" ref="A1209:A1217" si="505">IF(A1208&gt;0,A1208+1,A1207+1)</f>
        <v>1068</v>
      </c>
      <c r="B1209" s="120" t="s">
        <v>1222</v>
      </c>
      <c r="C1209" s="54" t="s">
        <v>1223</v>
      </c>
      <c r="D1209" s="54">
        <v>0.38161200000000001</v>
      </c>
      <c r="E1209" s="54">
        <v>0.38160812000000005</v>
      </c>
      <c r="F1209" s="54">
        <v>0.38160812000000005</v>
      </c>
      <c r="G1209" s="54">
        <v>0</v>
      </c>
      <c r="H1209" s="54">
        <v>0.38160812</v>
      </c>
      <c r="I1209" s="54">
        <v>0</v>
      </c>
      <c r="J1209" s="54">
        <v>0</v>
      </c>
      <c r="K1209" s="54">
        <v>0</v>
      </c>
      <c r="L1209" s="54">
        <v>0</v>
      </c>
      <c r="M1209" s="54">
        <f t="shared" ref="M1209:M1217" si="506">E1209-G1209-I1209-K1209</f>
        <v>0.38160812000000005</v>
      </c>
      <c r="N1209" s="54">
        <v>0</v>
      </c>
      <c r="O1209" s="54">
        <v>0</v>
      </c>
      <c r="P1209" s="54">
        <v>0</v>
      </c>
      <c r="Q1209" s="54">
        <v>0</v>
      </c>
      <c r="R1209" s="54">
        <v>0</v>
      </c>
      <c r="S1209" s="54">
        <f t="shared" ref="S1209:S1217" si="507">E1209-F1209</f>
        <v>0</v>
      </c>
      <c r="T1209" s="54">
        <v>0</v>
      </c>
      <c r="U1209" s="54">
        <v>0</v>
      </c>
      <c r="V1209" s="54">
        <v>0</v>
      </c>
      <c r="W1209" s="54">
        <v>0</v>
      </c>
      <c r="X1209" s="102"/>
    </row>
    <row r="1210" spans="1:24" ht="94.5" x14ac:dyDescent="0.25">
      <c r="A1210" s="174">
        <f t="shared" si="505"/>
        <v>1069</v>
      </c>
      <c r="B1210" s="120" t="s">
        <v>1212</v>
      </c>
      <c r="C1210" s="54" t="s">
        <v>1213</v>
      </c>
      <c r="D1210" s="54">
        <v>13.051728000000001</v>
      </c>
      <c r="E1210" s="54">
        <v>13.051729030000001</v>
      </c>
      <c r="F1210" s="54">
        <v>13.051729030000001</v>
      </c>
      <c r="G1210" s="54">
        <v>0</v>
      </c>
      <c r="H1210" s="54">
        <v>0</v>
      </c>
      <c r="I1210" s="54">
        <v>3.1416270000000002</v>
      </c>
      <c r="J1210" s="54">
        <v>13.051729029999999</v>
      </c>
      <c r="K1210" s="54">
        <v>3.1416270000000002</v>
      </c>
      <c r="L1210" s="54">
        <v>0</v>
      </c>
      <c r="M1210" s="54">
        <f t="shared" si="506"/>
        <v>6.7684750300000012</v>
      </c>
      <c r="N1210" s="54">
        <v>0</v>
      </c>
      <c r="O1210" s="54">
        <v>0</v>
      </c>
      <c r="P1210" s="54">
        <v>0</v>
      </c>
      <c r="Q1210" s="54">
        <v>0</v>
      </c>
      <c r="R1210" s="54">
        <v>0</v>
      </c>
      <c r="S1210" s="54">
        <f t="shared" si="507"/>
        <v>0</v>
      </c>
      <c r="T1210" s="54">
        <v>0</v>
      </c>
      <c r="U1210" s="54">
        <v>0</v>
      </c>
      <c r="V1210" s="54">
        <v>0</v>
      </c>
      <c r="W1210" s="54">
        <v>0</v>
      </c>
      <c r="X1210" s="62"/>
    </row>
    <row r="1211" spans="1:24" ht="78.75" x14ac:dyDescent="0.25">
      <c r="A1211" s="174">
        <f t="shared" si="505"/>
        <v>1070</v>
      </c>
      <c r="B1211" s="120" t="s">
        <v>1214</v>
      </c>
      <c r="C1211" s="54" t="s">
        <v>1215</v>
      </c>
      <c r="D1211" s="54">
        <v>95.311112591999986</v>
      </c>
      <c r="E1211" s="54">
        <v>17.987553628000001</v>
      </c>
      <c r="F1211" s="54">
        <v>17.987553628000001</v>
      </c>
      <c r="G1211" s="54">
        <v>0.26909774400000003</v>
      </c>
      <c r="H1211" s="54">
        <v>0.26909774400000003</v>
      </c>
      <c r="I1211" s="54">
        <v>0</v>
      </c>
      <c r="J1211" s="54">
        <v>16.342180551999999</v>
      </c>
      <c r="K1211" s="54">
        <v>0</v>
      </c>
      <c r="L1211" s="54">
        <v>0.36557071200000002</v>
      </c>
      <c r="M1211" s="54">
        <f t="shared" si="506"/>
        <v>17.718455884000001</v>
      </c>
      <c r="N1211" s="54">
        <v>1.0107046200000023</v>
      </c>
      <c r="O1211" s="54">
        <v>54.293465710000007</v>
      </c>
      <c r="P1211" s="54">
        <v>53.47942487000001</v>
      </c>
      <c r="Q1211" s="54">
        <v>54.844431180000001</v>
      </c>
      <c r="R1211" s="54">
        <v>54.844431180000001</v>
      </c>
      <c r="S1211" s="54">
        <f t="shared" si="507"/>
        <v>0</v>
      </c>
      <c r="T1211" s="54">
        <v>0</v>
      </c>
      <c r="U1211" s="54">
        <v>0</v>
      </c>
      <c r="V1211" s="54">
        <v>0</v>
      </c>
      <c r="W1211" s="54">
        <v>0</v>
      </c>
      <c r="X1211" s="62"/>
    </row>
    <row r="1212" spans="1:24" ht="47.25" x14ac:dyDescent="0.25">
      <c r="A1212" s="174">
        <f t="shared" si="505"/>
        <v>1071</v>
      </c>
      <c r="B1212" s="120" t="s">
        <v>1216</v>
      </c>
      <c r="C1212" s="54" t="s">
        <v>1217</v>
      </c>
      <c r="D1212" s="54">
        <v>3.1171989</v>
      </c>
      <c r="E1212" s="54">
        <v>3.1171988900000001</v>
      </c>
      <c r="F1212" s="54">
        <v>3.1171988900000001</v>
      </c>
      <c r="G1212" s="54">
        <v>2.9493480000000001</v>
      </c>
      <c r="H1212" s="54">
        <v>3.1171988900000005</v>
      </c>
      <c r="I1212" s="54">
        <v>0</v>
      </c>
      <c r="J1212" s="54">
        <v>0</v>
      </c>
      <c r="K1212" s="54">
        <v>0</v>
      </c>
      <c r="L1212" s="54">
        <v>0</v>
      </c>
      <c r="M1212" s="54">
        <f t="shared" si="506"/>
        <v>0.16785088999999997</v>
      </c>
      <c r="N1212" s="54">
        <v>0</v>
      </c>
      <c r="O1212" s="54">
        <v>0</v>
      </c>
      <c r="P1212" s="54">
        <v>0</v>
      </c>
      <c r="Q1212" s="54">
        <v>0</v>
      </c>
      <c r="R1212" s="54">
        <v>0</v>
      </c>
      <c r="S1212" s="54">
        <f t="shared" si="507"/>
        <v>0</v>
      </c>
      <c r="T1212" s="54">
        <v>0</v>
      </c>
      <c r="U1212" s="54">
        <v>0</v>
      </c>
      <c r="V1212" s="54">
        <v>0</v>
      </c>
      <c r="W1212" s="54">
        <v>0</v>
      </c>
      <c r="X1212" s="62"/>
    </row>
    <row r="1213" spans="1:24" ht="63" x14ac:dyDescent="0.25">
      <c r="A1213" s="174">
        <f t="shared" si="505"/>
        <v>1072</v>
      </c>
      <c r="B1213" s="120" t="s">
        <v>1218</v>
      </c>
      <c r="C1213" s="54" t="s">
        <v>1219</v>
      </c>
      <c r="D1213" s="54">
        <v>5.6926628279999996</v>
      </c>
      <c r="E1213" s="54">
        <v>5.6926628199999989</v>
      </c>
      <c r="F1213" s="54">
        <v>5.6926628199999989</v>
      </c>
      <c r="G1213" s="54">
        <v>1.2172825500000002</v>
      </c>
      <c r="H1213" s="54">
        <v>1.21728255</v>
      </c>
      <c r="I1213" s="54">
        <v>2.7499949999999997</v>
      </c>
      <c r="J1213" s="54">
        <v>0</v>
      </c>
      <c r="K1213" s="54">
        <v>1.725385269999999</v>
      </c>
      <c r="L1213" s="54">
        <v>0</v>
      </c>
      <c r="M1213" s="54">
        <f t="shared" si="506"/>
        <v>0</v>
      </c>
      <c r="N1213" s="54">
        <v>4.4753802699999996</v>
      </c>
      <c r="O1213" s="54">
        <v>0</v>
      </c>
      <c r="P1213" s="54">
        <v>0</v>
      </c>
      <c r="Q1213" s="54">
        <v>0</v>
      </c>
      <c r="R1213" s="54">
        <v>0</v>
      </c>
      <c r="S1213" s="54">
        <f t="shared" si="507"/>
        <v>0</v>
      </c>
      <c r="T1213" s="54">
        <v>0</v>
      </c>
      <c r="U1213" s="54">
        <v>0</v>
      </c>
      <c r="V1213" s="54">
        <v>0</v>
      </c>
      <c r="W1213" s="54">
        <v>0</v>
      </c>
      <c r="X1213" s="62"/>
    </row>
    <row r="1214" spans="1:24" ht="47.25" x14ac:dyDescent="0.25">
      <c r="A1214" s="174">
        <f t="shared" si="505"/>
        <v>1073</v>
      </c>
      <c r="B1214" s="120" t="s">
        <v>1220</v>
      </c>
      <c r="C1214" s="54" t="s">
        <v>1221</v>
      </c>
      <c r="D1214" s="54">
        <v>12.942347999999997</v>
      </c>
      <c r="E1214" s="54">
        <v>0.30659941199999996</v>
      </c>
      <c r="F1214" s="54">
        <v>0.30659941199999996</v>
      </c>
      <c r="G1214" s="54">
        <v>3.7241771999999999E-2</v>
      </c>
      <c r="H1214" s="54">
        <v>3.7241771999999992E-2</v>
      </c>
      <c r="I1214" s="54">
        <v>0.26935763999999995</v>
      </c>
      <c r="J1214" s="54">
        <v>4.7356092000000002E-2</v>
      </c>
      <c r="K1214" s="54">
        <v>0</v>
      </c>
      <c r="L1214" s="54">
        <v>5.0593163999999996E-2</v>
      </c>
      <c r="M1214" s="54">
        <f t="shared" si="506"/>
        <v>0</v>
      </c>
      <c r="N1214" s="54">
        <v>0.17140838399999994</v>
      </c>
      <c r="O1214" s="54">
        <v>9.6761874500000005</v>
      </c>
      <c r="P1214" s="54">
        <v>9.56352826</v>
      </c>
      <c r="Q1214" s="54">
        <v>10.702504580000001</v>
      </c>
      <c r="R1214" s="54">
        <v>10.702504580000001</v>
      </c>
      <c r="S1214" s="54">
        <f t="shared" si="507"/>
        <v>0</v>
      </c>
      <c r="T1214" s="54">
        <v>0</v>
      </c>
      <c r="U1214" s="54">
        <v>0</v>
      </c>
      <c r="V1214" s="54">
        <v>0</v>
      </c>
      <c r="W1214" s="54">
        <v>0</v>
      </c>
      <c r="X1214" s="62"/>
    </row>
    <row r="1215" spans="1:24" ht="78.75" x14ac:dyDescent="0.25">
      <c r="A1215" s="174">
        <f t="shared" si="505"/>
        <v>1074</v>
      </c>
      <c r="B1215" s="120" t="s">
        <v>2412</v>
      </c>
      <c r="C1215" s="54" t="s">
        <v>1650</v>
      </c>
      <c r="D1215" s="54">
        <v>0.30237599999999998</v>
      </c>
      <c r="E1215" s="54">
        <v>0.11262589199999999</v>
      </c>
      <c r="F1215" s="54">
        <v>0.11262589199999999</v>
      </c>
      <c r="G1215" s="54">
        <v>3.4871927999999996E-2</v>
      </c>
      <c r="H1215" s="54">
        <v>3.4871927999999996E-2</v>
      </c>
      <c r="I1215" s="54">
        <v>0</v>
      </c>
      <c r="J1215" s="54">
        <v>4.4342603999999994E-2</v>
      </c>
      <c r="K1215" s="54">
        <v>7.7753964000000009E-2</v>
      </c>
      <c r="L1215" s="54">
        <v>3.3411360000000001E-2</v>
      </c>
      <c r="M1215" s="54">
        <f t="shared" si="506"/>
        <v>0</v>
      </c>
      <c r="N1215" s="54">
        <v>0</v>
      </c>
      <c r="O1215" s="54">
        <v>0.49073351999999992</v>
      </c>
      <c r="P1215" s="54">
        <v>0</v>
      </c>
      <c r="Q1215" s="54">
        <v>0.71953957999999996</v>
      </c>
      <c r="R1215" s="54">
        <v>0</v>
      </c>
      <c r="S1215" s="54">
        <f t="shared" si="507"/>
        <v>0</v>
      </c>
      <c r="T1215" s="54">
        <v>0</v>
      </c>
      <c r="U1215" s="54">
        <v>0</v>
      </c>
      <c r="V1215" s="54">
        <v>0</v>
      </c>
      <c r="W1215" s="54">
        <v>0</v>
      </c>
      <c r="X1215" s="102"/>
    </row>
    <row r="1216" spans="1:24" ht="94.5" x14ac:dyDescent="0.25">
      <c r="A1216" s="174">
        <f t="shared" si="505"/>
        <v>1075</v>
      </c>
      <c r="B1216" s="119" t="s">
        <v>2413</v>
      </c>
      <c r="C1216" s="103" t="s">
        <v>2414</v>
      </c>
      <c r="D1216" s="54">
        <v>1.0736880000000002</v>
      </c>
      <c r="E1216" s="54">
        <v>4.1685600000000001E-4</v>
      </c>
      <c r="F1216" s="54">
        <v>4.1685600000000001E-4</v>
      </c>
      <c r="G1216" s="54">
        <v>0</v>
      </c>
      <c r="H1216" s="54">
        <v>0</v>
      </c>
      <c r="I1216" s="54">
        <v>0</v>
      </c>
      <c r="J1216" s="54">
        <v>0</v>
      </c>
      <c r="K1216" s="54">
        <v>0</v>
      </c>
      <c r="L1216" s="54">
        <v>0</v>
      </c>
      <c r="M1216" s="54">
        <f t="shared" si="506"/>
        <v>4.1685600000000001E-4</v>
      </c>
      <c r="N1216" s="54">
        <v>4.1685600000000001E-4</v>
      </c>
      <c r="O1216" s="54">
        <v>3.4738E-4</v>
      </c>
      <c r="P1216" s="54">
        <v>0</v>
      </c>
      <c r="Q1216" s="54">
        <v>0</v>
      </c>
      <c r="R1216" s="54">
        <v>0</v>
      </c>
      <c r="S1216" s="54">
        <f t="shared" si="507"/>
        <v>0</v>
      </c>
      <c r="T1216" s="54">
        <v>0</v>
      </c>
      <c r="U1216" s="54">
        <v>0</v>
      </c>
      <c r="V1216" s="54">
        <v>0</v>
      </c>
      <c r="W1216" s="54">
        <v>0</v>
      </c>
      <c r="X1216" s="62"/>
    </row>
    <row r="1217" spans="1:24" ht="63" x14ac:dyDescent="0.25">
      <c r="A1217" s="174">
        <f t="shared" si="505"/>
        <v>1076</v>
      </c>
      <c r="B1217" s="120" t="s">
        <v>2415</v>
      </c>
      <c r="C1217" s="54" t="s">
        <v>1651</v>
      </c>
      <c r="D1217" s="54">
        <v>1.4827199999999998</v>
      </c>
      <c r="E1217" s="54">
        <v>0.17879765600000003</v>
      </c>
      <c r="F1217" s="54">
        <v>0.17879765600000003</v>
      </c>
      <c r="G1217" s="54">
        <v>0</v>
      </c>
      <c r="H1217" s="54">
        <v>0</v>
      </c>
      <c r="I1217" s="54">
        <v>0</v>
      </c>
      <c r="J1217" s="54">
        <v>0</v>
      </c>
      <c r="K1217" s="54">
        <v>0</v>
      </c>
      <c r="L1217" s="54">
        <v>0</v>
      </c>
      <c r="M1217" s="54">
        <f t="shared" si="506"/>
        <v>0.17879765600000003</v>
      </c>
      <c r="N1217" s="54">
        <v>0.178797656</v>
      </c>
      <c r="O1217" s="54">
        <v>0.14899804999999997</v>
      </c>
      <c r="P1217" s="54">
        <v>3.4466299999999506E-3</v>
      </c>
      <c r="Q1217" s="54">
        <v>0</v>
      </c>
      <c r="R1217" s="54">
        <v>0</v>
      </c>
      <c r="S1217" s="54">
        <f t="shared" si="507"/>
        <v>0</v>
      </c>
      <c r="T1217" s="54">
        <v>0</v>
      </c>
      <c r="U1217" s="54">
        <v>0</v>
      </c>
      <c r="V1217" s="54">
        <v>0</v>
      </c>
      <c r="W1217" s="54">
        <v>0</v>
      </c>
      <c r="X1217" s="102"/>
    </row>
    <row r="1218" spans="1:24" x14ac:dyDescent="0.25">
      <c r="A1218" s="174"/>
      <c r="B1218" s="52" t="s">
        <v>213</v>
      </c>
      <c r="C1218" s="54"/>
      <c r="D1218" s="102">
        <f t="shared" ref="D1218:W1218" si="508">SUM(D1219:D1223)</f>
        <v>21.221691475525422</v>
      </c>
      <c r="E1218" s="102">
        <f t="shared" ref="E1218" si="509">SUM(E1219:E1223)</f>
        <v>6.9910689879999994</v>
      </c>
      <c r="F1218" s="102">
        <f t="shared" si="508"/>
        <v>6.9910689879999994</v>
      </c>
      <c r="G1218" s="102">
        <f t="shared" si="508"/>
        <v>4.3816725600000002</v>
      </c>
      <c r="H1218" s="102">
        <f t="shared" si="508"/>
        <v>4.3816725599999993</v>
      </c>
      <c r="I1218" s="102">
        <f t="shared" si="508"/>
        <v>1.0654080000000001E-3</v>
      </c>
      <c r="J1218" s="102">
        <f t="shared" si="508"/>
        <v>0.14466710400000002</v>
      </c>
      <c r="K1218" s="102">
        <f t="shared" si="508"/>
        <v>0</v>
      </c>
      <c r="L1218" s="102">
        <f t="shared" si="508"/>
        <v>3.1939200000000005E-4</v>
      </c>
      <c r="M1218" s="102">
        <f t="shared" si="508"/>
        <v>2.6083310199999987</v>
      </c>
      <c r="N1218" s="102">
        <f t="shared" si="508"/>
        <v>2.4644099320000001</v>
      </c>
      <c r="O1218" s="102">
        <f t="shared" si="508"/>
        <v>3.4200333000000001</v>
      </c>
      <c r="P1218" s="102">
        <v>4.4026799999999896E-3</v>
      </c>
      <c r="Q1218" s="102">
        <f t="shared" si="508"/>
        <v>3.2710652400000004</v>
      </c>
      <c r="R1218" s="102">
        <v>0</v>
      </c>
      <c r="S1218" s="102">
        <f t="shared" si="508"/>
        <v>0</v>
      </c>
      <c r="T1218" s="102">
        <f t="shared" si="508"/>
        <v>0</v>
      </c>
      <c r="U1218" s="102">
        <f t="shared" si="508"/>
        <v>0</v>
      </c>
      <c r="V1218" s="102">
        <f t="shared" si="508"/>
        <v>0</v>
      </c>
      <c r="W1218" s="102">
        <f t="shared" si="508"/>
        <v>0</v>
      </c>
      <c r="X1218" s="62"/>
    </row>
    <row r="1219" spans="1:24" ht="47.25" x14ac:dyDescent="0.25">
      <c r="A1219" s="174">
        <f t="shared" ref="A1219:A1223" si="510">IF(A1218&gt;0,A1218+1,A1217+1)</f>
        <v>1077</v>
      </c>
      <c r="B1219" s="120" t="s">
        <v>1224</v>
      </c>
      <c r="C1219" s="54" t="s">
        <v>1225</v>
      </c>
      <c r="D1219" s="54">
        <v>4.3020719999999999</v>
      </c>
      <c r="E1219" s="54">
        <v>4.3020733199999999</v>
      </c>
      <c r="F1219" s="54">
        <v>4.3020733199999999</v>
      </c>
      <c r="G1219" s="54">
        <v>4.3020733200000008</v>
      </c>
      <c r="H1219" s="54">
        <v>4.3020733199999999</v>
      </c>
      <c r="I1219" s="54">
        <v>0</v>
      </c>
      <c r="J1219" s="54">
        <v>0</v>
      </c>
      <c r="K1219" s="54">
        <v>0</v>
      </c>
      <c r="L1219" s="54">
        <v>0</v>
      </c>
      <c r="M1219" s="54">
        <f t="shared" ref="M1219:M1223" si="511">E1219-G1219-I1219-K1219</f>
        <v>-8.8817841970012523E-16</v>
      </c>
      <c r="N1219" s="54">
        <v>0</v>
      </c>
      <c r="O1219" s="54">
        <v>0</v>
      </c>
      <c r="P1219" s="54">
        <v>0</v>
      </c>
      <c r="Q1219" s="54">
        <v>0</v>
      </c>
      <c r="R1219" s="54">
        <v>0</v>
      </c>
      <c r="S1219" s="54">
        <f>E1219-F1219</f>
        <v>0</v>
      </c>
      <c r="T1219" s="54">
        <v>0</v>
      </c>
      <c r="U1219" s="54">
        <v>0</v>
      </c>
      <c r="V1219" s="54">
        <v>0</v>
      </c>
      <c r="W1219" s="54">
        <v>0</v>
      </c>
      <c r="X1219" s="62"/>
    </row>
    <row r="1220" spans="1:24" ht="47.25" x14ac:dyDescent="0.25">
      <c r="A1220" s="174">
        <f t="shared" si="510"/>
        <v>1078</v>
      </c>
      <c r="B1220" s="120" t="s">
        <v>1228</v>
      </c>
      <c r="C1220" s="54" t="s">
        <v>1652</v>
      </c>
      <c r="D1220" s="54">
        <v>1.7451120000000002</v>
      </c>
      <c r="E1220" s="54">
        <v>0.108178002</v>
      </c>
      <c r="F1220" s="54">
        <v>0.108178002</v>
      </c>
      <c r="G1220" s="54">
        <v>0</v>
      </c>
      <c r="H1220" s="54">
        <v>0</v>
      </c>
      <c r="I1220" s="54">
        <v>0</v>
      </c>
      <c r="J1220" s="54">
        <v>0</v>
      </c>
      <c r="K1220" s="54">
        <v>0</v>
      </c>
      <c r="L1220" s="54">
        <v>0</v>
      </c>
      <c r="M1220" s="54">
        <f t="shared" si="511"/>
        <v>0.108178002</v>
      </c>
      <c r="N1220" s="54">
        <v>0.108178002</v>
      </c>
      <c r="O1220" s="54">
        <v>0.12714196</v>
      </c>
      <c r="P1220" s="54">
        <v>4.0301099999999895E-3</v>
      </c>
      <c r="Q1220" s="54">
        <v>0</v>
      </c>
      <c r="R1220" s="54">
        <v>0</v>
      </c>
      <c r="S1220" s="54">
        <f>E1220-F1220</f>
        <v>0</v>
      </c>
      <c r="T1220" s="54">
        <v>0</v>
      </c>
      <c r="U1220" s="54">
        <v>0</v>
      </c>
      <c r="V1220" s="54">
        <v>0</v>
      </c>
      <c r="W1220" s="54">
        <v>0</v>
      </c>
      <c r="X1220" s="62"/>
    </row>
    <row r="1221" spans="1:24" ht="47.25" x14ac:dyDescent="0.25">
      <c r="A1221" s="174">
        <f t="shared" si="510"/>
        <v>1079</v>
      </c>
      <c r="B1221" s="120" t="s">
        <v>2416</v>
      </c>
      <c r="C1221" s="54" t="s">
        <v>1226</v>
      </c>
      <c r="D1221" s="54">
        <v>0.6324874755254235</v>
      </c>
      <c r="E1221" s="54">
        <v>1.3005240000000002E-3</v>
      </c>
      <c r="F1221" s="54">
        <v>1.3005240000000002E-3</v>
      </c>
      <c r="G1221" s="54">
        <v>2.35116E-4</v>
      </c>
      <c r="H1221" s="54">
        <v>2.35116E-4</v>
      </c>
      <c r="I1221" s="54">
        <v>1.0654080000000001E-3</v>
      </c>
      <c r="J1221" s="54">
        <v>2.9893199999999996E-4</v>
      </c>
      <c r="K1221" s="54">
        <v>0</v>
      </c>
      <c r="L1221" s="54">
        <v>3.1939200000000005E-4</v>
      </c>
      <c r="M1221" s="54">
        <f t="shared" si="511"/>
        <v>0</v>
      </c>
      <c r="N1221" s="54">
        <v>4.4708400000000004E-4</v>
      </c>
      <c r="O1221" s="54">
        <v>1.08377E-3</v>
      </c>
      <c r="P1221" s="54">
        <v>3.7256999999999991E-4</v>
      </c>
      <c r="Q1221" s="54">
        <v>0</v>
      </c>
      <c r="R1221" s="54">
        <v>0</v>
      </c>
      <c r="S1221" s="54">
        <f>E1221-F1221</f>
        <v>0</v>
      </c>
      <c r="T1221" s="54">
        <v>0</v>
      </c>
      <c r="U1221" s="54">
        <v>0</v>
      </c>
      <c r="V1221" s="54">
        <v>0</v>
      </c>
      <c r="W1221" s="54">
        <v>0</v>
      </c>
      <c r="X1221" s="62"/>
    </row>
    <row r="1222" spans="1:24" ht="63" x14ac:dyDescent="0.25">
      <c r="A1222" s="174">
        <f t="shared" si="510"/>
        <v>1080</v>
      </c>
      <c r="B1222" s="120" t="s">
        <v>224</v>
      </c>
      <c r="C1222" s="54" t="s">
        <v>1227</v>
      </c>
      <c r="D1222" s="54">
        <v>3.590112</v>
      </c>
      <c r="E1222" s="54">
        <v>2.5760686659999998</v>
      </c>
      <c r="F1222" s="54">
        <v>2.5760686659999998</v>
      </c>
      <c r="G1222" s="54">
        <v>7.9364123999999994E-2</v>
      </c>
      <c r="H1222" s="54">
        <v>7.9364123999999994E-2</v>
      </c>
      <c r="I1222" s="54">
        <v>0</v>
      </c>
      <c r="J1222" s="54">
        <v>0.14436817200000002</v>
      </c>
      <c r="K1222" s="54">
        <v>0</v>
      </c>
      <c r="L1222" s="54">
        <v>0</v>
      </c>
      <c r="M1222" s="54">
        <f t="shared" si="511"/>
        <v>2.4967045419999998</v>
      </c>
      <c r="N1222" s="54">
        <v>2.3523363700000002</v>
      </c>
      <c r="O1222" s="54">
        <v>3.0779129599999999</v>
      </c>
      <c r="P1222" s="54">
        <v>0</v>
      </c>
      <c r="Q1222" s="54">
        <v>3.2710652400000004</v>
      </c>
      <c r="R1222" s="54">
        <v>0</v>
      </c>
      <c r="S1222" s="54">
        <f>E1222-F1222</f>
        <v>0</v>
      </c>
      <c r="T1222" s="54">
        <v>0</v>
      </c>
      <c r="U1222" s="54">
        <v>0</v>
      </c>
      <c r="V1222" s="54">
        <v>0</v>
      </c>
      <c r="W1222" s="54">
        <v>0</v>
      </c>
      <c r="X1222" s="62"/>
    </row>
    <row r="1223" spans="1:24" ht="47.25" x14ac:dyDescent="0.25">
      <c r="A1223" s="174">
        <f t="shared" si="510"/>
        <v>1081</v>
      </c>
      <c r="B1223" s="120" t="s">
        <v>2417</v>
      </c>
      <c r="C1223" s="54" t="s">
        <v>2418</v>
      </c>
      <c r="D1223" s="54">
        <v>10.951907999999998</v>
      </c>
      <c r="E1223" s="54">
        <v>3.4484760000000002E-3</v>
      </c>
      <c r="F1223" s="54">
        <v>3.4484760000000002E-3</v>
      </c>
      <c r="G1223" s="54">
        <v>0</v>
      </c>
      <c r="H1223" s="54">
        <v>0</v>
      </c>
      <c r="I1223" s="54">
        <v>0</v>
      </c>
      <c r="J1223" s="54">
        <v>0</v>
      </c>
      <c r="K1223" s="54">
        <v>0</v>
      </c>
      <c r="L1223" s="54">
        <v>0</v>
      </c>
      <c r="M1223" s="54">
        <f t="shared" si="511"/>
        <v>3.4484760000000002E-3</v>
      </c>
      <c r="N1223" s="54">
        <v>3.4484760000000002E-3</v>
      </c>
      <c r="O1223" s="54">
        <v>0.21389461000000001</v>
      </c>
      <c r="P1223" s="54">
        <v>0</v>
      </c>
      <c r="Q1223" s="54">
        <v>0</v>
      </c>
      <c r="R1223" s="54">
        <v>0</v>
      </c>
      <c r="S1223" s="54">
        <f>E1223-F1223</f>
        <v>0</v>
      </c>
      <c r="T1223" s="54">
        <v>0</v>
      </c>
      <c r="U1223" s="54">
        <v>0</v>
      </c>
      <c r="V1223" s="54">
        <v>0</v>
      </c>
      <c r="W1223" s="54">
        <v>0</v>
      </c>
      <c r="X1223" s="62"/>
    </row>
    <row r="1224" spans="1:24" x14ac:dyDescent="0.25">
      <c r="A1224" s="174"/>
      <c r="B1224" s="52" t="s">
        <v>520</v>
      </c>
      <c r="C1224" s="54"/>
      <c r="D1224" s="102">
        <f t="shared" ref="D1224:W1224" si="512">SUM(D1225:D1225)</f>
        <v>38.816519999999997</v>
      </c>
      <c r="E1224" s="102">
        <f t="shared" si="512"/>
        <v>24.132707999999997</v>
      </c>
      <c r="F1224" s="102">
        <f t="shared" si="512"/>
        <v>1.1046672960000001</v>
      </c>
      <c r="G1224" s="102">
        <f t="shared" si="512"/>
        <v>0.11977037999999998</v>
      </c>
      <c r="H1224" s="102">
        <f t="shared" si="512"/>
        <v>0.11977038</v>
      </c>
      <c r="I1224" s="102">
        <f t="shared" si="512"/>
        <v>1.5283019999999998</v>
      </c>
      <c r="J1224" s="102">
        <f t="shared" si="512"/>
        <v>0.15229822800000004</v>
      </c>
      <c r="K1224" s="102">
        <f t="shared" si="512"/>
        <v>20</v>
      </c>
      <c r="L1224" s="102">
        <f t="shared" si="512"/>
        <v>0.16270875600000001</v>
      </c>
      <c r="M1224" s="102">
        <f t="shared" si="512"/>
        <v>2.4846356199999988</v>
      </c>
      <c r="N1224" s="102">
        <f t="shared" si="512"/>
        <v>0.66988993200000013</v>
      </c>
      <c r="O1224" s="102">
        <f t="shared" si="512"/>
        <v>21.049473579999997</v>
      </c>
      <c r="P1224" s="102">
        <v>20.686588559999997</v>
      </c>
      <c r="Q1224" s="102">
        <f t="shared" si="512"/>
        <v>21.059702609999999</v>
      </c>
      <c r="R1224" s="102">
        <v>21.059702609999999</v>
      </c>
      <c r="S1224" s="102">
        <f t="shared" si="512"/>
        <v>23.028040703999999</v>
      </c>
      <c r="T1224" s="102">
        <f t="shared" si="512"/>
        <v>0</v>
      </c>
      <c r="U1224" s="102">
        <f t="shared" si="512"/>
        <v>0</v>
      </c>
      <c r="V1224" s="102">
        <f t="shared" si="512"/>
        <v>0</v>
      </c>
      <c r="W1224" s="102">
        <f t="shared" si="512"/>
        <v>0</v>
      </c>
      <c r="X1224" s="62"/>
    </row>
    <row r="1225" spans="1:24" ht="94.5" x14ac:dyDescent="0.25">
      <c r="A1225" s="174">
        <f>IF(A1224&gt;0,A1224+1,A1223+1)</f>
        <v>1082</v>
      </c>
      <c r="B1225" s="120" t="s">
        <v>1229</v>
      </c>
      <c r="C1225" s="54" t="s">
        <v>1230</v>
      </c>
      <c r="D1225" s="54">
        <v>38.816519999999997</v>
      </c>
      <c r="E1225" s="54">
        <v>24.132707999999997</v>
      </c>
      <c r="F1225" s="54">
        <v>1.1046672960000001</v>
      </c>
      <c r="G1225" s="54">
        <v>0.11977037999999998</v>
      </c>
      <c r="H1225" s="54">
        <v>0.11977038</v>
      </c>
      <c r="I1225" s="54">
        <v>1.5283019999999998</v>
      </c>
      <c r="J1225" s="54">
        <v>0.15229822800000004</v>
      </c>
      <c r="K1225" s="54">
        <v>20</v>
      </c>
      <c r="L1225" s="54">
        <v>0.16270875600000001</v>
      </c>
      <c r="M1225" s="54">
        <f>E1225-G1225-I1225-K1225</f>
        <v>2.4846356199999988</v>
      </c>
      <c r="N1225" s="54">
        <v>0.66988993200000013</v>
      </c>
      <c r="O1225" s="54">
        <v>21.049473579999997</v>
      </c>
      <c r="P1225" s="54">
        <v>20.686588559999997</v>
      </c>
      <c r="Q1225" s="54">
        <v>21.059702609999999</v>
      </c>
      <c r="R1225" s="54">
        <v>21.059702609999999</v>
      </c>
      <c r="S1225" s="54">
        <f>E1225-F1225</f>
        <v>23.028040703999999</v>
      </c>
      <c r="T1225" s="54">
        <v>0</v>
      </c>
      <c r="U1225" s="54">
        <v>0</v>
      </c>
      <c r="V1225" s="54">
        <v>0</v>
      </c>
      <c r="W1225" s="54">
        <v>0</v>
      </c>
      <c r="X1225" s="62"/>
    </row>
    <row r="1226" spans="1:24" x14ac:dyDescent="0.25">
      <c r="A1226" s="174"/>
      <c r="B1226" s="52" t="s">
        <v>557</v>
      </c>
      <c r="C1226" s="54"/>
      <c r="D1226" s="102">
        <f t="shared" ref="D1226:W1226" si="513">SUM(D1227:D1232)</f>
        <v>78.313823999999997</v>
      </c>
      <c r="E1226" s="102">
        <f t="shared" ref="E1226" si="514">SUM(E1227:E1232)</f>
        <v>1.9195816432135828</v>
      </c>
      <c r="F1226" s="102">
        <f t="shared" si="513"/>
        <v>1.9192477859999997</v>
      </c>
      <c r="G1226" s="102">
        <f t="shared" si="513"/>
        <v>1.1245100632135829</v>
      </c>
      <c r="H1226" s="102">
        <f t="shared" si="513"/>
        <v>0.64502013599999997</v>
      </c>
      <c r="I1226" s="102">
        <f t="shared" si="513"/>
        <v>0.76819199999999987</v>
      </c>
      <c r="J1226" s="102">
        <f t="shared" si="513"/>
        <v>7.6551803999999987E-2</v>
      </c>
      <c r="K1226" s="102">
        <f t="shared" si="513"/>
        <v>0</v>
      </c>
      <c r="L1226" s="102">
        <f t="shared" si="513"/>
        <v>8.1784608000000009E-2</v>
      </c>
      <c r="M1226" s="102">
        <f t="shared" si="513"/>
        <v>2.6879579999999795E-2</v>
      </c>
      <c r="N1226" s="102">
        <f t="shared" si="513"/>
        <v>1.1158912379999999</v>
      </c>
      <c r="O1226" s="102">
        <f t="shared" si="513"/>
        <v>2.6336459799999994</v>
      </c>
      <c r="P1226" s="102">
        <v>1.0391848400000001</v>
      </c>
      <c r="Q1226" s="102">
        <f t="shared" si="513"/>
        <v>20.028567320000001</v>
      </c>
      <c r="R1226" s="102">
        <v>0</v>
      </c>
      <c r="S1226" s="102">
        <f t="shared" si="513"/>
        <v>3.3385721358284164E-4</v>
      </c>
      <c r="T1226" s="102">
        <f t="shared" si="513"/>
        <v>0</v>
      </c>
      <c r="U1226" s="102">
        <f t="shared" si="513"/>
        <v>0</v>
      </c>
      <c r="V1226" s="102">
        <f t="shared" si="513"/>
        <v>0</v>
      </c>
      <c r="W1226" s="102">
        <f t="shared" si="513"/>
        <v>0</v>
      </c>
      <c r="X1226" s="62"/>
    </row>
    <row r="1227" spans="1:24" ht="110.25" x14ac:dyDescent="0.25">
      <c r="A1227" s="174">
        <f t="shared" ref="A1227:A1232" si="515">IF(A1226&gt;0,A1226+1,A1225+1)</f>
        <v>1083</v>
      </c>
      <c r="B1227" s="120" t="s">
        <v>1231</v>
      </c>
      <c r="C1227" s="54" t="s">
        <v>1232</v>
      </c>
      <c r="D1227" s="54">
        <v>4.2330360000000002</v>
      </c>
      <c r="E1227" s="54">
        <v>1.0639743179999999</v>
      </c>
      <c r="F1227" s="54">
        <v>1.0639743179999999</v>
      </c>
      <c r="G1227" s="54">
        <v>1.0639743180000001</v>
      </c>
      <c r="H1227" s="54">
        <v>0.58481824799999993</v>
      </c>
      <c r="I1227" s="54">
        <v>0</v>
      </c>
      <c r="J1227" s="54">
        <v>0</v>
      </c>
      <c r="K1227" s="54">
        <v>0</v>
      </c>
      <c r="L1227" s="54">
        <v>0</v>
      </c>
      <c r="M1227" s="54">
        <f t="shared" ref="M1227:M1232" si="516">E1227-G1227-I1227-K1227</f>
        <v>-2.2204460492503131E-16</v>
      </c>
      <c r="N1227" s="54">
        <v>0.47915606999999993</v>
      </c>
      <c r="O1227" s="54">
        <v>0.88664526999999949</v>
      </c>
      <c r="P1227" s="54">
        <v>0</v>
      </c>
      <c r="Q1227" s="54">
        <v>20.028567320000001</v>
      </c>
      <c r="R1227" s="54">
        <v>0</v>
      </c>
      <c r="S1227" s="54">
        <f t="shared" ref="S1227:S1232" si="517">E1227-F1227</f>
        <v>0</v>
      </c>
      <c r="T1227" s="54">
        <v>0</v>
      </c>
      <c r="U1227" s="54">
        <v>0</v>
      </c>
      <c r="V1227" s="54">
        <v>0</v>
      </c>
      <c r="W1227" s="54">
        <v>0</v>
      </c>
      <c r="X1227" s="102"/>
    </row>
    <row r="1228" spans="1:24" ht="78.75" x14ac:dyDescent="0.25">
      <c r="A1228" s="174">
        <f t="shared" si="515"/>
        <v>1084</v>
      </c>
      <c r="B1228" s="120" t="s">
        <v>1234</v>
      </c>
      <c r="C1228" s="54" t="s">
        <v>1235</v>
      </c>
      <c r="D1228" s="54">
        <v>7.0878856319999999</v>
      </c>
      <c r="E1228" s="54">
        <v>3.3385721358284164E-4</v>
      </c>
      <c r="F1228" s="54">
        <v>0</v>
      </c>
      <c r="G1228" s="54">
        <v>3.3385721358283882E-4</v>
      </c>
      <c r="H1228" s="54">
        <v>0</v>
      </c>
      <c r="I1228" s="54">
        <v>0</v>
      </c>
      <c r="J1228" s="54">
        <v>0</v>
      </c>
      <c r="K1228" s="54">
        <v>0</v>
      </c>
      <c r="L1228" s="54">
        <v>0</v>
      </c>
      <c r="M1228" s="54">
        <f t="shared" si="516"/>
        <v>2.8189256484623115E-18</v>
      </c>
      <c r="N1228" s="54">
        <v>0</v>
      </c>
      <c r="O1228" s="54">
        <v>0</v>
      </c>
      <c r="P1228" s="54">
        <v>0</v>
      </c>
      <c r="Q1228" s="54">
        <v>0</v>
      </c>
      <c r="R1228" s="54">
        <v>0</v>
      </c>
      <c r="S1228" s="54">
        <f t="shared" si="517"/>
        <v>3.3385721358284164E-4</v>
      </c>
      <c r="T1228" s="54">
        <v>0</v>
      </c>
      <c r="U1228" s="54">
        <v>0</v>
      </c>
      <c r="V1228" s="54">
        <v>0</v>
      </c>
      <c r="W1228" s="54">
        <v>0</v>
      </c>
      <c r="X1228" s="62"/>
    </row>
    <row r="1229" spans="1:24" ht="63" x14ac:dyDescent="0.25">
      <c r="A1229" s="174">
        <f t="shared" si="515"/>
        <v>1085</v>
      </c>
      <c r="B1229" s="120" t="s">
        <v>1233</v>
      </c>
      <c r="C1229" s="54" t="s">
        <v>1653</v>
      </c>
      <c r="D1229" s="54">
        <v>27.073294367999999</v>
      </c>
      <c r="E1229" s="54">
        <v>0.83187266399999993</v>
      </c>
      <c r="F1229" s="54">
        <v>0.83187266399999993</v>
      </c>
      <c r="G1229" s="54">
        <v>6.0201887999999995E-2</v>
      </c>
      <c r="H1229" s="54">
        <v>6.0201887999999995E-2</v>
      </c>
      <c r="I1229" s="54">
        <v>0.76819199999999987</v>
      </c>
      <c r="J1229" s="54">
        <v>7.6551803999999987E-2</v>
      </c>
      <c r="K1229" s="54">
        <v>0</v>
      </c>
      <c r="L1229" s="54">
        <v>8.1784608000000009E-2</v>
      </c>
      <c r="M1229" s="54">
        <f t="shared" si="516"/>
        <v>3.4787760000000167E-3</v>
      </c>
      <c r="N1229" s="54">
        <v>0.61333436399999997</v>
      </c>
      <c r="O1229" s="54">
        <v>1.2062518900000003</v>
      </c>
      <c r="P1229" s="54">
        <v>1.0241366400000003</v>
      </c>
      <c r="Q1229" s="54">
        <v>0</v>
      </c>
      <c r="R1229" s="54">
        <v>0</v>
      </c>
      <c r="S1229" s="54">
        <f t="shared" si="517"/>
        <v>0</v>
      </c>
      <c r="T1229" s="54">
        <v>0</v>
      </c>
      <c r="U1229" s="54">
        <v>0</v>
      </c>
      <c r="V1229" s="54">
        <v>0</v>
      </c>
      <c r="W1229" s="54">
        <v>0</v>
      </c>
      <c r="X1229" s="62"/>
    </row>
    <row r="1230" spans="1:24" ht="47.25" x14ac:dyDescent="0.25">
      <c r="A1230" s="174">
        <f t="shared" si="515"/>
        <v>1086</v>
      </c>
      <c r="B1230" s="120" t="s">
        <v>2419</v>
      </c>
      <c r="C1230" s="54" t="s">
        <v>2420</v>
      </c>
      <c r="D1230" s="54">
        <v>18.3705</v>
      </c>
      <c r="E1230" s="54">
        <v>5.3429639999999995E-3</v>
      </c>
      <c r="F1230" s="54">
        <v>5.3429639999999995E-3</v>
      </c>
      <c r="G1230" s="54">
        <v>0</v>
      </c>
      <c r="H1230" s="54">
        <v>0</v>
      </c>
      <c r="I1230" s="54">
        <v>0</v>
      </c>
      <c r="J1230" s="54">
        <v>0</v>
      </c>
      <c r="K1230" s="54">
        <v>0</v>
      </c>
      <c r="L1230" s="54">
        <v>0</v>
      </c>
      <c r="M1230" s="54">
        <f t="shared" si="516"/>
        <v>5.3429639999999995E-3</v>
      </c>
      <c r="N1230" s="54">
        <v>5.3429639999999995E-3</v>
      </c>
      <c r="O1230" s="54">
        <v>4.45247E-3</v>
      </c>
      <c r="P1230" s="54">
        <v>0</v>
      </c>
      <c r="Q1230" s="54">
        <v>0</v>
      </c>
      <c r="R1230" s="54">
        <v>0</v>
      </c>
      <c r="S1230" s="54">
        <f t="shared" si="517"/>
        <v>0</v>
      </c>
      <c r="T1230" s="54">
        <v>0</v>
      </c>
      <c r="U1230" s="54">
        <v>0</v>
      </c>
      <c r="V1230" s="54">
        <v>0</v>
      </c>
      <c r="W1230" s="54">
        <v>0</v>
      </c>
      <c r="X1230" s="62"/>
    </row>
    <row r="1231" spans="1:24" ht="126" x14ac:dyDescent="0.25">
      <c r="A1231" s="174">
        <f t="shared" si="515"/>
        <v>1087</v>
      </c>
      <c r="B1231" s="119" t="s">
        <v>1654</v>
      </c>
      <c r="C1231" s="103" t="s">
        <v>1655</v>
      </c>
      <c r="D1231" s="54">
        <v>14.087639999999999</v>
      </c>
      <c r="E1231" s="54">
        <v>1.1122379999999999E-2</v>
      </c>
      <c r="F1231" s="54">
        <v>1.1122379999999999E-2</v>
      </c>
      <c r="G1231" s="54">
        <v>0</v>
      </c>
      <c r="H1231" s="54">
        <v>0</v>
      </c>
      <c r="I1231" s="54">
        <v>0</v>
      </c>
      <c r="J1231" s="54">
        <v>0</v>
      </c>
      <c r="K1231" s="54">
        <v>0</v>
      </c>
      <c r="L1231" s="54">
        <v>0</v>
      </c>
      <c r="M1231" s="54">
        <f t="shared" si="516"/>
        <v>1.1122379999999999E-2</v>
      </c>
      <c r="N1231" s="54">
        <v>1.1122379999999999E-2</v>
      </c>
      <c r="O1231" s="54">
        <v>0.38683406999999997</v>
      </c>
      <c r="P1231" s="54">
        <v>9.2686499999999894E-3</v>
      </c>
      <c r="Q1231" s="54">
        <v>0</v>
      </c>
      <c r="R1231" s="54">
        <v>0</v>
      </c>
      <c r="S1231" s="54">
        <f t="shared" si="517"/>
        <v>0</v>
      </c>
      <c r="T1231" s="54">
        <v>0</v>
      </c>
      <c r="U1231" s="54">
        <v>0</v>
      </c>
      <c r="V1231" s="54">
        <v>0</v>
      </c>
      <c r="W1231" s="54">
        <v>0</v>
      </c>
      <c r="X1231" s="62"/>
    </row>
    <row r="1232" spans="1:24" ht="78.75" x14ac:dyDescent="0.25">
      <c r="A1232" s="174">
        <f t="shared" si="515"/>
        <v>1088</v>
      </c>
      <c r="B1232" s="119" t="s">
        <v>1656</v>
      </c>
      <c r="C1232" s="103" t="s">
        <v>1657</v>
      </c>
      <c r="D1232" s="54">
        <v>7.461468</v>
      </c>
      <c r="E1232" s="54">
        <v>6.9354600000000001E-3</v>
      </c>
      <c r="F1232" s="54">
        <v>6.9354600000000001E-3</v>
      </c>
      <c r="G1232" s="54">
        <v>0</v>
      </c>
      <c r="H1232" s="54">
        <v>0</v>
      </c>
      <c r="I1232" s="54">
        <v>0</v>
      </c>
      <c r="J1232" s="54">
        <v>0</v>
      </c>
      <c r="K1232" s="54">
        <v>0</v>
      </c>
      <c r="L1232" s="54">
        <v>0</v>
      </c>
      <c r="M1232" s="54">
        <f t="shared" si="516"/>
        <v>6.9354600000000001E-3</v>
      </c>
      <c r="N1232" s="54">
        <v>6.9354600000000001E-3</v>
      </c>
      <c r="O1232" s="54">
        <v>0.14946228</v>
      </c>
      <c r="P1232" s="54">
        <v>5.7795499999999944E-3</v>
      </c>
      <c r="Q1232" s="54">
        <v>0</v>
      </c>
      <c r="R1232" s="54">
        <v>0</v>
      </c>
      <c r="S1232" s="54">
        <f t="shared" si="517"/>
        <v>0</v>
      </c>
      <c r="T1232" s="54">
        <v>0</v>
      </c>
      <c r="U1232" s="54">
        <v>0</v>
      </c>
      <c r="V1232" s="54">
        <v>0</v>
      </c>
      <c r="W1232" s="54">
        <v>0</v>
      </c>
      <c r="X1232" s="102"/>
    </row>
    <row r="1233" spans="1:24" x14ac:dyDescent="0.25">
      <c r="A1233" s="174"/>
      <c r="B1233" s="52" t="s">
        <v>438</v>
      </c>
      <c r="C1233" s="54"/>
      <c r="D1233" s="102">
        <f t="shared" ref="D1233:W1233" si="518">SUM(D1234:D1238)</f>
        <v>38.887902420000003</v>
      </c>
      <c r="E1233" s="102">
        <f t="shared" ref="E1233" si="519">SUM(E1234:E1238)</f>
        <v>34.704419936000008</v>
      </c>
      <c r="F1233" s="102">
        <f t="shared" si="518"/>
        <v>25.659056552000003</v>
      </c>
      <c r="G1233" s="102">
        <f t="shared" si="518"/>
        <v>2.2281171359999998</v>
      </c>
      <c r="H1233" s="102">
        <f t="shared" si="518"/>
        <v>6.0483194860000005</v>
      </c>
      <c r="I1233" s="102">
        <f t="shared" si="518"/>
        <v>0.98525396400000009</v>
      </c>
      <c r="J1233" s="102">
        <f t="shared" si="518"/>
        <v>5.8263443240000008</v>
      </c>
      <c r="K1233" s="102">
        <f t="shared" si="518"/>
        <v>11.540512154</v>
      </c>
      <c r="L1233" s="102">
        <f t="shared" si="518"/>
        <v>0.12107129999999997</v>
      </c>
      <c r="M1233" s="102">
        <f t="shared" si="518"/>
        <v>19.950536682000003</v>
      </c>
      <c r="N1233" s="102">
        <f t="shared" si="518"/>
        <v>13.663321441999999</v>
      </c>
      <c r="O1233" s="102">
        <f t="shared" si="518"/>
        <v>23.659384240000005</v>
      </c>
      <c r="P1233" s="102">
        <v>3.6002736100000003</v>
      </c>
      <c r="Q1233" s="102">
        <f t="shared" si="518"/>
        <v>25.29632015</v>
      </c>
      <c r="R1233" s="102">
        <v>3.8710795299999998</v>
      </c>
      <c r="S1233" s="102">
        <f t="shared" si="518"/>
        <v>9.0453633839999998</v>
      </c>
      <c r="T1233" s="102">
        <f t="shared" si="518"/>
        <v>0</v>
      </c>
      <c r="U1233" s="102">
        <f t="shared" si="518"/>
        <v>0</v>
      </c>
      <c r="V1233" s="102">
        <f t="shared" si="518"/>
        <v>0</v>
      </c>
      <c r="W1233" s="102">
        <f t="shared" si="518"/>
        <v>0</v>
      </c>
      <c r="X1233" s="62"/>
    </row>
    <row r="1234" spans="1:24" ht="47.25" x14ac:dyDescent="0.25">
      <c r="A1234" s="174">
        <f t="shared" ref="A1234:A1238" si="520">IF(A1233&gt;0,A1233+1,A1232+1)</f>
        <v>1089</v>
      </c>
      <c r="B1234" s="120" t="s">
        <v>1236</v>
      </c>
      <c r="C1234" s="54" t="s">
        <v>1237</v>
      </c>
      <c r="D1234" s="54">
        <v>20.188056</v>
      </c>
      <c r="E1234" s="54">
        <v>20.188056</v>
      </c>
      <c r="F1234" s="54">
        <v>11.142692616</v>
      </c>
      <c r="G1234" s="54">
        <v>0.39249016800000003</v>
      </c>
      <c r="H1234" s="54">
        <v>0.39249016800000003</v>
      </c>
      <c r="I1234" s="54">
        <v>0</v>
      </c>
      <c r="J1234" s="54">
        <v>0.58917232799999986</v>
      </c>
      <c r="K1234" s="54">
        <v>9</v>
      </c>
      <c r="L1234" s="54">
        <v>0</v>
      </c>
      <c r="M1234" s="54">
        <f t="shared" ref="M1234:M1238" si="521">E1234-G1234-I1234-K1234</f>
        <v>10.795565832000001</v>
      </c>
      <c r="N1234" s="54">
        <v>10.161030119999999</v>
      </c>
      <c r="O1234" s="54">
        <v>16.737962910000007</v>
      </c>
      <c r="P1234" s="54">
        <v>0</v>
      </c>
      <c r="Q1234" s="54">
        <v>18.366882499999999</v>
      </c>
      <c r="R1234" s="54">
        <v>0</v>
      </c>
      <c r="S1234" s="54">
        <f>E1234-F1234</f>
        <v>9.0453633839999998</v>
      </c>
      <c r="T1234" s="54">
        <v>0</v>
      </c>
      <c r="U1234" s="54">
        <v>0</v>
      </c>
      <c r="V1234" s="54">
        <v>0</v>
      </c>
      <c r="W1234" s="54">
        <v>0</v>
      </c>
      <c r="X1234" s="102"/>
    </row>
    <row r="1235" spans="1:24" ht="47.25" x14ac:dyDescent="0.25">
      <c r="A1235" s="174">
        <f t="shared" si="520"/>
        <v>1090</v>
      </c>
      <c r="B1235" s="120" t="s">
        <v>1238</v>
      </c>
      <c r="C1235" s="54" t="s">
        <v>1239</v>
      </c>
      <c r="D1235" s="54">
        <v>10.430616000000001</v>
      </c>
      <c r="E1235" s="54">
        <v>10.430614350000001</v>
      </c>
      <c r="F1235" s="54">
        <v>10.430614350000001</v>
      </c>
      <c r="G1235" s="54">
        <v>1.610412</v>
      </c>
      <c r="H1235" s="54">
        <v>5.4306143500000008</v>
      </c>
      <c r="I1235" s="54">
        <v>0</v>
      </c>
      <c r="J1235" s="54">
        <v>5</v>
      </c>
      <c r="K1235" s="54">
        <v>0</v>
      </c>
      <c r="L1235" s="54">
        <v>0</v>
      </c>
      <c r="M1235" s="54">
        <f t="shared" si="521"/>
        <v>8.8202023500000006</v>
      </c>
      <c r="N1235" s="54">
        <v>0</v>
      </c>
      <c r="O1235" s="54">
        <v>0</v>
      </c>
      <c r="P1235" s="54">
        <v>0</v>
      </c>
      <c r="Q1235" s="54">
        <v>0</v>
      </c>
      <c r="R1235" s="54">
        <v>0</v>
      </c>
      <c r="S1235" s="54">
        <f>E1235-F1235</f>
        <v>0</v>
      </c>
      <c r="T1235" s="54">
        <v>0</v>
      </c>
      <c r="U1235" s="54">
        <v>0</v>
      </c>
      <c r="V1235" s="54">
        <v>0</v>
      </c>
      <c r="W1235" s="54">
        <v>0</v>
      </c>
      <c r="X1235" s="62"/>
    </row>
    <row r="1236" spans="1:24" ht="94.5" x14ac:dyDescent="0.25">
      <c r="A1236" s="174">
        <f t="shared" si="520"/>
        <v>1091</v>
      </c>
      <c r="B1236" s="120" t="s">
        <v>2421</v>
      </c>
      <c r="C1236" s="54" t="s">
        <v>1240</v>
      </c>
      <c r="D1236" s="54">
        <v>4.6073760000000004</v>
      </c>
      <c r="E1236" s="54">
        <v>0.42388945199999994</v>
      </c>
      <c r="F1236" s="54">
        <v>0.42388945199999994</v>
      </c>
      <c r="G1236" s="54">
        <v>8.9120952000000003E-2</v>
      </c>
      <c r="H1236" s="54">
        <v>8.9120951999999989E-2</v>
      </c>
      <c r="I1236" s="54">
        <v>0</v>
      </c>
      <c r="J1236" s="54">
        <v>0.11332486800000004</v>
      </c>
      <c r="K1236" s="54">
        <v>0</v>
      </c>
      <c r="L1236" s="54">
        <v>0.12107129999999997</v>
      </c>
      <c r="M1236" s="54">
        <f t="shared" si="521"/>
        <v>0.33476849999999991</v>
      </c>
      <c r="N1236" s="54">
        <v>0.10037233199999998</v>
      </c>
      <c r="O1236" s="54">
        <v>3.8698712100000003</v>
      </c>
      <c r="P1236" s="54">
        <v>3.6002736100000003</v>
      </c>
      <c r="Q1236" s="54">
        <v>3.8710795299999998</v>
      </c>
      <c r="R1236" s="54">
        <v>3.8710795299999998</v>
      </c>
      <c r="S1236" s="54">
        <f>E1236-F1236</f>
        <v>0</v>
      </c>
      <c r="T1236" s="54">
        <v>0</v>
      </c>
      <c r="U1236" s="54">
        <v>0</v>
      </c>
      <c r="V1236" s="54">
        <v>0</v>
      </c>
      <c r="W1236" s="54">
        <v>0</v>
      </c>
      <c r="X1236" s="62"/>
    </row>
    <row r="1237" spans="1:24" ht="47.25" x14ac:dyDescent="0.25">
      <c r="A1237" s="174">
        <f t="shared" si="520"/>
        <v>1092</v>
      </c>
      <c r="B1237" s="120" t="s">
        <v>1241</v>
      </c>
      <c r="C1237" s="54" t="s">
        <v>1658</v>
      </c>
      <c r="D1237" s="54">
        <v>1.0054559999999999</v>
      </c>
      <c r="E1237" s="54">
        <v>1.0054617240000001</v>
      </c>
      <c r="F1237" s="54">
        <v>1.0054617240000001</v>
      </c>
      <c r="G1237" s="54">
        <v>2.0207760000000002E-2</v>
      </c>
      <c r="H1237" s="54">
        <v>2.0207760000000002E-2</v>
      </c>
      <c r="I1237" s="54">
        <v>0.98525396400000009</v>
      </c>
      <c r="J1237" s="54">
        <v>2.8455803999999998E-2</v>
      </c>
      <c r="K1237" s="54">
        <v>0</v>
      </c>
      <c r="L1237" s="54">
        <v>0</v>
      </c>
      <c r="M1237" s="54">
        <f t="shared" si="521"/>
        <v>0</v>
      </c>
      <c r="N1237" s="54">
        <v>0.95679816000000006</v>
      </c>
      <c r="O1237" s="54">
        <v>0.83788476999999983</v>
      </c>
      <c r="P1237" s="54">
        <v>0</v>
      </c>
      <c r="Q1237" s="54">
        <v>0.83877387000000003</v>
      </c>
      <c r="R1237" s="54">
        <v>0</v>
      </c>
      <c r="S1237" s="54">
        <f>E1237-F1237</f>
        <v>0</v>
      </c>
      <c r="T1237" s="54">
        <v>0</v>
      </c>
      <c r="U1237" s="54">
        <v>0</v>
      </c>
      <c r="V1237" s="54">
        <v>0</v>
      </c>
      <c r="W1237" s="54">
        <v>0</v>
      </c>
      <c r="X1237" s="62"/>
    </row>
    <row r="1238" spans="1:24" ht="47.25" x14ac:dyDescent="0.25">
      <c r="A1238" s="174">
        <f t="shared" si="520"/>
        <v>1093</v>
      </c>
      <c r="B1238" s="120" t="s">
        <v>1242</v>
      </c>
      <c r="C1238" s="54" t="s">
        <v>1659</v>
      </c>
      <c r="D1238" s="54">
        <v>2.6563984199999999</v>
      </c>
      <c r="E1238" s="54">
        <v>2.65639841</v>
      </c>
      <c r="F1238" s="54">
        <v>2.65639841</v>
      </c>
      <c r="G1238" s="54">
        <v>0.11588625599999999</v>
      </c>
      <c r="H1238" s="54">
        <v>0.11588625599999999</v>
      </c>
      <c r="I1238" s="54">
        <v>0</v>
      </c>
      <c r="J1238" s="54">
        <v>9.5391324000000027E-2</v>
      </c>
      <c r="K1238" s="54">
        <v>2.540512154</v>
      </c>
      <c r="L1238" s="54">
        <v>0</v>
      </c>
      <c r="M1238" s="54">
        <f t="shared" si="521"/>
        <v>0</v>
      </c>
      <c r="N1238" s="54">
        <v>2.44512083</v>
      </c>
      <c r="O1238" s="54">
        <v>2.2136653499999999</v>
      </c>
      <c r="P1238" s="54">
        <v>0</v>
      </c>
      <c r="Q1238" s="54">
        <v>2.21958425</v>
      </c>
      <c r="R1238" s="54">
        <v>0</v>
      </c>
      <c r="S1238" s="54">
        <f>E1238-F1238</f>
        <v>0</v>
      </c>
      <c r="T1238" s="54">
        <v>0</v>
      </c>
      <c r="U1238" s="54">
        <v>0</v>
      </c>
      <c r="V1238" s="54">
        <v>0</v>
      </c>
      <c r="W1238" s="54">
        <v>0</v>
      </c>
      <c r="X1238" s="62"/>
    </row>
    <row r="1239" spans="1:24" x14ac:dyDescent="0.25">
      <c r="A1239" s="174"/>
      <c r="B1239" s="52" t="s">
        <v>524</v>
      </c>
      <c r="C1239" s="54"/>
      <c r="D1239" s="102">
        <f t="shared" ref="D1239:W1239" si="522">SUM(D1240:D1240)</f>
        <v>18.40723261138983</v>
      </c>
      <c r="E1239" s="102">
        <f t="shared" si="522"/>
        <v>0.157434876</v>
      </c>
      <c r="F1239" s="102">
        <f t="shared" si="522"/>
        <v>0.157434876</v>
      </c>
      <c r="G1239" s="102">
        <f t="shared" si="522"/>
        <v>2.9707836000000001E-2</v>
      </c>
      <c r="H1239" s="102">
        <f t="shared" si="522"/>
        <v>2.9707836000000001E-2</v>
      </c>
      <c r="I1239" s="102">
        <f t="shared" si="522"/>
        <v>0.12772704000000001</v>
      </c>
      <c r="J1239" s="102">
        <f t="shared" si="522"/>
        <v>3.7776047999999993E-2</v>
      </c>
      <c r="K1239" s="102">
        <f t="shared" si="522"/>
        <v>0</v>
      </c>
      <c r="L1239" s="102">
        <f t="shared" si="522"/>
        <v>4.0358268000000003E-2</v>
      </c>
      <c r="M1239" s="102">
        <f t="shared" si="522"/>
        <v>0</v>
      </c>
      <c r="N1239" s="102">
        <f t="shared" si="522"/>
        <v>4.9592724000000019E-2</v>
      </c>
      <c r="O1239" s="102">
        <f t="shared" si="522"/>
        <v>0.13119573000000001</v>
      </c>
      <c r="P1239" s="102">
        <v>4.1327269999999999E-2</v>
      </c>
      <c r="Q1239" s="102">
        <f t="shared" si="522"/>
        <v>0</v>
      </c>
      <c r="R1239" s="102">
        <v>0</v>
      </c>
      <c r="S1239" s="102">
        <f t="shared" si="522"/>
        <v>0</v>
      </c>
      <c r="T1239" s="102">
        <f t="shared" si="522"/>
        <v>0</v>
      </c>
      <c r="U1239" s="102">
        <f t="shared" si="522"/>
        <v>0</v>
      </c>
      <c r="V1239" s="102">
        <f t="shared" si="522"/>
        <v>0</v>
      </c>
      <c r="W1239" s="102">
        <f t="shared" si="522"/>
        <v>0</v>
      </c>
      <c r="X1239" s="62"/>
    </row>
    <row r="1240" spans="1:24" ht="94.5" x14ac:dyDescent="0.25">
      <c r="A1240" s="174">
        <f>IF(A1239&gt;0,A1239+1,A1238+1)</f>
        <v>1094</v>
      </c>
      <c r="B1240" s="120" t="s">
        <v>1243</v>
      </c>
      <c r="C1240" s="54" t="s">
        <v>1244</v>
      </c>
      <c r="D1240" s="54">
        <v>18.40723261138983</v>
      </c>
      <c r="E1240" s="54">
        <v>0.157434876</v>
      </c>
      <c r="F1240" s="54">
        <v>0.157434876</v>
      </c>
      <c r="G1240" s="54">
        <v>2.9707836000000001E-2</v>
      </c>
      <c r="H1240" s="54">
        <v>2.9707836000000001E-2</v>
      </c>
      <c r="I1240" s="54">
        <v>0.12772704000000001</v>
      </c>
      <c r="J1240" s="54">
        <v>3.7776047999999993E-2</v>
      </c>
      <c r="K1240" s="54">
        <v>0</v>
      </c>
      <c r="L1240" s="54">
        <v>4.0358268000000003E-2</v>
      </c>
      <c r="M1240" s="54">
        <f>E1240-G1240-I1240-K1240</f>
        <v>0</v>
      </c>
      <c r="N1240" s="54">
        <v>4.9592724000000019E-2</v>
      </c>
      <c r="O1240" s="54">
        <v>0.13119573000000001</v>
      </c>
      <c r="P1240" s="54">
        <v>4.1327269999999999E-2</v>
      </c>
      <c r="Q1240" s="54">
        <v>0</v>
      </c>
      <c r="R1240" s="54">
        <v>0</v>
      </c>
      <c r="S1240" s="54">
        <f>E1240-F1240</f>
        <v>0</v>
      </c>
      <c r="T1240" s="54">
        <v>0</v>
      </c>
      <c r="U1240" s="54">
        <v>0</v>
      </c>
      <c r="V1240" s="54">
        <v>0</v>
      </c>
      <c r="W1240" s="54">
        <v>0</v>
      </c>
      <c r="X1240" s="62"/>
    </row>
    <row r="1241" spans="1:24" x14ac:dyDescent="0.25">
      <c r="A1241" s="174"/>
      <c r="B1241" s="52" t="s">
        <v>959</v>
      </c>
      <c r="C1241" s="54"/>
      <c r="D1241" s="102">
        <f t="shared" ref="D1241:W1241" si="523">D1242</f>
        <v>4.0145159999999995</v>
      </c>
      <c r="E1241" s="102">
        <f t="shared" si="523"/>
        <v>0.180403164</v>
      </c>
      <c r="F1241" s="102">
        <f t="shared" si="523"/>
        <v>0.180403164</v>
      </c>
      <c r="G1241" s="102">
        <f t="shared" si="523"/>
        <v>7.7357507999999991E-2</v>
      </c>
      <c r="H1241" s="102">
        <f t="shared" si="523"/>
        <v>7.7357508000000005E-2</v>
      </c>
      <c r="I1241" s="102">
        <f t="shared" si="523"/>
        <v>0.10304565599999993</v>
      </c>
      <c r="J1241" s="102">
        <f t="shared" si="523"/>
        <v>0.103045656</v>
      </c>
      <c r="K1241" s="102">
        <f t="shared" si="523"/>
        <v>0</v>
      </c>
      <c r="L1241" s="102">
        <f t="shared" si="523"/>
        <v>0</v>
      </c>
      <c r="M1241" s="102">
        <f t="shared" si="523"/>
        <v>8.3266726846886741E-17</v>
      </c>
      <c r="N1241" s="102">
        <f t="shared" si="523"/>
        <v>0</v>
      </c>
      <c r="O1241" s="102">
        <f t="shared" si="523"/>
        <v>3.3454273099999994</v>
      </c>
      <c r="P1241" s="102">
        <v>0</v>
      </c>
      <c r="Q1241" s="102">
        <f t="shared" si="523"/>
        <v>3.8140537000000005</v>
      </c>
      <c r="R1241" s="102">
        <v>0</v>
      </c>
      <c r="S1241" s="102">
        <f t="shared" si="523"/>
        <v>0</v>
      </c>
      <c r="T1241" s="102">
        <f t="shared" si="523"/>
        <v>0</v>
      </c>
      <c r="U1241" s="102">
        <f t="shared" si="523"/>
        <v>0</v>
      </c>
      <c r="V1241" s="102">
        <f t="shared" si="523"/>
        <v>0</v>
      </c>
      <c r="W1241" s="102">
        <f t="shared" si="523"/>
        <v>0</v>
      </c>
      <c r="X1241" s="62"/>
    </row>
    <row r="1242" spans="1:24" ht="63" x14ac:dyDescent="0.25">
      <c r="A1242" s="174">
        <f>IF(A1241&gt;0,A1241+1,A1240+1)</f>
        <v>1095</v>
      </c>
      <c r="B1242" s="120" t="s">
        <v>1245</v>
      </c>
      <c r="C1242" s="54" t="s">
        <v>1246</v>
      </c>
      <c r="D1242" s="54">
        <v>4.0145159999999995</v>
      </c>
      <c r="E1242" s="54">
        <v>0.180403164</v>
      </c>
      <c r="F1242" s="54">
        <v>0.180403164</v>
      </c>
      <c r="G1242" s="54">
        <v>7.7357507999999991E-2</v>
      </c>
      <c r="H1242" s="54">
        <v>7.7357508000000005E-2</v>
      </c>
      <c r="I1242" s="54">
        <v>0.10304565599999993</v>
      </c>
      <c r="J1242" s="54">
        <v>0.103045656</v>
      </c>
      <c r="K1242" s="54">
        <v>0</v>
      </c>
      <c r="L1242" s="54">
        <v>0</v>
      </c>
      <c r="M1242" s="54">
        <f>E1242-G1242-I1242-K1242</f>
        <v>8.3266726846886741E-17</v>
      </c>
      <c r="N1242" s="54">
        <v>0</v>
      </c>
      <c r="O1242" s="54">
        <v>3.3454273099999994</v>
      </c>
      <c r="P1242" s="54">
        <v>0</v>
      </c>
      <c r="Q1242" s="54">
        <v>3.8140537000000005</v>
      </c>
      <c r="R1242" s="54">
        <v>0</v>
      </c>
      <c r="S1242" s="54">
        <f>E1242-F1242</f>
        <v>0</v>
      </c>
      <c r="T1242" s="54">
        <v>0</v>
      </c>
      <c r="U1242" s="54">
        <v>0</v>
      </c>
      <c r="V1242" s="54">
        <v>0</v>
      </c>
      <c r="W1242" s="54">
        <v>0</v>
      </c>
      <c r="X1242" s="102"/>
    </row>
    <row r="1243" spans="1:24" x14ac:dyDescent="0.25">
      <c r="A1243" s="174"/>
      <c r="B1243" s="52" t="s">
        <v>529</v>
      </c>
      <c r="C1243" s="54"/>
      <c r="D1243" s="102">
        <f t="shared" ref="D1243:W1243" si="524">SUM(D1244:D1244)</f>
        <v>1.5860149080000001</v>
      </c>
      <c r="E1243" s="102">
        <f t="shared" si="524"/>
        <v>1.5549839059999999</v>
      </c>
      <c r="F1243" s="102">
        <f t="shared" si="524"/>
        <v>1.5549839059999999</v>
      </c>
      <c r="G1243" s="102">
        <f t="shared" si="524"/>
        <v>1.1908814879999998</v>
      </c>
      <c r="H1243" s="102">
        <f t="shared" si="524"/>
        <v>1.190881488</v>
      </c>
      <c r="I1243" s="102">
        <f t="shared" si="524"/>
        <v>2.3851200000012796E-4</v>
      </c>
      <c r="J1243" s="102">
        <f t="shared" si="524"/>
        <v>2.9674331999999991E-2</v>
      </c>
      <c r="K1243" s="102">
        <f t="shared" si="524"/>
        <v>0</v>
      </c>
      <c r="L1243" s="102">
        <f t="shared" si="524"/>
        <v>7.1140475999999994E-2</v>
      </c>
      <c r="M1243" s="102">
        <f t="shared" si="524"/>
        <v>0.36386390599999996</v>
      </c>
      <c r="N1243" s="102">
        <f t="shared" si="524"/>
        <v>0.26328760999999989</v>
      </c>
      <c r="O1243" s="102">
        <f t="shared" si="524"/>
        <v>0.10345942999999994</v>
      </c>
      <c r="P1243" s="102">
        <v>0</v>
      </c>
      <c r="Q1243" s="102">
        <f t="shared" si="524"/>
        <v>1.4207708300000002</v>
      </c>
      <c r="R1243" s="102">
        <v>0</v>
      </c>
      <c r="S1243" s="102">
        <f t="shared" si="524"/>
        <v>0</v>
      </c>
      <c r="T1243" s="102">
        <f t="shared" si="524"/>
        <v>0</v>
      </c>
      <c r="U1243" s="102">
        <f t="shared" si="524"/>
        <v>0</v>
      </c>
      <c r="V1243" s="102">
        <f t="shared" si="524"/>
        <v>0</v>
      </c>
      <c r="W1243" s="102">
        <f t="shared" si="524"/>
        <v>0</v>
      </c>
      <c r="X1243" s="62"/>
    </row>
    <row r="1244" spans="1:24" ht="47.25" x14ac:dyDescent="0.25">
      <c r="A1244" s="174">
        <f>IF(A1243&gt;0,A1243+1,A1242+1)</f>
        <v>1096</v>
      </c>
      <c r="B1244" s="120" t="s">
        <v>1247</v>
      </c>
      <c r="C1244" s="54" t="s">
        <v>1248</v>
      </c>
      <c r="D1244" s="54">
        <v>1.5860149080000001</v>
      </c>
      <c r="E1244" s="54">
        <v>1.5549839059999999</v>
      </c>
      <c r="F1244" s="54">
        <v>1.5549839059999999</v>
      </c>
      <c r="G1244" s="54">
        <v>1.1908814879999998</v>
      </c>
      <c r="H1244" s="54">
        <v>1.190881488</v>
      </c>
      <c r="I1244" s="54">
        <v>2.3851200000012796E-4</v>
      </c>
      <c r="J1244" s="54">
        <v>2.9674331999999991E-2</v>
      </c>
      <c r="K1244" s="54">
        <v>0</v>
      </c>
      <c r="L1244" s="54">
        <v>7.1140475999999994E-2</v>
      </c>
      <c r="M1244" s="54">
        <f>E1244-G1244-I1244-K1244</f>
        <v>0.36386390599999996</v>
      </c>
      <c r="N1244" s="54">
        <v>0.26328760999999989</v>
      </c>
      <c r="O1244" s="54">
        <v>0.10345942999999994</v>
      </c>
      <c r="P1244" s="54">
        <v>0</v>
      </c>
      <c r="Q1244" s="54">
        <v>1.4207708300000002</v>
      </c>
      <c r="R1244" s="54">
        <v>0</v>
      </c>
      <c r="S1244" s="54">
        <f>E1244-F1244</f>
        <v>0</v>
      </c>
      <c r="T1244" s="54">
        <v>0</v>
      </c>
      <c r="U1244" s="54">
        <v>0</v>
      </c>
      <c r="V1244" s="54">
        <v>0</v>
      </c>
      <c r="W1244" s="54">
        <v>0</v>
      </c>
      <c r="X1244" s="62"/>
    </row>
    <row r="1245" spans="1:24" x14ac:dyDescent="0.25">
      <c r="A1245" s="174"/>
      <c r="B1245" s="52" t="s">
        <v>1249</v>
      </c>
      <c r="C1245" s="54"/>
      <c r="D1245" s="102">
        <f t="shared" ref="D1245:W1245" si="525">SUM(D1246:D1247)</f>
        <v>9.8713628119999992</v>
      </c>
      <c r="E1245" s="102">
        <f t="shared" ref="E1245" si="526">SUM(E1246:E1247)</f>
        <v>5.0643181300000002</v>
      </c>
      <c r="F1245" s="102">
        <f t="shared" si="525"/>
        <v>5.0643181300000002</v>
      </c>
      <c r="G1245" s="102">
        <f t="shared" si="525"/>
        <v>0.16372066800000001</v>
      </c>
      <c r="H1245" s="102">
        <f t="shared" si="525"/>
        <v>0.16372066800000004</v>
      </c>
      <c r="I1245" s="102">
        <f t="shared" si="525"/>
        <v>0.45321</v>
      </c>
      <c r="J1245" s="102">
        <f t="shared" si="525"/>
        <v>1.7113615539999998</v>
      </c>
      <c r="K1245" s="102">
        <f t="shared" si="525"/>
        <v>0.45321</v>
      </c>
      <c r="L1245" s="102">
        <f t="shared" si="525"/>
        <v>0.18923590800000001</v>
      </c>
      <c r="M1245" s="102">
        <f t="shared" si="525"/>
        <v>3.9941774620000001</v>
      </c>
      <c r="N1245" s="102">
        <f t="shared" si="525"/>
        <v>3</v>
      </c>
      <c r="O1245" s="102">
        <f t="shared" si="525"/>
        <v>5.2798923399999991</v>
      </c>
      <c r="P1245" s="102">
        <v>0</v>
      </c>
      <c r="Q1245" s="102">
        <f t="shared" si="525"/>
        <v>5.2801340099999994</v>
      </c>
      <c r="R1245" s="102">
        <v>0</v>
      </c>
      <c r="S1245" s="102">
        <f t="shared" si="525"/>
        <v>0</v>
      </c>
      <c r="T1245" s="102">
        <f t="shared" si="525"/>
        <v>0</v>
      </c>
      <c r="U1245" s="102">
        <f t="shared" si="525"/>
        <v>0</v>
      </c>
      <c r="V1245" s="102">
        <f t="shared" si="525"/>
        <v>0</v>
      </c>
      <c r="W1245" s="102">
        <f t="shared" si="525"/>
        <v>0</v>
      </c>
      <c r="X1245" s="62"/>
    </row>
    <row r="1246" spans="1:24" ht="78.75" x14ac:dyDescent="0.25">
      <c r="A1246" s="174">
        <f t="shared" ref="A1246:A1247" si="527">IF(A1245&gt;0,A1245+1,A1244+1)</f>
        <v>1097</v>
      </c>
      <c r="B1246" s="120" t="s">
        <v>1250</v>
      </c>
      <c r="C1246" s="54" t="s">
        <v>1660</v>
      </c>
      <c r="D1246" s="54">
        <v>1.5031768160000001</v>
      </c>
      <c r="E1246" s="54">
        <v>1.5031768299999999</v>
      </c>
      <c r="F1246" s="54">
        <v>1.5031768299999999</v>
      </c>
      <c r="G1246" s="54">
        <v>0</v>
      </c>
      <c r="H1246" s="54">
        <v>0</v>
      </c>
      <c r="I1246" s="54">
        <v>0.45321</v>
      </c>
      <c r="J1246" s="54">
        <v>1.5031768299999999</v>
      </c>
      <c r="K1246" s="54">
        <v>0.45321</v>
      </c>
      <c r="L1246" s="54">
        <v>0</v>
      </c>
      <c r="M1246" s="54">
        <f t="shared" ref="M1246:M1247" si="528">E1246-G1246-I1246-K1246</f>
        <v>0.59675682999999979</v>
      </c>
      <c r="N1246" s="54">
        <v>0</v>
      </c>
      <c r="O1246" s="54">
        <v>0</v>
      </c>
      <c r="P1246" s="54">
        <v>0</v>
      </c>
      <c r="Q1246" s="54">
        <v>0</v>
      </c>
      <c r="R1246" s="54">
        <v>0</v>
      </c>
      <c r="S1246" s="54">
        <f>E1246-F1246</f>
        <v>0</v>
      </c>
      <c r="T1246" s="54">
        <v>0</v>
      </c>
      <c r="U1246" s="54">
        <v>0</v>
      </c>
      <c r="V1246" s="54">
        <v>0</v>
      </c>
      <c r="W1246" s="54">
        <v>0</v>
      </c>
      <c r="X1246" s="62"/>
    </row>
    <row r="1247" spans="1:24" ht="47.25" x14ac:dyDescent="0.25">
      <c r="A1247" s="174">
        <f t="shared" si="527"/>
        <v>1098</v>
      </c>
      <c r="B1247" s="119" t="s">
        <v>2422</v>
      </c>
      <c r="C1247" s="103" t="s">
        <v>1661</v>
      </c>
      <c r="D1247" s="54">
        <v>8.3681859959999993</v>
      </c>
      <c r="E1247" s="54">
        <v>3.5611413000000001</v>
      </c>
      <c r="F1247" s="54">
        <v>3.5611413000000001</v>
      </c>
      <c r="G1247" s="54">
        <v>0.16372066800000001</v>
      </c>
      <c r="H1247" s="54">
        <v>0.16372066800000004</v>
      </c>
      <c r="I1247" s="54">
        <v>0</v>
      </c>
      <c r="J1247" s="54">
        <v>0.2081847239999999</v>
      </c>
      <c r="K1247" s="54">
        <v>0</v>
      </c>
      <c r="L1247" s="54">
        <v>0.18923590800000001</v>
      </c>
      <c r="M1247" s="54">
        <f t="shared" si="528"/>
        <v>3.3974206320000002</v>
      </c>
      <c r="N1247" s="54">
        <v>3</v>
      </c>
      <c r="O1247" s="54">
        <v>5.2798923399999991</v>
      </c>
      <c r="P1247" s="54">
        <v>0</v>
      </c>
      <c r="Q1247" s="54">
        <v>5.2801340099999994</v>
      </c>
      <c r="R1247" s="54">
        <v>0</v>
      </c>
      <c r="S1247" s="54">
        <f>E1247-F1247</f>
        <v>0</v>
      </c>
      <c r="T1247" s="54">
        <v>0</v>
      </c>
      <c r="U1247" s="54">
        <v>0</v>
      </c>
      <c r="V1247" s="54">
        <v>0</v>
      </c>
      <c r="W1247" s="54">
        <v>0</v>
      </c>
      <c r="X1247" s="102"/>
    </row>
    <row r="1248" spans="1:24" x14ac:dyDescent="0.25">
      <c r="A1248" s="174"/>
      <c r="B1248" s="52" t="s">
        <v>596</v>
      </c>
      <c r="C1248" s="54"/>
      <c r="D1248" s="102">
        <f t="shared" ref="D1248:W1248" si="529">SUM(D1249:D1249)</f>
        <v>0.52089600000000003</v>
      </c>
      <c r="E1248" s="102">
        <f t="shared" si="529"/>
        <v>4.3759463999999991E-2</v>
      </c>
      <c r="F1248" s="102">
        <f t="shared" si="529"/>
        <v>4.3759463999999991E-2</v>
      </c>
      <c r="G1248" s="102">
        <f t="shared" si="529"/>
        <v>9.5454839999999982E-3</v>
      </c>
      <c r="H1248" s="102">
        <f t="shared" si="529"/>
        <v>9.5454839999999982E-3</v>
      </c>
      <c r="I1248" s="102">
        <f t="shared" si="529"/>
        <v>3.4213979999999991E-2</v>
      </c>
      <c r="J1248" s="102">
        <f t="shared" si="529"/>
        <v>1.2137880000000002E-2</v>
      </c>
      <c r="K1248" s="102">
        <f t="shared" si="529"/>
        <v>0</v>
      </c>
      <c r="L1248" s="102">
        <f t="shared" si="529"/>
        <v>1.2967608000000002E-2</v>
      </c>
      <c r="M1248" s="102">
        <f t="shared" si="529"/>
        <v>0</v>
      </c>
      <c r="N1248" s="102">
        <f t="shared" si="529"/>
        <v>9.1084919999999854E-3</v>
      </c>
      <c r="O1248" s="102">
        <f t="shared" si="529"/>
        <v>3.6466220000000001E-2</v>
      </c>
      <c r="P1248" s="102">
        <v>7.5904099999999988E-3</v>
      </c>
      <c r="Q1248" s="102">
        <f t="shared" si="529"/>
        <v>0</v>
      </c>
      <c r="R1248" s="102">
        <v>0</v>
      </c>
      <c r="S1248" s="102">
        <f t="shared" si="529"/>
        <v>0</v>
      </c>
      <c r="T1248" s="102">
        <f t="shared" si="529"/>
        <v>0</v>
      </c>
      <c r="U1248" s="102">
        <f t="shared" si="529"/>
        <v>0</v>
      </c>
      <c r="V1248" s="102">
        <f t="shared" si="529"/>
        <v>0</v>
      </c>
      <c r="W1248" s="102">
        <f t="shared" si="529"/>
        <v>0</v>
      </c>
      <c r="X1248" s="102"/>
    </row>
    <row r="1249" spans="1:24" ht="78.75" x14ac:dyDescent="0.25">
      <c r="A1249" s="174">
        <f>IF(A1248&gt;0,A1248+1,A1247+1)</f>
        <v>1099</v>
      </c>
      <c r="B1249" s="120" t="s">
        <v>2423</v>
      </c>
      <c r="C1249" s="54" t="s">
        <v>1251</v>
      </c>
      <c r="D1249" s="54">
        <v>0.52089600000000003</v>
      </c>
      <c r="E1249" s="54">
        <v>4.3759463999999991E-2</v>
      </c>
      <c r="F1249" s="54">
        <v>4.3759463999999991E-2</v>
      </c>
      <c r="G1249" s="54">
        <v>9.5454839999999982E-3</v>
      </c>
      <c r="H1249" s="54">
        <v>9.5454839999999982E-3</v>
      </c>
      <c r="I1249" s="54">
        <v>3.4213979999999991E-2</v>
      </c>
      <c r="J1249" s="54">
        <v>1.2137880000000002E-2</v>
      </c>
      <c r="K1249" s="54">
        <v>0</v>
      </c>
      <c r="L1249" s="54">
        <v>1.2967608000000002E-2</v>
      </c>
      <c r="M1249" s="54">
        <f>E1249-G1249-I1249-K1249</f>
        <v>0</v>
      </c>
      <c r="N1249" s="54">
        <v>9.1084919999999854E-3</v>
      </c>
      <c r="O1249" s="54">
        <v>3.6466220000000001E-2</v>
      </c>
      <c r="P1249" s="54">
        <v>7.5904099999999988E-3</v>
      </c>
      <c r="Q1249" s="54">
        <v>0</v>
      </c>
      <c r="R1249" s="54">
        <v>0</v>
      </c>
      <c r="S1249" s="54">
        <f>E1249-F1249</f>
        <v>0</v>
      </c>
      <c r="T1249" s="54">
        <v>0</v>
      </c>
      <c r="U1249" s="54">
        <v>0</v>
      </c>
      <c r="V1249" s="54">
        <v>0</v>
      </c>
      <c r="W1249" s="54">
        <v>0</v>
      </c>
      <c r="X1249" s="102"/>
    </row>
    <row r="1250" spans="1:24" x14ac:dyDescent="0.25">
      <c r="A1250" s="174"/>
      <c r="B1250" s="61" t="s">
        <v>389</v>
      </c>
      <c r="C1250" s="124"/>
      <c r="D1250" s="102">
        <f t="shared" ref="D1250:W1250" si="530">SUM(D1251)</f>
        <v>5.0219040000000001</v>
      </c>
      <c r="E1250" s="102">
        <f t="shared" si="530"/>
        <v>8.7017190000000022E-2</v>
      </c>
      <c r="F1250" s="102">
        <f t="shared" si="530"/>
        <v>8.7017190000000022E-2</v>
      </c>
      <c r="G1250" s="102">
        <f t="shared" si="530"/>
        <v>0</v>
      </c>
      <c r="H1250" s="102">
        <f t="shared" si="530"/>
        <v>0</v>
      </c>
      <c r="I1250" s="102">
        <f t="shared" si="530"/>
        <v>0</v>
      </c>
      <c r="J1250" s="102">
        <f t="shared" si="530"/>
        <v>0</v>
      </c>
      <c r="K1250" s="102">
        <f t="shared" si="530"/>
        <v>0</v>
      </c>
      <c r="L1250" s="102">
        <f t="shared" si="530"/>
        <v>0</v>
      </c>
      <c r="M1250" s="102">
        <f t="shared" si="530"/>
        <v>8.7017190000000022E-2</v>
      </c>
      <c r="N1250" s="102">
        <f t="shared" si="530"/>
        <v>8.7017189999999994E-2</v>
      </c>
      <c r="O1250" s="102">
        <f t="shared" si="530"/>
        <v>7.2514320000000007E-2</v>
      </c>
      <c r="P1250" s="102">
        <v>1.3211000000000056E-3</v>
      </c>
      <c r="Q1250" s="102">
        <f t="shared" si="530"/>
        <v>0</v>
      </c>
      <c r="R1250" s="102">
        <v>0</v>
      </c>
      <c r="S1250" s="102">
        <f t="shared" si="530"/>
        <v>0</v>
      </c>
      <c r="T1250" s="102">
        <f t="shared" si="530"/>
        <v>0</v>
      </c>
      <c r="U1250" s="102">
        <f t="shared" si="530"/>
        <v>0</v>
      </c>
      <c r="V1250" s="102">
        <f t="shared" si="530"/>
        <v>0</v>
      </c>
      <c r="W1250" s="102">
        <f t="shared" si="530"/>
        <v>0</v>
      </c>
      <c r="X1250" s="102"/>
    </row>
    <row r="1251" spans="1:24" ht="47.25" x14ac:dyDescent="0.25">
      <c r="A1251" s="174">
        <f>IF(A1250&gt;0,A1250+1,A1249+1)</f>
        <v>1100</v>
      </c>
      <c r="B1251" s="120" t="s">
        <v>1106</v>
      </c>
      <c r="C1251" s="54" t="s">
        <v>1617</v>
      </c>
      <c r="D1251" s="54">
        <v>5.0219040000000001</v>
      </c>
      <c r="E1251" s="54">
        <v>8.7017190000000022E-2</v>
      </c>
      <c r="F1251" s="54">
        <v>8.7017190000000022E-2</v>
      </c>
      <c r="G1251" s="54">
        <v>0</v>
      </c>
      <c r="H1251" s="54">
        <v>0</v>
      </c>
      <c r="I1251" s="54">
        <v>0</v>
      </c>
      <c r="J1251" s="54">
        <v>0</v>
      </c>
      <c r="K1251" s="54">
        <v>0</v>
      </c>
      <c r="L1251" s="54">
        <v>0</v>
      </c>
      <c r="M1251" s="54">
        <f>E1251-G1251-I1251-K1251</f>
        <v>8.7017190000000022E-2</v>
      </c>
      <c r="N1251" s="54">
        <v>8.7017189999999994E-2</v>
      </c>
      <c r="O1251" s="54">
        <v>7.2514320000000007E-2</v>
      </c>
      <c r="P1251" s="54">
        <v>1.3211000000000056E-3</v>
      </c>
      <c r="Q1251" s="54">
        <v>0</v>
      </c>
      <c r="R1251" s="54">
        <v>0</v>
      </c>
      <c r="S1251" s="54">
        <f>E1251-F1251</f>
        <v>0</v>
      </c>
      <c r="T1251" s="54">
        <v>0</v>
      </c>
      <c r="U1251" s="54">
        <v>0</v>
      </c>
      <c r="V1251" s="54">
        <v>0</v>
      </c>
      <c r="W1251" s="54">
        <v>0</v>
      </c>
      <c r="X1251" s="62"/>
    </row>
    <row r="1252" spans="1:24" x14ac:dyDescent="0.25">
      <c r="A1252" s="174"/>
      <c r="B1252" s="61" t="s">
        <v>1662</v>
      </c>
      <c r="C1252" s="124"/>
      <c r="D1252" s="102">
        <f t="shared" ref="D1252:W1252" si="531">SUM(D1253:D1254)</f>
        <v>64.646807999999865</v>
      </c>
      <c r="E1252" s="102">
        <f t="shared" ref="E1252" si="532">SUM(E1253:E1254)</f>
        <v>0.7912986959999998</v>
      </c>
      <c r="F1252" s="102">
        <f t="shared" si="531"/>
        <v>0.7912986959999998</v>
      </c>
      <c r="G1252" s="102">
        <f t="shared" si="531"/>
        <v>0.154857948</v>
      </c>
      <c r="H1252" s="102">
        <f t="shared" si="531"/>
        <v>0.154857948</v>
      </c>
      <c r="I1252" s="102">
        <f t="shared" si="531"/>
        <v>0.636201456</v>
      </c>
      <c r="J1252" s="102">
        <f t="shared" si="531"/>
        <v>0.24553342799999997</v>
      </c>
      <c r="K1252" s="102">
        <f t="shared" si="531"/>
        <v>0</v>
      </c>
      <c r="L1252" s="102">
        <f t="shared" si="531"/>
        <v>0.20227225800000004</v>
      </c>
      <c r="M1252" s="102">
        <f t="shared" si="531"/>
        <v>2.3929199999988898E-4</v>
      </c>
      <c r="N1252" s="102">
        <f t="shared" si="531"/>
        <v>0.18863506199999985</v>
      </c>
      <c r="O1252" s="102">
        <f t="shared" si="531"/>
        <v>0.63533147000000001</v>
      </c>
      <c r="P1252" s="102">
        <v>0.15362019999999998</v>
      </c>
      <c r="Q1252" s="102">
        <f t="shared" si="531"/>
        <v>0</v>
      </c>
      <c r="R1252" s="102">
        <v>0</v>
      </c>
      <c r="S1252" s="102">
        <f t="shared" si="531"/>
        <v>0</v>
      </c>
      <c r="T1252" s="102">
        <f t="shared" si="531"/>
        <v>0</v>
      </c>
      <c r="U1252" s="102">
        <f t="shared" si="531"/>
        <v>0</v>
      </c>
      <c r="V1252" s="102">
        <f t="shared" si="531"/>
        <v>0</v>
      </c>
      <c r="W1252" s="102">
        <f t="shared" si="531"/>
        <v>0</v>
      </c>
      <c r="X1252" s="102"/>
    </row>
    <row r="1253" spans="1:24" ht="78.75" x14ac:dyDescent="0.25">
      <c r="A1253" s="174">
        <f t="shared" ref="A1253:A1254" si="533">IF(A1252&gt;0,A1252+1,A1251+1)</f>
        <v>1101</v>
      </c>
      <c r="B1253" s="119" t="s">
        <v>2424</v>
      </c>
      <c r="C1253" s="103" t="s">
        <v>1252</v>
      </c>
      <c r="D1253" s="54">
        <v>46.549331999999865</v>
      </c>
      <c r="E1253" s="54">
        <v>0.79105940399999986</v>
      </c>
      <c r="F1253" s="54">
        <v>0.79105940399999986</v>
      </c>
      <c r="G1253" s="54">
        <v>0.154857948</v>
      </c>
      <c r="H1253" s="54">
        <v>0.154857948</v>
      </c>
      <c r="I1253" s="54">
        <v>0.636201456</v>
      </c>
      <c r="J1253" s="54">
        <v>0.24553342799999997</v>
      </c>
      <c r="K1253" s="54">
        <v>0</v>
      </c>
      <c r="L1253" s="54">
        <v>0.20227225800000004</v>
      </c>
      <c r="M1253" s="54">
        <f t="shared" ref="M1253:M1254" si="534">E1253-G1253-I1253-K1253</f>
        <v>-1.1102230246251565E-16</v>
      </c>
      <c r="N1253" s="54">
        <v>0.18839576999999985</v>
      </c>
      <c r="O1253" s="54">
        <v>0.63513206</v>
      </c>
      <c r="P1253" s="54">
        <v>0.15362019999999998</v>
      </c>
      <c r="Q1253" s="54">
        <v>0</v>
      </c>
      <c r="R1253" s="54">
        <v>0</v>
      </c>
      <c r="S1253" s="54">
        <f>E1253-F1253</f>
        <v>0</v>
      </c>
      <c r="T1253" s="54">
        <v>0</v>
      </c>
      <c r="U1253" s="54">
        <v>0</v>
      </c>
      <c r="V1253" s="54">
        <v>0</v>
      </c>
      <c r="W1253" s="54">
        <v>0</v>
      </c>
      <c r="X1253" s="62"/>
    </row>
    <row r="1254" spans="1:24" ht="63" x14ac:dyDescent="0.25">
      <c r="A1254" s="174">
        <f t="shared" si="533"/>
        <v>1102</v>
      </c>
      <c r="B1254" s="119" t="s">
        <v>2425</v>
      </c>
      <c r="C1254" s="103" t="s">
        <v>2426</v>
      </c>
      <c r="D1254" s="54">
        <v>18.097476</v>
      </c>
      <c r="E1254" s="54">
        <v>2.39292E-4</v>
      </c>
      <c r="F1254" s="54">
        <v>2.39292E-4</v>
      </c>
      <c r="G1254" s="54">
        <v>0</v>
      </c>
      <c r="H1254" s="54">
        <v>0</v>
      </c>
      <c r="I1254" s="54">
        <v>0</v>
      </c>
      <c r="J1254" s="54">
        <v>0</v>
      </c>
      <c r="K1254" s="54">
        <v>0</v>
      </c>
      <c r="L1254" s="54">
        <v>0</v>
      </c>
      <c r="M1254" s="54">
        <f t="shared" si="534"/>
        <v>2.39292E-4</v>
      </c>
      <c r="N1254" s="54">
        <v>2.39292E-4</v>
      </c>
      <c r="O1254" s="54">
        <v>1.9941000000000002E-4</v>
      </c>
      <c r="P1254" s="54">
        <v>0</v>
      </c>
      <c r="Q1254" s="54">
        <v>0</v>
      </c>
      <c r="R1254" s="54">
        <v>0</v>
      </c>
      <c r="S1254" s="54">
        <f>E1254-F1254</f>
        <v>0</v>
      </c>
      <c r="T1254" s="54">
        <v>0</v>
      </c>
      <c r="U1254" s="54">
        <v>0</v>
      </c>
      <c r="V1254" s="54">
        <v>0</v>
      </c>
      <c r="W1254" s="54">
        <v>0</v>
      </c>
      <c r="X1254" s="102"/>
    </row>
    <row r="1255" spans="1:24" x14ac:dyDescent="0.25">
      <c r="A1255" s="174"/>
      <c r="B1255" s="80" t="s">
        <v>153</v>
      </c>
      <c r="C1255" s="103"/>
      <c r="D1255" s="62">
        <f t="shared" ref="D1255:W1255" si="535">SUM(D1256)</f>
        <v>3.1805759999999998</v>
      </c>
      <c r="E1255" s="62">
        <f t="shared" si="535"/>
        <v>1.096692E-3</v>
      </c>
      <c r="F1255" s="62">
        <f t="shared" si="535"/>
        <v>1.096692E-3</v>
      </c>
      <c r="G1255" s="62">
        <f t="shared" si="535"/>
        <v>0</v>
      </c>
      <c r="H1255" s="62">
        <f t="shared" si="535"/>
        <v>0</v>
      </c>
      <c r="I1255" s="62">
        <f t="shared" si="535"/>
        <v>0</v>
      </c>
      <c r="J1255" s="62">
        <f t="shared" si="535"/>
        <v>0</v>
      </c>
      <c r="K1255" s="62">
        <f t="shared" si="535"/>
        <v>0</v>
      </c>
      <c r="L1255" s="62">
        <f t="shared" si="535"/>
        <v>0</v>
      </c>
      <c r="M1255" s="62">
        <f t="shared" si="535"/>
        <v>1.096692E-3</v>
      </c>
      <c r="N1255" s="62">
        <f t="shared" si="535"/>
        <v>1.096692E-3</v>
      </c>
      <c r="O1255" s="62">
        <f t="shared" si="535"/>
        <v>9.1390999999999998E-4</v>
      </c>
      <c r="P1255" s="62">
        <v>0</v>
      </c>
      <c r="Q1255" s="62">
        <f t="shared" si="535"/>
        <v>0</v>
      </c>
      <c r="R1255" s="62">
        <v>0</v>
      </c>
      <c r="S1255" s="62">
        <f t="shared" si="535"/>
        <v>0</v>
      </c>
      <c r="T1255" s="62">
        <f t="shared" si="535"/>
        <v>0</v>
      </c>
      <c r="U1255" s="62">
        <f t="shared" si="535"/>
        <v>0</v>
      </c>
      <c r="V1255" s="62">
        <f t="shared" si="535"/>
        <v>0</v>
      </c>
      <c r="W1255" s="62">
        <f t="shared" si="535"/>
        <v>0</v>
      </c>
      <c r="X1255" s="62"/>
    </row>
    <row r="1256" spans="1:24" ht="78.75" x14ac:dyDescent="0.25">
      <c r="A1256" s="174">
        <f>IF(A1255&gt;0,A1255+1,A1254+1)</f>
        <v>1103</v>
      </c>
      <c r="B1256" s="119" t="s">
        <v>2427</v>
      </c>
      <c r="C1256" s="103" t="s">
        <v>2428</v>
      </c>
      <c r="D1256" s="54">
        <v>3.1805759999999998</v>
      </c>
      <c r="E1256" s="54">
        <v>1.096692E-3</v>
      </c>
      <c r="F1256" s="54">
        <v>1.096692E-3</v>
      </c>
      <c r="G1256" s="54">
        <v>0</v>
      </c>
      <c r="H1256" s="54">
        <v>0</v>
      </c>
      <c r="I1256" s="54">
        <v>0</v>
      </c>
      <c r="J1256" s="54">
        <v>0</v>
      </c>
      <c r="K1256" s="54">
        <v>0</v>
      </c>
      <c r="L1256" s="54">
        <v>0</v>
      </c>
      <c r="M1256" s="54">
        <f>E1256-G1256-I1256-K1256</f>
        <v>1.096692E-3</v>
      </c>
      <c r="N1256" s="54">
        <v>1.096692E-3</v>
      </c>
      <c r="O1256" s="54">
        <v>9.1390999999999998E-4</v>
      </c>
      <c r="P1256" s="54">
        <v>0</v>
      </c>
      <c r="Q1256" s="54">
        <v>0</v>
      </c>
      <c r="R1256" s="54">
        <v>0</v>
      </c>
      <c r="S1256" s="54">
        <f>E1256-F1256</f>
        <v>0</v>
      </c>
      <c r="T1256" s="54">
        <v>0</v>
      </c>
      <c r="U1256" s="54">
        <v>0</v>
      </c>
      <c r="V1256" s="54">
        <v>0</v>
      </c>
      <c r="W1256" s="54">
        <v>0</v>
      </c>
      <c r="X1256" s="102"/>
    </row>
    <row r="1257" spans="1:24" x14ac:dyDescent="0.25">
      <c r="A1257" s="174"/>
      <c r="B1257" s="80" t="s">
        <v>186</v>
      </c>
      <c r="C1257" s="103"/>
      <c r="D1257" s="62">
        <f t="shared" ref="D1257:W1257" si="536">SUM(D1258)</f>
        <v>10.992419999999999</v>
      </c>
      <c r="E1257" s="62">
        <f t="shared" si="536"/>
        <v>0.16150271999999999</v>
      </c>
      <c r="F1257" s="62">
        <f t="shared" si="536"/>
        <v>0.16150271999999999</v>
      </c>
      <c r="G1257" s="62">
        <f t="shared" si="536"/>
        <v>0</v>
      </c>
      <c r="H1257" s="62">
        <f t="shared" si="536"/>
        <v>0</v>
      </c>
      <c r="I1257" s="62">
        <f t="shared" si="536"/>
        <v>0</v>
      </c>
      <c r="J1257" s="62">
        <f t="shared" si="536"/>
        <v>0</v>
      </c>
      <c r="K1257" s="62">
        <f t="shared" si="536"/>
        <v>0</v>
      </c>
      <c r="L1257" s="62">
        <f t="shared" si="536"/>
        <v>0</v>
      </c>
      <c r="M1257" s="62">
        <f t="shared" si="536"/>
        <v>0.16150271999999999</v>
      </c>
      <c r="N1257" s="62">
        <f t="shared" si="536"/>
        <v>0.16150271999999999</v>
      </c>
      <c r="O1257" s="62">
        <f t="shared" si="536"/>
        <v>8.1579415799999992</v>
      </c>
      <c r="P1257" s="62">
        <v>7.8365525799999993</v>
      </c>
      <c r="Q1257" s="62">
        <f t="shared" si="536"/>
        <v>8.1579415799999992</v>
      </c>
      <c r="R1257" s="62">
        <v>8.1579415799999992</v>
      </c>
      <c r="S1257" s="62">
        <f t="shared" si="536"/>
        <v>0</v>
      </c>
      <c r="T1257" s="62">
        <f t="shared" si="536"/>
        <v>0</v>
      </c>
      <c r="U1257" s="62">
        <f t="shared" si="536"/>
        <v>0</v>
      </c>
      <c r="V1257" s="62">
        <f t="shared" si="536"/>
        <v>0</v>
      </c>
      <c r="W1257" s="62">
        <f t="shared" si="536"/>
        <v>0</v>
      </c>
      <c r="X1257" s="102"/>
    </row>
    <row r="1258" spans="1:24" ht="63" x14ac:dyDescent="0.25">
      <c r="A1258" s="174">
        <f>IF(A1257&gt;0,A1257+1,A1256+1)</f>
        <v>1104</v>
      </c>
      <c r="B1258" s="119" t="s">
        <v>1663</v>
      </c>
      <c r="C1258" s="103" t="s">
        <v>1664</v>
      </c>
      <c r="D1258" s="54">
        <v>10.992419999999999</v>
      </c>
      <c r="E1258" s="54">
        <v>0.16150271999999999</v>
      </c>
      <c r="F1258" s="54">
        <v>0.16150271999999999</v>
      </c>
      <c r="G1258" s="54">
        <v>0</v>
      </c>
      <c r="H1258" s="54">
        <v>0</v>
      </c>
      <c r="I1258" s="54">
        <v>0</v>
      </c>
      <c r="J1258" s="54">
        <v>0</v>
      </c>
      <c r="K1258" s="54">
        <v>0</v>
      </c>
      <c r="L1258" s="54">
        <v>0</v>
      </c>
      <c r="M1258" s="54">
        <f>E1258-G1258-I1258-K1258</f>
        <v>0.16150271999999999</v>
      </c>
      <c r="N1258" s="54">
        <v>0.16150271999999999</v>
      </c>
      <c r="O1258" s="54">
        <v>8.1579415799999992</v>
      </c>
      <c r="P1258" s="54">
        <v>7.8365525799999993</v>
      </c>
      <c r="Q1258" s="54">
        <v>8.1579415799999992</v>
      </c>
      <c r="R1258" s="54">
        <v>8.1579415799999992</v>
      </c>
      <c r="S1258" s="54">
        <f>E1258-F1258</f>
        <v>0</v>
      </c>
      <c r="T1258" s="54">
        <v>0</v>
      </c>
      <c r="U1258" s="54">
        <v>0</v>
      </c>
      <c r="V1258" s="54">
        <v>0</v>
      </c>
      <c r="W1258" s="54">
        <v>0</v>
      </c>
      <c r="X1258" s="54"/>
    </row>
    <row r="1259" spans="1:24" x14ac:dyDescent="0.25">
      <c r="A1259" s="174"/>
      <c r="B1259" s="120" t="s">
        <v>2778</v>
      </c>
      <c r="C1259" s="54"/>
      <c r="D1259" s="62">
        <f t="shared" ref="D1259:W1259" si="537">D1260+D1264+D1337+D1354+D1363+D1435</f>
        <v>23.303387999999998</v>
      </c>
      <c r="E1259" s="62">
        <f t="shared" ref="E1259" si="538">E1260+E1264+E1337+E1354+E1363+E1435</f>
        <v>1039.1885908819602</v>
      </c>
      <c r="F1259" s="62">
        <f t="shared" si="537"/>
        <v>1039.3587787220001</v>
      </c>
      <c r="G1259" s="62">
        <f t="shared" si="537"/>
        <v>222.63633402311862</v>
      </c>
      <c r="H1259" s="62">
        <f t="shared" si="537"/>
        <v>223.43972381311863</v>
      </c>
      <c r="I1259" s="62">
        <f t="shared" si="537"/>
        <v>207.19460995</v>
      </c>
      <c r="J1259" s="62">
        <f t="shared" si="537"/>
        <v>175.30099948599997</v>
      </c>
      <c r="K1259" s="62">
        <f t="shared" si="537"/>
        <v>177.72610311</v>
      </c>
      <c r="L1259" s="62">
        <f t="shared" si="537"/>
        <v>190.38538630688137</v>
      </c>
      <c r="M1259" s="62">
        <f t="shared" si="537"/>
        <v>431.63154379884134</v>
      </c>
      <c r="N1259" s="62">
        <f t="shared" si="537"/>
        <v>450.23266911600001</v>
      </c>
      <c r="O1259" s="62">
        <f t="shared" si="537"/>
        <v>823.5810399999998</v>
      </c>
      <c r="P1259" s="62">
        <v>416.79961288850984</v>
      </c>
      <c r="Q1259" s="62">
        <f t="shared" si="537"/>
        <v>77.668113199999993</v>
      </c>
      <c r="R1259" s="62">
        <v>52.285531489999997</v>
      </c>
      <c r="S1259" s="62">
        <f t="shared" si="537"/>
        <v>-0.17018784004002807</v>
      </c>
      <c r="T1259" s="62">
        <f t="shared" si="537"/>
        <v>0</v>
      </c>
      <c r="U1259" s="62">
        <f t="shared" si="537"/>
        <v>0</v>
      </c>
      <c r="V1259" s="62">
        <f t="shared" si="537"/>
        <v>0</v>
      </c>
      <c r="W1259" s="62">
        <f t="shared" si="537"/>
        <v>0</v>
      </c>
      <c r="X1259" s="54"/>
    </row>
    <row r="1260" spans="1:24" x14ac:dyDescent="0.25">
      <c r="A1260" s="174">
        <v>1105</v>
      </c>
      <c r="B1260" s="122" t="s">
        <v>2779</v>
      </c>
      <c r="C1260" s="54"/>
      <c r="D1260" s="54">
        <v>0</v>
      </c>
      <c r="E1260" s="54">
        <f t="shared" ref="E1260:W1260" si="539">SUM(E1261:E1263)</f>
        <v>266.39049884399998</v>
      </c>
      <c r="F1260" s="54">
        <f t="shared" si="539"/>
        <v>266.39106478400004</v>
      </c>
      <c r="G1260" s="54">
        <v>46.586754477118653</v>
      </c>
      <c r="H1260" s="54">
        <v>46.586754477118653</v>
      </c>
      <c r="I1260" s="54">
        <v>53.920393439999998</v>
      </c>
      <c r="J1260" s="54">
        <v>52.605174973999972</v>
      </c>
      <c r="K1260" s="54">
        <v>18</v>
      </c>
      <c r="L1260" s="54">
        <v>26.987301494881386</v>
      </c>
      <c r="M1260" s="54">
        <f t="shared" ref="M1260:M1264" si="540">E1260-G1260-I1260-K1260</f>
        <v>147.88335092688132</v>
      </c>
      <c r="N1260" s="54">
        <f t="shared" ref="N1260:N1264" si="541">F1260-H1260-J1260-L1260</f>
        <v>140.21183383800002</v>
      </c>
      <c r="O1260" s="54">
        <f t="shared" si="539"/>
        <v>195.28056999999998</v>
      </c>
      <c r="P1260" s="54">
        <v>142.66816499999999</v>
      </c>
      <c r="Q1260" s="54">
        <f t="shared" si="539"/>
        <v>77.668113199999993</v>
      </c>
      <c r="R1260" s="54">
        <v>52.285531489999997</v>
      </c>
      <c r="S1260" s="54">
        <f t="shared" ref="S1260:S1291" si="542">E1260-F1260</f>
        <v>-5.659400000581627E-4</v>
      </c>
      <c r="T1260" s="54">
        <f t="shared" si="539"/>
        <v>0</v>
      </c>
      <c r="U1260" s="54">
        <f t="shared" si="539"/>
        <v>0</v>
      </c>
      <c r="V1260" s="54">
        <f t="shared" si="539"/>
        <v>0</v>
      </c>
      <c r="W1260" s="54">
        <f t="shared" si="539"/>
        <v>0</v>
      </c>
      <c r="X1260" s="54"/>
    </row>
    <row r="1261" spans="1:24" ht="236.25" x14ac:dyDescent="0.25">
      <c r="A1261" s="174" t="s">
        <v>2780</v>
      </c>
      <c r="B1261" s="122" t="s">
        <v>2429</v>
      </c>
      <c r="C1261" s="54" t="s">
        <v>2430</v>
      </c>
      <c r="D1261" s="54">
        <v>1504.4630715480002</v>
      </c>
      <c r="E1261" s="54">
        <v>179.15613822</v>
      </c>
      <c r="F1261" s="54">
        <v>178.09140834000002</v>
      </c>
      <c r="G1261" s="54">
        <v>18.414645989999997</v>
      </c>
      <c r="H1261" s="54">
        <v>18.414645989999997</v>
      </c>
      <c r="I1261" s="54">
        <v>27.683176121999999</v>
      </c>
      <c r="J1261" s="54">
        <v>26.367957649999997</v>
      </c>
      <c r="K1261" s="54">
        <v>18</v>
      </c>
      <c r="L1261" s="54">
        <v>18.285865339999997</v>
      </c>
      <c r="M1261" s="54">
        <f t="shared" si="540"/>
        <v>115.05831610800001</v>
      </c>
      <c r="N1261" s="54">
        <f t="shared" si="541"/>
        <v>115.02293936000002</v>
      </c>
      <c r="O1261" s="54">
        <v>162.10991999999999</v>
      </c>
      <c r="P1261" s="54">
        <v>0</v>
      </c>
      <c r="Q1261" s="54">
        <v>77.668113199999993</v>
      </c>
      <c r="R1261" s="54">
        <v>77.668113199999993</v>
      </c>
      <c r="S1261" s="54">
        <f t="shared" si="542"/>
        <v>1.0647298799999874</v>
      </c>
      <c r="T1261" s="54">
        <v>0</v>
      </c>
      <c r="U1261" s="54">
        <v>0</v>
      </c>
      <c r="V1261" s="54">
        <v>0</v>
      </c>
      <c r="W1261" s="54">
        <v>0</v>
      </c>
      <c r="X1261" s="54"/>
    </row>
    <row r="1262" spans="1:24" ht="204.75" x14ac:dyDescent="0.25">
      <c r="A1262" s="174" t="s">
        <v>2781</v>
      </c>
      <c r="B1262" s="122" t="s">
        <v>2431</v>
      </c>
      <c r="C1262" s="54" t="s">
        <v>2432</v>
      </c>
      <c r="D1262" s="54">
        <v>391.03177679999999</v>
      </c>
      <c r="E1262" s="54">
        <v>24.705888864000002</v>
      </c>
      <c r="F1262" s="54">
        <v>22.610675928000003</v>
      </c>
      <c r="G1262" s="54">
        <v>0</v>
      </c>
      <c r="H1262" s="54"/>
      <c r="I1262" s="54">
        <v>0</v>
      </c>
      <c r="J1262" s="54"/>
      <c r="K1262" s="54">
        <v>0</v>
      </c>
      <c r="L1262" s="54">
        <v>0.4728</v>
      </c>
      <c r="M1262" s="54">
        <f t="shared" si="540"/>
        <v>24.705888864000002</v>
      </c>
      <c r="N1262" s="54">
        <f t="shared" si="541"/>
        <v>22.137875928000003</v>
      </c>
      <c r="O1262" s="54">
        <v>19.473539999999996</v>
      </c>
      <c r="P1262" s="54">
        <v>0</v>
      </c>
      <c r="Q1262" s="54">
        <v>0</v>
      </c>
      <c r="R1262" s="54">
        <v>0</v>
      </c>
      <c r="S1262" s="54">
        <f t="shared" si="542"/>
        <v>2.0952129359999994</v>
      </c>
      <c r="T1262" s="54">
        <v>0</v>
      </c>
      <c r="U1262" s="54">
        <v>0</v>
      </c>
      <c r="V1262" s="54">
        <v>0</v>
      </c>
      <c r="W1262" s="54">
        <v>0</v>
      </c>
      <c r="X1262" s="54"/>
    </row>
    <row r="1263" spans="1:24" ht="126" x14ac:dyDescent="0.25">
      <c r="A1263" s="174" t="s">
        <v>2782</v>
      </c>
      <c r="B1263" s="122" t="s">
        <v>2433</v>
      </c>
      <c r="C1263" s="54" t="s">
        <v>2434</v>
      </c>
      <c r="D1263" s="54">
        <v>301.93565688000001</v>
      </c>
      <c r="E1263" s="54">
        <v>62.528471759999988</v>
      </c>
      <c r="F1263" s="54">
        <v>65.688980516000029</v>
      </c>
      <c r="G1263" s="54">
        <v>28.172108507118658</v>
      </c>
      <c r="H1263" s="54">
        <v>28.172108507118658</v>
      </c>
      <c r="I1263" s="54">
        <v>26.237217317999999</v>
      </c>
      <c r="J1263" s="54">
        <v>26.237217317999999</v>
      </c>
      <c r="K1263" s="54">
        <v>0</v>
      </c>
      <c r="L1263" s="54">
        <v>8.2286361548813893</v>
      </c>
      <c r="M1263" s="54">
        <f t="shared" si="540"/>
        <v>8.1191459348813311</v>
      </c>
      <c r="N1263" s="54">
        <f t="shared" si="541"/>
        <v>3.0510185359999831</v>
      </c>
      <c r="O1263" s="54">
        <v>13.69711</v>
      </c>
      <c r="P1263" s="54">
        <v>0</v>
      </c>
      <c r="Q1263" s="54">
        <v>0</v>
      </c>
      <c r="R1263" s="54">
        <v>0</v>
      </c>
      <c r="S1263" s="54">
        <f t="shared" si="542"/>
        <v>-3.1605087560000413</v>
      </c>
      <c r="T1263" s="54">
        <v>0</v>
      </c>
      <c r="U1263" s="54">
        <v>0</v>
      </c>
      <c r="V1263" s="54">
        <v>0</v>
      </c>
      <c r="W1263" s="54">
        <v>0</v>
      </c>
      <c r="X1263" s="54"/>
    </row>
    <row r="1264" spans="1:24" ht="31.5" x14ac:dyDescent="0.25">
      <c r="A1264" s="174">
        <v>1106</v>
      </c>
      <c r="B1264" s="122" t="s">
        <v>2770</v>
      </c>
      <c r="C1264" s="54"/>
      <c r="D1264" s="54">
        <v>0</v>
      </c>
      <c r="E1264" s="54">
        <f t="shared" ref="E1264:W1264" si="543">SUM(E1265:E1336)</f>
        <v>192</v>
      </c>
      <c r="F1264" s="54">
        <f t="shared" si="543"/>
        <v>192.00455969999993</v>
      </c>
      <c r="G1264" s="54">
        <v>47.207217309999997</v>
      </c>
      <c r="H1264" s="54">
        <v>47.207217309999997</v>
      </c>
      <c r="I1264" s="54">
        <v>29.205887999999995</v>
      </c>
      <c r="J1264" s="54">
        <v>9.0059764000000015</v>
      </c>
      <c r="K1264" s="54">
        <v>51.718812</v>
      </c>
      <c r="L1264" s="54">
        <v>41.159677200000004</v>
      </c>
      <c r="M1264" s="54">
        <f t="shared" si="540"/>
        <v>63.868082690000008</v>
      </c>
      <c r="N1264" s="54">
        <f t="shared" si="541"/>
        <v>94.631688789999913</v>
      </c>
      <c r="O1264" s="54">
        <f t="shared" si="543"/>
        <v>157.0541299999999</v>
      </c>
      <c r="P1264" s="54">
        <v>89.514636139999908</v>
      </c>
      <c r="Q1264" s="54">
        <f t="shared" si="543"/>
        <v>0</v>
      </c>
      <c r="R1264" s="54">
        <v>0</v>
      </c>
      <c r="S1264" s="54">
        <f t="shared" si="542"/>
        <v>-4.5596999999304444E-3</v>
      </c>
      <c r="T1264" s="54">
        <f t="shared" si="543"/>
        <v>0</v>
      </c>
      <c r="U1264" s="54">
        <f t="shared" si="543"/>
        <v>0</v>
      </c>
      <c r="V1264" s="54">
        <f t="shared" si="543"/>
        <v>0</v>
      </c>
      <c r="W1264" s="54">
        <f t="shared" si="543"/>
        <v>0</v>
      </c>
      <c r="X1264" s="54"/>
    </row>
    <row r="1265" spans="1:24" ht="94.5" x14ac:dyDescent="0.25">
      <c r="A1265" s="174" t="s">
        <v>2783</v>
      </c>
      <c r="B1265" s="122" t="s">
        <v>2435</v>
      </c>
      <c r="C1265" s="54" t="s">
        <v>2436</v>
      </c>
      <c r="D1265" s="54">
        <v>2.0726999999999998</v>
      </c>
      <c r="E1265" s="54">
        <v>2.0726999999999998</v>
      </c>
      <c r="F1265" s="54">
        <v>2.0726999999999998</v>
      </c>
      <c r="G1265" s="54">
        <v>2.0726999999999998</v>
      </c>
      <c r="H1265" s="54">
        <v>2.0726999999999998</v>
      </c>
      <c r="I1265" s="54">
        <v>0</v>
      </c>
      <c r="J1265" s="54">
        <v>0</v>
      </c>
      <c r="K1265" s="54">
        <v>0</v>
      </c>
      <c r="L1265" s="54">
        <v>0</v>
      </c>
      <c r="M1265" s="54">
        <f t="shared" ref="M1265:M1296" si="544">E1265-G1265-I1265-K1265</f>
        <v>0</v>
      </c>
      <c r="N1265" s="54">
        <f t="shared" ref="N1265:N1296" si="545">F1265-H1265-J1265-L1265</f>
        <v>0</v>
      </c>
      <c r="O1265" s="54">
        <v>0</v>
      </c>
      <c r="P1265" s="54">
        <v>0</v>
      </c>
      <c r="Q1265" s="54">
        <v>0</v>
      </c>
      <c r="R1265" s="54">
        <v>0</v>
      </c>
      <c r="S1265" s="54">
        <f t="shared" si="542"/>
        <v>0</v>
      </c>
      <c r="T1265" s="54">
        <v>0</v>
      </c>
      <c r="U1265" s="54">
        <v>0</v>
      </c>
      <c r="V1265" s="54">
        <v>0</v>
      </c>
      <c r="W1265" s="54">
        <v>0</v>
      </c>
      <c r="X1265" s="54"/>
    </row>
    <row r="1266" spans="1:24" ht="78.75" x14ac:dyDescent="0.25">
      <c r="A1266" s="174" t="s">
        <v>2784</v>
      </c>
      <c r="B1266" s="122" t="s">
        <v>2437</v>
      </c>
      <c r="C1266" s="54" t="s">
        <v>2438</v>
      </c>
      <c r="D1266" s="54">
        <v>3.4338000000000002</v>
      </c>
      <c r="E1266" s="54">
        <v>3.4338000000000002</v>
      </c>
      <c r="F1266" s="54">
        <v>3.4338000000000002</v>
      </c>
      <c r="G1266" s="54">
        <v>3.4338000000000002</v>
      </c>
      <c r="H1266" s="54">
        <v>3.4338000000000002</v>
      </c>
      <c r="I1266" s="54">
        <v>0</v>
      </c>
      <c r="J1266" s="54">
        <v>0</v>
      </c>
      <c r="K1266" s="54">
        <v>0</v>
      </c>
      <c r="L1266" s="54">
        <v>0</v>
      </c>
      <c r="M1266" s="54">
        <f t="shared" si="544"/>
        <v>0</v>
      </c>
      <c r="N1266" s="54">
        <f t="shared" si="545"/>
        <v>0</v>
      </c>
      <c r="O1266" s="54">
        <v>0</v>
      </c>
      <c r="P1266" s="54">
        <v>0</v>
      </c>
      <c r="Q1266" s="54">
        <v>0</v>
      </c>
      <c r="R1266" s="54">
        <v>0</v>
      </c>
      <c r="S1266" s="54">
        <f t="shared" si="542"/>
        <v>0</v>
      </c>
      <c r="T1266" s="54">
        <v>0</v>
      </c>
      <c r="U1266" s="54">
        <v>0</v>
      </c>
      <c r="V1266" s="54">
        <v>0</v>
      </c>
      <c r="W1266" s="54">
        <v>0</v>
      </c>
      <c r="X1266" s="54"/>
    </row>
    <row r="1267" spans="1:24" ht="63" x14ac:dyDescent="0.25">
      <c r="A1267" s="174" t="s">
        <v>2785</v>
      </c>
      <c r="B1267" s="122" t="s">
        <v>2439</v>
      </c>
      <c r="C1267" s="54" t="s">
        <v>2440</v>
      </c>
      <c r="D1267" s="54">
        <v>6.4838897199999996</v>
      </c>
      <c r="E1267" s="54">
        <v>6.4838897199999987</v>
      </c>
      <c r="F1267" s="54">
        <v>6.4838897199999996</v>
      </c>
      <c r="G1267" s="54">
        <v>6.4838897199999996</v>
      </c>
      <c r="H1267" s="54">
        <v>6.4838897199999996</v>
      </c>
      <c r="I1267" s="54">
        <v>0</v>
      </c>
      <c r="J1267" s="54">
        <v>0</v>
      </c>
      <c r="K1267" s="54">
        <v>0</v>
      </c>
      <c r="L1267" s="54">
        <v>0</v>
      </c>
      <c r="M1267" s="54">
        <f t="shared" si="544"/>
        <v>-8.8817841970012523E-16</v>
      </c>
      <c r="N1267" s="54">
        <f t="shared" si="545"/>
        <v>0</v>
      </c>
      <c r="O1267" s="54">
        <v>0</v>
      </c>
      <c r="P1267" s="54">
        <v>0</v>
      </c>
      <c r="Q1267" s="54">
        <v>0</v>
      </c>
      <c r="R1267" s="54">
        <v>0</v>
      </c>
      <c r="S1267" s="54">
        <f t="shared" si="542"/>
        <v>0</v>
      </c>
      <c r="T1267" s="54">
        <v>0</v>
      </c>
      <c r="U1267" s="54">
        <v>0</v>
      </c>
      <c r="V1267" s="54">
        <v>0</v>
      </c>
      <c r="W1267" s="54">
        <v>0</v>
      </c>
      <c r="X1267" s="54"/>
    </row>
    <row r="1268" spans="1:24" ht="94.5" x14ac:dyDescent="0.25">
      <c r="A1268" s="174" t="s">
        <v>2786</v>
      </c>
      <c r="B1268" s="122" t="s">
        <v>2441</v>
      </c>
      <c r="C1268" s="54" t="s">
        <v>2442</v>
      </c>
      <c r="D1268" s="54">
        <v>0.29007258999999996</v>
      </c>
      <c r="E1268" s="54">
        <v>0.29007258999999996</v>
      </c>
      <c r="F1268" s="54">
        <v>0.29007258999999996</v>
      </c>
      <c r="G1268" s="54">
        <v>0.29007258999999996</v>
      </c>
      <c r="H1268" s="54">
        <v>0.29007258999999996</v>
      </c>
      <c r="I1268" s="54">
        <v>0</v>
      </c>
      <c r="J1268" s="54">
        <v>0</v>
      </c>
      <c r="K1268" s="54">
        <v>0</v>
      </c>
      <c r="L1268" s="54">
        <v>0</v>
      </c>
      <c r="M1268" s="54">
        <f t="shared" si="544"/>
        <v>0</v>
      </c>
      <c r="N1268" s="54">
        <f t="shared" si="545"/>
        <v>0</v>
      </c>
      <c r="O1268" s="54">
        <v>0</v>
      </c>
      <c r="P1268" s="54">
        <v>0</v>
      </c>
      <c r="Q1268" s="54">
        <v>0</v>
      </c>
      <c r="R1268" s="54">
        <v>0</v>
      </c>
      <c r="S1268" s="54">
        <f t="shared" si="542"/>
        <v>0</v>
      </c>
      <c r="T1268" s="54">
        <v>0</v>
      </c>
      <c r="U1268" s="54">
        <v>0</v>
      </c>
      <c r="V1268" s="54">
        <v>0</v>
      </c>
      <c r="W1268" s="54">
        <v>0</v>
      </c>
      <c r="X1268" s="54"/>
    </row>
    <row r="1269" spans="1:24" ht="78.75" x14ac:dyDescent="0.25">
      <c r="A1269" s="174" t="s">
        <v>2787</v>
      </c>
      <c r="B1269" s="122" t="s">
        <v>2443</v>
      </c>
      <c r="C1269" s="54" t="s">
        <v>2444</v>
      </c>
      <c r="D1269" s="54">
        <v>6.865272</v>
      </c>
      <c r="E1269" s="54">
        <v>6.865272</v>
      </c>
      <c r="F1269" s="54">
        <v>6.865272</v>
      </c>
      <c r="G1269" s="54">
        <v>0</v>
      </c>
      <c r="H1269" s="54">
        <v>0</v>
      </c>
      <c r="I1269" s="54">
        <v>2.0510677079999828</v>
      </c>
      <c r="J1269" s="54">
        <v>2.0595816</v>
      </c>
      <c r="K1269" s="54">
        <v>4.7697719999999997</v>
      </c>
      <c r="L1269" s="54">
        <v>4.8056904000000005</v>
      </c>
      <c r="M1269" s="54">
        <f t="shared" si="544"/>
        <v>4.4432292000017526E-2</v>
      </c>
      <c r="N1269" s="54">
        <f t="shared" si="545"/>
        <v>0</v>
      </c>
      <c r="O1269" s="54">
        <v>5.7210600000000005</v>
      </c>
      <c r="P1269" s="54">
        <v>0</v>
      </c>
      <c r="Q1269" s="54">
        <v>0</v>
      </c>
      <c r="R1269" s="54">
        <v>0</v>
      </c>
      <c r="S1269" s="54">
        <f t="shared" si="542"/>
        <v>0</v>
      </c>
      <c r="T1269" s="54">
        <v>0</v>
      </c>
      <c r="U1269" s="54">
        <v>0</v>
      </c>
      <c r="V1269" s="54">
        <v>0</v>
      </c>
      <c r="W1269" s="54">
        <v>0</v>
      </c>
      <c r="X1269" s="54"/>
    </row>
    <row r="1270" spans="1:24" ht="94.5" x14ac:dyDescent="0.25">
      <c r="A1270" s="174" t="s">
        <v>2788</v>
      </c>
      <c r="B1270" s="122" t="s">
        <v>2445</v>
      </c>
      <c r="C1270" s="54" t="s">
        <v>2446</v>
      </c>
      <c r="D1270" s="54">
        <v>7.4012399999999987</v>
      </c>
      <c r="E1270" s="54">
        <v>7.4012399999999987</v>
      </c>
      <c r="F1270" s="54">
        <v>7.4012400000000005</v>
      </c>
      <c r="G1270" s="54">
        <v>0</v>
      </c>
      <c r="H1270" s="54">
        <v>0</v>
      </c>
      <c r="I1270" s="54">
        <v>2.2203719999999998</v>
      </c>
      <c r="J1270" s="54">
        <v>2.2203719999999998</v>
      </c>
      <c r="K1270" s="54">
        <v>5.1808679999999985</v>
      </c>
      <c r="L1270" s="54">
        <v>5.1808680000000003</v>
      </c>
      <c r="M1270" s="54">
        <f t="shared" si="544"/>
        <v>0</v>
      </c>
      <c r="N1270" s="54">
        <f t="shared" si="545"/>
        <v>0</v>
      </c>
      <c r="O1270" s="54">
        <v>6.1677</v>
      </c>
      <c r="P1270" s="54">
        <v>0</v>
      </c>
      <c r="Q1270" s="54">
        <v>0</v>
      </c>
      <c r="R1270" s="54">
        <v>0</v>
      </c>
      <c r="S1270" s="54">
        <f t="shared" si="542"/>
        <v>0</v>
      </c>
      <c r="T1270" s="54">
        <v>0</v>
      </c>
      <c r="U1270" s="54">
        <v>0</v>
      </c>
      <c r="V1270" s="54">
        <v>0</v>
      </c>
      <c r="W1270" s="54">
        <v>0</v>
      </c>
      <c r="X1270" s="54"/>
    </row>
    <row r="1271" spans="1:24" ht="78.75" x14ac:dyDescent="0.25">
      <c r="A1271" s="174" t="s">
        <v>2789</v>
      </c>
      <c r="B1271" s="122" t="s">
        <v>2447</v>
      </c>
      <c r="C1271" s="54" t="s">
        <v>2448</v>
      </c>
      <c r="D1271" s="54">
        <v>6.3439199999999998</v>
      </c>
      <c r="E1271" s="54">
        <v>6.3439199999999998</v>
      </c>
      <c r="F1271" s="54">
        <v>6.3439199999999998</v>
      </c>
      <c r="G1271" s="54">
        <v>0</v>
      </c>
      <c r="H1271" s="54">
        <v>0</v>
      </c>
      <c r="I1271" s="54">
        <v>1.9031759999999998</v>
      </c>
      <c r="J1271" s="54">
        <v>1.9031759999999998</v>
      </c>
      <c r="K1271" s="54">
        <v>4.4407440000000005</v>
      </c>
      <c r="L1271" s="54">
        <v>4.4407439999999996</v>
      </c>
      <c r="M1271" s="54">
        <f t="shared" si="544"/>
        <v>0</v>
      </c>
      <c r="N1271" s="54">
        <f t="shared" si="545"/>
        <v>0</v>
      </c>
      <c r="O1271" s="54">
        <v>5.2866</v>
      </c>
      <c r="P1271" s="54">
        <v>0</v>
      </c>
      <c r="Q1271" s="54">
        <v>0</v>
      </c>
      <c r="R1271" s="54">
        <v>0</v>
      </c>
      <c r="S1271" s="54">
        <f t="shared" si="542"/>
        <v>0</v>
      </c>
      <c r="T1271" s="54">
        <v>0</v>
      </c>
      <c r="U1271" s="54">
        <v>0</v>
      </c>
      <c r="V1271" s="54">
        <v>0</v>
      </c>
      <c r="W1271" s="54">
        <v>0</v>
      </c>
      <c r="X1271" s="54"/>
    </row>
    <row r="1272" spans="1:24" ht="141.75" x14ac:dyDescent="0.25">
      <c r="A1272" s="174" t="s">
        <v>2790</v>
      </c>
      <c r="B1272" s="122" t="s">
        <v>2449</v>
      </c>
      <c r="C1272" s="54" t="s">
        <v>2450</v>
      </c>
      <c r="D1272" s="54">
        <v>2.34</v>
      </c>
      <c r="E1272" s="54">
        <v>2.34</v>
      </c>
      <c r="F1272" s="54">
        <v>2.34</v>
      </c>
      <c r="G1272" s="54">
        <v>0</v>
      </c>
      <c r="H1272" s="54">
        <v>0</v>
      </c>
      <c r="I1272" s="54">
        <v>0</v>
      </c>
      <c r="J1272" s="54">
        <v>0</v>
      </c>
      <c r="K1272" s="54">
        <v>2.34</v>
      </c>
      <c r="L1272" s="54">
        <v>0</v>
      </c>
      <c r="M1272" s="54">
        <f t="shared" si="544"/>
        <v>0</v>
      </c>
      <c r="N1272" s="54">
        <f t="shared" si="545"/>
        <v>2.34</v>
      </c>
      <c r="O1272" s="54">
        <v>1.95</v>
      </c>
      <c r="P1272" s="54">
        <v>0</v>
      </c>
      <c r="Q1272" s="54">
        <v>0</v>
      </c>
      <c r="R1272" s="54">
        <v>0</v>
      </c>
      <c r="S1272" s="54">
        <f t="shared" si="542"/>
        <v>0</v>
      </c>
      <c r="T1272" s="54">
        <v>0</v>
      </c>
      <c r="U1272" s="54">
        <v>0</v>
      </c>
      <c r="V1272" s="54">
        <v>0</v>
      </c>
      <c r="W1272" s="54">
        <v>0</v>
      </c>
      <c r="X1272" s="54"/>
    </row>
    <row r="1273" spans="1:24" ht="47.25" x14ac:dyDescent="0.25">
      <c r="A1273" s="174" t="s">
        <v>2791</v>
      </c>
      <c r="B1273" s="122" t="s">
        <v>2451</v>
      </c>
      <c r="C1273" s="54" t="s">
        <v>2452</v>
      </c>
      <c r="D1273" s="54">
        <v>1.248</v>
      </c>
      <c r="E1273" s="54">
        <v>1.248</v>
      </c>
      <c r="F1273" s="54">
        <v>1.24858979</v>
      </c>
      <c r="G1273" s="54">
        <v>0</v>
      </c>
      <c r="H1273" s="54">
        <v>0</v>
      </c>
      <c r="I1273" s="54">
        <v>0</v>
      </c>
      <c r="J1273" s="54">
        <v>0</v>
      </c>
      <c r="K1273" s="54">
        <v>0</v>
      </c>
      <c r="L1273" s="54">
        <v>0</v>
      </c>
      <c r="M1273" s="54">
        <f t="shared" si="544"/>
        <v>1.248</v>
      </c>
      <c r="N1273" s="54">
        <f t="shared" si="545"/>
        <v>1.24858979</v>
      </c>
      <c r="O1273" s="54">
        <v>1.0404899999999999</v>
      </c>
      <c r="P1273" s="54">
        <v>0</v>
      </c>
      <c r="Q1273" s="54">
        <v>0</v>
      </c>
      <c r="R1273" s="54">
        <v>0</v>
      </c>
      <c r="S1273" s="54">
        <f t="shared" si="542"/>
        <v>-5.8979000000003445E-4</v>
      </c>
      <c r="T1273" s="54">
        <v>0</v>
      </c>
      <c r="U1273" s="54">
        <v>0</v>
      </c>
      <c r="V1273" s="54">
        <v>0</v>
      </c>
      <c r="W1273" s="54">
        <v>0</v>
      </c>
      <c r="X1273" s="54"/>
    </row>
    <row r="1274" spans="1:24" ht="63" x14ac:dyDescent="0.25">
      <c r="A1274" s="174" t="s">
        <v>2792</v>
      </c>
      <c r="B1274" s="122" t="s">
        <v>2453</v>
      </c>
      <c r="C1274" s="54" t="s">
        <v>2454</v>
      </c>
      <c r="D1274" s="54">
        <v>1.0151999999999999</v>
      </c>
      <c r="E1274" s="54">
        <v>1.0151999999999999</v>
      </c>
      <c r="F1274" s="54">
        <v>1.0158023999999999</v>
      </c>
      <c r="G1274" s="54">
        <v>0</v>
      </c>
      <c r="H1274" s="54">
        <v>0</v>
      </c>
      <c r="I1274" s="54">
        <v>0</v>
      </c>
      <c r="J1274" s="54">
        <v>0</v>
      </c>
      <c r="K1274" s="54">
        <v>0</v>
      </c>
      <c r="L1274" s="54">
        <v>0</v>
      </c>
      <c r="M1274" s="54">
        <f t="shared" si="544"/>
        <v>1.0151999999999999</v>
      </c>
      <c r="N1274" s="54">
        <f t="shared" si="545"/>
        <v>1.0158023999999999</v>
      </c>
      <c r="O1274" s="54">
        <v>0.84650000000000003</v>
      </c>
      <c r="P1274" s="54">
        <v>0</v>
      </c>
      <c r="Q1274" s="54">
        <v>0</v>
      </c>
      <c r="R1274" s="54">
        <v>0</v>
      </c>
      <c r="S1274" s="54">
        <f t="shared" si="542"/>
        <v>-6.0240000000000293E-4</v>
      </c>
      <c r="T1274" s="54">
        <v>0</v>
      </c>
      <c r="U1274" s="54">
        <v>0</v>
      </c>
      <c r="V1274" s="54">
        <v>0</v>
      </c>
      <c r="W1274" s="54">
        <v>0</v>
      </c>
      <c r="X1274" s="54"/>
    </row>
    <row r="1275" spans="1:24" ht="47.25" x14ac:dyDescent="0.25">
      <c r="A1275" s="174" t="s">
        <v>2793</v>
      </c>
      <c r="B1275" s="122" t="s">
        <v>2455</v>
      </c>
      <c r="C1275" s="54" t="s">
        <v>2456</v>
      </c>
      <c r="D1275" s="54">
        <v>1.2</v>
      </c>
      <c r="E1275" s="54">
        <v>1.2</v>
      </c>
      <c r="F1275" s="54">
        <v>1.2</v>
      </c>
      <c r="G1275" s="54">
        <v>0</v>
      </c>
      <c r="H1275" s="54">
        <v>0</v>
      </c>
      <c r="I1275" s="54">
        <v>1.2</v>
      </c>
      <c r="J1275" s="54">
        <v>1.2</v>
      </c>
      <c r="K1275" s="54">
        <v>0</v>
      </c>
      <c r="L1275" s="54">
        <v>0</v>
      </c>
      <c r="M1275" s="54">
        <f t="shared" si="544"/>
        <v>0</v>
      </c>
      <c r="N1275" s="54">
        <f t="shared" si="545"/>
        <v>0</v>
      </c>
      <c r="O1275" s="54">
        <v>1</v>
      </c>
      <c r="P1275" s="54">
        <v>0</v>
      </c>
      <c r="Q1275" s="54">
        <v>0</v>
      </c>
      <c r="R1275" s="54">
        <v>0</v>
      </c>
      <c r="S1275" s="54">
        <f t="shared" si="542"/>
        <v>0</v>
      </c>
      <c r="T1275" s="54">
        <v>0</v>
      </c>
      <c r="U1275" s="54">
        <v>0</v>
      </c>
      <c r="V1275" s="54">
        <v>0</v>
      </c>
      <c r="W1275" s="54">
        <v>0</v>
      </c>
      <c r="X1275" s="54"/>
    </row>
    <row r="1276" spans="1:24" ht="110.25" x14ac:dyDescent="0.25">
      <c r="A1276" s="174" t="s">
        <v>2794</v>
      </c>
      <c r="B1276" s="122" t="s">
        <v>2457</v>
      </c>
      <c r="C1276" s="54" t="s">
        <v>2458</v>
      </c>
      <c r="D1276" s="54">
        <v>6.194117652000001</v>
      </c>
      <c r="E1276" s="54">
        <v>6.1941176520000019</v>
      </c>
      <c r="F1276" s="54">
        <v>5.6425999999999998</v>
      </c>
      <c r="G1276" s="54">
        <v>0</v>
      </c>
      <c r="H1276" s="54">
        <v>0</v>
      </c>
      <c r="I1276" s="54">
        <v>0</v>
      </c>
      <c r="J1276" s="54">
        <v>0</v>
      </c>
      <c r="K1276" s="54">
        <v>0</v>
      </c>
      <c r="L1276" s="54">
        <v>0</v>
      </c>
      <c r="M1276" s="54">
        <f t="shared" si="544"/>
        <v>6.1941176520000019</v>
      </c>
      <c r="N1276" s="54">
        <f t="shared" si="545"/>
        <v>5.6425999999999998</v>
      </c>
      <c r="O1276" s="54">
        <v>4.7021699999999997</v>
      </c>
      <c r="P1276" s="54">
        <v>0</v>
      </c>
      <c r="Q1276" s="54">
        <v>0</v>
      </c>
      <c r="R1276" s="54">
        <v>0</v>
      </c>
      <c r="S1276" s="54">
        <f t="shared" si="542"/>
        <v>0.55151765200000202</v>
      </c>
      <c r="T1276" s="54">
        <v>0</v>
      </c>
      <c r="U1276" s="54">
        <v>0</v>
      </c>
      <c r="V1276" s="54">
        <v>0</v>
      </c>
      <c r="W1276" s="54">
        <v>0</v>
      </c>
      <c r="X1276" s="54"/>
    </row>
    <row r="1277" spans="1:24" ht="47.25" x14ac:dyDescent="0.25">
      <c r="A1277" s="174" t="s">
        <v>2795</v>
      </c>
      <c r="B1277" s="122" t="s">
        <v>2459</v>
      </c>
      <c r="C1277" s="54" t="s">
        <v>2460</v>
      </c>
      <c r="D1277" s="54">
        <v>0.49199999999999994</v>
      </c>
      <c r="E1277" s="54">
        <v>0.49199999999999988</v>
      </c>
      <c r="F1277" s="54">
        <v>0.59039999999999992</v>
      </c>
      <c r="G1277" s="54">
        <v>0</v>
      </c>
      <c r="H1277" s="54">
        <v>0</v>
      </c>
      <c r="I1277" s="54">
        <v>0</v>
      </c>
      <c r="J1277" s="54">
        <v>0</v>
      </c>
      <c r="K1277" s="54">
        <v>0</v>
      </c>
      <c r="L1277" s="54">
        <v>0</v>
      </c>
      <c r="M1277" s="54">
        <f t="shared" si="544"/>
        <v>0.49199999999999988</v>
      </c>
      <c r="N1277" s="54">
        <f t="shared" si="545"/>
        <v>0.59039999999999992</v>
      </c>
      <c r="O1277" s="54">
        <v>0.49199999999999999</v>
      </c>
      <c r="P1277" s="54">
        <v>0</v>
      </c>
      <c r="Q1277" s="54">
        <v>0</v>
      </c>
      <c r="R1277" s="54">
        <v>0</v>
      </c>
      <c r="S1277" s="54">
        <f t="shared" si="542"/>
        <v>-9.8400000000000043E-2</v>
      </c>
      <c r="T1277" s="54">
        <v>0</v>
      </c>
      <c r="U1277" s="54">
        <v>0</v>
      </c>
      <c r="V1277" s="54">
        <v>0</v>
      </c>
      <c r="W1277" s="54">
        <v>0</v>
      </c>
      <c r="X1277" s="54"/>
    </row>
    <row r="1278" spans="1:24" ht="47.25" x14ac:dyDescent="0.25">
      <c r="A1278" s="174" t="s">
        <v>2796</v>
      </c>
      <c r="B1278" s="122" t="s">
        <v>2461</v>
      </c>
      <c r="C1278" s="54" t="s">
        <v>2462</v>
      </c>
      <c r="D1278" s="54">
        <v>0.59399999999999997</v>
      </c>
      <c r="E1278" s="54">
        <v>0.59399999999999997</v>
      </c>
      <c r="F1278" s="54">
        <v>0.59399999999999997</v>
      </c>
      <c r="G1278" s="54">
        <v>0</v>
      </c>
      <c r="H1278" s="54">
        <v>0</v>
      </c>
      <c r="I1278" s="54">
        <v>0</v>
      </c>
      <c r="J1278" s="54">
        <v>0</v>
      </c>
      <c r="K1278" s="54">
        <v>0</v>
      </c>
      <c r="L1278" s="54">
        <v>0</v>
      </c>
      <c r="M1278" s="54">
        <f t="shared" si="544"/>
        <v>0.59399999999999997</v>
      </c>
      <c r="N1278" s="54">
        <f t="shared" si="545"/>
        <v>0.59399999999999997</v>
      </c>
      <c r="O1278" s="54">
        <v>0.495</v>
      </c>
      <c r="P1278" s="54">
        <v>0</v>
      </c>
      <c r="Q1278" s="54">
        <v>0</v>
      </c>
      <c r="R1278" s="54">
        <v>0</v>
      </c>
      <c r="S1278" s="54">
        <f t="shared" si="542"/>
        <v>0</v>
      </c>
      <c r="T1278" s="54">
        <v>0</v>
      </c>
      <c r="U1278" s="54">
        <v>0</v>
      </c>
      <c r="V1278" s="54">
        <v>0</v>
      </c>
      <c r="W1278" s="54">
        <v>0</v>
      </c>
      <c r="X1278" s="54"/>
    </row>
    <row r="1279" spans="1:24" ht="31.5" x14ac:dyDescent="0.25">
      <c r="A1279" s="174" t="s">
        <v>2797</v>
      </c>
      <c r="B1279" s="122" t="s">
        <v>2463</v>
      </c>
      <c r="C1279" s="54" t="s">
        <v>2464</v>
      </c>
      <c r="D1279" s="54">
        <v>5.6740295999999999</v>
      </c>
      <c r="E1279" s="54">
        <v>5.6740295999999999</v>
      </c>
      <c r="F1279" s="54">
        <v>5.6035800000000009</v>
      </c>
      <c r="G1279" s="54">
        <v>0</v>
      </c>
      <c r="H1279" s="54">
        <v>0</v>
      </c>
      <c r="I1279" s="54">
        <v>0</v>
      </c>
      <c r="J1279" s="54">
        <v>0</v>
      </c>
      <c r="K1279" s="54">
        <v>0</v>
      </c>
      <c r="L1279" s="54">
        <v>0</v>
      </c>
      <c r="M1279" s="54">
        <f t="shared" si="544"/>
        <v>5.6740295999999999</v>
      </c>
      <c r="N1279" s="54">
        <f t="shared" si="545"/>
        <v>5.6035800000000009</v>
      </c>
      <c r="O1279" s="54">
        <v>4.6696499999999999</v>
      </c>
      <c r="P1279" s="54">
        <v>0</v>
      </c>
      <c r="Q1279" s="54">
        <v>0</v>
      </c>
      <c r="R1279" s="54">
        <v>0</v>
      </c>
      <c r="S1279" s="54">
        <f t="shared" si="542"/>
        <v>7.0449599999999002E-2</v>
      </c>
      <c r="T1279" s="54">
        <v>0</v>
      </c>
      <c r="U1279" s="54">
        <v>0</v>
      </c>
      <c r="V1279" s="54">
        <v>0</v>
      </c>
      <c r="W1279" s="54">
        <v>0</v>
      </c>
      <c r="X1279" s="54"/>
    </row>
    <row r="1280" spans="1:24" ht="31.5" x14ac:dyDescent="0.25">
      <c r="A1280" s="174" t="s">
        <v>2798</v>
      </c>
      <c r="B1280" s="122" t="s">
        <v>2465</v>
      </c>
      <c r="C1280" s="54" t="s">
        <v>2466</v>
      </c>
      <c r="D1280" s="54">
        <v>2.6004480000000001</v>
      </c>
      <c r="E1280" s="54">
        <v>2.6004480000000005</v>
      </c>
      <c r="F1280" s="54">
        <v>2.1496849999999998</v>
      </c>
      <c r="G1280" s="54">
        <v>0</v>
      </c>
      <c r="H1280" s="54">
        <v>0</v>
      </c>
      <c r="I1280" s="54">
        <v>0</v>
      </c>
      <c r="J1280" s="54">
        <v>0</v>
      </c>
      <c r="K1280" s="54">
        <v>0</v>
      </c>
      <c r="L1280" s="54">
        <v>0</v>
      </c>
      <c r="M1280" s="54">
        <f t="shared" si="544"/>
        <v>2.6004480000000005</v>
      </c>
      <c r="N1280" s="54">
        <f t="shared" si="545"/>
        <v>2.1496849999999998</v>
      </c>
      <c r="O1280" s="54">
        <v>1.47776</v>
      </c>
      <c r="P1280" s="54">
        <v>0</v>
      </c>
      <c r="Q1280" s="54">
        <v>0</v>
      </c>
      <c r="R1280" s="54">
        <v>0</v>
      </c>
      <c r="S1280" s="54">
        <f t="shared" si="542"/>
        <v>0.45076300000000069</v>
      </c>
      <c r="T1280" s="54">
        <v>0</v>
      </c>
      <c r="U1280" s="54">
        <v>0</v>
      </c>
      <c r="V1280" s="54">
        <v>0</v>
      </c>
      <c r="W1280" s="54">
        <v>0</v>
      </c>
      <c r="X1280" s="54"/>
    </row>
    <row r="1281" spans="1:24" ht="31.5" x14ac:dyDescent="0.25">
      <c r="A1281" s="174" t="s">
        <v>2799</v>
      </c>
      <c r="B1281" s="122" t="s">
        <v>2467</v>
      </c>
      <c r="C1281" s="54" t="s">
        <v>2468</v>
      </c>
      <c r="D1281" s="54">
        <v>9.84</v>
      </c>
      <c r="E1281" s="54">
        <v>6.8879999999999999</v>
      </c>
      <c r="F1281" s="54">
        <v>6.8879999999999999</v>
      </c>
      <c r="G1281" s="54">
        <v>0</v>
      </c>
      <c r="H1281" s="54">
        <v>0</v>
      </c>
      <c r="I1281" s="54">
        <v>1.0141367999999999</v>
      </c>
      <c r="J1281" s="54">
        <v>1.0141367999999999</v>
      </c>
      <c r="K1281" s="54">
        <v>2.5311075000000001</v>
      </c>
      <c r="L1281" s="54">
        <v>2.4298631999999998</v>
      </c>
      <c r="M1281" s="54">
        <f t="shared" si="544"/>
        <v>3.3427556999999997</v>
      </c>
      <c r="N1281" s="54">
        <f t="shared" si="545"/>
        <v>3.444</v>
      </c>
      <c r="O1281" s="54">
        <v>5.74</v>
      </c>
      <c r="P1281" s="54">
        <v>0</v>
      </c>
      <c r="Q1281" s="54">
        <v>0</v>
      </c>
      <c r="R1281" s="54">
        <v>0</v>
      </c>
      <c r="S1281" s="54">
        <f t="shared" si="542"/>
        <v>0</v>
      </c>
      <c r="T1281" s="54">
        <v>0</v>
      </c>
      <c r="U1281" s="54">
        <v>0</v>
      </c>
      <c r="V1281" s="54">
        <v>0</v>
      </c>
      <c r="W1281" s="54">
        <v>0</v>
      </c>
      <c r="X1281" s="54"/>
    </row>
    <row r="1282" spans="1:24" ht="63" x14ac:dyDescent="0.25">
      <c r="A1282" s="174" t="s">
        <v>2800</v>
      </c>
      <c r="B1282" s="122" t="s">
        <v>2469</v>
      </c>
      <c r="C1282" s="54" t="s">
        <v>2470</v>
      </c>
      <c r="D1282" s="54">
        <v>5.64</v>
      </c>
      <c r="E1282" s="54">
        <v>1.1279999999999999</v>
      </c>
      <c r="F1282" s="54">
        <v>0</v>
      </c>
      <c r="G1282" s="54">
        <v>0</v>
      </c>
      <c r="H1282" s="54">
        <v>0</v>
      </c>
      <c r="I1282" s="54">
        <v>0</v>
      </c>
      <c r="J1282" s="54">
        <v>0</v>
      </c>
      <c r="K1282" s="54">
        <v>0</v>
      </c>
      <c r="L1282" s="54">
        <v>0</v>
      </c>
      <c r="M1282" s="54">
        <f t="shared" si="544"/>
        <v>1.1279999999999999</v>
      </c>
      <c r="N1282" s="54">
        <f t="shared" si="545"/>
        <v>0</v>
      </c>
      <c r="O1282" s="54">
        <v>0</v>
      </c>
      <c r="P1282" s="54">
        <v>0</v>
      </c>
      <c r="Q1282" s="54">
        <v>0</v>
      </c>
      <c r="R1282" s="54">
        <v>0</v>
      </c>
      <c r="S1282" s="54">
        <f t="shared" si="542"/>
        <v>1.1279999999999999</v>
      </c>
      <c r="T1282" s="54">
        <v>0</v>
      </c>
      <c r="U1282" s="54">
        <v>0</v>
      </c>
      <c r="V1282" s="54">
        <v>0</v>
      </c>
      <c r="W1282" s="54">
        <v>0</v>
      </c>
      <c r="X1282" s="54"/>
    </row>
    <row r="1283" spans="1:24" ht="47.25" x14ac:dyDescent="0.25">
      <c r="A1283" s="174" t="s">
        <v>2801</v>
      </c>
      <c r="B1283" s="122" t="s">
        <v>2471</v>
      </c>
      <c r="C1283" s="54" t="s">
        <v>2472</v>
      </c>
      <c r="D1283" s="54">
        <v>6.1876920000000002</v>
      </c>
      <c r="E1283" s="54">
        <v>6.1876920000000002</v>
      </c>
      <c r="F1283" s="54">
        <v>4.4734655999999999</v>
      </c>
      <c r="G1283" s="54">
        <v>0</v>
      </c>
      <c r="H1283" s="54">
        <v>0</v>
      </c>
      <c r="I1283" s="54">
        <v>0.1</v>
      </c>
      <c r="J1283" s="54">
        <v>0.1</v>
      </c>
      <c r="K1283" s="54">
        <v>0.48856000000000005</v>
      </c>
      <c r="L1283" s="54">
        <v>0.46901760000000003</v>
      </c>
      <c r="M1283" s="54">
        <f t="shared" si="544"/>
        <v>5.5991320000000009</v>
      </c>
      <c r="N1283" s="54">
        <f t="shared" si="545"/>
        <v>3.9044480000000004</v>
      </c>
      <c r="O1283" s="54">
        <v>4.4606199999999996</v>
      </c>
      <c r="P1283" s="54">
        <v>0</v>
      </c>
      <c r="Q1283" s="54">
        <v>0</v>
      </c>
      <c r="R1283" s="54">
        <v>0</v>
      </c>
      <c r="S1283" s="54">
        <f t="shared" si="542"/>
        <v>1.7142264000000003</v>
      </c>
      <c r="T1283" s="54">
        <v>0</v>
      </c>
      <c r="U1283" s="54">
        <v>0</v>
      </c>
      <c r="V1283" s="54">
        <v>0</v>
      </c>
      <c r="W1283" s="54">
        <v>0</v>
      </c>
      <c r="X1283" s="54"/>
    </row>
    <row r="1284" spans="1:24" ht="47.25" x14ac:dyDescent="0.25">
      <c r="A1284" s="174" t="s">
        <v>2802</v>
      </c>
      <c r="B1284" s="122" t="s">
        <v>2473</v>
      </c>
      <c r="C1284" s="54" t="s">
        <v>2474</v>
      </c>
      <c r="D1284" s="54">
        <v>2.94</v>
      </c>
      <c r="E1284" s="54">
        <v>2.0579999999999998</v>
      </c>
      <c r="F1284" s="54">
        <v>2.0579999999999998</v>
      </c>
      <c r="G1284" s="54">
        <v>0</v>
      </c>
      <c r="H1284" s="54">
        <v>0</v>
      </c>
      <c r="I1284" s="54">
        <v>0</v>
      </c>
      <c r="J1284" s="54">
        <v>0</v>
      </c>
      <c r="K1284" s="54">
        <v>1.0718750000000001</v>
      </c>
      <c r="L1284" s="54">
        <v>2.0579999999999998</v>
      </c>
      <c r="M1284" s="54">
        <f t="shared" si="544"/>
        <v>0.9861249999999997</v>
      </c>
      <c r="N1284" s="54">
        <f t="shared" si="545"/>
        <v>0</v>
      </c>
      <c r="O1284" s="54">
        <v>1.7150000000000001</v>
      </c>
      <c r="P1284" s="54">
        <v>0</v>
      </c>
      <c r="Q1284" s="54">
        <v>0</v>
      </c>
      <c r="R1284" s="54">
        <v>0</v>
      </c>
      <c r="S1284" s="54">
        <f t="shared" si="542"/>
        <v>0</v>
      </c>
      <c r="T1284" s="54">
        <v>0</v>
      </c>
      <c r="U1284" s="54">
        <v>0</v>
      </c>
      <c r="V1284" s="54">
        <v>0</v>
      </c>
      <c r="W1284" s="54">
        <v>0</v>
      </c>
      <c r="X1284" s="54"/>
    </row>
    <row r="1285" spans="1:24" ht="126" x14ac:dyDescent="0.25">
      <c r="A1285" s="174" t="s">
        <v>2803</v>
      </c>
      <c r="B1285" s="122" t="s">
        <v>2475</v>
      </c>
      <c r="C1285" s="54" t="s">
        <v>2476</v>
      </c>
      <c r="D1285" s="54">
        <v>0.32640000000000002</v>
      </c>
      <c r="E1285" s="54">
        <v>0.32640000000000008</v>
      </c>
      <c r="F1285" s="54">
        <v>0</v>
      </c>
      <c r="G1285" s="54">
        <v>0</v>
      </c>
      <c r="H1285" s="54">
        <v>0</v>
      </c>
      <c r="I1285" s="54">
        <v>0</v>
      </c>
      <c r="J1285" s="54">
        <v>0</v>
      </c>
      <c r="K1285" s="54">
        <v>0</v>
      </c>
      <c r="L1285" s="54">
        <v>0</v>
      </c>
      <c r="M1285" s="54">
        <f t="shared" si="544"/>
        <v>0.32640000000000008</v>
      </c>
      <c r="N1285" s="54">
        <f t="shared" si="545"/>
        <v>0</v>
      </c>
      <c r="O1285" s="54">
        <v>0</v>
      </c>
      <c r="P1285" s="54">
        <v>0</v>
      </c>
      <c r="Q1285" s="54">
        <v>0</v>
      </c>
      <c r="R1285" s="54">
        <v>0</v>
      </c>
      <c r="S1285" s="54">
        <f t="shared" si="542"/>
        <v>0.32640000000000008</v>
      </c>
      <c r="T1285" s="54">
        <v>0</v>
      </c>
      <c r="U1285" s="54">
        <v>0</v>
      </c>
      <c r="V1285" s="54">
        <v>0</v>
      </c>
      <c r="W1285" s="54">
        <v>0</v>
      </c>
      <c r="X1285" s="54"/>
    </row>
    <row r="1286" spans="1:24" ht="63" x14ac:dyDescent="0.25">
      <c r="A1286" s="174" t="s">
        <v>2804</v>
      </c>
      <c r="B1286" s="122" t="s">
        <v>2477</v>
      </c>
      <c r="C1286" s="54" t="s">
        <v>2478</v>
      </c>
      <c r="D1286" s="54">
        <v>0.59707199999999994</v>
      </c>
      <c r="E1286" s="54">
        <v>0.59707199999999994</v>
      </c>
      <c r="F1286" s="54">
        <v>0.59707199999999994</v>
      </c>
      <c r="G1286" s="54">
        <v>0</v>
      </c>
      <c r="H1286" s="54">
        <v>0</v>
      </c>
      <c r="I1286" s="54">
        <v>0</v>
      </c>
      <c r="J1286" s="54">
        <v>0</v>
      </c>
      <c r="K1286" s="54">
        <v>0</v>
      </c>
      <c r="L1286" s="54">
        <v>0</v>
      </c>
      <c r="M1286" s="54">
        <f t="shared" si="544"/>
        <v>0.59707199999999994</v>
      </c>
      <c r="N1286" s="54">
        <f t="shared" si="545"/>
        <v>0.59707199999999994</v>
      </c>
      <c r="O1286" s="54">
        <v>0.49756</v>
      </c>
      <c r="P1286" s="54">
        <v>0</v>
      </c>
      <c r="Q1286" s="54">
        <v>0</v>
      </c>
      <c r="R1286" s="54">
        <v>0</v>
      </c>
      <c r="S1286" s="54">
        <f t="shared" si="542"/>
        <v>0</v>
      </c>
      <c r="T1286" s="54">
        <v>0</v>
      </c>
      <c r="U1286" s="54">
        <v>0</v>
      </c>
      <c r="V1286" s="54">
        <v>0</v>
      </c>
      <c r="W1286" s="54">
        <v>0</v>
      </c>
      <c r="X1286" s="54"/>
    </row>
    <row r="1287" spans="1:24" ht="126" x14ac:dyDescent="0.25">
      <c r="A1287" s="174" t="s">
        <v>2805</v>
      </c>
      <c r="B1287" s="122" t="s">
        <v>2479</v>
      </c>
      <c r="C1287" s="54" t="s">
        <v>2480</v>
      </c>
      <c r="D1287" s="54">
        <v>26</v>
      </c>
      <c r="E1287" s="54">
        <v>26</v>
      </c>
      <c r="F1287" s="54">
        <v>24.257375999999958</v>
      </c>
      <c r="G1287" s="54">
        <v>24.257375999999997</v>
      </c>
      <c r="H1287" s="54">
        <v>24.257375999999997</v>
      </c>
      <c r="I1287" s="54">
        <v>0</v>
      </c>
      <c r="J1287" s="54">
        <v>0</v>
      </c>
      <c r="K1287" s="54">
        <v>0</v>
      </c>
      <c r="L1287" s="54">
        <v>0</v>
      </c>
      <c r="M1287" s="54">
        <f t="shared" si="544"/>
        <v>1.7426240000000028</v>
      </c>
      <c r="N1287" s="54">
        <f t="shared" si="545"/>
        <v>-3.907985046680551E-14</v>
      </c>
      <c r="O1287" s="54">
        <v>19.362929999999999</v>
      </c>
      <c r="P1287" s="54">
        <v>0</v>
      </c>
      <c r="Q1287" s="54">
        <v>0</v>
      </c>
      <c r="R1287" s="54">
        <v>0</v>
      </c>
      <c r="S1287" s="54">
        <f t="shared" si="542"/>
        <v>1.7426240000000419</v>
      </c>
      <c r="T1287" s="54">
        <v>0</v>
      </c>
      <c r="U1287" s="54">
        <v>0</v>
      </c>
      <c r="V1287" s="54">
        <v>0</v>
      </c>
      <c r="W1287" s="54">
        <v>0</v>
      </c>
      <c r="X1287" s="54"/>
    </row>
    <row r="1288" spans="1:24" ht="94.5" x14ac:dyDescent="0.25">
      <c r="A1288" s="174" t="s">
        <v>2806</v>
      </c>
      <c r="B1288" s="122" t="s">
        <v>2481</v>
      </c>
      <c r="C1288" s="54" t="s">
        <v>2482</v>
      </c>
      <c r="D1288" s="54">
        <v>5.45</v>
      </c>
      <c r="E1288" s="54">
        <v>5.45</v>
      </c>
      <c r="F1288" s="54">
        <v>5.45</v>
      </c>
      <c r="G1288" s="54">
        <v>4.9986999999999968</v>
      </c>
      <c r="H1288" s="54">
        <v>5.3954999999999957</v>
      </c>
      <c r="I1288" s="54">
        <v>0</v>
      </c>
      <c r="J1288" s="54">
        <v>0</v>
      </c>
      <c r="K1288" s="54">
        <v>0</v>
      </c>
      <c r="L1288" s="54">
        <v>0</v>
      </c>
      <c r="M1288" s="54">
        <f t="shared" si="544"/>
        <v>0.45130000000000337</v>
      </c>
      <c r="N1288" s="54">
        <f t="shared" si="545"/>
        <v>5.4500000000004434E-2</v>
      </c>
      <c r="O1288" s="54">
        <v>4.5416699999999999</v>
      </c>
      <c r="P1288" s="54">
        <v>0</v>
      </c>
      <c r="Q1288" s="54">
        <v>0</v>
      </c>
      <c r="R1288" s="54">
        <v>0</v>
      </c>
      <c r="S1288" s="54">
        <f t="shared" si="542"/>
        <v>0</v>
      </c>
      <c r="T1288" s="54">
        <v>0</v>
      </c>
      <c r="U1288" s="54">
        <v>0</v>
      </c>
      <c r="V1288" s="54">
        <v>0</v>
      </c>
      <c r="W1288" s="54">
        <v>0</v>
      </c>
      <c r="X1288" s="54"/>
    </row>
    <row r="1289" spans="1:24" ht="31.5" x14ac:dyDescent="0.25">
      <c r="A1289" s="174" t="s">
        <v>2807</v>
      </c>
      <c r="B1289" s="122" t="s">
        <v>2483</v>
      </c>
      <c r="C1289" s="54" t="s">
        <v>2484</v>
      </c>
      <c r="D1289" s="54">
        <v>0.26741999999999999</v>
      </c>
      <c r="E1289" s="54">
        <v>0.26741999999999999</v>
      </c>
      <c r="F1289" s="54">
        <v>0.39542000000000005</v>
      </c>
      <c r="G1289" s="54">
        <v>0</v>
      </c>
      <c r="H1289" s="54">
        <v>0</v>
      </c>
      <c r="I1289" s="54">
        <v>0</v>
      </c>
      <c r="J1289" s="54">
        <v>0.11270999999999999</v>
      </c>
      <c r="K1289" s="54">
        <v>0</v>
      </c>
      <c r="L1289" s="54">
        <v>0</v>
      </c>
      <c r="M1289" s="54">
        <f t="shared" si="544"/>
        <v>0.26741999999999999</v>
      </c>
      <c r="N1289" s="54">
        <f t="shared" si="545"/>
        <v>0.28271000000000007</v>
      </c>
      <c r="O1289" s="54">
        <v>0.85367999999999999</v>
      </c>
      <c r="P1289" s="54">
        <v>0</v>
      </c>
      <c r="Q1289" s="54">
        <v>0</v>
      </c>
      <c r="R1289" s="54">
        <v>0</v>
      </c>
      <c r="S1289" s="54">
        <f t="shared" si="542"/>
        <v>-0.12800000000000006</v>
      </c>
      <c r="T1289" s="54">
        <v>0</v>
      </c>
      <c r="U1289" s="54">
        <v>0</v>
      </c>
      <c r="V1289" s="54">
        <v>0</v>
      </c>
      <c r="W1289" s="54">
        <v>0</v>
      </c>
      <c r="X1289" s="54"/>
    </row>
    <row r="1290" spans="1:24" ht="63" x14ac:dyDescent="0.25">
      <c r="A1290" s="174" t="s">
        <v>2808</v>
      </c>
      <c r="B1290" s="122" t="s">
        <v>2485</v>
      </c>
      <c r="C1290" s="54" t="s">
        <v>2486</v>
      </c>
      <c r="D1290" s="54">
        <v>4.9500000000000002E-2</v>
      </c>
      <c r="E1290" s="54">
        <v>4.9500000000000002E-2</v>
      </c>
      <c r="F1290" s="54">
        <v>4.9500000000000002E-2</v>
      </c>
      <c r="G1290" s="54">
        <v>0</v>
      </c>
      <c r="H1290" s="54">
        <v>0</v>
      </c>
      <c r="I1290" s="54">
        <v>0</v>
      </c>
      <c r="J1290" s="54">
        <v>0</v>
      </c>
      <c r="K1290" s="54">
        <v>0</v>
      </c>
      <c r="L1290" s="54">
        <v>0</v>
      </c>
      <c r="M1290" s="54">
        <f t="shared" si="544"/>
        <v>4.9500000000000002E-2</v>
      </c>
      <c r="N1290" s="54">
        <f t="shared" si="545"/>
        <v>4.9500000000000002E-2</v>
      </c>
      <c r="O1290" s="54">
        <v>4.1250000000000002E-2</v>
      </c>
      <c r="P1290" s="54">
        <v>0</v>
      </c>
      <c r="Q1290" s="54">
        <v>0</v>
      </c>
      <c r="R1290" s="54">
        <v>0</v>
      </c>
      <c r="S1290" s="54">
        <f t="shared" si="542"/>
        <v>0</v>
      </c>
      <c r="T1290" s="54">
        <v>0</v>
      </c>
      <c r="U1290" s="54">
        <v>0</v>
      </c>
      <c r="V1290" s="54">
        <v>0</v>
      </c>
      <c r="W1290" s="54">
        <v>0</v>
      </c>
      <c r="X1290" s="54"/>
    </row>
    <row r="1291" spans="1:24" ht="94.5" x14ac:dyDescent="0.25">
      <c r="A1291" s="174" t="s">
        <v>2809</v>
      </c>
      <c r="B1291" s="122" t="s">
        <v>2487</v>
      </c>
      <c r="C1291" s="54" t="s">
        <v>2488</v>
      </c>
      <c r="D1291" s="54">
        <v>4.5031979999999994</v>
      </c>
      <c r="E1291" s="54">
        <v>4.5031979999999994</v>
      </c>
      <c r="F1291" s="54">
        <v>4.5031979999999994</v>
      </c>
      <c r="G1291" s="54">
        <v>0</v>
      </c>
      <c r="H1291" s="54">
        <v>0</v>
      </c>
      <c r="I1291" s="54">
        <v>0</v>
      </c>
      <c r="J1291" s="54">
        <v>0</v>
      </c>
      <c r="K1291" s="54">
        <v>0</v>
      </c>
      <c r="L1291" s="54">
        <v>0</v>
      </c>
      <c r="M1291" s="54">
        <f t="shared" si="544"/>
        <v>4.5031979999999994</v>
      </c>
      <c r="N1291" s="54">
        <f t="shared" si="545"/>
        <v>4.5031979999999994</v>
      </c>
      <c r="O1291" s="54">
        <v>3.7526700000000002</v>
      </c>
      <c r="P1291" s="54">
        <v>0</v>
      </c>
      <c r="Q1291" s="54">
        <v>0</v>
      </c>
      <c r="R1291" s="54">
        <v>0</v>
      </c>
      <c r="S1291" s="54">
        <f t="shared" si="542"/>
        <v>0</v>
      </c>
      <c r="T1291" s="54">
        <v>0</v>
      </c>
      <c r="U1291" s="54">
        <v>0</v>
      </c>
      <c r="V1291" s="54">
        <v>0</v>
      </c>
      <c r="W1291" s="54">
        <v>0</v>
      </c>
      <c r="X1291" s="54"/>
    </row>
    <row r="1292" spans="1:24" ht="47.25" x14ac:dyDescent="0.25">
      <c r="A1292" s="174" t="s">
        <v>2810</v>
      </c>
      <c r="B1292" s="122" t="s">
        <v>2489</v>
      </c>
      <c r="C1292" s="54" t="s">
        <v>2490</v>
      </c>
      <c r="D1292" s="54">
        <v>0.39600000000000002</v>
      </c>
      <c r="E1292" s="54">
        <v>0.39600000000000002</v>
      </c>
      <c r="F1292" s="54">
        <v>0.39600000000000002</v>
      </c>
      <c r="G1292" s="54">
        <v>0.39600000000000002</v>
      </c>
      <c r="H1292" s="54">
        <v>0</v>
      </c>
      <c r="I1292" s="54">
        <v>0</v>
      </c>
      <c r="J1292" s="54">
        <v>0.39600000000000002</v>
      </c>
      <c r="K1292" s="54">
        <v>0</v>
      </c>
      <c r="L1292" s="54">
        <v>0</v>
      </c>
      <c r="M1292" s="54">
        <f t="shared" si="544"/>
        <v>0</v>
      </c>
      <c r="N1292" s="54">
        <f t="shared" si="545"/>
        <v>0</v>
      </c>
      <c r="O1292" s="54">
        <v>0.33</v>
      </c>
      <c r="P1292" s="54">
        <v>0</v>
      </c>
      <c r="Q1292" s="54">
        <v>0</v>
      </c>
      <c r="R1292" s="54">
        <v>0</v>
      </c>
      <c r="S1292" s="54">
        <f t="shared" ref="S1292:S1323" si="546">E1292-F1292</f>
        <v>0</v>
      </c>
      <c r="T1292" s="54">
        <v>0</v>
      </c>
      <c r="U1292" s="54">
        <v>0</v>
      </c>
      <c r="V1292" s="54">
        <v>0</v>
      </c>
      <c r="W1292" s="54">
        <v>0</v>
      </c>
      <c r="X1292" s="54"/>
    </row>
    <row r="1293" spans="1:24" ht="63" x14ac:dyDescent="0.25">
      <c r="A1293" s="174" t="s">
        <v>2811</v>
      </c>
      <c r="B1293" s="122" t="s">
        <v>2491</v>
      </c>
      <c r="C1293" s="54" t="s">
        <v>2492</v>
      </c>
      <c r="D1293" s="54">
        <v>0.61727900000000002</v>
      </c>
      <c r="E1293" s="54">
        <v>0.61727900000000002</v>
      </c>
      <c r="F1293" s="54">
        <v>0.61727900000000002</v>
      </c>
      <c r="G1293" s="54">
        <v>0.61727900000000002</v>
      </c>
      <c r="H1293" s="54">
        <v>0.61727900000000002</v>
      </c>
      <c r="I1293" s="54">
        <v>0</v>
      </c>
      <c r="J1293" s="54">
        <v>0</v>
      </c>
      <c r="K1293" s="54">
        <v>0</v>
      </c>
      <c r="L1293" s="54">
        <v>0</v>
      </c>
      <c r="M1293" s="54">
        <f t="shared" si="544"/>
        <v>0</v>
      </c>
      <c r="N1293" s="54">
        <f t="shared" si="545"/>
        <v>0</v>
      </c>
      <c r="O1293" s="54">
        <v>0.51439999999999997</v>
      </c>
      <c r="P1293" s="54">
        <v>0</v>
      </c>
      <c r="Q1293" s="54">
        <v>0</v>
      </c>
      <c r="R1293" s="54">
        <v>0</v>
      </c>
      <c r="S1293" s="54">
        <f t="shared" si="546"/>
        <v>0</v>
      </c>
      <c r="T1293" s="54">
        <v>0</v>
      </c>
      <c r="U1293" s="54">
        <v>0</v>
      </c>
      <c r="V1293" s="54">
        <v>0</v>
      </c>
      <c r="W1293" s="54">
        <v>0</v>
      </c>
      <c r="X1293" s="54"/>
    </row>
    <row r="1294" spans="1:24" ht="63" x14ac:dyDescent="0.25">
      <c r="A1294" s="174" t="s">
        <v>2812</v>
      </c>
      <c r="B1294" s="122" t="s">
        <v>2493</v>
      </c>
      <c r="C1294" s="54" t="s">
        <v>2494</v>
      </c>
      <c r="D1294" s="54">
        <v>0.47144000000000003</v>
      </c>
      <c r="E1294" s="54">
        <v>0.47144000000000003</v>
      </c>
      <c r="F1294" s="54">
        <v>0</v>
      </c>
      <c r="G1294" s="54">
        <v>0</v>
      </c>
      <c r="H1294" s="54">
        <v>0</v>
      </c>
      <c r="I1294" s="54">
        <v>0</v>
      </c>
      <c r="J1294" s="54">
        <v>0</v>
      </c>
      <c r="K1294" s="54">
        <v>0</v>
      </c>
      <c r="L1294" s="54">
        <v>0</v>
      </c>
      <c r="M1294" s="54">
        <f t="shared" si="544"/>
        <v>0.47144000000000003</v>
      </c>
      <c r="N1294" s="54">
        <f t="shared" si="545"/>
        <v>0</v>
      </c>
      <c r="O1294" s="54">
        <v>0</v>
      </c>
      <c r="P1294" s="54">
        <v>0</v>
      </c>
      <c r="Q1294" s="54">
        <v>0</v>
      </c>
      <c r="R1294" s="54">
        <v>0</v>
      </c>
      <c r="S1294" s="54">
        <f t="shared" si="546"/>
        <v>0.47144000000000003</v>
      </c>
      <c r="T1294" s="54">
        <v>0</v>
      </c>
      <c r="U1294" s="54">
        <v>0</v>
      </c>
      <c r="V1294" s="54">
        <v>0</v>
      </c>
      <c r="W1294" s="54">
        <v>0</v>
      </c>
      <c r="X1294" s="54"/>
    </row>
    <row r="1295" spans="1:24" ht="31.5" x14ac:dyDescent="0.25">
      <c r="A1295" s="174" t="s">
        <v>2813</v>
      </c>
      <c r="B1295" s="122" t="s">
        <v>2495</v>
      </c>
      <c r="C1295" s="54" t="s">
        <v>2496</v>
      </c>
      <c r="D1295" s="54">
        <v>4.5</v>
      </c>
      <c r="E1295" s="54">
        <v>4.5</v>
      </c>
      <c r="F1295" s="54">
        <v>4.4992000000000001</v>
      </c>
      <c r="G1295" s="54">
        <v>4.5</v>
      </c>
      <c r="H1295" s="54">
        <v>4.4992000000000001</v>
      </c>
      <c r="I1295" s="54">
        <v>0</v>
      </c>
      <c r="J1295" s="54">
        <v>0</v>
      </c>
      <c r="K1295" s="54">
        <v>0</v>
      </c>
      <c r="L1295" s="54">
        <v>0</v>
      </c>
      <c r="M1295" s="54">
        <f t="shared" si="544"/>
        <v>0</v>
      </c>
      <c r="N1295" s="54">
        <f t="shared" si="545"/>
        <v>0</v>
      </c>
      <c r="O1295" s="54">
        <v>0</v>
      </c>
      <c r="P1295" s="54">
        <v>0</v>
      </c>
      <c r="Q1295" s="54">
        <v>0</v>
      </c>
      <c r="R1295" s="54">
        <v>0</v>
      </c>
      <c r="S1295" s="54">
        <f t="shared" si="546"/>
        <v>7.9999999999991189E-4</v>
      </c>
      <c r="T1295" s="54">
        <v>0</v>
      </c>
      <c r="U1295" s="54">
        <v>0</v>
      </c>
      <c r="V1295" s="54">
        <v>0</v>
      </c>
      <c r="W1295" s="54">
        <v>0</v>
      </c>
      <c r="X1295" s="54"/>
    </row>
    <row r="1296" spans="1:24" ht="126" x14ac:dyDescent="0.25">
      <c r="A1296" s="174" t="s">
        <v>2814</v>
      </c>
      <c r="B1296" s="122" t="s">
        <v>2497</v>
      </c>
      <c r="C1296" s="54" t="s">
        <v>2498</v>
      </c>
      <c r="D1296" s="54">
        <v>10</v>
      </c>
      <c r="E1296" s="54">
        <v>10</v>
      </c>
      <c r="F1296" s="54">
        <v>9.9989999999999988</v>
      </c>
      <c r="G1296" s="54">
        <v>0</v>
      </c>
      <c r="H1296" s="54">
        <v>0</v>
      </c>
      <c r="I1296" s="54">
        <v>0</v>
      </c>
      <c r="J1296" s="54">
        <v>0</v>
      </c>
      <c r="K1296" s="54">
        <v>7.5</v>
      </c>
      <c r="L1296" s="54">
        <v>7.2569999999999997</v>
      </c>
      <c r="M1296" s="54">
        <f t="shared" si="544"/>
        <v>2.5</v>
      </c>
      <c r="N1296" s="54">
        <f t="shared" si="545"/>
        <v>2.7419999999999991</v>
      </c>
      <c r="O1296" s="54">
        <v>8.3324999999999996</v>
      </c>
      <c r="P1296" s="54">
        <v>0</v>
      </c>
      <c r="Q1296" s="54">
        <v>0</v>
      </c>
      <c r="R1296" s="54">
        <v>0</v>
      </c>
      <c r="S1296" s="54">
        <f t="shared" si="546"/>
        <v>1.0000000000012221E-3</v>
      </c>
      <c r="T1296" s="54">
        <v>0</v>
      </c>
      <c r="U1296" s="54">
        <v>0</v>
      </c>
      <c r="V1296" s="54">
        <v>0</v>
      </c>
      <c r="W1296" s="54">
        <v>0</v>
      </c>
      <c r="X1296" s="54"/>
    </row>
    <row r="1297" spans="1:24" ht="141.75" x14ac:dyDescent="0.25">
      <c r="A1297" s="174" t="s">
        <v>2815</v>
      </c>
      <c r="B1297" s="122" t="s">
        <v>2499</v>
      </c>
      <c r="C1297" s="54" t="s">
        <v>2500</v>
      </c>
      <c r="D1297" s="54">
        <v>29.977995995999997</v>
      </c>
      <c r="E1297" s="54">
        <v>29.977995995999997</v>
      </c>
      <c r="F1297" s="54">
        <v>29.59104</v>
      </c>
      <c r="G1297" s="54">
        <v>0</v>
      </c>
      <c r="H1297" s="54">
        <v>0</v>
      </c>
      <c r="I1297" s="54">
        <v>20.717135492000011</v>
      </c>
      <c r="J1297" s="54">
        <v>0</v>
      </c>
      <c r="K1297" s="54">
        <v>9.2608605039999858</v>
      </c>
      <c r="L1297" s="54">
        <v>7.3032040000000045</v>
      </c>
      <c r="M1297" s="54">
        <f t="shared" ref="M1297:M1328" si="547">E1297-G1297-I1297-K1297</f>
        <v>0</v>
      </c>
      <c r="N1297" s="54">
        <f t="shared" ref="N1297:N1328" si="548">F1297-H1297-J1297-L1297</f>
        <v>22.287835999999995</v>
      </c>
      <c r="O1297" s="54">
        <v>24.659200000000002</v>
      </c>
      <c r="P1297" s="54">
        <v>0</v>
      </c>
      <c r="Q1297" s="54">
        <v>0</v>
      </c>
      <c r="R1297" s="54">
        <v>0</v>
      </c>
      <c r="S1297" s="54">
        <f t="shared" si="546"/>
        <v>0.38695599599999753</v>
      </c>
      <c r="T1297" s="54">
        <v>0</v>
      </c>
      <c r="U1297" s="54">
        <v>0</v>
      </c>
      <c r="V1297" s="54">
        <v>0</v>
      </c>
      <c r="W1297" s="54">
        <v>0</v>
      </c>
      <c r="X1297" s="54"/>
    </row>
    <row r="1298" spans="1:24" ht="110.25" x14ac:dyDescent="0.25">
      <c r="A1298" s="174" t="s">
        <v>2816</v>
      </c>
      <c r="B1298" s="122" t="s">
        <v>2501</v>
      </c>
      <c r="C1298" s="54" t="s">
        <v>2502</v>
      </c>
      <c r="D1298" s="54">
        <v>5.9459999999999997</v>
      </c>
      <c r="E1298" s="54">
        <v>5.9459999999999997</v>
      </c>
      <c r="F1298" s="54">
        <v>5.9939999999999998</v>
      </c>
      <c r="G1298" s="54">
        <v>0</v>
      </c>
      <c r="H1298" s="54">
        <v>0</v>
      </c>
      <c r="I1298" s="54">
        <v>0</v>
      </c>
      <c r="J1298" s="54">
        <v>0</v>
      </c>
      <c r="K1298" s="54">
        <v>5.9459999999999997</v>
      </c>
      <c r="L1298" s="54">
        <v>5.9939999999999998</v>
      </c>
      <c r="M1298" s="54">
        <f t="shared" si="547"/>
        <v>0</v>
      </c>
      <c r="N1298" s="54">
        <f t="shared" si="548"/>
        <v>0</v>
      </c>
      <c r="O1298" s="54">
        <v>4.9950000000000001</v>
      </c>
      <c r="P1298" s="54">
        <v>0</v>
      </c>
      <c r="Q1298" s="54">
        <v>0</v>
      </c>
      <c r="R1298" s="54">
        <v>0</v>
      </c>
      <c r="S1298" s="54">
        <f t="shared" si="546"/>
        <v>-4.8000000000000043E-2</v>
      </c>
      <c r="T1298" s="54">
        <v>0</v>
      </c>
      <c r="U1298" s="54">
        <v>0</v>
      </c>
      <c r="V1298" s="54">
        <v>0</v>
      </c>
      <c r="W1298" s="54">
        <v>0</v>
      </c>
      <c r="X1298" s="54"/>
    </row>
    <row r="1299" spans="1:24" ht="63" x14ac:dyDescent="0.25">
      <c r="A1299" s="174" t="s">
        <v>2817</v>
      </c>
      <c r="B1299" s="122" t="s">
        <v>2503</v>
      </c>
      <c r="C1299" s="54" t="s">
        <v>2504</v>
      </c>
      <c r="D1299" s="54">
        <v>0.10290000000000001</v>
      </c>
      <c r="E1299" s="54">
        <v>0.10290000000000002</v>
      </c>
      <c r="F1299" s="54">
        <v>0.10290000000000001</v>
      </c>
      <c r="G1299" s="54">
        <v>0.10290000000000001</v>
      </c>
      <c r="H1299" s="54">
        <v>0.10290000000000001</v>
      </c>
      <c r="I1299" s="54">
        <v>0</v>
      </c>
      <c r="J1299" s="54">
        <v>0</v>
      </c>
      <c r="K1299" s="54">
        <v>0</v>
      </c>
      <c r="L1299" s="54">
        <v>0</v>
      </c>
      <c r="M1299" s="54">
        <f t="shared" si="547"/>
        <v>1.3877787807814457E-17</v>
      </c>
      <c r="N1299" s="54">
        <f t="shared" si="548"/>
        <v>0</v>
      </c>
      <c r="O1299" s="54">
        <v>8.5750000000000007E-2</v>
      </c>
      <c r="P1299" s="54">
        <v>0</v>
      </c>
      <c r="Q1299" s="54">
        <v>0</v>
      </c>
      <c r="R1299" s="54">
        <v>0</v>
      </c>
      <c r="S1299" s="54">
        <f t="shared" si="546"/>
        <v>0</v>
      </c>
      <c r="T1299" s="54">
        <v>0</v>
      </c>
      <c r="U1299" s="54">
        <v>0</v>
      </c>
      <c r="V1299" s="54">
        <v>0</v>
      </c>
      <c r="W1299" s="54">
        <v>0</v>
      </c>
      <c r="X1299" s="54"/>
    </row>
    <row r="1300" spans="1:24" ht="47.25" x14ac:dyDescent="0.25">
      <c r="A1300" s="174" t="s">
        <v>2818</v>
      </c>
      <c r="B1300" s="122" t="s">
        <v>2505</v>
      </c>
      <c r="C1300" s="54" t="s">
        <v>2506</v>
      </c>
      <c r="D1300" s="54">
        <v>0.184054</v>
      </c>
      <c r="E1300" s="54">
        <v>0.184054</v>
      </c>
      <c r="F1300" s="54">
        <v>0.184054</v>
      </c>
      <c r="G1300" s="54">
        <v>0</v>
      </c>
      <c r="H1300" s="54">
        <v>0</v>
      </c>
      <c r="I1300" s="54">
        <v>0</v>
      </c>
      <c r="J1300" s="54">
        <v>0</v>
      </c>
      <c r="K1300" s="54">
        <v>0.184054</v>
      </c>
      <c r="L1300" s="54">
        <v>0.184054</v>
      </c>
      <c r="M1300" s="54">
        <f t="shared" si="547"/>
        <v>0</v>
      </c>
      <c r="N1300" s="54">
        <f t="shared" si="548"/>
        <v>0</v>
      </c>
      <c r="O1300" s="54">
        <v>0.15337999999999999</v>
      </c>
      <c r="P1300" s="54">
        <v>0</v>
      </c>
      <c r="Q1300" s="54">
        <v>0</v>
      </c>
      <c r="R1300" s="54">
        <v>0</v>
      </c>
      <c r="S1300" s="54">
        <f t="shared" si="546"/>
        <v>0</v>
      </c>
      <c r="T1300" s="54">
        <v>0</v>
      </c>
      <c r="U1300" s="54">
        <v>0</v>
      </c>
      <c r="V1300" s="54">
        <v>0</v>
      </c>
      <c r="W1300" s="54">
        <v>0</v>
      </c>
      <c r="X1300" s="54"/>
    </row>
    <row r="1301" spans="1:24" ht="47.25" x14ac:dyDescent="0.25">
      <c r="A1301" s="174" t="s">
        <v>2819</v>
      </c>
      <c r="B1301" s="122" t="s">
        <v>2507</v>
      </c>
      <c r="C1301" s="54" t="s">
        <v>2508</v>
      </c>
      <c r="D1301" s="54">
        <v>0.13439999999999999</v>
      </c>
      <c r="E1301" s="54">
        <v>0.13440000000000002</v>
      </c>
      <c r="F1301" s="54">
        <v>0.13439999999999999</v>
      </c>
      <c r="G1301" s="54">
        <v>0</v>
      </c>
      <c r="H1301" s="54">
        <v>0</v>
      </c>
      <c r="I1301" s="54">
        <v>0</v>
      </c>
      <c r="J1301" s="54">
        <v>0</v>
      </c>
      <c r="K1301" s="54">
        <v>0.13440000000000002</v>
      </c>
      <c r="L1301" s="54">
        <v>0.13439999999999999</v>
      </c>
      <c r="M1301" s="54">
        <f t="shared" si="547"/>
        <v>0</v>
      </c>
      <c r="N1301" s="54">
        <f t="shared" si="548"/>
        <v>0</v>
      </c>
      <c r="O1301" s="54">
        <v>0.112</v>
      </c>
      <c r="P1301" s="54">
        <v>0</v>
      </c>
      <c r="Q1301" s="54">
        <v>0</v>
      </c>
      <c r="R1301" s="54">
        <v>0</v>
      </c>
      <c r="S1301" s="54">
        <f t="shared" si="546"/>
        <v>0</v>
      </c>
      <c r="T1301" s="54">
        <v>0</v>
      </c>
      <c r="U1301" s="54">
        <v>0</v>
      </c>
      <c r="V1301" s="54">
        <v>0</v>
      </c>
      <c r="W1301" s="54">
        <v>0</v>
      </c>
      <c r="X1301" s="54"/>
    </row>
    <row r="1302" spans="1:24" ht="31.5" x14ac:dyDescent="0.25">
      <c r="A1302" s="174" t="s">
        <v>2820</v>
      </c>
      <c r="B1302" s="122" t="s">
        <v>2509</v>
      </c>
      <c r="C1302" s="54" t="s">
        <v>2510</v>
      </c>
      <c r="D1302" s="54">
        <v>0.36696000000000001</v>
      </c>
      <c r="E1302" s="54">
        <v>0.36696000000000006</v>
      </c>
      <c r="F1302" s="54">
        <v>0.36696000000000001</v>
      </c>
      <c r="G1302" s="54">
        <v>0</v>
      </c>
      <c r="H1302" s="54">
        <v>0</v>
      </c>
      <c r="I1302" s="54">
        <v>0</v>
      </c>
      <c r="J1302" s="54">
        <v>0</v>
      </c>
      <c r="K1302" s="54">
        <v>0.36696000000000006</v>
      </c>
      <c r="L1302" s="54">
        <v>0.36696000000000001</v>
      </c>
      <c r="M1302" s="54">
        <f t="shared" si="547"/>
        <v>0</v>
      </c>
      <c r="N1302" s="54">
        <f t="shared" si="548"/>
        <v>0</v>
      </c>
      <c r="O1302" s="54">
        <v>0.30580000000000002</v>
      </c>
      <c r="P1302" s="54">
        <v>0</v>
      </c>
      <c r="Q1302" s="54">
        <v>0</v>
      </c>
      <c r="R1302" s="54">
        <v>0</v>
      </c>
      <c r="S1302" s="54">
        <f t="shared" si="546"/>
        <v>0</v>
      </c>
      <c r="T1302" s="54">
        <v>0</v>
      </c>
      <c r="U1302" s="54">
        <v>0</v>
      </c>
      <c r="V1302" s="54">
        <v>0</v>
      </c>
      <c r="W1302" s="54">
        <v>0</v>
      </c>
      <c r="X1302" s="54"/>
    </row>
    <row r="1303" spans="1:24" ht="94.5" x14ac:dyDescent="0.25">
      <c r="A1303" s="174" t="s">
        <v>2821</v>
      </c>
      <c r="B1303" s="122" t="s">
        <v>2511</v>
      </c>
      <c r="C1303" s="54" t="s">
        <v>2512</v>
      </c>
      <c r="D1303" s="54">
        <v>0.49919999999999998</v>
      </c>
      <c r="E1303" s="54">
        <v>0.49919999999999998</v>
      </c>
      <c r="F1303" s="54">
        <v>0.49919999999999998</v>
      </c>
      <c r="G1303" s="54">
        <v>0</v>
      </c>
      <c r="H1303" s="54">
        <v>0</v>
      </c>
      <c r="I1303" s="54">
        <v>0</v>
      </c>
      <c r="J1303" s="54">
        <v>0</v>
      </c>
      <c r="K1303" s="54">
        <v>0.49919999999999998</v>
      </c>
      <c r="L1303" s="54">
        <v>0</v>
      </c>
      <c r="M1303" s="54">
        <f t="shared" si="547"/>
        <v>0</v>
      </c>
      <c r="N1303" s="54">
        <f t="shared" si="548"/>
        <v>0.49919999999999998</v>
      </c>
      <c r="O1303" s="54">
        <v>0.41599999999999998</v>
      </c>
      <c r="P1303" s="54">
        <v>0</v>
      </c>
      <c r="Q1303" s="54">
        <v>0</v>
      </c>
      <c r="R1303" s="54">
        <v>0</v>
      </c>
      <c r="S1303" s="54">
        <f t="shared" si="546"/>
        <v>0</v>
      </c>
      <c r="T1303" s="54">
        <v>0</v>
      </c>
      <c r="U1303" s="54">
        <v>0</v>
      </c>
      <c r="V1303" s="54">
        <v>0</v>
      </c>
      <c r="W1303" s="54">
        <v>0</v>
      </c>
      <c r="X1303" s="54"/>
    </row>
    <row r="1304" spans="1:24" ht="47.25" x14ac:dyDescent="0.25">
      <c r="A1304" s="174" t="s">
        <v>2822</v>
      </c>
      <c r="B1304" s="122" t="s">
        <v>2513</v>
      </c>
      <c r="C1304" s="54" t="s">
        <v>2514</v>
      </c>
      <c r="D1304" s="54">
        <v>5.4500000000000007E-2</v>
      </c>
      <c r="E1304" s="54">
        <v>5.4500000000000007E-2</v>
      </c>
      <c r="F1304" s="54">
        <v>5.4500000000000007E-2</v>
      </c>
      <c r="G1304" s="54">
        <v>5.4500000000000007E-2</v>
      </c>
      <c r="H1304" s="54">
        <v>5.4500000000000007E-2</v>
      </c>
      <c r="I1304" s="54">
        <v>0</v>
      </c>
      <c r="J1304" s="54">
        <v>0</v>
      </c>
      <c r="K1304" s="54">
        <v>0</v>
      </c>
      <c r="L1304" s="54">
        <v>0</v>
      </c>
      <c r="M1304" s="54">
        <f t="shared" si="547"/>
        <v>0</v>
      </c>
      <c r="N1304" s="54">
        <f t="shared" si="548"/>
        <v>0</v>
      </c>
      <c r="O1304" s="54">
        <v>4.5420000000000002E-2</v>
      </c>
      <c r="P1304" s="54">
        <v>0</v>
      </c>
      <c r="Q1304" s="54">
        <v>0</v>
      </c>
      <c r="R1304" s="54">
        <v>0</v>
      </c>
      <c r="S1304" s="54">
        <f t="shared" si="546"/>
        <v>0</v>
      </c>
      <c r="T1304" s="54">
        <v>0</v>
      </c>
      <c r="U1304" s="54">
        <v>0</v>
      </c>
      <c r="V1304" s="54">
        <v>0</v>
      </c>
      <c r="W1304" s="54">
        <v>0</v>
      </c>
      <c r="X1304" s="54"/>
    </row>
    <row r="1305" spans="1:24" ht="47.25" x14ac:dyDescent="0.25">
      <c r="A1305" s="174" t="s">
        <v>2823</v>
      </c>
      <c r="B1305" s="122" t="s">
        <v>2515</v>
      </c>
      <c r="C1305" s="54" t="s">
        <v>2516</v>
      </c>
      <c r="D1305" s="54">
        <v>0.49423599600000001</v>
      </c>
      <c r="E1305" s="54">
        <v>0.49423599600000001</v>
      </c>
      <c r="F1305" s="54">
        <v>0.49423600000000001</v>
      </c>
      <c r="G1305" s="54">
        <v>0</v>
      </c>
      <c r="H1305" s="54">
        <v>0</v>
      </c>
      <c r="I1305" s="54">
        <v>0</v>
      </c>
      <c r="J1305" s="54">
        <v>0</v>
      </c>
      <c r="K1305" s="54">
        <v>0.49423599600000001</v>
      </c>
      <c r="L1305" s="54">
        <v>0.49423600000000001</v>
      </c>
      <c r="M1305" s="54">
        <f t="shared" si="547"/>
        <v>0</v>
      </c>
      <c r="N1305" s="54">
        <f t="shared" si="548"/>
        <v>0</v>
      </c>
      <c r="O1305" s="54">
        <v>0.41186</v>
      </c>
      <c r="P1305" s="54">
        <v>0</v>
      </c>
      <c r="Q1305" s="54">
        <v>0</v>
      </c>
      <c r="R1305" s="54">
        <v>0</v>
      </c>
      <c r="S1305" s="54">
        <f t="shared" si="546"/>
        <v>-3.9999999978945766E-9</v>
      </c>
      <c r="T1305" s="54">
        <v>0</v>
      </c>
      <c r="U1305" s="54">
        <v>0</v>
      </c>
      <c r="V1305" s="54">
        <v>0</v>
      </c>
      <c r="W1305" s="54">
        <v>0</v>
      </c>
      <c r="X1305" s="54"/>
    </row>
    <row r="1306" spans="1:24" ht="47.25" x14ac:dyDescent="0.25">
      <c r="A1306" s="174" t="s">
        <v>2824</v>
      </c>
      <c r="B1306" s="122" t="s">
        <v>2517</v>
      </c>
      <c r="C1306" s="54" t="s">
        <v>2518</v>
      </c>
      <c r="D1306" s="54">
        <v>4.1640000000000003E-2</v>
      </c>
      <c r="E1306" s="54">
        <v>4.1640000000000003E-2</v>
      </c>
      <c r="F1306" s="54">
        <v>4.1640000000000003E-2</v>
      </c>
      <c r="G1306" s="54">
        <v>0</v>
      </c>
      <c r="H1306" s="54">
        <v>0</v>
      </c>
      <c r="I1306" s="54">
        <v>0</v>
      </c>
      <c r="J1306" s="54">
        <v>0</v>
      </c>
      <c r="K1306" s="54">
        <v>4.3375000000000004E-2</v>
      </c>
      <c r="L1306" s="54">
        <v>4.1640000000000003E-2</v>
      </c>
      <c r="M1306" s="54">
        <f t="shared" si="547"/>
        <v>-1.7350000000000004E-3</v>
      </c>
      <c r="N1306" s="54">
        <f t="shared" si="548"/>
        <v>0</v>
      </c>
      <c r="O1306" s="54">
        <v>3.4700000000000002E-2</v>
      </c>
      <c r="P1306" s="54">
        <v>0</v>
      </c>
      <c r="Q1306" s="54">
        <v>0</v>
      </c>
      <c r="R1306" s="54">
        <v>0</v>
      </c>
      <c r="S1306" s="54">
        <f t="shared" si="546"/>
        <v>0</v>
      </c>
      <c r="T1306" s="54">
        <v>0</v>
      </c>
      <c r="U1306" s="54">
        <v>0</v>
      </c>
      <c r="V1306" s="54">
        <v>0</v>
      </c>
      <c r="W1306" s="54">
        <v>0</v>
      </c>
      <c r="X1306" s="54"/>
    </row>
    <row r="1307" spans="1:24" ht="47.25" x14ac:dyDescent="0.25">
      <c r="A1307" s="174" t="s">
        <v>2825</v>
      </c>
      <c r="B1307" s="122" t="s">
        <v>2519</v>
      </c>
      <c r="C1307" s="54" t="s">
        <v>2520</v>
      </c>
      <c r="D1307" s="54">
        <v>0.10437300000000001</v>
      </c>
      <c r="E1307" s="54">
        <v>0.10437300000000001</v>
      </c>
      <c r="F1307" s="54">
        <v>0.10437300000000001</v>
      </c>
      <c r="G1307" s="54">
        <v>0</v>
      </c>
      <c r="H1307" s="54">
        <v>0</v>
      </c>
      <c r="I1307" s="54">
        <v>0</v>
      </c>
      <c r="J1307" s="54">
        <v>0</v>
      </c>
      <c r="K1307" s="54">
        <v>0</v>
      </c>
      <c r="L1307" s="54">
        <v>0</v>
      </c>
      <c r="M1307" s="54">
        <f t="shared" si="547"/>
        <v>0.10437300000000001</v>
      </c>
      <c r="N1307" s="54">
        <f t="shared" si="548"/>
        <v>0.10437300000000001</v>
      </c>
      <c r="O1307" s="54">
        <v>8.6980000000000002E-2</v>
      </c>
      <c r="P1307" s="54">
        <v>0</v>
      </c>
      <c r="Q1307" s="54">
        <v>0</v>
      </c>
      <c r="R1307" s="54">
        <v>0</v>
      </c>
      <c r="S1307" s="54">
        <f t="shared" si="546"/>
        <v>0</v>
      </c>
      <c r="T1307" s="54">
        <v>0</v>
      </c>
      <c r="U1307" s="54">
        <v>0</v>
      </c>
      <c r="V1307" s="54">
        <v>0</v>
      </c>
      <c r="W1307" s="54">
        <v>0</v>
      </c>
      <c r="X1307" s="54"/>
    </row>
    <row r="1308" spans="1:24" ht="31.5" x14ac:dyDescent="0.25">
      <c r="A1308" s="174" t="s">
        <v>2826</v>
      </c>
      <c r="B1308" s="122" t="s">
        <v>2521</v>
      </c>
      <c r="C1308" s="54" t="s">
        <v>2522</v>
      </c>
      <c r="D1308" s="54">
        <v>0.11523600000000001</v>
      </c>
      <c r="E1308" s="54">
        <v>0.11523600000000001</v>
      </c>
      <c r="F1308" s="54">
        <v>0.115229</v>
      </c>
      <c r="G1308" s="54">
        <v>0</v>
      </c>
      <c r="H1308" s="54">
        <v>0</v>
      </c>
      <c r="I1308" s="54">
        <v>0</v>
      </c>
      <c r="J1308" s="54">
        <v>0</v>
      </c>
      <c r="K1308" s="54">
        <v>0</v>
      </c>
      <c r="L1308" s="54">
        <v>0</v>
      </c>
      <c r="M1308" s="54">
        <f t="shared" si="547"/>
        <v>0.11523600000000001</v>
      </c>
      <c r="N1308" s="54">
        <f t="shared" si="548"/>
        <v>0.115229</v>
      </c>
      <c r="O1308" s="54">
        <v>0.11522</v>
      </c>
      <c r="P1308" s="54">
        <v>0</v>
      </c>
      <c r="Q1308" s="54">
        <v>0</v>
      </c>
      <c r="R1308" s="54">
        <v>0</v>
      </c>
      <c r="S1308" s="54">
        <f t="shared" si="546"/>
        <v>7.0000000000070006E-6</v>
      </c>
      <c r="T1308" s="54">
        <v>0</v>
      </c>
      <c r="U1308" s="54">
        <v>0</v>
      </c>
      <c r="V1308" s="54">
        <v>0</v>
      </c>
      <c r="W1308" s="54">
        <v>0</v>
      </c>
      <c r="X1308" s="54"/>
    </row>
    <row r="1309" spans="1:24" ht="63" x14ac:dyDescent="0.25">
      <c r="A1309" s="174" t="s">
        <v>2827</v>
      </c>
      <c r="B1309" s="122" t="s">
        <v>2523</v>
      </c>
      <c r="C1309" s="54" t="s">
        <v>2524</v>
      </c>
      <c r="D1309" s="54">
        <v>0.57599999999999996</v>
      </c>
      <c r="E1309" s="54">
        <v>0.57599999999999996</v>
      </c>
      <c r="F1309" s="54">
        <v>0.57599999999999996</v>
      </c>
      <c r="G1309" s="54">
        <v>0</v>
      </c>
      <c r="H1309" s="54">
        <v>0</v>
      </c>
      <c r="I1309" s="54">
        <v>0</v>
      </c>
      <c r="J1309" s="54">
        <v>0</v>
      </c>
      <c r="K1309" s="54">
        <v>0</v>
      </c>
      <c r="L1309" s="54">
        <v>0</v>
      </c>
      <c r="M1309" s="54">
        <f t="shared" si="547"/>
        <v>0.57599999999999996</v>
      </c>
      <c r="N1309" s="54">
        <f t="shared" si="548"/>
        <v>0.57599999999999996</v>
      </c>
      <c r="O1309" s="54">
        <v>0.48</v>
      </c>
      <c r="P1309" s="54">
        <v>0</v>
      </c>
      <c r="Q1309" s="54">
        <v>0</v>
      </c>
      <c r="R1309" s="54">
        <v>0</v>
      </c>
      <c r="S1309" s="54">
        <f t="shared" si="546"/>
        <v>0</v>
      </c>
      <c r="T1309" s="54">
        <v>0</v>
      </c>
      <c r="U1309" s="54">
        <v>0</v>
      </c>
      <c r="V1309" s="54">
        <v>0</v>
      </c>
      <c r="W1309" s="54">
        <v>0</v>
      </c>
      <c r="X1309" s="54"/>
    </row>
    <row r="1310" spans="1:24" ht="63" x14ac:dyDescent="0.25">
      <c r="A1310" s="174" t="s">
        <v>2828</v>
      </c>
      <c r="B1310" s="122" t="s">
        <v>2525</v>
      </c>
      <c r="C1310" s="54" t="s">
        <v>2526</v>
      </c>
      <c r="D1310" s="54">
        <v>0.48899999999999993</v>
      </c>
      <c r="E1310" s="54">
        <v>0.48899999999999988</v>
      </c>
      <c r="F1310" s="54">
        <v>0.48899999999999993</v>
      </c>
      <c r="G1310" s="54">
        <v>0</v>
      </c>
      <c r="H1310" s="54">
        <v>0</v>
      </c>
      <c r="I1310" s="54">
        <v>0</v>
      </c>
      <c r="J1310" s="54">
        <v>0</v>
      </c>
      <c r="K1310" s="54">
        <v>0</v>
      </c>
      <c r="L1310" s="54">
        <v>0</v>
      </c>
      <c r="M1310" s="54">
        <f t="shared" si="547"/>
        <v>0.48899999999999988</v>
      </c>
      <c r="N1310" s="54">
        <f t="shared" si="548"/>
        <v>0.48899999999999993</v>
      </c>
      <c r="O1310" s="54">
        <v>0.40749999999999997</v>
      </c>
      <c r="P1310" s="54">
        <v>0</v>
      </c>
      <c r="Q1310" s="54">
        <v>0</v>
      </c>
      <c r="R1310" s="54">
        <v>0</v>
      </c>
      <c r="S1310" s="54">
        <f t="shared" si="546"/>
        <v>0</v>
      </c>
      <c r="T1310" s="54">
        <v>0</v>
      </c>
      <c r="U1310" s="54">
        <v>0</v>
      </c>
      <c r="V1310" s="54">
        <v>0</v>
      </c>
      <c r="W1310" s="54">
        <v>0</v>
      </c>
      <c r="X1310" s="54"/>
    </row>
    <row r="1311" spans="1:24" ht="63" x14ac:dyDescent="0.25">
      <c r="A1311" s="174" t="s">
        <v>2829</v>
      </c>
      <c r="B1311" s="122" t="s">
        <v>2527</v>
      </c>
      <c r="C1311" s="54" t="s">
        <v>2528</v>
      </c>
      <c r="D1311" s="54">
        <v>0.48830000000000001</v>
      </c>
      <c r="E1311" s="54">
        <v>0.48830000000000001</v>
      </c>
      <c r="F1311" s="54">
        <v>0.48830000000000001</v>
      </c>
      <c r="G1311" s="54">
        <v>0</v>
      </c>
      <c r="H1311" s="54">
        <v>0</v>
      </c>
      <c r="I1311" s="54">
        <v>0</v>
      </c>
      <c r="J1311" s="54">
        <v>0</v>
      </c>
      <c r="K1311" s="54">
        <v>0</v>
      </c>
      <c r="L1311" s="54">
        <v>0</v>
      </c>
      <c r="M1311" s="54">
        <f t="shared" si="547"/>
        <v>0.48830000000000001</v>
      </c>
      <c r="N1311" s="54">
        <f t="shared" si="548"/>
        <v>0.48830000000000001</v>
      </c>
      <c r="O1311" s="54">
        <v>0.40692</v>
      </c>
      <c r="P1311" s="54">
        <v>0</v>
      </c>
      <c r="Q1311" s="54">
        <v>0</v>
      </c>
      <c r="R1311" s="54">
        <v>0</v>
      </c>
      <c r="S1311" s="54">
        <f t="shared" si="546"/>
        <v>0</v>
      </c>
      <c r="T1311" s="54">
        <v>0</v>
      </c>
      <c r="U1311" s="54">
        <v>0</v>
      </c>
      <c r="V1311" s="54">
        <v>0</v>
      </c>
      <c r="W1311" s="54">
        <v>0</v>
      </c>
      <c r="X1311" s="54"/>
    </row>
    <row r="1312" spans="1:24" ht="63" x14ac:dyDescent="0.25">
      <c r="A1312" s="174" t="s">
        <v>2830</v>
      </c>
      <c r="B1312" s="122" t="s">
        <v>2529</v>
      </c>
      <c r="C1312" s="54" t="s">
        <v>2530</v>
      </c>
      <c r="D1312" s="54">
        <v>0.49048999999999998</v>
      </c>
      <c r="E1312" s="54">
        <v>0.49048999999999998</v>
      </c>
      <c r="F1312" s="54">
        <v>0.49048999999999998</v>
      </c>
      <c r="G1312" s="54">
        <v>0</v>
      </c>
      <c r="H1312" s="54">
        <v>0</v>
      </c>
      <c r="I1312" s="54">
        <v>0</v>
      </c>
      <c r="J1312" s="54">
        <v>0</v>
      </c>
      <c r="K1312" s="54">
        <v>0</v>
      </c>
      <c r="L1312" s="54">
        <v>0</v>
      </c>
      <c r="M1312" s="54">
        <f t="shared" si="547"/>
        <v>0.49048999999999998</v>
      </c>
      <c r="N1312" s="54">
        <f t="shared" si="548"/>
        <v>0.49048999999999998</v>
      </c>
      <c r="O1312" s="54">
        <v>0.40873999999999999</v>
      </c>
      <c r="P1312" s="54">
        <v>0</v>
      </c>
      <c r="Q1312" s="54">
        <v>0</v>
      </c>
      <c r="R1312" s="54">
        <v>0</v>
      </c>
      <c r="S1312" s="54">
        <f t="shared" si="546"/>
        <v>0</v>
      </c>
      <c r="T1312" s="54">
        <v>0</v>
      </c>
      <c r="U1312" s="54">
        <v>0</v>
      </c>
      <c r="V1312" s="54">
        <v>0</v>
      </c>
      <c r="W1312" s="54">
        <v>0</v>
      </c>
      <c r="X1312" s="54"/>
    </row>
    <row r="1313" spans="1:24" ht="63" x14ac:dyDescent="0.25">
      <c r="A1313" s="174" t="s">
        <v>2831</v>
      </c>
      <c r="B1313" s="122" t="s">
        <v>2531</v>
      </c>
      <c r="C1313" s="54" t="s">
        <v>2532</v>
      </c>
      <c r="D1313" s="54">
        <v>0.45332100000000003</v>
      </c>
      <c r="E1313" s="54">
        <v>0.45332100000000003</v>
      </c>
      <c r="F1313" s="54">
        <v>0.45332099999999997</v>
      </c>
      <c r="G1313" s="54">
        <v>0</v>
      </c>
      <c r="H1313" s="54">
        <v>0</v>
      </c>
      <c r="I1313" s="54">
        <v>0</v>
      </c>
      <c r="J1313" s="54">
        <v>0</v>
      </c>
      <c r="K1313" s="54">
        <v>0</v>
      </c>
      <c r="L1313" s="54">
        <v>0</v>
      </c>
      <c r="M1313" s="54">
        <f t="shared" si="547"/>
        <v>0.45332100000000003</v>
      </c>
      <c r="N1313" s="54">
        <f t="shared" si="548"/>
        <v>0.45332099999999997</v>
      </c>
      <c r="O1313" s="54">
        <v>0.37776999999999999</v>
      </c>
      <c r="P1313" s="54">
        <v>0</v>
      </c>
      <c r="Q1313" s="54">
        <v>0</v>
      </c>
      <c r="R1313" s="54">
        <v>0</v>
      </c>
      <c r="S1313" s="54">
        <f t="shared" si="546"/>
        <v>0</v>
      </c>
      <c r="T1313" s="54">
        <v>0</v>
      </c>
      <c r="U1313" s="54">
        <v>0</v>
      </c>
      <c r="V1313" s="54">
        <v>0</v>
      </c>
      <c r="W1313" s="54">
        <v>0</v>
      </c>
      <c r="X1313" s="54"/>
    </row>
    <row r="1314" spans="1:24" ht="110.25" x14ac:dyDescent="0.25">
      <c r="A1314" s="174" t="s">
        <v>2832</v>
      </c>
      <c r="B1314" s="122" t="s">
        <v>2533</v>
      </c>
      <c r="C1314" s="54" t="s">
        <v>2534</v>
      </c>
      <c r="D1314" s="54">
        <v>9.5147999999999996E-2</v>
      </c>
      <c r="E1314" s="54">
        <v>9.5147999999999996E-2</v>
      </c>
      <c r="F1314" s="54">
        <v>9.5147999999999996E-2</v>
      </c>
      <c r="G1314" s="54">
        <v>0</v>
      </c>
      <c r="H1314" s="54">
        <v>0</v>
      </c>
      <c r="I1314" s="54">
        <v>0</v>
      </c>
      <c r="J1314" s="54">
        <v>0</v>
      </c>
      <c r="K1314" s="54">
        <v>0</v>
      </c>
      <c r="L1314" s="54">
        <v>0</v>
      </c>
      <c r="M1314" s="54">
        <f t="shared" si="547"/>
        <v>9.5147999999999996E-2</v>
      </c>
      <c r="N1314" s="54">
        <f t="shared" si="548"/>
        <v>9.5147999999999996E-2</v>
      </c>
      <c r="O1314" s="54">
        <v>7.9289999999999999E-2</v>
      </c>
      <c r="P1314" s="54">
        <v>0</v>
      </c>
      <c r="Q1314" s="54">
        <v>0</v>
      </c>
      <c r="R1314" s="54">
        <v>0</v>
      </c>
      <c r="S1314" s="54">
        <f t="shared" si="546"/>
        <v>0</v>
      </c>
      <c r="T1314" s="54">
        <v>0</v>
      </c>
      <c r="U1314" s="54">
        <v>0</v>
      </c>
      <c r="V1314" s="54">
        <v>0</v>
      </c>
      <c r="W1314" s="54">
        <v>0</v>
      </c>
      <c r="X1314" s="54"/>
    </row>
    <row r="1315" spans="1:24" ht="47.25" x14ac:dyDescent="0.25">
      <c r="A1315" s="174" t="s">
        <v>2833</v>
      </c>
      <c r="B1315" s="122" t="s">
        <v>2535</v>
      </c>
      <c r="C1315" s="54" t="s">
        <v>2536</v>
      </c>
      <c r="D1315" s="54">
        <v>0.45683100000000004</v>
      </c>
      <c r="E1315" s="54">
        <v>0.45683100000000004</v>
      </c>
      <c r="F1315" s="54">
        <v>0.45683099999999999</v>
      </c>
      <c r="G1315" s="54">
        <v>0</v>
      </c>
      <c r="H1315" s="54">
        <v>0</v>
      </c>
      <c r="I1315" s="54">
        <v>0</v>
      </c>
      <c r="J1315" s="54">
        <v>0</v>
      </c>
      <c r="K1315" s="54">
        <v>0</v>
      </c>
      <c r="L1315" s="54">
        <v>0</v>
      </c>
      <c r="M1315" s="54">
        <f t="shared" si="547"/>
        <v>0.45683100000000004</v>
      </c>
      <c r="N1315" s="54">
        <f t="shared" si="548"/>
        <v>0.45683099999999999</v>
      </c>
      <c r="O1315" s="54">
        <v>0.38068999999999997</v>
      </c>
      <c r="P1315" s="54">
        <v>0</v>
      </c>
      <c r="Q1315" s="54">
        <v>0</v>
      </c>
      <c r="R1315" s="54">
        <v>0</v>
      </c>
      <c r="S1315" s="54">
        <f t="shared" si="546"/>
        <v>0</v>
      </c>
      <c r="T1315" s="54">
        <v>0</v>
      </c>
      <c r="U1315" s="54">
        <v>0</v>
      </c>
      <c r="V1315" s="54">
        <v>0</v>
      </c>
      <c r="W1315" s="54">
        <v>0</v>
      </c>
      <c r="X1315" s="54"/>
    </row>
    <row r="1316" spans="1:24" ht="47.25" x14ac:dyDescent="0.25">
      <c r="A1316" s="174" t="s">
        <v>2834</v>
      </c>
      <c r="B1316" s="122" t="s">
        <v>2537</v>
      </c>
      <c r="C1316" s="54" t="s">
        <v>2538</v>
      </c>
      <c r="D1316" s="54">
        <v>0.49843899999999958</v>
      </c>
      <c r="E1316" s="54">
        <v>0.49843899999999958</v>
      </c>
      <c r="F1316" s="54">
        <v>0.49843900000000002</v>
      </c>
      <c r="G1316" s="54">
        <v>0</v>
      </c>
      <c r="H1316" s="54">
        <v>0</v>
      </c>
      <c r="I1316" s="54">
        <v>0</v>
      </c>
      <c r="J1316" s="54">
        <v>0</v>
      </c>
      <c r="K1316" s="54">
        <v>0</v>
      </c>
      <c r="L1316" s="54">
        <v>0</v>
      </c>
      <c r="M1316" s="54">
        <f t="shared" si="547"/>
        <v>0.49843899999999958</v>
      </c>
      <c r="N1316" s="54">
        <f t="shared" si="548"/>
        <v>0.49843900000000002</v>
      </c>
      <c r="O1316" s="54">
        <v>0.41537000000000002</v>
      </c>
      <c r="P1316" s="54">
        <v>0</v>
      </c>
      <c r="Q1316" s="54">
        <v>0</v>
      </c>
      <c r="R1316" s="54">
        <v>0</v>
      </c>
      <c r="S1316" s="54">
        <f t="shared" si="546"/>
        <v>-4.4408920985006262E-16</v>
      </c>
      <c r="T1316" s="54">
        <v>0</v>
      </c>
      <c r="U1316" s="54">
        <v>0</v>
      </c>
      <c r="V1316" s="54">
        <v>0</v>
      </c>
      <c r="W1316" s="54">
        <v>0</v>
      </c>
      <c r="X1316" s="54"/>
    </row>
    <row r="1317" spans="1:24" ht="47.25" x14ac:dyDescent="0.25">
      <c r="A1317" s="174" t="s">
        <v>2835</v>
      </c>
      <c r="B1317" s="122" t="s">
        <v>2539</v>
      </c>
      <c r="C1317" s="54" t="s">
        <v>2540</v>
      </c>
      <c r="D1317" s="54">
        <v>0.17825000000000038</v>
      </c>
      <c r="E1317" s="54">
        <v>0.17825000000000035</v>
      </c>
      <c r="F1317" s="54">
        <v>0.25245600000000001</v>
      </c>
      <c r="G1317" s="54">
        <v>0</v>
      </c>
      <c r="H1317" s="54">
        <v>0</v>
      </c>
      <c r="I1317" s="54">
        <v>0</v>
      </c>
      <c r="J1317" s="54">
        <v>0</v>
      </c>
      <c r="K1317" s="54">
        <v>0</v>
      </c>
      <c r="L1317" s="54">
        <v>0</v>
      </c>
      <c r="M1317" s="54">
        <f t="shared" si="547"/>
        <v>0.17825000000000035</v>
      </c>
      <c r="N1317" s="54">
        <f t="shared" si="548"/>
        <v>0.25245600000000001</v>
      </c>
      <c r="O1317" s="54">
        <v>0.21037999999999998</v>
      </c>
      <c r="P1317" s="54">
        <v>0</v>
      </c>
      <c r="Q1317" s="54">
        <v>0</v>
      </c>
      <c r="R1317" s="54">
        <v>0</v>
      </c>
      <c r="S1317" s="54">
        <f t="shared" si="546"/>
        <v>-7.4205999999999661E-2</v>
      </c>
      <c r="T1317" s="54">
        <v>0</v>
      </c>
      <c r="U1317" s="54">
        <v>0</v>
      </c>
      <c r="V1317" s="54">
        <v>0</v>
      </c>
      <c r="W1317" s="54">
        <v>0</v>
      </c>
      <c r="X1317" s="54"/>
    </row>
    <row r="1318" spans="1:24" ht="47.25" x14ac:dyDescent="0.25">
      <c r="A1318" s="174" t="s">
        <v>2836</v>
      </c>
      <c r="B1318" s="122" t="s">
        <v>2541</v>
      </c>
      <c r="C1318" s="54" t="s">
        <v>2542</v>
      </c>
      <c r="D1318" s="54">
        <v>7.5941999999999996E-2</v>
      </c>
      <c r="E1318" s="54">
        <v>7.5941999999999996E-2</v>
      </c>
      <c r="F1318" s="54">
        <v>7.5941999999999996E-2</v>
      </c>
      <c r="G1318" s="54">
        <v>0</v>
      </c>
      <c r="H1318" s="54">
        <v>0</v>
      </c>
      <c r="I1318" s="54">
        <v>0</v>
      </c>
      <c r="J1318" s="54">
        <v>0</v>
      </c>
      <c r="K1318" s="54">
        <v>0</v>
      </c>
      <c r="L1318" s="54">
        <v>0</v>
      </c>
      <c r="M1318" s="54">
        <f t="shared" si="547"/>
        <v>7.5941999999999996E-2</v>
      </c>
      <c r="N1318" s="54">
        <f t="shared" si="548"/>
        <v>7.5941999999999996E-2</v>
      </c>
      <c r="O1318" s="54">
        <v>6.3289999999999999E-2</v>
      </c>
      <c r="P1318" s="54">
        <v>0</v>
      </c>
      <c r="Q1318" s="54">
        <v>0</v>
      </c>
      <c r="R1318" s="54">
        <v>0</v>
      </c>
      <c r="S1318" s="54">
        <f t="shared" si="546"/>
        <v>0</v>
      </c>
      <c r="T1318" s="54">
        <v>0</v>
      </c>
      <c r="U1318" s="54">
        <v>0</v>
      </c>
      <c r="V1318" s="54">
        <v>0</v>
      </c>
      <c r="W1318" s="54">
        <v>0</v>
      </c>
      <c r="X1318" s="54"/>
    </row>
    <row r="1319" spans="1:24" ht="63" x14ac:dyDescent="0.25">
      <c r="A1319" s="174" t="s">
        <v>2837</v>
      </c>
      <c r="B1319" s="122" t="s">
        <v>2543</v>
      </c>
      <c r="C1319" s="54" t="s">
        <v>2544</v>
      </c>
      <c r="D1319" s="54">
        <v>0.48501</v>
      </c>
      <c r="E1319" s="54">
        <v>0.48501</v>
      </c>
      <c r="F1319" s="54">
        <v>0.48501</v>
      </c>
      <c r="G1319" s="54">
        <v>0</v>
      </c>
      <c r="H1319" s="54">
        <v>0</v>
      </c>
      <c r="I1319" s="54">
        <v>0</v>
      </c>
      <c r="J1319" s="54">
        <v>0</v>
      </c>
      <c r="K1319" s="54">
        <v>0</v>
      </c>
      <c r="L1319" s="54">
        <v>0</v>
      </c>
      <c r="M1319" s="54">
        <f t="shared" si="547"/>
        <v>0.48501</v>
      </c>
      <c r="N1319" s="54">
        <f t="shared" si="548"/>
        <v>0.48501</v>
      </c>
      <c r="O1319" s="54">
        <v>0.40417999999999998</v>
      </c>
      <c r="P1319" s="54">
        <v>0</v>
      </c>
      <c r="Q1319" s="54">
        <v>0</v>
      </c>
      <c r="R1319" s="54">
        <v>0</v>
      </c>
      <c r="S1319" s="54">
        <f t="shared" si="546"/>
        <v>0</v>
      </c>
      <c r="T1319" s="54">
        <v>0</v>
      </c>
      <c r="U1319" s="54">
        <v>0</v>
      </c>
      <c r="V1319" s="54">
        <v>0</v>
      </c>
      <c r="W1319" s="54">
        <v>0</v>
      </c>
      <c r="X1319" s="54"/>
    </row>
    <row r="1320" spans="1:24" ht="63" x14ac:dyDescent="0.25">
      <c r="A1320" s="174" t="s">
        <v>2838</v>
      </c>
      <c r="B1320" s="122" t="s">
        <v>2545</v>
      </c>
      <c r="C1320" s="54" t="s">
        <v>2546</v>
      </c>
      <c r="D1320" s="54">
        <v>0.57791999999999999</v>
      </c>
      <c r="E1320" s="54">
        <v>0.57791999999999999</v>
      </c>
      <c r="F1320" s="54">
        <v>0.57791999999999999</v>
      </c>
      <c r="G1320" s="54">
        <v>0</v>
      </c>
      <c r="H1320" s="54">
        <v>0</v>
      </c>
      <c r="I1320" s="54">
        <v>0</v>
      </c>
      <c r="J1320" s="54">
        <v>0</v>
      </c>
      <c r="K1320" s="54">
        <v>0</v>
      </c>
      <c r="L1320" s="54">
        <v>0</v>
      </c>
      <c r="M1320" s="54">
        <f t="shared" si="547"/>
        <v>0.57791999999999999</v>
      </c>
      <c r="N1320" s="54">
        <f t="shared" si="548"/>
        <v>0.57791999999999999</v>
      </c>
      <c r="O1320" s="54">
        <v>0.48160000000000003</v>
      </c>
      <c r="P1320" s="54">
        <v>0</v>
      </c>
      <c r="Q1320" s="54">
        <v>0</v>
      </c>
      <c r="R1320" s="54">
        <v>0</v>
      </c>
      <c r="S1320" s="54">
        <f t="shared" si="546"/>
        <v>0</v>
      </c>
      <c r="T1320" s="54">
        <v>0</v>
      </c>
      <c r="U1320" s="54">
        <v>0</v>
      </c>
      <c r="V1320" s="54">
        <v>0</v>
      </c>
      <c r="W1320" s="54">
        <v>0</v>
      </c>
      <c r="X1320" s="54"/>
    </row>
    <row r="1321" spans="1:24" ht="63" x14ac:dyDescent="0.25">
      <c r="A1321" s="174" t="s">
        <v>2839</v>
      </c>
      <c r="B1321" s="122" t="s">
        <v>2547</v>
      </c>
      <c r="C1321" s="54" t="s">
        <v>2548</v>
      </c>
      <c r="D1321" s="54">
        <v>0.49607999999999997</v>
      </c>
      <c r="E1321" s="54">
        <v>0.49607999999999997</v>
      </c>
      <c r="F1321" s="54">
        <v>0.49607999999999997</v>
      </c>
      <c r="G1321" s="54">
        <v>0</v>
      </c>
      <c r="H1321" s="54">
        <v>0</v>
      </c>
      <c r="I1321" s="54">
        <v>0</v>
      </c>
      <c r="J1321" s="54">
        <v>0</v>
      </c>
      <c r="K1321" s="54">
        <v>0</v>
      </c>
      <c r="L1321" s="54">
        <v>0</v>
      </c>
      <c r="M1321" s="54">
        <f t="shared" si="547"/>
        <v>0.49607999999999997</v>
      </c>
      <c r="N1321" s="54">
        <f t="shared" si="548"/>
        <v>0.49607999999999997</v>
      </c>
      <c r="O1321" s="54">
        <v>0.41339999999999999</v>
      </c>
      <c r="P1321" s="54">
        <v>0</v>
      </c>
      <c r="Q1321" s="54">
        <v>0</v>
      </c>
      <c r="R1321" s="54">
        <v>0</v>
      </c>
      <c r="S1321" s="54">
        <f t="shared" si="546"/>
        <v>0</v>
      </c>
      <c r="T1321" s="54">
        <v>0</v>
      </c>
      <c r="U1321" s="54">
        <v>0</v>
      </c>
      <c r="V1321" s="54">
        <v>0</v>
      </c>
      <c r="W1321" s="54">
        <v>0</v>
      </c>
      <c r="X1321" s="54"/>
    </row>
    <row r="1322" spans="1:24" ht="63" x14ac:dyDescent="0.25">
      <c r="A1322" s="174" t="s">
        <v>2840</v>
      </c>
      <c r="B1322" s="122" t="s">
        <v>2549</v>
      </c>
      <c r="C1322" s="54" t="s">
        <v>2550</v>
      </c>
      <c r="D1322" s="54">
        <v>6.4488000000000004E-2</v>
      </c>
      <c r="E1322" s="54">
        <v>6.4488000000000004E-2</v>
      </c>
      <c r="F1322" s="54">
        <v>6.4488000000000004E-2</v>
      </c>
      <c r="G1322" s="54">
        <v>0</v>
      </c>
      <c r="H1322" s="54">
        <v>0</v>
      </c>
      <c r="I1322" s="54">
        <v>0</v>
      </c>
      <c r="J1322" s="54">
        <v>0</v>
      </c>
      <c r="K1322" s="54">
        <v>0</v>
      </c>
      <c r="L1322" s="54">
        <v>0</v>
      </c>
      <c r="M1322" s="54">
        <f t="shared" si="547"/>
        <v>6.4488000000000004E-2</v>
      </c>
      <c r="N1322" s="54">
        <f t="shared" si="548"/>
        <v>6.4488000000000004E-2</v>
      </c>
      <c r="O1322" s="54">
        <v>5.3740000000000003E-2</v>
      </c>
      <c r="P1322" s="54">
        <v>0</v>
      </c>
      <c r="Q1322" s="54">
        <v>0</v>
      </c>
      <c r="R1322" s="54">
        <v>0</v>
      </c>
      <c r="S1322" s="54">
        <f t="shared" si="546"/>
        <v>0</v>
      </c>
      <c r="T1322" s="54">
        <v>0</v>
      </c>
      <c r="U1322" s="54">
        <v>0</v>
      </c>
      <c r="V1322" s="54">
        <v>0</v>
      </c>
      <c r="W1322" s="54">
        <v>0</v>
      </c>
      <c r="X1322" s="54"/>
    </row>
    <row r="1323" spans="1:24" ht="63" x14ac:dyDescent="0.25">
      <c r="A1323" s="174" t="s">
        <v>2841</v>
      </c>
      <c r="B1323" s="122" t="s">
        <v>2551</v>
      </c>
      <c r="C1323" s="54" t="s">
        <v>2552</v>
      </c>
      <c r="D1323" s="54">
        <v>7.1409999999999987E-2</v>
      </c>
      <c r="E1323" s="54">
        <v>7.1409999999999973E-2</v>
      </c>
      <c r="F1323" s="54">
        <v>7.1409999999999987E-2</v>
      </c>
      <c r="G1323" s="54">
        <v>0</v>
      </c>
      <c r="H1323" s="54">
        <v>0</v>
      </c>
      <c r="I1323" s="54">
        <v>0</v>
      </c>
      <c r="J1323" s="54">
        <v>0</v>
      </c>
      <c r="K1323" s="54">
        <v>0</v>
      </c>
      <c r="L1323" s="54">
        <v>0</v>
      </c>
      <c r="M1323" s="54">
        <f t="shared" si="547"/>
        <v>7.1409999999999973E-2</v>
      </c>
      <c r="N1323" s="54">
        <f t="shared" si="548"/>
        <v>7.1409999999999987E-2</v>
      </c>
      <c r="O1323" s="54">
        <v>5.951E-2</v>
      </c>
      <c r="P1323" s="54">
        <v>0</v>
      </c>
      <c r="Q1323" s="54">
        <v>0</v>
      </c>
      <c r="R1323" s="54">
        <v>0</v>
      </c>
      <c r="S1323" s="54">
        <f t="shared" si="546"/>
        <v>0</v>
      </c>
      <c r="T1323" s="54">
        <v>0</v>
      </c>
      <c r="U1323" s="54">
        <v>0</v>
      </c>
      <c r="V1323" s="54">
        <v>0</v>
      </c>
      <c r="W1323" s="54">
        <v>0</v>
      </c>
      <c r="X1323" s="54"/>
    </row>
    <row r="1324" spans="1:24" ht="63" x14ac:dyDescent="0.25">
      <c r="A1324" s="174" t="s">
        <v>2842</v>
      </c>
      <c r="B1324" s="122" t="s">
        <v>2553</v>
      </c>
      <c r="C1324" s="54" t="s">
        <v>2554</v>
      </c>
      <c r="D1324" s="54">
        <v>7.2239999999999999E-2</v>
      </c>
      <c r="E1324" s="54">
        <v>7.2239999999999999E-2</v>
      </c>
      <c r="F1324" s="54">
        <v>7.2239999999999999E-2</v>
      </c>
      <c r="G1324" s="54">
        <v>0</v>
      </c>
      <c r="H1324" s="54">
        <v>0</v>
      </c>
      <c r="I1324" s="54">
        <v>0</v>
      </c>
      <c r="J1324" s="54">
        <v>0</v>
      </c>
      <c r="K1324" s="54">
        <v>0</v>
      </c>
      <c r="L1324" s="54">
        <v>0</v>
      </c>
      <c r="M1324" s="54">
        <f t="shared" si="547"/>
        <v>7.2239999999999999E-2</v>
      </c>
      <c r="N1324" s="54">
        <f t="shared" si="548"/>
        <v>7.2239999999999999E-2</v>
      </c>
      <c r="O1324" s="54">
        <v>6.0200000000000004E-2</v>
      </c>
      <c r="P1324" s="54">
        <v>0</v>
      </c>
      <c r="Q1324" s="54">
        <v>0</v>
      </c>
      <c r="R1324" s="54">
        <v>0</v>
      </c>
      <c r="S1324" s="54">
        <f t="shared" ref="S1324:S1355" si="549">E1324-F1324</f>
        <v>0</v>
      </c>
      <c r="T1324" s="54">
        <v>0</v>
      </c>
      <c r="U1324" s="54">
        <v>0</v>
      </c>
      <c r="V1324" s="54">
        <v>0</v>
      </c>
      <c r="W1324" s="54">
        <v>0</v>
      </c>
      <c r="X1324" s="54"/>
    </row>
    <row r="1325" spans="1:24" ht="47.25" x14ac:dyDescent="0.25">
      <c r="A1325" s="174" t="s">
        <v>2843</v>
      </c>
      <c r="B1325" s="122" t="s">
        <v>2555</v>
      </c>
      <c r="C1325" s="54" t="s">
        <v>2556</v>
      </c>
      <c r="D1325" s="54">
        <v>7.2239999999999999E-2</v>
      </c>
      <c r="E1325" s="54">
        <v>7.2239999999999999E-2</v>
      </c>
      <c r="F1325" s="54">
        <v>7.2239999999999999E-2</v>
      </c>
      <c r="G1325" s="54">
        <v>0</v>
      </c>
      <c r="H1325" s="54">
        <v>0</v>
      </c>
      <c r="I1325" s="54">
        <v>0</v>
      </c>
      <c r="J1325" s="54">
        <v>0</v>
      </c>
      <c r="K1325" s="54">
        <v>0</v>
      </c>
      <c r="L1325" s="54">
        <v>0</v>
      </c>
      <c r="M1325" s="54">
        <f t="shared" si="547"/>
        <v>7.2239999999999999E-2</v>
      </c>
      <c r="N1325" s="54">
        <f t="shared" si="548"/>
        <v>7.2239999999999999E-2</v>
      </c>
      <c r="O1325" s="54">
        <v>6.0200000000000004E-2</v>
      </c>
      <c r="P1325" s="54">
        <v>0</v>
      </c>
      <c r="Q1325" s="54">
        <v>0</v>
      </c>
      <c r="R1325" s="54">
        <v>0</v>
      </c>
      <c r="S1325" s="54">
        <f t="shared" si="549"/>
        <v>0</v>
      </c>
      <c r="T1325" s="54">
        <v>0</v>
      </c>
      <c r="U1325" s="54">
        <v>0</v>
      </c>
      <c r="V1325" s="54">
        <v>0</v>
      </c>
      <c r="W1325" s="54">
        <v>0</v>
      </c>
      <c r="X1325" s="54"/>
    </row>
    <row r="1326" spans="1:24" ht="63" x14ac:dyDescent="0.25">
      <c r="A1326" s="174" t="s">
        <v>2844</v>
      </c>
      <c r="B1326" s="122" t="s">
        <v>2557</v>
      </c>
      <c r="C1326" s="54" t="s">
        <v>2558</v>
      </c>
      <c r="D1326" s="54">
        <v>0.29332799999999998</v>
      </c>
      <c r="E1326" s="54">
        <v>0.29332799999999998</v>
      </c>
      <c r="F1326" s="54">
        <v>0.24443999999999999</v>
      </c>
      <c r="G1326" s="54">
        <v>0</v>
      </c>
      <c r="H1326" s="54">
        <v>0</v>
      </c>
      <c r="I1326" s="54">
        <v>0</v>
      </c>
      <c r="J1326" s="54">
        <v>0</v>
      </c>
      <c r="K1326" s="54">
        <v>0</v>
      </c>
      <c r="L1326" s="54">
        <v>0</v>
      </c>
      <c r="M1326" s="54">
        <f t="shared" si="547"/>
        <v>0.29332799999999998</v>
      </c>
      <c r="N1326" s="54">
        <f t="shared" si="548"/>
        <v>0.24443999999999999</v>
      </c>
      <c r="O1326" s="54">
        <v>0.20369999999999999</v>
      </c>
      <c r="P1326" s="54">
        <v>0</v>
      </c>
      <c r="Q1326" s="54">
        <v>0</v>
      </c>
      <c r="R1326" s="54">
        <v>0</v>
      </c>
      <c r="S1326" s="54">
        <f t="shared" si="549"/>
        <v>4.8887999999999987E-2</v>
      </c>
      <c r="T1326" s="54">
        <v>0</v>
      </c>
      <c r="U1326" s="54">
        <v>0</v>
      </c>
      <c r="V1326" s="54">
        <v>0</v>
      </c>
      <c r="W1326" s="54">
        <v>0</v>
      </c>
      <c r="X1326" s="54"/>
    </row>
    <row r="1327" spans="1:24" ht="47.25" x14ac:dyDescent="0.25">
      <c r="A1327" s="174" t="s">
        <v>2845</v>
      </c>
      <c r="B1327" s="122" t="s">
        <v>2559</v>
      </c>
      <c r="C1327" s="54" t="s">
        <v>2560</v>
      </c>
      <c r="D1327" s="54">
        <v>0.49280000000000002</v>
      </c>
      <c r="E1327" s="54">
        <v>0.49280000000000002</v>
      </c>
      <c r="F1327" s="54">
        <v>0.49280000000000002</v>
      </c>
      <c r="G1327" s="54">
        <v>0</v>
      </c>
      <c r="H1327" s="54">
        <v>0</v>
      </c>
      <c r="I1327" s="54">
        <v>0</v>
      </c>
      <c r="J1327" s="54">
        <v>0</v>
      </c>
      <c r="K1327" s="54">
        <v>0</v>
      </c>
      <c r="L1327" s="54">
        <v>0</v>
      </c>
      <c r="M1327" s="54">
        <f t="shared" si="547"/>
        <v>0.49280000000000002</v>
      </c>
      <c r="N1327" s="54">
        <f t="shared" si="548"/>
        <v>0.49280000000000002</v>
      </c>
      <c r="O1327" s="54">
        <v>0.41067000000000004</v>
      </c>
      <c r="P1327" s="54">
        <v>0</v>
      </c>
      <c r="Q1327" s="54">
        <v>0</v>
      </c>
      <c r="R1327" s="54">
        <v>0</v>
      </c>
      <c r="S1327" s="54">
        <f t="shared" si="549"/>
        <v>0</v>
      </c>
      <c r="T1327" s="54">
        <v>0</v>
      </c>
      <c r="U1327" s="54">
        <v>0</v>
      </c>
      <c r="V1327" s="54">
        <v>0</v>
      </c>
      <c r="W1327" s="54">
        <v>0</v>
      </c>
      <c r="X1327" s="54"/>
    </row>
    <row r="1328" spans="1:24" ht="47.25" x14ac:dyDescent="0.25">
      <c r="A1328" s="174" t="s">
        <v>2846</v>
      </c>
      <c r="B1328" s="122" t="s">
        <v>2561</v>
      </c>
      <c r="C1328" s="54" t="s">
        <v>2562</v>
      </c>
      <c r="D1328" s="54">
        <v>0.49919999999999998</v>
      </c>
      <c r="E1328" s="54">
        <v>0.49919999999999998</v>
      </c>
      <c r="F1328" s="54">
        <v>0</v>
      </c>
      <c r="G1328" s="54">
        <v>0</v>
      </c>
      <c r="H1328" s="54">
        <v>0</v>
      </c>
      <c r="I1328" s="54">
        <v>0</v>
      </c>
      <c r="J1328" s="54">
        <v>0</v>
      </c>
      <c r="K1328" s="54">
        <v>0</v>
      </c>
      <c r="L1328" s="54">
        <v>0</v>
      </c>
      <c r="M1328" s="54">
        <f t="shared" si="547"/>
        <v>0.49919999999999998</v>
      </c>
      <c r="N1328" s="54">
        <f t="shared" si="548"/>
        <v>0</v>
      </c>
      <c r="O1328" s="54">
        <v>0</v>
      </c>
      <c r="P1328" s="54">
        <v>0</v>
      </c>
      <c r="Q1328" s="54">
        <v>0</v>
      </c>
      <c r="R1328" s="54">
        <v>0</v>
      </c>
      <c r="S1328" s="54">
        <f t="shared" si="549"/>
        <v>0.49919999999999998</v>
      </c>
      <c r="T1328" s="54">
        <v>0</v>
      </c>
      <c r="U1328" s="54">
        <v>0</v>
      </c>
      <c r="V1328" s="54">
        <v>0</v>
      </c>
      <c r="W1328" s="54">
        <v>0</v>
      </c>
      <c r="X1328" s="54"/>
    </row>
    <row r="1329" spans="1:24" ht="110.25" x14ac:dyDescent="0.25">
      <c r="A1329" s="174" t="s">
        <v>2847</v>
      </c>
      <c r="B1329" s="122" t="s">
        <v>2563</v>
      </c>
      <c r="C1329" s="54" t="s">
        <v>2564</v>
      </c>
      <c r="D1329" s="54">
        <v>0.4788</v>
      </c>
      <c r="E1329" s="54">
        <v>0.4788</v>
      </c>
      <c r="F1329" s="54">
        <v>0</v>
      </c>
      <c r="G1329" s="54">
        <v>0</v>
      </c>
      <c r="H1329" s="54">
        <v>0</v>
      </c>
      <c r="I1329" s="54">
        <v>0</v>
      </c>
      <c r="J1329" s="54">
        <v>0</v>
      </c>
      <c r="K1329" s="54">
        <v>0.4788</v>
      </c>
      <c r="L1329" s="54">
        <v>0</v>
      </c>
      <c r="M1329" s="54">
        <f t="shared" ref="M1329:M1336" si="550">E1329-G1329-I1329-K1329</f>
        <v>0</v>
      </c>
      <c r="N1329" s="54">
        <f t="shared" ref="N1329:N1336" si="551">F1329-H1329-J1329-L1329</f>
        <v>0</v>
      </c>
      <c r="O1329" s="54">
        <v>0</v>
      </c>
      <c r="P1329" s="54">
        <v>0</v>
      </c>
      <c r="Q1329" s="54">
        <v>0</v>
      </c>
      <c r="R1329" s="54">
        <v>0</v>
      </c>
      <c r="S1329" s="54">
        <f t="shared" si="549"/>
        <v>0.4788</v>
      </c>
      <c r="T1329" s="54">
        <v>0</v>
      </c>
      <c r="U1329" s="54">
        <v>0</v>
      </c>
      <c r="V1329" s="54">
        <v>0</v>
      </c>
      <c r="W1329" s="54">
        <v>0</v>
      </c>
      <c r="X1329" s="54"/>
    </row>
    <row r="1330" spans="1:24" ht="78.75" x14ac:dyDescent="0.25">
      <c r="A1330" s="174" t="s">
        <v>2848</v>
      </c>
      <c r="B1330" s="122" t="s">
        <v>2565</v>
      </c>
      <c r="C1330" s="54" t="s">
        <v>2566</v>
      </c>
      <c r="D1330" s="54">
        <v>14.739432000000001</v>
      </c>
      <c r="E1330" s="54">
        <v>14.739432000000001</v>
      </c>
      <c r="F1330" s="54">
        <v>11.290489999999997</v>
      </c>
      <c r="G1330" s="54">
        <v>0</v>
      </c>
      <c r="H1330" s="54">
        <v>0</v>
      </c>
      <c r="I1330" s="54">
        <v>0</v>
      </c>
      <c r="J1330" s="54">
        <v>0</v>
      </c>
      <c r="K1330" s="54">
        <v>0</v>
      </c>
      <c r="L1330" s="54">
        <v>0</v>
      </c>
      <c r="M1330" s="54">
        <f t="shared" si="550"/>
        <v>14.739432000000001</v>
      </c>
      <c r="N1330" s="54">
        <f t="shared" si="551"/>
        <v>11.290489999999997</v>
      </c>
      <c r="O1330" s="54">
        <v>8.6079600000000003</v>
      </c>
      <c r="P1330" s="54">
        <v>0</v>
      </c>
      <c r="Q1330" s="54">
        <v>0</v>
      </c>
      <c r="R1330" s="54">
        <v>0</v>
      </c>
      <c r="S1330" s="54">
        <f t="shared" si="549"/>
        <v>3.4489420000000042</v>
      </c>
      <c r="T1330" s="54">
        <v>0</v>
      </c>
      <c r="U1330" s="54">
        <v>0</v>
      </c>
      <c r="V1330" s="54">
        <v>0</v>
      </c>
      <c r="W1330" s="54">
        <v>0</v>
      </c>
      <c r="X1330" s="54"/>
    </row>
    <row r="1331" spans="1:24" ht="78.75" x14ac:dyDescent="0.25">
      <c r="A1331" s="174" t="s">
        <v>2849</v>
      </c>
      <c r="B1331" s="122" t="s">
        <v>2567</v>
      </c>
      <c r="C1331" s="54" t="s">
        <v>2568</v>
      </c>
      <c r="D1331" s="54">
        <v>5.9880000000000004</v>
      </c>
      <c r="E1331" s="54">
        <v>5.9880000000000004</v>
      </c>
      <c r="F1331" s="54">
        <v>16.962777599999999</v>
      </c>
      <c r="G1331" s="54">
        <v>0</v>
      </c>
      <c r="H1331" s="54">
        <v>0</v>
      </c>
      <c r="I1331" s="54">
        <v>0</v>
      </c>
      <c r="J1331" s="54">
        <v>0</v>
      </c>
      <c r="K1331" s="54">
        <v>5.9880000000000004</v>
      </c>
      <c r="L1331" s="54">
        <v>0</v>
      </c>
      <c r="M1331" s="54">
        <f t="shared" si="550"/>
        <v>0</v>
      </c>
      <c r="N1331" s="54">
        <f t="shared" si="551"/>
        <v>16.962777599999999</v>
      </c>
      <c r="O1331" s="54">
        <v>25.858870000000003</v>
      </c>
      <c r="P1331" s="54">
        <v>0</v>
      </c>
      <c r="Q1331" s="54">
        <v>0</v>
      </c>
      <c r="R1331" s="54">
        <v>0</v>
      </c>
      <c r="S1331" s="54">
        <f t="shared" si="549"/>
        <v>-10.974777599999999</v>
      </c>
      <c r="T1331" s="54">
        <v>0</v>
      </c>
      <c r="U1331" s="54">
        <v>0</v>
      </c>
      <c r="V1331" s="54">
        <v>0</v>
      </c>
      <c r="W1331" s="54">
        <v>0</v>
      </c>
      <c r="X1331" s="54"/>
    </row>
    <row r="1332" spans="1:24" ht="63" x14ac:dyDescent="0.25">
      <c r="A1332" s="174" t="s">
        <v>2850</v>
      </c>
      <c r="B1332" s="122" t="s">
        <v>2545</v>
      </c>
      <c r="C1332" s="54" t="s">
        <v>2569</v>
      </c>
      <c r="D1332" s="54">
        <v>0.57791999999999999</v>
      </c>
      <c r="E1332" s="54">
        <v>0.57791999999999999</v>
      </c>
      <c r="F1332" s="54">
        <v>0.57791999999999999</v>
      </c>
      <c r="G1332" s="54">
        <v>0</v>
      </c>
      <c r="H1332" s="54">
        <v>0</v>
      </c>
      <c r="I1332" s="54">
        <v>0</v>
      </c>
      <c r="J1332" s="54">
        <v>0</v>
      </c>
      <c r="K1332" s="54">
        <v>0</v>
      </c>
      <c r="L1332" s="54">
        <v>0</v>
      </c>
      <c r="M1332" s="54">
        <f t="shared" si="550"/>
        <v>0.57791999999999999</v>
      </c>
      <c r="N1332" s="54">
        <f t="shared" si="551"/>
        <v>0.57791999999999999</v>
      </c>
      <c r="O1332" s="54">
        <v>0.48160000000000003</v>
      </c>
      <c r="P1332" s="54">
        <v>0</v>
      </c>
      <c r="Q1332" s="54">
        <v>0</v>
      </c>
      <c r="R1332" s="54">
        <v>0</v>
      </c>
      <c r="S1332" s="54">
        <f t="shared" si="549"/>
        <v>0</v>
      </c>
      <c r="T1332" s="54">
        <v>0</v>
      </c>
      <c r="U1332" s="54">
        <v>0</v>
      </c>
      <c r="V1332" s="54">
        <v>0</v>
      </c>
      <c r="W1332" s="54">
        <v>0</v>
      </c>
      <c r="X1332" s="54"/>
    </row>
    <row r="1333" spans="1:24" ht="63" x14ac:dyDescent="0.25">
      <c r="A1333" s="174" t="s">
        <v>2851</v>
      </c>
      <c r="B1333" s="122" t="s">
        <v>2570</v>
      </c>
      <c r="C1333" s="54" t="s">
        <v>2571</v>
      </c>
      <c r="D1333" s="54">
        <v>0.42216600000000004</v>
      </c>
      <c r="E1333" s="54">
        <v>0.4221660000000001</v>
      </c>
      <c r="F1333" s="54">
        <v>0.42216600000000004</v>
      </c>
      <c r="G1333" s="54">
        <v>0</v>
      </c>
      <c r="H1333" s="54">
        <v>0</v>
      </c>
      <c r="I1333" s="54">
        <v>0</v>
      </c>
      <c r="J1333" s="54">
        <v>0</v>
      </c>
      <c r="K1333" s="54">
        <v>0</v>
      </c>
      <c r="L1333" s="54">
        <v>0</v>
      </c>
      <c r="M1333" s="54">
        <f t="shared" si="550"/>
        <v>0.4221660000000001</v>
      </c>
      <c r="N1333" s="54">
        <f t="shared" si="551"/>
        <v>0.42216600000000004</v>
      </c>
      <c r="O1333" s="54">
        <v>0.35181000000000001</v>
      </c>
      <c r="P1333" s="54">
        <v>0</v>
      </c>
      <c r="Q1333" s="54">
        <v>0</v>
      </c>
      <c r="R1333" s="54">
        <v>0</v>
      </c>
      <c r="S1333" s="54">
        <f t="shared" si="549"/>
        <v>0</v>
      </c>
      <c r="T1333" s="54">
        <v>0</v>
      </c>
      <c r="U1333" s="54">
        <v>0</v>
      </c>
      <c r="V1333" s="54">
        <v>0</v>
      </c>
      <c r="W1333" s="54">
        <v>0</v>
      </c>
      <c r="X1333" s="54"/>
    </row>
    <row r="1334" spans="1:24" ht="47.25" x14ac:dyDescent="0.25">
      <c r="A1334" s="174" t="s">
        <v>2852</v>
      </c>
      <c r="B1334" s="122" t="s">
        <v>2572</v>
      </c>
      <c r="C1334" s="54" t="s">
        <v>2573</v>
      </c>
      <c r="D1334" s="54">
        <v>0.47465599999999997</v>
      </c>
      <c r="E1334" s="54">
        <v>0.47465599999999991</v>
      </c>
      <c r="F1334" s="54">
        <v>0.47465599999999997</v>
      </c>
      <c r="G1334" s="54">
        <v>0</v>
      </c>
      <c r="H1334" s="54">
        <v>0</v>
      </c>
      <c r="I1334" s="54">
        <v>0</v>
      </c>
      <c r="J1334" s="54">
        <v>0</v>
      </c>
      <c r="K1334" s="54">
        <v>0</v>
      </c>
      <c r="L1334" s="54">
        <v>0</v>
      </c>
      <c r="M1334" s="54">
        <f t="shared" si="550"/>
        <v>0.47465599999999991</v>
      </c>
      <c r="N1334" s="54">
        <f t="shared" si="551"/>
        <v>0.47465599999999997</v>
      </c>
      <c r="O1334" s="54">
        <v>0.39555000000000001</v>
      </c>
      <c r="P1334" s="54">
        <v>0</v>
      </c>
      <c r="Q1334" s="54">
        <v>0</v>
      </c>
      <c r="R1334" s="54">
        <v>0</v>
      </c>
      <c r="S1334" s="54">
        <f t="shared" si="549"/>
        <v>0</v>
      </c>
      <c r="T1334" s="54">
        <v>0</v>
      </c>
      <c r="U1334" s="54">
        <v>0</v>
      </c>
      <c r="V1334" s="54">
        <v>0</v>
      </c>
      <c r="W1334" s="54">
        <v>0</v>
      </c>
      <c r="X1334" s="54"/>
    </row>
    <row r="1335" spans="1:24" ht="63" x14ac:dyDescent="0.25">
      <c r="A1335" s="174" t="s">
        <v>2853</v>
      </c>
      <c r="B1335" s="122" t="s">
        <v>2574</v>
      </c>
      <c r="C1335" s="54" t="s">
        <v>2575</v>
      </c>
      <c r="D1335" s="54">
        <v>0.48512099999999997</v>
      </c>
      <c r="E1335" s="54">
        <v>0.48512099999999997</v>
      </c>
      <c r="F1335" s="54">
        <v>0.48512099999999997</v>
      </c>
      <c r="G1335" s="54">
        <v>0</v>
      </c>
      <c r="H1335" s="54">
        <v>0</v>
      </c>
      <c r="I1335" s="54">
        <v>0</v>
      </c>
      <c r="J1335" s="54">
        <v>0</v>
      </c>
      <c r="K1335" s="54">
        <v>0</v>
      </c>
      <c r="L1335" s="54">
        <v>0</v>
      </c>
      <c r="M1335" s="54">
        <f t="shared" si="550"/>
        <v>0.48512099999999997</v>
      </c>
      <c r="N1335" s="54">
        <f t="shared" si="551"/>
        <v>0.48512099999999997</v>
      </c>
      <c r="O1335" s="54">
        <v>0.40426999999999996</v>
      </c>
      <c r="P1335" s="54">
        <v>0</v>
      </c>
      <c r="Q1335" s="54">
        <v>0</v>
      </c>
      <c r="R1335" s="54">
        <v>0</v>
      </c>
      <c r="S1335" s="54">
        <f t="shared" si="549"/>
        <v>0</v>
      </c>
      <c r="T1335" s="54">
        <v>0</v>
      </c>
      <c r="U1335" s="54">
        <v>0</v>
      </c>
      <c r="V1335" s="54">
        <v>0</v>
      </c>
      <c r="W1335" s="54">
        <v>0</v>
      </c>
      <c r="X1335" s="54"/>
    </row>
    <row r="1336" spans="1:24" ht="47.25" x14ac:dyDescent="0.25">
      <c r="A1336" s="174" t="s">
        <v>2854</v>
      </c>
      <c r="B1336" s="122" t="s">
        <v>2576</v>
      </c>
      <c r="C1336" s="54" t="s">
        <v>2577</v>
      </c>
      <c r="D1336" s="54">
        <v>0.19728244600006845</v>
      </c>
      <c r="E1336" s="54">
        <v>0.19728244600006845</v>
      </c>
      <c r="F1336" s="54">
        <v>0.19728000000000001</v>
      </c>
      <c r="G1336" s="54">
        <v>0</v>
      </c>
      <c r="H1336" s="54">
        <v>0</v>
      </c>
      <c r="I1336" s="54">
        <v>0</v>
      </c>
      <c r="J1336" s="54">
        <v>0</v>
      </c>
      <c r="K1336" s="54">
        <v>0</v>
      </c>
      <c r="L1336" s="54">
        <v>0</v>
      </c>
      <c r="M1336" s="54">
        <f t="shared" si="550"/>
        <v>0.19728244600006845</v>
      </c>
      <c r="N1336" s="54">
        <f t="shared" si="551"/>
        <v>0.19728000000000001</v>
      </c>
      <c r="O1336" s="54">
        <v>0.16440000000000002</v>
      </c>
      <c r="P1336" s="54">
        <v>0</v>
      </c>
      <c r="Q1336" s="54">
        <v>0</v>
      </c>
      <c r="R1336" s="54">
        <v>0</v>
      </c>
      <c r="S1336" s="54">
        <f t="shared" si="549"/>
        <v>2.4460000684345395E-6</v>
      </c>
      <c r="T1336" s="54">
        <v>0</v>
      </c>
      <c r="U1336" s="54">
        <v>0</v>
      </c>
      <c r="V1336" s="54">
        <v>0</v>
      </c>
      <c r="W1336" s="54">
        <v>0</v>
      </c>
      <c r="X1336" s="54"/>
    </row>
    <row r="1337" spans="1:24" x14ac:dyDescent="0.25">
      <c r="A1337" s="174">
        <v>1107</v>
      </c>
      <c r="B1337" s="122" t="s">
        <v>2771</v>
      </c>
      <c r="C1337" s="54"/>
      <c r="D1337" s="54">
        <v>0</v>
      </c>
      <c r="E1337" s="54">
        <f t="shared" ref="E1337:W1337" si="552">SUM(E1338:E1353)</f>
        <v>134.53319999999999</v>
      </c>
      <c r="F1337" s="54">
        <f t="shared" si="552"/>
        <v>134.61684264000002</v>
      </c>
      <c r="G1337" s="54">
        <v>24.064743699999998</v>
      </c>
      <c r="H1337" s="54">
        <v>24.064743699999998</v>
      </c>
      <c r="I1337" s="54">
        <v>29.021039999999999</v>
      </c>
      <c r="J1337" s="209">
        <v>28.964696399999998</v>
      </c>
      <c r="K1337" s="54">
        <v>12.8658</v>
      </c>
      <c r="L1337" s="209">
        <v>9.1514152899999992</v>
      </c>
      <c r="M1337" s="54">
        <f t="shared" ref="M1337:M1387" si="553">E1337-G1337-I1337-K1337</f>
        <v>68.581616300000007</v>
      </c>
      <c r="N1337" s="54">
        <f t="shared" ref="N1337:N1387" si="554">F1337-H1337-J1337-L1337</f>
        <v>72.435987250000025</v>
      </c>
      <c r="O1337" s="54">
        <f t="shared" si="552"/>
        <v>94.598150000000018</v>
      </c>
      <c r="P1337" s="54">
        <v>53.852098810000015</v>
      </c>
      <c r="Q1337" s="54">
        <f t="shared" si="552"/>
        <v>0</v>
      </c>
      <c r="R1337" s="54">
        <v>0</v>
      </c>
      <c r="S1337" s="54">
        <f t="shared" si="549"/>
        <v>-8.3642640000022084E-2</v>
      </c>
      <c r="T1337" s="54">
        <f t="shared" si="552"/>
        <v>0</v>
      </c>
      <c r="U1337" s="54">
        <f t="shared" si="552"/>
        <v>0</v>
      </c>
      <c r="V1337" s="54">
        <f t="shared" si="552"/>
        <v>0</v>
      </c>
      <c r="W1337" s="54">
        <f t="shared" si="552"/>
        <v>0</v>
      </c>
      <c r="X1337" s="54"/>
    </row>
    <row r="1338" spans="1:24" ht="47.25" x14ac:dyDescent="0.25">
      <c r="A1338" s="174" t="s">
        <v>2855</v>
      </c>
      <c r="B1338" s="122" t="s">
        <v>2578</v>
      </c>
      <c r="C1338" s="54" t="s">
        <v>2579</v>
      </c>
      <c r="D1338" s="54">
        <v>14.184459999999989</v>
      </c>
      <c r="E1338" s="54">
        <v>14.18446</v>
      </c>
      <c r="F1338" s="54">
        <v>14.184511699999998</v>
      </c>
      <c r="G1338" s="54">
        <v>14.184512000000002</v>
      </c>
      <c r="H1338" s="54">
        <v>14.184511699999998</v>
      </c>
      <c r="I1338" s="54">
        <v>0</v>
      </c>
      <c r="J1338" s="54">
        <v>0</v>
      </c>
      <c r="K1338" s="54">
        <v>0</v>
      </c>
      <c r="L1338" s="54">
        <v>0</v>
      </c>
      <c r="M1338" s="54">
        <f t="shared" si="553"/>
        <v>-5.2000000001939384E-5</v>
      </c>
      <c r="N1338" s="54">
        <f t="shared" si="554"/>
        <v>0</v>
      </c>
      <c r="O1338" s="54">
        <v>0</v>
      </c>
      <c r="P1338" s="54">
        <v>0</v>
      </c>
      <c r="Q1338" s="54">
        <v>0</v>
      </c>
      <c r="R1338" s="54">
        <v>0</v>
      </c>
      <c r="S1338" s="54">
        <f t="shared" si="549"/>
        <v>-5.1699999998433555E-5</v>
      </c>
      <c r="T1338" s="54">
        <v>0</v>
      </c>
      <c r="U1338" s="54">
        <v>0</v>
      </c>
      <c r="V1338" s="54">
        <v>0</v>
      </c>
      <c r="W1338" s="54">
        <v>0</v>
      </c>
      <c r="X1338" s="54"/>
    </row>
    <row r="1339" spans="1:24" ht="63" x14ac:dyDescent="0.25">
      <c r="A1339" s="174" t="s">
        <v>2856</v>
      </c>
      <c r="B1339" s="122" t="s">
        <v>2580</v>
      </c>
      <c r="C1339" s="54" t="s">
        <v>2581</v>
      </c>
      <c r="D1339" s="54">
        <v>3.874072</v>
      </c>
      <c r="E1339" s="54">
        <v>3.874072</v>
      </c>
      <c r="F1339" s="54">
        <v>3.874072</v>
      </c>
      <c r="G1339" s="54">
        <v>3.874072</v>
      </c>
      <c r="H1339" s="54">
        <v>3.874072</v>
      </c>
      <c r="I1339" s="54">
        <v>0</v>
      </c>
      <c r="J1339" s="54">
        <v>0</v>
      </c>
      <c r="K1339" s="54">
        <v>0</v>
      </c>
      <c r="L1339" s="54">
        <v>0</v>
      </c>
      <c r="M1339" s="54">
        <f t="shared" si="553"/>
        <v>0</v>
      </c>
      <c r="N1339" s="54">
        <f t="shared" si="554"/>
        <v>0</v>
      </c>
      <c r="O1339" s="54">
        <v>0</v>
      </c>
      <c r="P1339" s="54">
        <v>0</v>
      </c>
      <c r="Q1339" s="54">
        <v>0</v>
      </c>
      <c r="R1339" s="54">
        <v>0</v>
      </c>
      <c r="S1339" s="54">
        <f t="shared" si="549"/>
        <v>0</v>
      </c>
      <c r="T1339" s="54">
        <v>0</v>
      </c>
      <c r="U1339" s="54">
        <v>0</v>
      </c>
      <c r="V1339" s="54">
        <v>0</v>
      </c>
      <c r="W1339" s="54">
        <v>0</v>
      </c>
      <c r="X1339" s="54"/>
    </row>
    <row r="1340" spans="1:24" ht="47.25" x14ac:dyDescent="0.25">
      <c r="A1340" s="174" t="s">
        <v>2857</v>
      </c>
      <c r="B1340" s="122" t="s">
        <v>2582</v>
      </c>
      <c r="C1340" s="54" t="s">
        <v>2583</v>
      </c>
      <c r="D1340" s="54">
        <v>15.0154</v>
      </c>
      <c r="E1340" s="54">
        <v>15.015400000000001</v>
      </c>
      <c r="F1340" s="54">
        <v>15.015399999999996</v>
      </c>
      <c r="G1340" s="54">
        <v>6.0061599999999995</v>
      </c>
      <c r="H1340" s="54">
        <v>6.0061599999999995</v>
      </c>
      <c r="I1340" s="54">
        <v>9.0092400000000001</v>
      </c>
      <c r="J1340" s="54">
        <v>9.0092400000000001</v>
      </c>
      <c r="K1340" s="54">
        <v>0</v>
      </c>
      <c r="L1340" s="54">
        <v>0</v>
      </c>
      <c r="M1340" s="54">
        <f t="shared" si="553"/>
        <v>1.7763568394002505E-15</v>
      </c>
      <c r="N1340" s="54">
        <f t="shared" si="554"/>
        <v>-3.5527136788005009E-15</v>
      </c>
      <c r="O1340" s="54">
        <v>12.512829999999999</v>
      </c>
      <c r="P1340" s="54">
        <v>0</v>
      </c>
      <c r="Q1340" s="54">
        <v>0</v>
      </c>
      <c r="R1340" s="54">
        <v>0</v>
      </c>
      <c r="S1340" s="54">
        <f t="shared" si="549"/>
        <v>0</v>
      </c>
      <c r="T1340" s="54">
        <v>0</v>
      </c>
      <c r="U1340" s="54">
        <v>0</v>
      </c>
      <c r="V1340" s="54">
        <v>0</v>
      </c>
      <c r="W1340" s="54">
        <v>0</v>
      </c>
      <c r="X1340" s="54"/>
    </row>
    <row r="1341" spans="1:24" ht="141.75" x14ac:dyDescent="0.25">
      <c r="A1341" s="174" t="s">
        <v>2858</v>
      </c>
      <c r="B1341" s="122" t="s">
        <v>2584</v>
      </c>
      <c r="C1341" s="54" t="s">
        <v>2585</v>
      </c>
      <c r="D1341" s="54">
        <v>0.49199999999999999</v>
      </c>
      <c r="E1341" s="54">
        <v>0.49199999999999994</v>
      </c>
      <c r="F1341" s="54">
        <v>0.49199999999999994</v>
      </c>
      <c r="G1341" s="54">
        <v>0</v>
      </c>
      <c r="H1341" s="54">
        <v>0</v>
      </c>
      <c r="I1341" s="54">
        <v>0.49199999999999994</v>
      </c>
      <c r="J1341" s="54">
        <v>0.49199999999999994</v>
      </c>
      <c r="K1341" s="54">
        <v>0</v>
      </c>
      <c r="L1341" s="54">
        <v>0</v>
      </c>
      <c r="M1341" s="54">
        <f t="shared" si="553"/>
        <v>0</v>
      </c>
      <c r="N1341" s="54">
        <f t="shared" si="554"/>
        <v>0</v>
      </c>
      <c r="O1341" s="54">
        <v>0.41</v>
      </c>
      <c r="P1341" s="54">
        <v>0</v>
      </c>
      <c r="Q1341" s="54">
        <v>0</v>
      </c>
      <c r="R1341" s="54">
        <v>0</v>
      </c>
      <c r="S1341" s="54">
        <f t="shared" si="549"/>
        <v>0</v>
      </c>
      <c r="T1341" s="54">
        <v>0</v>
      </c>
      <c r="U1341" s="54">
        <v>0</v>
      </c>
      <c r="V1341" s="54">
        <v>0</v>
      </c>
      <c r="W1341" s="54">
        <v>0</v>
      </c>
      <c r="X1341" s="54"/>
    </row>
    <row r="1342" spans="1:24" ht="78.75" x14ac:dyDescent="0.25">
      <c r="A1342" s="174" t="s">
        <v>2859</v>
      </c>
      <c r="B1342" s="122" t="s">
        <v>2586</v>
      </c>
      <c r="C1342" s="54" t="s">
        <v>2587</v>
      </c>
      <c r="D1342" s="54">
        <v>0.49199999999999999</v>
      </c>
      <c r="E1342" s="54">
        <v>0.49199999999999994</v>
      </c>
      <c r="F1342" s="54">
        <v>0.49199999999999994</v>
      </c>
      <c r="G1342" s="54">
        <v>0</v>
      </c>
      <c r="H1342" s="54">
        <v>0</v>
      </c>
      <c r="I1342" s="54">
        <v>0.49199999999999994</v>
      </c>
      <c r="J1342" s="54">
        <v>0.49199999999999994</v>
      </c>
      <c r="K1342" s="54">
        <v>0</v>
      </c>
      <c r="L1342" s="54">
        <v>0</v>
      </c>
      <c r="M1342" s="54">
        <f t="shared" si="553"/>
        <v>0</v>
      </c>
      <c r="N1342" s="54">
        <f t="shared" si="554"/>
        <v>0</v>
      </c>
      <c r="O1342" s="54">
        <v>0.41</v>
      </c>
      <c r="P1342" s="54">
        <v>0</v>
      </c>
      <c r="Q1342" s="54">
        <v>0</v>
      </c>
      <c r="R1342" s="54">
        <v>0</v>
      </c>
      <c r="S1342" s="54">
        <f t="shared" si="549"/>
        <v>0</v>
      </c>
      <c r="T1342" s="54">
        <v>0</v>
      </c>
      <c r="U1342" s="54">
        <v>0</v>
      </c>
      <c r="V1342" s="54">
        <v>0</v>
      </c>
      <c r="W1342" s="54">
        <v>0</v>
      </c>
      <c r="X1342" s="54"/>
    </row>
    <row r="1343" spans="1:24" ht="63" x14ac:dyDescent="0.25">
      <c r="A1343" s="174" t="s">
        <v>2860</v>
      </c>
      <c r="B1343" s="122" t="s">
        <v>2588</v>
      </c>
      <c r="C1343" s="54" t="s">
        <v>2589</v>
      </c>
      <c r="D1343" s="54">
        <v>15.99</v>
      </c>
      <c r="E1343" s="54">
        <v>15.989999999999998</v>
      </c>
      <c r="F1343" s="54">
        <v>15.989398600000001</v>
      </c>
      <c r="G1343" s="54">
        <v>0</v>
      </c>
      <c r="H1343" s="54">
        <v>0</v>
      </c>
      <c r="I1343" s="54">
        <v>0</v>
      </c>
      <c r="J1343" s="54">
        <v>0</v>
      </c>
      <c r="K1343" s="54">
        <v>9.9704759999999979</v>
      </c>
      <c r="L1343" s="54">
        <v>6.2579501300000002</v>
      </c>
      <c r="M1343" s="54">
        <f t="shared" si="553"/>
        <v>6.0195240000000005</v>
      </c>
      <c r="N1343" s="54">
        <f t="shared" si="554"/>
        <v>9.7314484700000001</v>
      </c>
      <c r="O1343" s="54">
        <v>13.3245</v>
      </c>
      <c r="P1343" s="54">
        <v>0</v>
      </c>
      <c r="Q1343" s="54">
        <v>0</v>
      </c>
      <c r="R1343" s="54">
        <v>0</v>
      </c>
      <c r="S1343" s="54">
        <f t="shared" si="549"/>
        <v>6.0139999999719862E-4</v>
      </c>
      <c r="T1343" s="54">
        <v>0</v>
      </c>
      <c r="U1343" s="54">
        <v>0</v>
      </c>
      <c r="V1343" s="54">
        <v>0</v>
      </c>
      <c r="W1343" s="54">
        <v>0</v>
      </c>
      <c r="X1343" s="54"/>
    </row>
    <row r="1344" spans="1:24" ht="63" x14ac:dyDescent="0.25">
      <c r="A1344" s="174" t="s">
        <v>2861</v>
      </c>
      <c r="B1344" s="122" t="s">
        <v>2590</v>
      </c>
      <c r="C1344" s="54" t="s">
        <v>2591</v>
      </c>
      <c r="D1344" s="54">
        <v>2.4</v>
      </c>
      <c r="E1344" s="54">
        <v>2.4</v>
      </c>
      <c r="F1344" s="54">
        <v>2.3735999999999997</v>
      </c>
      <c r="G1344" s="54">
        <v>0</v>
      </c>
      <c r="H1344" s="54">
        <v>0</v>
      </c>
      <c r="I1344" s="54">
        <v>0</v>
      </c>
      <c r="J1344" s="54">
        <v>0</v>
      </c>
      <c r="K1344" s="54">
        <v>0</v>
      </c>
      <c r="L1344" s="54">
        <v>0</v>
      </c>
      <c r="M1344" s="54">
        <f t="shared" si="553"/>
        <v>2.4</v>
      </c>
      <c r="N1344" s="54">
        <f t="shared" si="554"/>
        <v>2.3735999999999997</v>
      </c>
      <c r="O1344" s="54">
        <v>1.978</v>
      </c>
      <c r="P1344" s="54">
        <v>0</v>
      </c>
      <c r="Q1344" s="54">
        <v>0</v>
      </c>
      <c r="R1344" s="54">
        <v>0</v>
      </c>
      <c r="S1344" s="54">
        <f t="shared" si="549"/>
        <v>2.6400000000000201E-2</v>
      </c>
      <c r="T1344" s="54">
        <v>0</v>
      </c>
      <c r="U1344" s="54">
        <v>0</v>
      </c>
      <c r="V1344" s="54">
        <v>0</v>
      </c>
      <c r="W1344" s="54">
        <v>0</v>
      </c>
      <c r="X1344" s="54"/>
    </row>
    <row r="1345" spans="1:24" ht="47.25" x14ac:dyDescent="0.25">
      <c r="A1345" s="174" t="s">
        <v>2862</v>
      </c>
      <c r="B1345" s="122" t="s">
        <v>2592</v>
      </c>
      <c r="C1345" s="54" t="s">
        <v>2593</v>
      </c>
      <c r="D1345" s="54">
        <v>11.46</v>
      </c>
      <c r="E1345" s="54">
        <v>11.46</v>
      </c>
      <c r="F1345" s="54">
        <v>11.46</v>
      </c>
      <c r="G1345" s="54">
        <v>0</v>
      </c>
      <c r="H1345" s="54">
        <v>0</v>
      </c>
      <c r="I1345" s="54">
        <v>3.4380000000000002</v>
      </c>
      <c r="J1345" s="54">
        <v>3.4380000000000002</v>
      </c>
      <c r="K1345" s="54">
        <v>0</v>
      </c>
      <c r="L1345" s="54">
        <v>0</v>
      </c>
      <c r="M1345" s="54">
        <f t="shared" si="553"/>
        <v>8.0220000000000002</v>
      </c>
      <c r="N1345" s="54">
        <f t="shared" si="554"/>
        <v>8.0220000000000002</v>
      </c>
      <c r="O1345" s="54">
        <v>9.5500000000000007</v>
      </c>
      <c r="P1345" s="54">
        <v>0</v>
      </c>
      <c r="Q1345" s="54">
        <v>0</v>
      </c>
      <c r="R1345" s="54">
        <v>0</v>
      </c>
      <c r="S1345" s="54">
        <f t="shared" si="549"/>
        <v>0</v>
      </c>
      <c r="T1345" s="54">
        <v>0</v>
      </c>
      <c r="U1345" s="54">
        <v>0</v>
      </c>
      <c r="V1345" s="54">
        <v>0</v>
      </c>
      <c r="W1345" s="54">
        <v>0</v>
      </c>
      <c r="X1345" s="54"/>
    </row>
    <row r="1346" spans="1:24" ht="63" x14ac:dyDescent="0.25">
      <c r="A1346" s="174" t="s">
        <v>2863</v>
      </c>
      <c r="B1346" s="122" t="s">
        <v>2594</v>
      </c>
      <c r="C1346" s="54" t="s">
        <v>2595</v>
      </c>
      <c r="D1346" s="54">
        <v>11.737404</v>
      </c>
      <c r="E1346" s="54">
        <v>11.737404</v>
      </c>
      <c r="F1346" s="54">
        <v>11.737404</v>
      </c>
      <c r="G1346" s="54">
        <v>0</v>
      </c>
      <c r="H1346" s="54">
        <v>0</v>
      </c>
      <c r="I1346" s="54">
        <v>3.5212211999999998</v>
      </c>
      <c r="J1346" s="54">
        <v>3.5212211999999998</v>
      </c>
      <c r="K1346" s="54">
        <v>0</v>
      </c>
      <c r="L1346" s="54">
        <v>0</v>
      </c>
      <c r="M1346" s="54">
        <f t="shared" si="553"/>
        <v>8.2161828000000003</v>
      </c>
      <c r="N1346" s="54">
        <f t="shared" si="554"/>
        <v>8.2161828000000003</v>
      </c>
      <c r="O1346" s="54">
        <v>9.7811699999999995</v>
      </c>
      <c r="P1346" s="54">
        <v>0</v>
      </c>
      <c r="Q1346" s="54">
        <v>0</v>
      </c>
      <c r="R1346" s="54">
        <v>0</v>
      </c>
      <c r="S1346" s="54">
        <f t="shared" si="549"/>
        <v>0</v>
      </c>
      <c r="T1346" s="54">
        <v>0</v>
      </c>
      <c r="U1346" s="54">
        <v>0</v>
      </c>
      <c r="V1346" s="54">
        <v>0</v>
      </c>
      <c r="W1346" s="54">
        <v>0</v>
      </c>
      <c r="X1346" s="54"/>
    </row>
    <row r="1347" spans="1:24" ht="47.25" x14ac:dyDescent="0.25">
      <c r="A1347" s="174" t="s">
        <v>2864</v>
      </c>
      <c r="B1347" s="122" t="s">
        <v>2596</v>
      </c>
      <c r="C1347" s="54" t="s">
        <v>2597</v>
      </c>
      <c r="D1347" s="54">
        <v>6.12</v>
      </c>
      <c r="E1347" s="54">
        <v>6.1199999999999992</v>
      </c>
      <c r="F1347" s="54">
        <v>6.1199999999999992</v>
      </c>
      <c r="G1347" s="54">
        <v>0</v>
      </c>
      <c r="H1347" s="54">
        <v>0</v>
      </c>
      <c r="I1347" s="54">
        <v>1.8359999999999999</v>
      </c>
      <c r="J1347" s="54">
        <v>1.8359999999999999</v>
      </c>
      <c r="K1347" s="54">
        <v>0</v>
      </c>
      <c r="L1347" s="54">
        <v>0</v>
      </c>
      <c r="M1347" s="54">
        <f t="shared" si="553"/>
        <v>4.2839999999999989</v>
      </c>
      <c r="N1347" s="54">
        <f t="shared" si="554"/>
        <v>4.2839999999999989</v>
      </c>
      <c r="O1347" s="54">
        <v>5.0999999999999996</v>
      </c>
      <c r="P1347" s="54">
        <v>0</v>
      </c>
      <c r="Q1347" s="54">
        <v>0</v>
      </c>
      <c r="R1347" s="54">
        <v>0</v>
      </c>
      <c r="S1347" s="54">
        <f t="shared" si="549"/>
        <v>0</v>
      </c>
      <c r="T1347" s="54">
        <v>0</v>
      </c>
      <c r="U1347" s="54">
        <v>0</v>
      </c>
      <c r="V1347" s="54">
        <v>0</v>
      </c>
      <c r="W1347" s="54">
        <v>0</v>
      </c>
      <c r="X1347" s="54"/>
    </row>
    <row r="1348" spans="1:24" ht="47.25" x14ac:dyDescent="0.25">
      <c r="A1348" s="174" t="s">
        <v>2865</v>
      </c>
      <c r="B1348" s="122" t="s">
        <v>2598</v>
      </c>
      <c r="C1348" s="54" t="s">
        <v>2599</v>
      </c>
      <c r="D1348" s="54">
        <v>21.997584</v>
      </c>
      <c r="E1348" s="54">
        <v>21.997583999999996</v>
      </c>
      <c r="F1348" s="54">
        <v>21.997584</v>
      </c>
      <c r="G1348" s="54">
        <v>0</v>
      </c>
      <c r="H1348" s="54">
        <v>0</v>
      </c>
      <c r="I1348" s="54">
        <v>6.5992752000000001</v>
      </c>
      <c r="J1348" s="54">
        <v>6.599275200000001</v>
      </c>
      <c r="K1348" s="54">
        <v>0</v>
      </c>
      <c r="L1348" s="54">
        <v>0</v>
      </c>
      <c r="M1348" s="54">
        <f t="shared" si="553"/>
        <v>15.398308799999995</v>
      </c>
      <c r="N1348" s="54">
        <f t="shared" si="554"/>
        <v>15.398308799999999</v>
      </c>
      <c r="O1348" s="54">
        <v>18.331319999999998</v>
      </c>
      <c r="P1348" s="54">
        <v>0</v>
      </c>
      <c r="Q1348" s="54">
        <v>0</v>
      </c>
      <c r="R1348" s="54">
        <v>0</v>
      </c>
      <c r="S1348" s="54">
        <f t="shared" si="549"/>
        <v>0</v>
      </c>
      <c r="T1348" s="54">
        <v>0</v>
      </c>
      <c r="U1348" s="54">
        <v>0</v>
      </c>
      <c r="V1348" s="54">
        <v>0</v>
      </c>
      <c r="W1348" s="54">
        <v>0</v>
      </c>
      <c r="X1348" s="54"/>
    </row>
    <row r="1349" spans="1:24" ht="63" x14ac:dyDescent="0.25">
      <c r="A1349" s="174" t="s">
        <v>2866</v>
      </c>
      <c r="B1349" s="122" t="s">
        <v>2600</v>
      </c>
      <c r="C1349" s="54" t="s">
        <v>2601</v>
      </c>
      <c r="D1349" s="54">
        <v>2.6040000000000001</v>
      </c>
      <c r="E1349" s="54">
        <v>2.6039999999999996</v>
      </c>
      <c r="F1349" s="54">
        <v>2.6044200000000006</v>
      </c>
      <c r="G1349" s="54">
        <v>0</v>
      </c>
      <c r="H1349" s="54">
        <v>0</v>
      </c>
      <c r="I1349" s="54">
        <v>0</v>
      </c>
      <c r="J1349" s="54">
        <v>0</v>
      </c>
      <c r="K1349" s="54">
        <v>0.87</v>
      </c>
      <c r="L1349" s="54">
        <v>0.86814000000000002</v>
      </c>
      <c r="M1349" s="54">
        <f t="shared" si="553"/>
        <v>1.7339999999999995</v>
      </c>
      <c r="N1349" s="54">
        <f t="shared" si="554"/>
        <v>1.7362800000000007</v>
      </c>
      <c r="O1349" s="54">
        <v>2.17035</v>
      </c>
      <c r="P1349" s="54">
        <v>0</v>
      </c>
      <c r="Q1349" s="54">
        <v>0</v>
      </c>
      <c r="R1349" s="54">
        <v>0</v>
      </c>
      <c r="S1349" s="54">
        <f t="shared" si="549"/>
        <v>-4.2000000000097515E-4</v>
      </c>
      <c r="T1349" s="54">
        <v>0</v>
      </c>
      <c r="U1349" s="54">
        <v>0</v>
      </c>
      <c r="V1349" s="54">
        <v>0</v>
      </c>
      <c r="W1349" s="54">
        <v>0</v>
      </c>
      <c r="X1349" s="54"/>
    </row>
    <row r="1350" spans="1:24" ht="94.5" x14ac:dyDescent="0.25">
      <c r="A1350" s="174" t="s">
        <v>2867</v>
      </c>
      <c r="B1350" s="122" t="s">
        <v>2602</v>
      </c>
      <c r="C1350" s="54" t="s">
        <v>2603</v>
      </c>
      <c r="D1350" s="54">
        <v>11.783999999999999</v>
      </c>
      <c r="E1350" s="54">
        <v>3.5352000000000001</v>
      </c>
      <c r="F1350" s="54">
        <v>3.48217234</v>
      </c>
      <c r="G1350" s="54">
        <v>0</v>
      </c>
      <c r="H1350" s="54">
        <v>0</v>
      </c>
      <c r="I1350" s="54">
        <v>0</v>
      </c>
      <c r="J1350" s="54">
        <v>0</v>
      </c>
      <c r="K1350" s="54">
        <v>0</v>
      </c>
      <c r="L1350" s="54">
        <v>0</v>
      </c>
      <c r="M1350" s="54">
        <f t="shared" si="553"/>
        <v>3.5352000000000001</v>
      </c>
      <c r="N1350" s="54">
        <f t="shared" si="554"/>
        <v>3.48217234</v>
      </c>
      <c r="O1350" s="54">
        <v>0</v>
      </c>
      <c r="P1350" s="54">
        <v>0</v>
      </c>
      <c r="Q1350" s="54">
        <v>0</v>
      </c>
      <c r="R1350" s="54">
        <v>0</v>
      </c>
      <c r="S1350" s="54">
        <f t="shared" si="549"/>
        <v>5.3027660000000143E-2</v>
      </c>
      <c r="T1350" s="54">
        <v>0</v>
      </c>
      <c r="U1350" s="54">
        <v>0</v>
      </c>
      <c r="V1350" s="54">
        <v>0</v>
      </c>
      <c r="W1350" s="54">
        <v>0</v>
      </c>
      <c r="X1350" s="54"/>
    </row>
    <row r="1351" spans="1:24" ht="63" x14ac:dyDescent="0.25">
      <c r="A1351" s="174" t="s">
        <v>2868</v>
      </c>
      <c r="B1351" s="122" t="s">
        <v>2604</v>
      </c>
      <c r="C1351" s="54" t="s">
        <v>2605</v>
      </c>
      <c r="D1351" s="54">
        <v>6.7510800000000009</v>
      </c>
      <c r="E1351" s="54">
        <v>6.7510800000000009</v>
      </c>
      <c r="F1351" s="54">
        <v>6.7510800000000009</v>
      </c>
      <c r="G1351" s="54">
        <v>0</v>
      </c>
      <c r="H1351" s="54">
        <v>0</v>
      </c>
      <c r="I1351" s="54">
        <v>0</v>
      </c>
      <c r="J1351" s="54">
        <v>0</v>
      </c>
      <c r="K1351" s="54">
        <v>2.0253240000000003</v>
      </c>
      <c r="L1351" s="54">
        <v>2.0253239999999999</v>
      </c>
      <c r="M1351" s="54">
        <f t="shared" si="553"/>
        <v>4.7257560000000005</v>
      </c>
      <c r="N1351" s="54">
        <f t="shared" si="554"/>
        <v>4.7257560000000005</v>
      </c>
      <c r="O1351" s="54">
        <v>5.6258999999999997</v>
      </c>
      <c r="P1351" s="54">
        <v>0</v>
      </c>
      <c r="Q1351" s="54">
        <v>0</v>
      </c>
      <c r="R1351" s="54">
        <v>0</v>
      </c>
      <c r="S1351" s="54">
        <f t="shared" si="549"/>
        <v>0</v>
      </c>
      <c r="T1351" s="54">
        <v>0</v>
      </c>
      <c r="U1351" s="54">
        <v>0</v>
      </c>
      <c r="V1351" s="54">
        <v>0</v>
      </c>
      <c r="W1351" s="54">
        <v>0</v>
      </c>
      <c r="X1351" s="54"/>
    </row>
    <row r="1352" spans="1:24" ht="63" x14ac:dyDescent="0.25">
      <c r="A1352" s="174" t="s">
        <v>2869</v>
      </c>
      <c r="B1352" s="122" t="s">
        <v>2606</v>
      </c>
      <c r="C1352" s="54" t="s">
        <v>2607</v>
      </c>
      <c r="D1352" s="54">
        <v>11.76</v>
      </c>
      <c r="E1352" s="54">
        <v>11.76</v>
      </c>
      <c r="F1352" s="54">
        <v>11.9232</v>
      </c>
      <c r="G1352" s="54">
        <v>0</v>
      </c>
      <c r="H1352" s="54">
        <v>0</v>
      </c>
      <c r="I1352" s="54">
        <v>3.6333036000000027</v>
      </c>
      <c r="J1352" s="54">
        <v>3.5769600000000001</v>
      </c>
      <c r="K1352" s="54">
        <v>0</v>
      </c>
      <c r="L1352" s="54">
        <v>0</v>
      </c>
      <c r="M1352" s="54">
        <f t="shared" si="553"/>
        <v>8.1266963999999966</v>
      </c>
      <c r="N1352" s="54">
        <f t="shared" si="554"/>
        <v>8.3462399999999999</v>
      </c>
      <c r="O1352" s="54">
        <v>9.9359999999999999</v>
      </c>
      <c r="P1352" s="54">
        <v>0</v>
      </c>
      <c r="Q1352" s="54">
        <v>0</v>
      </c>
      <c r="R1352" s="54">
        <v>0</v>
      </c>
      <c r="S1352" s="54">
        <f t="shared" si="549"/>
        <v>-0.16319999999999979</v>
      </c>
      <c r="T1352" s="54">
        <v>0</v>
      </c>
      <c r="U1352" s="54">
        <v>0</v>
      </c>
      <c r="V1352" s="54">
        <v>0</v>
      </c>
      <c r="W1352" s="54">
        <v>0</v>
      </c>
      <c r="X1352" s="54"/>
    </row>
    <row r="1353" spans="1:24" ht="78.75" x14ac:dyDescent="0.25">
      <c r="A1353" s="174" t="s">
        <v>2870</v>
      </c>
      <c r="B1353" s="122" t="s">
        <v>2608</v>
      </c>
      <c r="C1353" s="54" t="s">
        <v>2609</v>
      </c>
      <c r="D1353" s="54">
        <v>6.12</v>
      </c>
      <c r="E1353" s="54">
        <v>6.1199999999999992</v>
      </c>
      <c r="F1353" s="54">
        <v>6.1199999999999992</v>
      </c>
      <c r="G1353" s="54">
        <v>0</v>
      </c>
      <c r="H1353" s="54">
        <v>0</v>
      </c>
      <c r="I1353" s="54">
        <v>0</v>
      </c>
      <c r="J1353" s="54">
        <v>0</v>
      </c>
      <c r="K1353" s="54">
        <v>0</v>
      </c>
      <c r="L1353" s="54">
        <v>0</v>
      </c>
      <c r="M1353" s="54">
        <f t="shared" si="553"/>
        <v>6.1199999999999992</v>
      </c>
      <c r="N1353" s="54">
        <f t="shared" si="554"/>
        <v>6.1199999999999992</v>
      </c>
      <c r="O1353" s="54">
        <v>5.4680799999999996</v>
      </c>
      <c r="P1353" s="54">
        <v>0</v>
      </c>
      <c r="Q1353" s="54">
        <v>0</v>
      </c>
      <c r="R1353" s="54">
        <v>0</v>
      </c>
      <c r="S1353" s="54">
        <f t="shared" si="549"/>
        <v>0</v>
      </c>
      <c r="T1353" s="54">
        <v>0</v>
      </c>
      <c r="U1353" s="54">
        <v>0</v>
      </c>
      <c r="V1353" s="54">
        <v>0</v>
      </c>
      <c r="W1353" s="54">
        <v>0</v>
      </c>
      <c r="X1353" s="54"/>
    </row>
    <row r="1354" spans="1:24" x14ac:dyDescent="0.25">
      <c r="A1354" s="174">
        <v>1108</v>
      </c>
      <c r="B1354" s="122" t="s">
        <v>2772</v>
      </c>
      <c r="C1354" s="54"/>
      <c r="D1354" s="54">
        <v>0</v>
      </c>
      <c r="E1354" s="54">
        <f t="shared" ref="E1354:W1354" si="555">SUM(E1355:E1362)</f>
        <v>344.41479025999996</v>
      </c>
      <c r="F1354" s="54">
        <f t="shared" si="555"/>
        <v>344.44210906000001</v>
      </c>
      <c r="G1354" s="54">
        <v>83.964477779999982</v>
      </c>
      <c r="H1354" s="54">
        <v>83.964477779999982</v>
      </c>
      <c r="I1354" s="54">
        <v>66.388968910000003</v>
      </c>
      <c r="J1354" s="54">
        <v>66.388968910000017</v>
      </c>
      <c r="K1354" s="54">
        <v>69.58398471000001</v>
      </c>
      <c r="L1354" s="54">
        <v>72.660105919999978</v>
      </c>
      <c r="M1354" s="54">
        <f t="shared" si="553"/>
        <v>124.47735885999995</v>
      </c>
      <c r="N1354" s="54">
        <f t="shared" si="554"/>
        <v>121.42855645000003</v>
      </c>
      <c r="O1354" s="54">
        <f t="shared" si="555"/>
        <v>299.40702999999996</v>
      </c>
      <c r="P1354" s="54">
        <v>108.17238245999997</v>
      </c>
      <c r="Q1354" s="54">
        <f t="shared" si="555"/>
        <v>0</v>
      </c>
      <c r="R1354" s="54">
        <v>0</v>
      </c>
      <c r="S1354" s="54">
        <f t="shared" si="549"/>
        <v>-2.731880000004594E-2</v>
      </c>
      <c r="T1354" s="54">
        <f t="shared" si="555"/>
        <v>0</v>
      </c>
      <c r="U1354" s="54">
        <f t="shared" si="555"/>
        <v>0</v>
      </c>
      <c r="V1354" s="54">
        <f t="shared" si="555"/>
        <v>0</v>
      </c>
      <c r="W1354" s="54">
        <f t="shared" si="555"/>
        <v>0</v>
      </c>
      <c r="X1354" s="54"/>
    </row>
    <row r="1355" spans="1:24" ht="47.25" x14ac:dyDescent="0.25">
      <c r="A1355" s="174" t="s">
        <v>2871</v>
      </c>
      <c r="B1355" s="122" t="s">
        <v>2610</v>
      </c>
      <c r="C1355" s="54" t="s">
        <v>2611</v>
      </c>
      <c r="D1355" s="54">
        <v>5.9448433999999999</v>
      </c>
      <c r="E1355" s="54">
        <v>5.9448433999999999</v>
      </c>
      <c r="F1355" s="54">
        <v>5.9448433999999999</v>
      </c>
      <c r="G1355" s="54">
        <v>5.9448433999999999</v>
      </c>
      <c r="H1355" s="54">
        <v>5.9448433999999999</v>
      </c>
      <c r="I1355" s="54">
        <v>0</v>
      </c>
      <c r="J1355" s="54">
        <v>0</v>
      </c>
      <c r="K1355" s="54">
        <v>0</v>
      </c>
      <c r="L1355" s="54">
        <v>0</v>
      </c>
      <c r="M1355" s="54">
        <f t="shared" si="553"/>
        <v>0</v>
      </c>
      <c r="N1355" s="54">
        <f t="shared" si="554"/>
        <v>0</v>
      </c>
      <c r="O1355" s="54">
        <v>5.84755</v>
      </c>
      <c r="P1355" s="54">
        <v>0</v>
      </c>
      <c r="Q1355" s="54">
        <v>0</v>
      </c>
      <c r="R1355" s="54">
        <v>0</v>
      </c>
      <c r="S1355" s="54">
        <f t="shared" si="549"/>
        <v>0</v>
      </c>
      <c r="T1355" s="54">
        <v>0</v>
      </c>
      <c r="U1355" s="54">
        <v>0</v>
      </c>
      <c r="V1355" s="54">
        <v>0</v>
      </c>
      <c r="W1355" s="54">
        <v>0</v>
      </c>
      <c r="X1355" s="54"/>
    </row>
    <row r="1356" spans="1:24" ht="47.25" x14ac:dyDescent="0.25">
      <c r="A1356" s="174" t="s">
        <v>2872</v>
      </c>
      <c r="B1356" s="122" t="s">
        <v>2612</v>
      </c>
      <c r="C1356" s="54" t="s">
        <v>2613</v>
      </c>
      <c r="D1356" s="54">
        <v>81.041375599999995</v>
      </c>
      <c r="E1356" s="54">
        <v>69.288830399999995</v>
      </c>
      <c r="F1356" s="54">
        <v>69.288830399999981</v>
      </c>
      <c r="G1356" s="54">
        <v>17.322207599999999</v>
      </c>
      <c r="H1356" s="54">
        <v>17.322207599999999</v>
      </c>
      <c r="I1356" s="54">
        <v>17.322207599999999</v>
      </c>
      <c r="J1356" s="54">
        <v>17.322207599999999</v>
      </c>
      <c r="K1356" s="54">
        <v>17.322207599999999</v>
      </c>
      <c r="L1356" s="54">
        <v>17.322207599999999</v>
      </c>
      <c r="M1356" s="54">
        <f t="shared" si="553"/>
        <v>17.322207599999999</v>
      </c>
      <c r="N1356" s="54">
        <f t="shared" si="554"/>
        <v>17.322207599999984</v>
      </c>
      <c r="O1356" s="54">
        <v>68.269970000000001</v>
      </c>
      <c r="P1356" s="54">
        <v>0</v>
      </c>
      <c r="Q1356" s="54">
        <v>0</v>
      </c>
      <c r="R1356" s="54">
        <v>0</v>
      </c>
      <c r="S1356" s="54">
        <f t="shared" ref="S1356:S1387" si="556">E1356-F1356</f>
        <v>0</v>
      </c>
      <c r="T1356" s="54">
        <v>0</v>
      </c>
      <c r="U1356" s="54">
        <v>0</v>
      </c>
      <c r="V1356" s="54">
        <v>0</v>
      </c>
      <c r="W1356" s="54">
        <v>0</v>
      </c>
      <c r="X1356" s="54"/>
    </row>
    <row r="1357" spans="1:24" ht="47.25" x14ac:dyDescent="0.25">
      <c r="A1357" s="174" t="s">
        <v>2873</v>
      </c>
      <c r="B1357" s="122" t="s">
        <v>2614</v>
      </c>
      <c r="C1357" s="54" t="s">
        <v>2615</v>
      </c>
      <c r="D1357" s="54">
        <v>188.40124188999999</v>
      </c>
      <c r="E1357" s="54">
        <v>80.032935869999989</v>
      </c>
      <c r="F1357" s="54">
        <v>80.032935870000003</v>
      </c>
      <c r="G1357" s="54">
        <v>14.4407949</v>
      </c>
      <c r="H1357" s="54">
        <v>14.4407949</v>
      </c>
      <c r="I1357" s="54">
        <v>21.728336560000002</v>
      </c>
      <c r="J1357" s="54">
        <v>21.728336560000002</v>
      </c>
      <c r="K1357" s="54">
        <v>21.490276660000003</v>
      </c>
      <c r="L1357" s="54">
        <v>21.490276660000003</v>
      </c>
      <c r="M1357" s="54">
        <f t="shared" si="553"/>
        <v>22.373527749999983</v>
      </c>
      <c r="N1357" s="54">
        <f t="shared" si="554"/>
        <v>22.373527749999997</v>
      </c>
      <c r="O1357" s="54">
        <v>70.382770000000008</v>
      </c>
      <c r="P1357" s="54">
        <v>0</v>
      </c>
      <c r="Q1357" s="54">
        <v>0</v>
      </c>
      <c r="R1357" s="54">
        <v>0</v>
      </c>
      <c r="S1357" s="54">
        <f t="shared" si="556"/>
        <v>0</v>
      </c>
      <c r="T1357" s="54">
        <v>0</v>
      </c>
      <c r="U1357" s="54">
        <v>0</v>
      </c>
      <c r="V1357" s="54">
        <v>0</v>
      </c>
      <c r="W1357" s="54">
        <v>0</v>
      </c>
      <c r="X1357" s="54"/>
    </row>
    <row r="1358" spans="1:24" ht="47.25" x14ac:dyDescent="0.25">
      <c r="A1358" s="174" t="s">
        <v>2874</v>
      </c>
      <c r="B1358" s="122" t="s">
        <v>2616</v>
      </c>
      <c r="C1358" s="54" t="s">
        <v>2617</v>
      </c>
      <c r="D1358" s="54">
        <v>220.033635</v>
      </c>
      <c r="E1358" s="54">
        <v>69.328502999999984</v>
      </c>
      <c r="F1358" s="54">
        <v>69.328502999999998</v>
      </c>
      <c r="G1358" s="54">
        <v>17.296640000000004</v>
      </c>
      <c r="H1358" s="54">
        <v>17.296640000000004</v>
      </c>
      <c r="I1358" s="54">
        <v>15.458010000000002</v>
      </c>
      <c r="J1358" s="54">
        <v>15.458010000000003</v>
      </c>
      <c r="K1358" s="54">
        <v>12.381888790000005</v>
      </c>
      <c r="L1358" s="54">
        <v>15.458010000000003</v>
      </c>
      <c r="M1358" s="54">
        <f t="shared" si="553"/>
        <v>24.191964209999973</v>
      </c>
      <c r="N1358" s="54">
        <f t="shared" si="554"/>
        <v>21.115842999999991</v>
      </c>
      <c r="O1358" s="54">
        <v>67.479740000000007</v>
      </c>
      <c r="P1358" s="54">
        <v>0</v>
      </c>
      <c r="Q1358" s="54">
        <v>0</v>
      </c>
      <c r="R1358" s="54">
        <v>0</v>
      </c>
      <c r="S1358" s="54">
        <f t="shared" si="556"/>
        <v>0</v>
      </c>
      <c r="T1358" s="54">
        <v>0</v>
      </c>
      <c r="U1358" s="54">
        <v>0</v>
      </c>
      <c r="V1358" s="54">
        <v>0</v>
      </c>
      <c r="W1358" s="54">
        <v>0</v>
      </c>
      <c r="X1358" s="54"/>
    </row>
    <row r="1359" spans="1:24" ht="63" x14ac:dyDescent="0.25">
      <c r="A1359" s="174" t="s">
        <v>2875</v>
      </c>
      <c r="B1359" s="122" t="s">
        <v>2618</v>
      </c>
      <c r="C1359" s="54" t="s">
        <v>2619</v>
      </c>
      <c r="D1359" s="54">
        <v>22.491073499999999</v>
      </c>
      <c r="E1359" s="54">
        <v>18.635781139999999</v>
      </c>
      <c r="F1359" s="54">
        <v>18.635781140000002</v>
      </c>
      <c r="G1359" s="54">
        <v>9.4873450000000012</v>
      </c>
      <c r="H1359" s="54">
        <v>9.4873450000000012</v>
      </c>
      <c r="I1359" s="54">
        <v>6.0122275000000007</v>
      </c>
      <c r="J1359" s="54">
        <v>6.0122275000000007</v>
      </c>
      <c r="K1359" s="54">
        <v>1.9915440000000002</v>
      </c>
      <c r="L1359" s="54">
        <v>1.991544</v>
      </c>
      <c r="M1359" s="54">
        <f t="shared" si="553"/>
        <v>1.1446646399999967</v>
      </c>
      <c r="N1359" s="54">
        <f t="shared" si="554"/>
        <v>1.1446646400000005</v>
      </c>
      <c r="O1359" s="54">
        <v>17.234650000000002</v>
      </c>
      <c r="P1359" s="54">
        <v>0</v>
      </c>
      <c r="Q1359" s="54">
        <v>0</v>
      </c>
      <c r="R1359" s="54">
        <v>0</v>
      </c>
      <c r="S1359" s="54">
        <f t="shared" si="556"/>
        <v>0</v>
      </c>
      <c r="T1359" s="54">
        <v>0</v>
      </c>
      <c r="U1359" s="54">
        <v>0</v>
      </c>
      <c r="V1359" s="54">
        <v>0</v>
      </c>
      <c r="W1359" s="54">
        <v>0</v>
      </c>
      <c r="X1359" s="54"/>
    </row>
    <row r="1360" spans="1:24" ht="47.25" x14ac:dyDescent="0.25">
      <c r="A1360" s="174" t="s">
        <v>2876</v>
      </c>
      <c r="B1360" s="122" t="s">
        <v>2620</v>
      </c>
      <c r="C1360" s="54" t="s">
        <v>2621</v>
      </c>
      <c r="D1360" s="54">
        <v>315.51365003000001</v>
      </c>
      <c r="E1360" s="54">
        <v>53.639396449999992</v>
      </c>
      <c r="F1360" s="54">
        <v>53.63939645</v>
      </c>
      <c r="G1360" s="54">
        <v>18.97514688</v>
      </c>
      <c r="H1360" s="54">
        <v>18.97514688</v>
      </c>
      <c r="I1360" s="54">
        <v>5.8681872500000001</v>
      </c>
      <c r="J1360" s="54">
        <v>5.8681872500000001</v>
      </c>
      <c r="K1360" s="54">
        <v>16.398067660000002</v>
      </c>
      <c r="L1360" s="54">
        <v>16.398067660000002</v>
      </c>
      <c r="M1360" s="54">
        <f t="shared" si="553"/>
        <v>12.397994659999995</v>
      </c>
      <c r="N1360" s="54">
        <f t="shared" si="554"/>
        <v>12.397994659999995</v>
      </c>
      <c r="O1360" s="54">
        <v>30.549169999999997</v>
      </c>
      <c r="P1360" s="54">
        <v>0</v>
      </c>
      <c r="Q1360" s="54">
        <v>0</v>
      </c>
      <c r="R1360" s="54">
        <v>0</v>
      </c>
      <c r="S1360" s="54">
        <f t="shared" si="556"/>
        <v>0</v>
      </c>
      <c r="T1360" s="54">
        <v>0</v>
      </c>
      <c r="U1360" s="54">
        <v>0</v>
      </c>
      <c r="V1360" s="54">
        <v>0</v>
      </c>
      <c r="W1360" s="54">
        <v>0</v>
      </c>
      <c r="X1360" s="54"/>
    </row>
    <row r="1361" spans="1:24" ht="47.25" x14ac:dyDescent="0.25">
      <c r="A1361" s="174" t="s">
        <v>2877</v>
      </c>
      <c r="B1361" s="122" t="s">
        <v>2622</v>
      </c>
      <c r="C1361" s="54" t="s">
        <v>2623</v>
      </c>
      <c r="D1361" s="54">
        <v>0.4975</v>
      </c>
      <c r="E1361" s="54">
        <v>0.4975</v>
      </c>
      <c r="F1361" s="54">
        <v>0.4975</v>
      </c>
      <c r="G1361" s="54">
        <v>0.4975</v>
      </c>
      <c r="H1361" s="54">
        <v>0.4975</v>
      </c>
      <c r="I1361" s="54">
        <v>0</v>
      </c>
      <c r="J1361" s="54">
        <v>0</v>
      </c>
      <c r="K1361" s="54">
        <v>0</v>
      </c>
      <c r="L1361" s="54">
        <v>0</v>
      </c>
      <c r="M1361" s="54">
        <f t="shared" si="553"/>
        <v>0</v>
      </c>
      <c r="N1361" s="54">
        <f t="shared" si="554"/>
        <v>0</v>
      </c>
      <c r="O1361" s="54">
        <v>0.41458</v>
      </c>
      <c r="P1361" s="54">
        <v>0</v>
      </c>
      <c r="Q1361" s="54">
        <v>0</v>
      </c>
      <c r="R1361" s="54">
        <v>0</v>
      </c>
      <c r="S1361" s="54">
        <f t="shared" si="556"/>
        <v>0</v>
      </c>
      <c r="T1361" s="54">
        <v>0</v>
      </c>
      <c r="U1361" s="54">
        <v>0</v>
      </c>
      <c r="V1361" s="54">
        <v>0</v>
      </c>
      <c r="W1361" s="54">
        <v>0</v>
      </c>
      <c r="X1361" s="54"/>
    </row>
    <row r="1362" spans="1:24" ht="47.25" x14ac:dyDescent="0.25">
      <c r="A1362" s="174" t="s">
        <v>2878</v>
      </c>
      <c r="B1362" s="122" t="s">
        <v>2624</v>
      </c>
      <c r="C1362" s="54" t="s">
        <v>2625</v>
      </c>
      <c r="D1362" s="54">
        <v>268.3092599216659</v>
      </c>
      <c r="E1362" s="54">
        <v>47.047000000000004</v>
      </c>
      <c r="F1362" s="54">
        <v>47.0743188</v>
      </c>
      <c r="G1362" s="54">
        <v>0</v>
      </c>
      <c r="H1362" s="54">
        <v>0</v>
      </c>
      <c r="I1362" s="54">
        <v>0</v>
      </c>
      <c r="J1362" s="54">
        <v>0</v>
      </c>
      <c r="K1362" s="54">
        <v>0</v>
      </c>
      <c r="L1362" s="54">
        <v>0</v>
      </c>
      <c r="M1362" s="54">
        <f t="shared" si="553"/>
        <v>47.047000000000004</v>
      </c>
      <c r="N1362" s="54">
        <f t="shared" si="554"/>
        <v>47.0743188</v>
      </c>
      <c r="O1362" s="54">
        <v>39.2286</v>
      </c>
      <c r="P1362" s="54">
        <v>0</v>
      </c>
      <c r="Q1362" s="54">
        <v>0</v>
      </c>
      <c r="R1362" s="54">
        <v>0</v>
      </c>
      <c r="S1362" s="54">
        <f t="shared" si="556"/>
        <v>-2.7318799999996202E-2</v>
      </c>
      <c r="T1362" s="54">
        <v>0</v>
      </c>
      <c r="U1362" s="54">
        <v>0</v>
      </c>
      <c r="V1362" s="54">
        <v>0</v>
      </c>
      <c r="W1362" s="54">
        <v>0</v>
      </c>
      <c r="X1362" s="54"/>
    </row>
    <row r="1363" spans="1:24" ht="31.5" x14ac:dyDescent="0.25">
      <c r="A1363" s="174">
        <v>1109</v>
      </c>
      <c r="B1363" s="122" t="s">
        <v>1255</v>
      </c>
      <c r="C1363" s="54"/>
      <c r="D1363" s="54">
        <v>0</v>
      </c>
      <c r="E1363" s="54">
        <f t="shared" ref="E1363:W1363" si="557">SUM(E1364:E1434)</f>
        <v>96.546713777960036</v>
      </c>
      <c r="F1363" s="54">
        <f t="shared" si="557"/>
        <v>96.639080258000007</v>
      </c>
      <c r="G1363" s="54">
        <v>20.813140755999999</v>
      </c>
      <c r="H1363" s="54">
        <v>20.813140755999999</v>
      </c>
      <c r="I1363" s="54">
        <v>28.658319599999999</v>
      </c>
      <c r="J1363" s="54">
        <v>18.336182802</v>
      </c>
      <c r="K1363" s="54">
        <v>25.557506399999998</v>
      </c>
      <c r="L1363" s="54">
        <v>37.119386402000003</v>
      </c>
      <c r="M1363" s="54">
        <f t="shared" si="553"/>
        <v>21.517747021960044</v>
      </c>
      <c r="N1363" s="54">
        <f t="shared" si="554"/>
        <v>20.370370298000012</v>
      </c>
      <c r="O1363" s="54">
        <f t="shared" si="557"/>
        <v>72.912890000000004</v>
      </c>
      <c r="P1363" s="54">
        <v>18.934221460000003</v>
      </c>
      <c r="Q1363" s="54">
        <f t="shared" si="557"/>
        <v>0</v>
      </c>
      <c r="R1363" s="54">
        <v>0</v>
      </c>
      <c r="S1363" s="54">
        <f t="shared" si="556"/>
        <v>-9.2366480039970611E-2</v>
      </c>
      <c r="T1363" s="54">
        <f t="shared" si="557"/>
        <v>0</v>
      </c>
      <c r="U1363" s="54">
        <f t="shared" si="557"/>
        <v>0</v>
      </c>
      <c r="V1363" s="54">
        <f t="shared" si="557"/>
        <v>0</v>
      </c>
      <c r="W1363" s="54">
        <f t="shared" si="557"/>
        <v>0</v>
      </c>
      <c r="X1363" s="54"/>
    </row>
    <row r="1364" spans="1:24" ht="47.25" x14ac:dyDescent="0.25">
      <c r="A1364" s="174" t="s">
        <v>2879</v>
      </c>
      <c r="B1364" s="122" t="s">
        <v>2626</v>
      </c>
      <c r="C1364" s="54" t="s">
        <v>2627</v>
      </c>
      <c r="D1364" s="54">
        <v>0.15695999999999999</v>
      </c>
      <c r="E1364" s="54">
        <v>0.15695999999999996</v>
      </c>
      <c r="F1364" s="54">
        <v>0.15695999999999999</v>
      </c>
      <c r="G1364" s="54">
        <v>0.15695999999999999</v>
      </c>
      <c r="H1364" s="54">
        <v>0.15695999999999999</v>
      </c>
      <c r="I1364" s="54">
        <v>0</v>
      </c>
      <c r="J1364" s="54">
        <v>0</v>
      </c>
      <c r="K1364" s="54">
        <v>0</v>
      </c>
      <c r="L1364" s="54">
        <v>0</v>
      </c>
      <c r="M1364" s="54">
        <f t="shared" si="553"/>
        <v>-2.7755575615628914E-17</v>
      </c>
      <c r="N1364" s="54">
        <f t="shared" si="554"/>
        <v>0</v>
      </c>
      <c r="O1364" s="54">
        <v>0</v>
      </c>
      <c r="P1364" s="54">
        <v>0</v>
      </c>
      <c r="Q1364" s="54">
        <v>0</v>
      </c>
      <c r="R1364" s="54">
        <v>0</v>
      </c>
      <c r="S1364" s="54">
        <f t="shared" si="556"/>
        <v>0</v>
      </c>
      <c r="T1364" s="54">
        <v>0</v>
      </c>
      <c r="U1364" s="54">
        <v>0</v>
      </c>
      <c r="V1364" s="54">
        <v>0</v>
      </c>
      <c r="W1364" s="54">
        <v>0</v>
      </c>
      <c r="X1364" s="54"/>
    </row>
    <row r="1365" spans="1:24" ht="47.25" x14ac:dyDescent="0.25">
      <c r="A1365" s="174" t="s">
        <v>2880</v>
      </c>
      <c r="B1365" s="122" t="s">
        <v>2628</v>
      </c>
      <c r="C1365" s="54" t="s">
        <v>2629</v>
      </c>
      <c r="D1365" s="54">
        <v>11.220611</v>
      </c>
      <c r="E1365" s="54">
        <v>11.220611000000002</v>
      </c>
      <c r="F1365" s="54">
        <v>11.220611000000002</v>
      </c>
      <c r="G1365" s="54">
        <v>9.8241869439999991</v>
      </c>
      <c r="H1365" s="54">
        <v>9.9502149999999965</v>
      </c>
      <c r="I1365" s="54">
        <v>1.3964240560000025</v>
      </c>
      <c r="J1365" s="54">
        <v>1.1000000000002785E-2</v>
      </c>
      <c r="K1365" s="54">
        <v>0</v>
      </c>
      <c r="L1365" s="54">
        <v>0</v>
      </c>
      <c r="M1365" s="54">
        <f t="shared" si="553"/>
        <v>0</v>
      </c>
      <c r="N1365" s="54">
        <f t="shared" si="554"/>
        <v>1.2593960000000024</v>
      </c>
      <c r="O1365" s="54">
        <v>0</v>
      </c>
      <c r="P1365" s="54">
        <v>0</v>
      </c>
      <c r="Q1365" s="54">
        <v>0</v>
      </c>
      <c r="R1365" s="54">
        <v>0</v>
      </c>
      <c r="S1365" s="54">
        <f t="shared" si="556"/>
        <v>0</v>
      </c>
      <c r="T1365" s="54">
        <v>0</v>
      </c>
      <c r="U1365" s="54">
        <v>0</v>
      </c>
      <c r="V1365" s="54">
        <v>0</v>
      </c>
      <c r="W1365" s="54">
        <v>0</v>
      </c>
      <c r="X1365" s="54"/>
    </row>
    <row r="1366" spans="1:24" ht="63" x14ac:dyDescent="0.25">
      <c r="A1366" s="174" t="s">
        <v>2881</v>
      </c>
      <c r="B1366" s="122" t="s">
        <v>2630</v>
      </c>
      <c r="C1366" s="54" t="s">
        <v>2631</v>
      </c>
      <c r="D1366" s="54">
        <v>0.38958199999999993</v>
      </c>
      <c r="E1366" s="54">
        <v>0.38958199999999993</v>
      </c>
      <c r="F1366" s="54">
        <v>0.38958199999999998</v>
      </c>
      <c r="G1366" s="54">
        <v>0</v>
      </c>
      <c r="H1366" s="54">
        <v>0</v>
      </c>
      <c r="I1366" s="54">
        <v>0.25577599999999995</v>
      </c>
      <c r="J1366" s="54">
        <v>0.255776</v>
      </c>
      <c r="K1366" s="54">
        <v>0</v>
      </c>
      <c r="L1366" s="54">
        <v>0</v>
      </c>
      <c r="M1366" s="54">
        <f t="shared" si="553"/>
        <v>0.13380599999999998</v>
      </c>
      <c r="N1366" s="54">
        <f t="shared" si="554"/>
        <v>0.13380599999999998</v>
      </c>
      <c r="O1366" s="54">
        <v>0.32464999999999999</v>
      </c>
      <c r="P1366" s="54">
        <v>0</v>
      </c>
      <c r="Q1366" s="54">
        <v>0</v>
      </c>
      <c r="R1366" s="54">
        <v>0</v>
      </c>
      <c r="S1366" s="54">
        <f t="shared" si="556"/>
        <v>0</v>
      </c>
      <c r="T1366" s="54">
        <v>0</v>
      </c>
      <c r="U1366" s="54">
        <v>0</v>
      </c>
      <c r="V1366" s="54">
        <v>0</v>
      </c>
      <c r="W1366" s="54">
        <v>0</v>
      </c>
      <c r="X1366" s="54"/>
    </row>
    <row r="1367" spans="1:24" ht="31.5" x14ac:dyDescent="0.25">
      <c r="A1367" s="174" t="s">
        <v>2882</v>
      </c>
      <c r="B1367" s="122" t="s">
        <v>2632</v>
      </c>
      <c r="C1367" s="54" t="s">
        <v>2633</v>
      </c>
      <c r="D1367" s="54">
        <v>17.365777699999999</v>
      </c>
      <c r="E1367" s="54">
        <v>17.365777699999999</v>
      </c>
      <c r="F1367" s="54">
        <v>4.4889999999999999</v>
      </c>
      <c r="G1367" s="54">
        <v>4.0796000000000001</v>
      </c>
      <c r="H1367" s="54">
        <v>4.0796000000000001</v>
      </c>
      <c r="I1367" s="54">
        <v>4.007557773999995</v>
      </c>
      <c r="J1367" s="54">
        <v>0.40939999999999999</v>
      </c>
      <c r="K1367" s="54">
        <v>2.0162567179999997</v>
      </c>
      <c r="L1367" s="54">
        <v>0</v>
      </c>
      <c r="M1367" s="54">
        <f t="shared" si="553"/>
        <v>7.2623632080000053</v>
      </c>
      <c r="N1367" s="54">
        <f t="shared" si="554"/>
        <v>-2.2204460492503131E-16</v>
      </c>
      <c r="O1367" s="54">
        <v>3.4525000000000001</v>
      </c>
      <c r="P1367" s="54">
        <v>0</v>
      </c>
      <c r="Q1367" s="54">
        <v>0</v>
      </c>
      <c r="R1367" s="54">
        <v>0</v>
      </c>
      <c r="S1367" s="54">
        <f t="shared" si="556"/>
        <v>12.876777699999998</v>
      </c>
      <c r="T1367" s="54">
        <v>0</v>
      </c>
      <c r="U1367" s="54">
        <v>0</v>
      </c>
      <c r="V1367" s="54">
        <v>0</v>
      </c>
      <c r="W1367" s="54">
        <v>0</v>
      </c>
      <c r="X1367" s="54"/>
    </row>
    <row r="1368" spans="1:24" ht="31.5" x14ac:dyDescent="0.25">
      <c r="A1368" s="174" t="s">
        <v>2883</v>
      </c>
      <c r="B1368" s="122" t="s">
        <v>2634</v>
      </c>
      <c r="C1368" s="54" t="s">
        <v>2635</v>
      </c>
      <c r="D1368" s="54">
        <v>0.41352111599999997</v>
      </c>
      <c r="E1368" s="54">
        <v>0.41352111599999997</v>
      </c>
      <c r="F1368" s="54">
        <v>0.41352111600000002</v>
      </c>
      <c r="G1368" s="54">
        <v>0.41352111599999997</v>
      </c>
      <c r="H1368" s="54">
        <v>0.41352111599999997</v>
      </c>
      <c r="I1368" s="54">
        <v>0</v>
      </c>
      <c r="J1368" s="54">
        <v>0</v>
      </c>
      <c r="K1368" s="54">
        <v>0</v>
      </c>
      <c r="L1368" s="54">
        <v>0</v>
      </c>
      <c r="M1368" s="54">
        <f t="shared" si="553"/>
        <v>0</v>
      </c>
      <c r="N1368" s="54">
        <f t="shared" si="554"/>
        <v>5.5511151231257827E-17</v>
      </c>
      <c r="O1368" s="54">
        <v>0</v>
      </c>
      <c r="P1368" s="54">
        <v>0</v>
      </c>
      <c r="Q1368" s="54">
        <v>0</v>
      </c>
      <c r="R1368" s="54">
        <v>0</v>
      </c>
      <c r="S1368" s="54">
        <f t="shared" si="556"/>
        <v>0</v>
      </c>
      <c r="T1368" s="54">
        <v>0</v>
      </c>
      <c r="U1368" s="54">
        <v>0</v>
      </c>
      <c r="V1368" s="54">
        <v>0</v>
      </c>
      <c r="W1368" s="54">
        <v>0</v>
      </c>
      <c r="X1368" s="54"/>
    </row>
    <row r="1369" spans="1:24" ht="63" x14ac:dyDescent="0.25">
      <c r="A1369" s="174" t="s">
        <v>2884</v>
      </c>
      <c r="B1369" s="122" t="s">
        <v>2636</v>
      </c>
      <c r="C1369" s="54" t="s">
        <v>2637</v>
      </c>
      <c r="D1369" s="54">
        <v>29.997952679999997</v>
      </c>
      <c r="E1369" s="54">
        <v>29.997952679999997</v>
      </c>
      <c r="F1369" s="54">
        <v>29.997953040000002</v>
      </c>
      <c r="G1369" s="54">
        <v>0</v>
      </c>
      <c r="H1369" s="54">
        <v>0</v>
      </c>
      <c r="I1369" s="54">
        <v>13.092506556</v>
      </c>
      <c r="J1369" s="54">
        <v>13.09250656</v>
      </c>
      <c r="K1369" s="54">
        <v>16.905446123999997</v>
      </c>
      <c r="L1369" s="54">
        <v>16.905446480000002</v>
      </c>
      <c r="M1369" s="54">
        <f t="shared" si="553"/>
        <v>0</v>
      </c>
      <c r="N1369" s="54">
        <f t="shared" si="554"/>
        <v>0</v>
      </c>
      <c r="O1369" s="54">
        <v>24.998290000000001</v>
      </c>
      <c r="P1369" s="54">
        <v>0</v>
      </c>
      <c r="Q1369" s="54">
        <v>0</v>
      </c>
      <c r="R1369" s="54">
        <v>0</v>
      </c>
      <c r="S1369" s="54">
        <f t="shared" si="556"/>
        <v>-3.6000000491753781E-7</v>
      </c>
      <c r="T1369" s="54">
        <v>0</v>
      </c>
      <c r="U1369" s="54">
        <v>0</v>
      </c>
      <c r="V1369" s="54">
        <v>0</v>
      </c>
      <c r="W1369" s="54">
        <v>0</v>
      </c>
      <c r="X1369" s="54"/>
    </row>
    <row r="1370" spans="1:24" ht="47.25" x14ac:dyDescent="0.25">
      <c r="A1370" s="174" t="s">
        <v>2885</v>
      </c>
      <c r="B1370" s="122" t="s">
        <v>2638</v>
      </c>
      <c r="C1370" s="54" t="s">
        <v>2639</v>
      </c>
      <c r="D1370" s="54">
        <v>14.868137377960021</v>
      </c>
      <c r="E1370" s="54">
        <v>6.2372189519600205</v>
      </c>
      <c r="F1370" s="54">
        <v>16.026714740000042</v>
      </c>
      <c r="G1370" s="54">
        <v>0</v>
      </c>
      <c r="H1370" s="54">
        <v>0</v>
      </c>
      <c r="I1370" s="54">
        <v>0</v>
      </c>
      <c r="J1370" s="54">
        <v>0</v>
      </c>
      <c r="K1370" s="54">
        <v>0</v>
      </c>
      <c r="L1370" s="54">
        <v>5.4349292940000042</v>
      </c>
      <c r="M1370" s="54">
        <f t="shared" si="553"/>
        <v>6.2372189519600205</v>
      </c>
      <c r="N1370" s="54">
        <f t="shared" si="554"/>
        <v>10.591785446000038</v>
      </c>
      <c r="O1370" s="54">
        <v>17.425529999999998</v>
      </c>
      <c r="P1370" s="54">
        <v>0</v>
      </c>
      <c r="Q1370" s="54">
        <v>0</v>
      </c>
      <c r="R1370" s="54">
        <v>0</v>
      </c>
      <c r="S1370" s="54">
        <f t="shared" si="556"/>
        <v>-9.7894957880400213</v>
      </c>
      <c r="T1370" s="54">
        <v>0</v>
      </c>
      <c r="U1370" s="54">
        <v>0</v>
      </c>
      <c r="V1370" s="54">
        <v>0</v>
      </c>
      <c r="W1370" s="54">
        <v>0</v>
      </c>
      <c r="X1370" s="54"/>
    </row>
    <row r="1371" spans="1:24" ht="31.5" x14ac:dyDescent="0.25">
      <c r="A1371" s="174" t="s">
        <v>2886</v>
      </c>
      <c r="B1371" s="122" t="s">
        <v>2640</v>
      </c>
      <c r="C1371" s="54" t="s">
        <v>2641</v>
      </c>
      <c r="D1371" s="54">
        <v>0.24180000000000001</v>
      </c>
      <c r="E1371" s="54">
        <v>0.24180000000000004</v>
      </c>
      <c r="F1371" s="54">
        <v>0.24180000000000001</v>
      </c>
      <c r="G1371" s="54">
        <v>0.24180000000000001</v>
      </c>
      <c r="H1371" s="54">
        <v>0.24180000000000001</v>
      </c>
      <c r="I1371" s="54">
        <v>0</v>
      </c>
      <c r="J1371" s="54">
        <v>0</v>
      </c>
      <c r="K1371" s="54">
        <v>0</v>
      </c>
      <c r="L1371" s="54">
        <v>0</v>
      </c>
      <c r="M1371" s="54">
        <f t="shared" si="553"/>
        <v>2.7755575615628914E-17</v>
      </c>
      <c r="N1371" s="54">
        <f t="shared" si="554"/>
        <v>0</v>
      </c>
      <c r="O1371" s="54">
        <v>0.20150000000000001</v>
      </c>
      <c r="P1371" s="54">
        <v>0</v>
      </c>
      <c r="Q1371" s="54">
        <v>0</v>
      </c>
      <c r="R1371" s="54">
        <v>0</v>
      </c>
      <c r="S1371" s="54">
        <f t="shared" si="556"/>
        <v>0</v>
      </c>
      <c r="T1371" s="54">
        <v>0</v>
      </c>
      <c r="U1371" s="54">
        <v>0</v>
      </c>
      <c r="V1371" s="54">
        <v>0</v>
      </c>
      <c r="W1371" s="54">
        <v>0</v>
      </c>
      <c r="X1371" s="54"/>
    </row>
    <row r="1372" spans="1:24" ht="47.25" x14ac:dyDescent="0.25">
      <c r="A1372" s="174" t="s">
        <v>2887</v>
      </c>
      <c r="B1372" s="122" t="s">
        <v>2642</v>
      </c>
      <c r="C1372" s="54" t="s">
        <v>2643</v>
      </c>
      <c r="D1372" s="54">
        <v>0.09</v>
      </c>
      <c r="E1372" s="54">
        <v>0.09</v>
      </c>
      <c r="F1372" s="54">
        <v>0.09</v>
      </c>
      <c r="G1372" s="54">
        <v>0.09</v>
      </c>
      <c r="H1372" s="54">
        <v>0.09</v>
      </c>
      <c r="I1372" s="54">
        <v>0</v>
      </c>
      <c r="J1372" s="54">
        <v>0</v>
      </c>
      <c r="K1372" s="54">
        <v>0</v>
      </c>
      <c r="L1372" s="54">
        <v>0</v>
      </c>
      <c r="M1372" s="54">
        <f t="shared" si="553"/>
        <v>0</v>
      </c>
      <c r="N1372" s="54">
        <f t="shared" si="554"/>
        <v>0</v>
      </c>
      <c r="O1372" s="54">
        <v>7.4999999999999997E-2</v>
      </c>
      <c r="P1372" s="54">
        <v>0</v>
      </c>
      <c r="Q1372" s="54">
        <v>0</v>
      </c>
      <c r="R1372" s="54">
        <v>0</v>
      </c>
      <c r="S1372" s="54">
        <f t="shared" si="556"/>
        <v>0</v>
      </c>
      <c r="T1372" s="54">
        <v>0</v>
      </c>
      <c r="U1372" s="54">
        <v>0</v>
      </c>
      <c r="V1372" s="54">
        <v>0</v>
      </c>
      <c r="W1372" s="54">
        <v>0</v>
      </c>
      <c r="X1372" s="54"/>
    </row>
    <row r="1373" spans="1:24" ht="47.25" x14ac:dyDescent="0.25">
      <c r="A1373" s="174" t="s">
        <v>2888</v>
      </c>
      <c r="B1373" s="122" t="s">
        <v>2644</v>
      </c>
      <c r="C1373" s="54" t="s">
        <v>2645</v>
      </c>
      <c r="D1373" s="54">
        <v>0.497</v>
      </c>
      <c r="E1373" s="54">
        <v>0.497</v>
      </c>
      <c r="F1373" s="54">
        <v>0.497</v>
      </c>
      <c r="G1373" s="54">
        <v>0.497</v>
      </c>
      <c r="H1373" s="54">
        <v>0.430002</v>
      </c>
      <c r="I1373" s="54">
        <v>0</v>
      </c>
      <c r="J1373" s="54">
        <v>6.6998000000000002E-2</v>
      </c>
      <c r="K1373" s="54">
        <v>0</v>
      </c>
      <c r="L1373" s="54">
        <v>0</v>
      </c>
      <c r="M1373" s="54">
        <f t="shared" si="553"/>
        <v>0</v>
      </c>
      <c r="N1373" s="54">
        <f t="shared" si="554"/>
        <v>0</v>
      </c>
      <c r="O1373" s="54">
        <v>0.41417000000000004</v>
      </c>
      <c r="P1373" s="54">
        <v>0</v>
      </c>
      <c r="Q1373" s="54">
        <v>0</v>
      </c>
      <c r="R1373" s="54">
        <v>0</v>
      </c>
      <c r="S1373" s="54">
        <f t="shared" si="556"/>
        <v>0</v>
      </c>
      <c r="T1373" s="54">
        <v>0</v>
      </c>
      <c r="U1373" s="54">
        <v>0</v>
      </c>
      <c r="V1373" s="54">
        <v>0</v>
      </c>
      <c r="W1373" s="54">
        <v>0</v>
      </c>
      <c r="X1373" s="54"/>
    </row>
    <row r="1374" spans="1:24" ht="31.5" x14ac:dyDescent="0.25">
      <c r="A1374" s="174" t="s">
        <v>2889</v>
      </c>
      <c r="B1374" s="122" t="s">
        <v>2646</v>
      </c>
      <c r="C1374" s="54" t="s">
        <v>2647</v>
      </c>
      <c r="D1374" s="54">
        <v>0.46373599999999998</v>
      </c>
      <c r="E1374" s="54">
        <v>0.46373599999999998</v>
      </c>
      <c r="F1374" s="54">
        <v>0.46373599999999998</v>
      </c>
      <c r="G1374" s="54">
        <v>0.46373599999999998</v>
      </c>
      <c r="H1374" s="54">
        <v>0.46373599999999998</v>
      </c>
      <c r="I1374" s="54">
        <v>0</v>
      </c>
      <c r="J1374" s="54">
        <v>0</v>
      </c>
      <c r="K1374" s="54">
        <v>0</v>
      </c>
      <c r="L1374" s="54">
        <v>0</v>
      </c>
      <c r="M1374" s="54">
        <f t="shared" si="553"/>
        <v>0</v>
      </c>
      <c r="N1374" s="54">
        <f t="shared" si="554"/>
        <v>0</v>
      </c>
      <c r="O1374" s="54">
        <v>0</v>
      </c>
      <c r="P1374" s="54">
        <v>0</v>
      </c>
      <c r="Q1374" s="54">
        <v>0</v>
      </c>
      <c r="R1374" s="54">
        <v>0</v>
      </c>
      <c r="S1374" s="54">
        <f t="shared" si="556"/>
        <v>0</v>
      </c>
      <c r="T1374" s="54">
        <v>0</v>
      </c>
      <c r="U1374" s="54">
        <v>0</v>
      </c>
      <c r="V1374" s="54">
        <v>0</v>
      </c>
      <c r="W1374" s="54">
        <v>0</v>
      </c>
      <c r="X1374" s="54"/>
    </row>
    <row r="1375" spans="1:24" ht="31.5" x14ac:dyDescent="0.25">
      <c r="A1375" s="174" t="s">
        <v>2890</v>
      </c>
      <c r="B1375" s="122" t="s">
        <v>2648</v>
      </c>
      <c r="C1375" s="54" t="s">
        <v>2649</v>
      </c>
      <c r="D1375" s="54">
        <v>0.471414</v>
      </c>
      <c r="E1375" s="54">
        <v>0.471414</v>
      </c>
      <c r="F1375" s="54">
        <v>0.471414</v>
      </c>
      <c r="G1375" s="54">
        <v>0.471414</v>
      </c>
      <c r="H1375" s="54">
        <v>0.471414</v>
      </c>
      <c r="I1375" s="54">
        <v>0</v>
      </c>
      <c r="J1375" s="54">
        <v>0</v>
      </c>
      <c r="K1375" s="54">
        <v>0</v>
      </c>
      <c r="L1375" s="54">
        <v>0</v>
      </c>
      <c r="M1375" s="54">
        <f t="shared" si="553"/>
        <v>0</v>
      </c>
      <c r="N1375" s="54">
        <f t="shared" si="554"/>
        <v>0</v>
      </c>
      <c r="O1375" s="54">
        <v>0</v>
      </c>
      <c r="P1375" s="54">
        <v>0</v>
      </c>
      <c r="Q1375" s="54">
        <v>0</v>
      </c>
      <c r="R1375" s="54">
        <v>0</v>
      </c>
      <c r="S1375" s="54">
        <f t="shared" si="556"/>
        <v>0</v>
      </c>
      <c r="T1375" s="54">
        <v>0</v>
      </c>
      <c r="U1375" s="54">
        <v>0</v>
      </c>
      <c r="V1375" s="54">
        <v>0</v>
      </c>
      <c r="W1375" s="54">
        <v>0</v>
      </c>
      <c r="X1375" s="54"/>
    </row>
    <row r="1376" spans="1:24" ht="31.5" x14ac:dyDescent="0.25">
      <c r="A1376" s="174" t="s">
        <v>2891</v>
      </c>
      <c r="B1376" s="122" t="s">
        <v>2650</v>
      </c>
      <c r="C1376" s="54" t="s">
        <v>2651</v>
      </c>
      <c r="D1376" s="54">
        <v>0.46855599999999997</v>
      </c>
      <c r="E1376" s="54">
        <v>0.46855599999999997</v>
      </c>
      <c r="F1376" s="54">
        <v>0.46855600000000003</v>
      </c>
      <c r="G1376" s="54">
        <v>0.46855599999999997</v>
      </c>
      <c r="H1376" s="54">
        <v>0.46855600000000003</v>
      </c>
      <c r="I1376" s="54">
        <v>0</v>
      </c>
      <c r="J1376" s="54">
        <v>0</v>
      </c>
      <c r="K1376" s="54">
        <v>0</v>
      </c>
      <c r="L1376" s="54">
        <v>0</v>
      </c>
      <c r="M1376" s="54">
        <f t="shared" si="553"/>
        <v>0</v>
      </c>
      <c r="N1376" s="54">
        <f t="shared" si="554"/>
        <v>0</v>
      </c>
      <c r="O1376" s="54">
        <v>0</v>
      </c>
      <c r="P1376" s="54">
        <v>0</v>
      </c>
      <c r="Q1376" s="54">
        <v>0</v>
      </c>
      <c r="R1376" s="54">
        <v>0</v>
      </c>
      <c r="S1376" s="54">
        <f t="shared" si="556"/>
        <v>0</v>
      </c>
      <c r="T1376" s="54">
        <v>0</v>
      </c>
      <c r="U1376" s="54">
        <v>0</v>
      </c>
      <c r="V1376" s="54">
        <v>0</v>
      </c>
      <c r="W1376" s="54">
        <v>0</v>
      </c>
      <c r="X1376" s="54"/>
    </row>
    <row r="1377" spans="1:24" ht="31.5" x14ac:dyDescent="0.25">
      <c r="A1377" s="174" t="s">
        <v>2892</v>
      </c>
      <c r="B1377" s="122" t="s">
        <v>2652</v>
      </c>
      <c r="C1377" s="54" t="s">
        <v>2653</v>
      </c>
      <c r="D1377" s="54">
        <v>0.49501800000000001</v>
      </c>
      <c r="E1377" s="54">
        <v>0.49501800000000001</v>
      </c>
      <c r="F1377" s="54">
        <v>0.49501799999999996</v>
      </c>
      <c r="G1377" s="54">
        <v>0.49501800000000001</v>
      </c>
      <c r="H1377" s="54">
        <v>0.49501800000000001</v>
      </c>
      <c r="I1377" s="54">
        <v>0</v>
      </c>
      <c r="J1377" s="54">
        <v>0</v>
      </c>
      <c r="K1377" s="54">
        <v>0</v>
      </c>
      <c r="L1377" s="54">
        <v>0</v>
      </c>
      <c r="M1377" s="54">
        <f t="shared" si="553"/>
        <v>0</v>
      </c>
      <c r="N1377" s="54">
        <f t="shared" si="554"/>
        <v>-5.5511151231257827E-17</v>
      </c>
      <c r="O1377" s="54">
        <v>0.41252</v>
      </c>
      <c r="P1377" s="54">
        <v>0</v>
      </c>
      <c r="Q1377" s="54">
        <v>0</v>
      </c>
      <c r="R1377" s="54">
        <v>0</v>
      </c>
      <c r="S1377" s="54">
        <f t="shared" si="556"/>
        <v>0</v>
      </c>
      <c r="T1377" s="54">
        <v>0</v>
      </c>
      <c r="U1377" s="54">
        <v>0</v>
      </c>
      <c r="V1377" s="54">
        <v>0</v>
      </c>
      <c r="W1377" s="54">
        <v>0</v>
      </c>
      <c r="X1377" s="54"/>
    </row>
    <row r="1378" spans="1:24" ht="31.5" x14ac:dyDescent="0.25">
      <c r="A1378" s="174" t="s">
        <v>2893</v>
      </c>
      <c r="B1378" s="122" t="s">
        <v>2654</v>
      </c>
      <c r="C1378" s="54" t="s">
        <v>2655</v>
      </c>
      <c r="D1378" s="54">
        <v>0.46855599999999958</v>
      </c>
      <c r="E1378" s="54">
        <v>0.46855599999999964</v>
      </c>
      <c r="F1378" s="54">
        <v>0.46855600799999991</v>
      </c>
      <c r="G1378" s="54">
        <v>0.46855599999999958</v>
      </c>
      <c r="H1378" s="54">
        <v>0.46855600799999997</v>
      </c>
      <c r="I1378" s="54">
        <v>0</v>
      </c>
      <c r="J1378" s="54">
        <v>0</v>
      </c>
      <c r="K1378" s="54">
        <v>0</v>
      </c>
      <c r="L1378" s="54">
        <v>0</v>
      </c>
      <c r="M1378" s="54">
        <f t="shared" si="553"/>
        <v>5.5511151231257827E-17</v>
      </c>
      <c r="N1378" s="54">
        <f t="shared" si="554"/>
        <v>-5.5511151231257827E-17</v>
      </c>
      <c r="O1378" s="54">
        <v>0.39045999999999997</v>
      </c>
      <c r="P1378" s="54">
        <v>0</v>
      </c>
      <c r="Q1378" s="54">
        <v>0</v>
      </c>
      <c r="R1378" s="54">
        <v>0</v>
      </c>
      <c r="S1378" s="54">
        <f t="shared" si="556"/>
        <v>-8.0000002733449094E-9</v>
      </c>
      <c r="T1378" s="54">
        <v>0</v>
      </c>
      <c r="U1378" s="54">
        <v>0</v>
      </c>
      <c r="V1378" s="54">
        <v>0</v>
      </c>
      <c r="W1378" s="54">
        <v>0</v>
      </c>
      <c r="X1378" s="54"/>
    </row>
    <row r="1379" spans="1:24" ht="31.5" x14ac:dyDescent="0.25">
      <c r="A1379" s="174" t="s">
        <v>2894</v>
      </c>
      <c r="B1379" s="122" t="s">
        <v>2656</v>
      </c>
      <c r="C1379" s="54" t="s">
        <v>2657</v>
      </c>
      <c r="D1379" s="54">
        <v>0.4995</v>
      </c>
      <c r="E1379" s="54">
        <v>0.4995</v>
      </c>
      <c r="F1379" s="54">
        <v>0.471414</v>
      </c>
      <c r="G1379" s="54">
        <v>0.4995</v>
      </c>
      <c r="H1379" s="54">
        <v>0.471414</v>
      </c>
      <c r="I1379" s="54">
        <v>0</v>
      </c>
      <c r="J1379" s="54">
        <v>0</v>
      </c>
      <c r="K1379" s="54">
        <v>0</v>
      </c>
      <c r="L1379" s="54">
        <v>0</v>
      </c>
      <c r="M1379" s="54">
        <f t="shared" si="553"/>
        <v>0</v>
      </c>
      <c r="N1379" s="54">
        <f t="shared" si="554"/>
        <v>0</v>
      </c>
      <c r="O1379" s="54">
        <v>0.39285000000000003</v>
      </c>
      <c r="P1379" s="54">
        <v>0</v>
      </c>
      <c r="Q1379" s="54">
        <v>0</v>
      </c>
      <c r="R1379" s="54">
        <v>0</v>
      </c>
      <c r="S1379" s="54">
        <f t="shared" si="556"/>
        <v>2.8086E-2</v>
      </c>
      <c r="T1379" s="54">
        <v>0</v>
      </c>
      <c r="U1379" s="54">
        <v>0</v>
      </c>
      <c r="V1379" s="54">
        <v>0</v>
      </c>
      <c r="W1379" s="54">
        <v>0</v>
      </c>
      <c r="X1379" s="54"/>
    </row>
    <row r="1380" spans="1:24" ht="31.5" x14ac:dyDescent="0.25">
      <c r="A1380" s="174" t="s">
        <v>2895</v>
      </c>
      <c r="B1380" s="122" t="s">
        <v>2658</v>
      </c>
      <c r="C1380" s="54" t="s">
        <v>2659</v>
      </c>
      <c r="D1380" s="54">
        <v>0.4995</v>
      </c>
      <c r="E1380" s="54">
        <v>0.4995</v>
      </c>
      <c r="F1380" s="54">
        <v>0.46855600799999991</v>
      </c>
      <c r="G1380" s="54">
        <v>0.4995</v>
      </c>
      <c r="H1380" s="54">
        <v>0.46855600799999997</v>
      </c>
      <c r="I1380" s="54">
        <v>0</v>
      </c>
      <c r="J1380" s="54">
        <v>0</v>
      </c>
      <c r="K1380" s="54">
        <v>0</v>
      </c>
      <c r="L1380" s="54">
        <v>0</v>
      </c>
      <c r="M1380" s="54">
        <f t="shared" si="553"/>
        <v>0</v>
      </c>
      <c r="N1380" s="54">
        <f t="shared" si="554"/>
        <v>-5.5511151231257827E-17</v>
      </c>
      <c r="O1380" s="54">
        <v>0.39045999999999997</v>
      </c>
      <c r="P1380" s="54">
        <v>0</v>
      </c>
      <c r="Q1380" s="54">
        <v>0</v>
      </c>
      <c r="R1380" s="54">
        <v>0</v>
      </c>
      <c r="S1380" s="54">
        <f t="shared" si="556"/>
        <v>3.0943992000000087E-2</v>
      </c>
      <c r="T1380" s="54">
        <v>0</v>
      </c>
      <c r="U1380" s="54">
        <v>0</v>
      </c>
      <c r="V1380" s="54">
        <v>0</v>
      </c>
      <c r="W1380" s="54">
        <v>0</v>
      </c>
      <c r="X1380" s="54"/>
    </row>
    <row r="1381" spans="1:24" ht="31.5" x14ac:dyDescent="0.25">
      <c r="A1381" s="174" t="s">
        <v>2896</v>
      </c>
      <c r="B1381" s="122" t="s">
        <v>2660</v>
      </c>
      <c r="C1381" s="54" t="s">
        <v>2661</v>
      </c>
      <c r="D1381" s="54">
        <v>5.5000000000000018</v>
      </c>
      <c r="E1381" s="54">
        <v>0.54900000000000004</v>
      </c>
      <c r="F1381" s="54">
        <v>5.49</v>
      </c>
      <c r="G1381" s="54">
        <v>0</v>
      </c>
      <c r="H1381" s="54">
        <v>0</v>
      </c>
      <c r="I1381" s="54">
        <v>0.54900000000000004</v>
      </c>
      <c r="J1381" s="54">
        <v>0</v>
      </c>
      <c r="K1381" s="54">
        <v>0</v>
      </c>
      <c r="L1381" s="54">
        <v>5.49</v>
      </c>
      <c r="M1381" s="54">
        <f t="shared" si="553"/>
        <v>0</v>
      </c>
      <c r="N1381" s="54">
        <f t="shared" si="554"/>
        <v>0</v>
      </c>
      <c r="O1381" s="54">
        <v>4.5750000000000002</v>
      </c>
      <c r="P1381" s="54">
        <v>0</v>
      </c>
      <c r="Q1381" s="54">
        <v>0</v>
      </c>
      <c r="R1381" s="54">
        <v>0</v>
      </c>
      <c r="S1381" s="54">
        <f t="shared" si="556"/>
        <v>-4.9409999999999998</v>
      </c>
      <c r="T1381" s="54">
        <v>0</v>
      </c>
      <c r="U1381" s="54">
        <v>0</v>
      </c>
      <c r="V1381" s="54">
        <v>0</v>
      </c>
      <c r="W1381" s="54">
        <v>0</v>
      </c>
      <c r="X1381" s="54"/>
    </row>
    <row r="1382" spans="1:24" ht="31.5" x14ac:dyDescent="0.25">
      <c r="A1382" s="174" t="s">
        <v>2897</v>
      </c>
      <c r="B1382" s="122" t="s">
        <v>2662</v>
      </c>
      <c r="C1382" s="54" t="s">
        <v>2663</v>
      </c>
      <c r="D1382" s="54">
        <v>8.6999999999999994E-2</v>
      </c>
      <c r="E1382" s="54">
        <v>8.6999999999999994E-2</v>
      </c>
      <c r="F1382" s="54">
        <v>8.6999999999999994E-2</v>
      </c>
      <c r="G1382" s="54">
        <v>8.6999999999999994E-2</v>
      </c>
      <c r="H1382" s="54">
        <v>8.6999999999999994E-2</v>
      </c>
      <c r="I1382" s="54">
        <v>0</v>
      </c>
      <c r="J1382" s="54">
        <v>0</v>
      </c>
      <c r="K1382" s="54">
        <v>0</v>
      </c>
      <c r="L1382" s="54">
        <v>0</v>
      </c>
      <c r="M1382" s="54">
        <f t="shared" si="553"/>
        <v>0</v>
      </c>
      <c r="N1382" s="54">
        <f t="shared" si="554"/>
        <v>0</v>
      </c>
      <c r="O1382" s="54">
        <v>8.1670000000000006E-2</v>
      </c>
      <c r="P1382" s="54">
        <v>0</v>
      </c>
      <c r="Q1382" s="54">
        <v>0</v>
      </c>
      <c r="R1382" s="54">
        <v>0</v>
      </c>
      <c r="S1382" s="54">
        <f t="shared" si="556"/>
        <v>0</v>
      </c>
      <c r="T1382" s="54">
        <v>0</v>
      </c>
      <c r="U1382" s="54">
        <v>0</v>
      </c>
      <c r="V1382" s="54">
        <v>0</v>
      </c>
      <c r="W1382" s="54">
        <v>0</v>
      </c>
      <c r="X1382" s="54"/>
    </row>
    <row r="1383" spans="1:24" ht="31.5" x14ac:dyDescent="0.25">
      <c r="A1383" s="174" t="s">
        <v>2898</v>
      </c>
      <c r="B1383" s="122" t="s">
        <v>2664</v>
      </c>
      <c r="C1383" s="54" t="s">
        <v>2665</v>
      </c>
      <c r="D1383" s="54">
        <v>0.216004008</v>
      </c>
      <c r="E1383" s="54">
        <v>0.21600399999999997</v>
      </c>
      <c r="F1383" s="54">
        <v>0.216004008</v>
      </c>
      <c r="G1383" s="54">
        <v>0</v>
      </c>
      <c r="H1383" s="54">
        <v>0</v>
      </c>
      <c r="I1383" s="54">
        <v>0.216004</v>
      </c>
      <c r="J1383" s="54">
        <v>0.21600400799999997</v>
      </c>
      <c r="K1383" s="54">
        <v>0</v>
      </c>
      <c r="L1383" s="54">
        <v>0</v>
      </c>
      <c r="M1383" s="54">
        <f t="shared" si="553"/>
        <v>-2.7755575615628914E-17</v>
      </c>
      <c r="N1383" s="54">
        <f t="shared" si="554"/>
        <v>2.7755575615628914E-17</v>
      </c>
      <c r="O1383" s="54">
        <v>0.18</v>
      </c>
      <c r="P1383" s="54">
        <v>0</v>
      </c>
      <c r="Q1383" s="54">
        <v>0</v>
      </c>
      <c r="R1383" s="54">
        <v>0</v>
      </c>
      <c r="S1383" s="54">
        <f t="shared" si="556"/>
        <v>-8.0000000235447288E-9</v>
      </c>
      <c r="T1383" s="54">
        <v>0</v>
      </c>
      <c r="U1383" s="54">
        <v>0</v>
      </c>
      <c r="V1383" s="54">
        <v>0</v>
      </c>
      <c r="W1383" s="54">
        <v>0</v>
      </c>
      <c r="X1383" s="54"/>
    </row>
    <row r="1384" spans="1:24" ht="47.25" x14ac:dyDescent="0.25">
      <c r="A1384" s="174" t="s">
        <v>2899</v>
      </c>
      <c r="B1384" s="122" t="s">
        <v>2666</v>
      </c>
      <c r="C1384" s="54" t="s">
        <v>2667</v>
      </c>
      <c r="D1384" s="54">
        <v>9.9890000000000007E-2</v>
      </c>
      <c r="E1384" s="54">
        <v>9.9890000000000007E-2</v>
      </c>
      <c r="F1384" s="54">
        <v>9.9890000000000007E-2</v>
      </c>
      <c r="G1384" s="54">
        <v>0</v>
      </c>
      <c r="H1384" s="54">
        <v>0</v>
      </c>
      <c r="I1384" s="54">
        <v>0</v>
      </c>
      <c r="J1384" s="54">
        <v>0</v>
      </c>
      <c r="K1384" s="54">
        <v>9.9890000000000007E-2</v>
      </c>
      <c r="L1384" s="54">
        <v>9.9890000000000007E-2</v>
      </c>
      <c r="M1384" s="54">
        <f t="shared" si="553"/>
        <v>0</v>
      </c>
      <c r="N1384" s="54">
        <f t="shared" si="554"/>
        <v>0</v>
      </c>
      <c r="O1384" s="54">
        <v>8.3239999999999995E-2</v>
      </c>
      <c r="P1384" s="54">
        <v>0</v>
      </c>
      <c r="Q1384" s="54">
        <v>0</v>
      </c>
      <c r="R1384" s="54">
        <v>0</v>
      </c>
      <c r="S1384" s="54">
        <f t="shared" si="556"/>
        <v>0</v>
      </c>
      <c r="T1384" s="54">
        <v>0</v>
      </c>
      <c r="U1384" s="54">
        <v>0</v>
      </c>
      <c r="V1384" s="54">
        <v>0</v>
      </c>
      <c r="W1384" s="54">
        <v>0</v>
      </c>
      <c r="X1384" s="54"/>
    </row>
    <row r="1385" spans="1:24" ht="31.5" x14ac:dyDescent="0.25">
      <c r="A1385" s="174" t="s">
        <v>2900</v>
      </c>
      <c r="B1385" s="122" t="s">
        <v>2668</v>
      </c>
      <c r="C1385" s="54" t="s">
        <v>2669</v>
      </c>
      <c r="D1385" s="54">
        <v>0.06</v>
      </c>
      <c r="E1385" s="54">
        <v>0.06</v>
      </c>
      <c r="F1385" s="54">
        <v>0</v>
      </c>
      <c r="G1385" s="54">
        <v>0</v>
      </c>
      <c r="H1385" s="54">
        <v>0</v>
      </c>
      <c r="I1385" s="54">
        <v>0.06</v>
      </c>
      <c r="J1385" s="54">
        <v>0</v>
      </c>
      <c r="K1385" s="54">
        <v>0</v>
      </c>
      <c r="L1385" s="54">
        <v>0</v>
      </c>
      <c r="M1385" s="54">
        <f t="shared" si="553"/>
        <v>0</v>
      </c>
      <c r="N1385" s="54">
        <f t="shared" si="554"/>
        <v>0</v>
      </c>
      <c r="O1385" s="54">
        <v>0</v>
      </c>
      <c r="P1385" s="54">
        <v>0</v>
      </c>
      <c r="Q1385" s="54">
        <v>0</v>
      </c>
      <c r="R1385" s="54">
        <v>0</v>
      </c>
      <c r="S1385" s="54">
        <f t="shared" si="556"/>
        <v>0.06</v>
      </c>
      <c r="T1385" s="54">
        <v>0</v>
      </c>
      <c r="U1385" s="54">
        <v>0</v>
      </c>
      <c r="V1385" s="54">
        <v>0</v>
      </c>
      <c r="W1385" s="54">
        <v>0</v>
      </c>
      <c r="X1385" s="54"/>
    </row>
    <row r="1386" spans="1:24" ht="31.5" x14ac:dyDescent="0.25">
      <c r="A1386" s="174" t="s">
        <v>2901</v>
      </c>
      <c r="B1386" s="122" t="s">
        <v>2670</v>
      </c>
      <c r="C1386" s="54" t="s">
        <v>2671</v>
      </c>
      <c r="D1386" s="54">
        <v>0.57081542399999996</v>
      </c>
      <c r="E1386" s="54">
        <v>0.57081542399999996</v>
      </c>
      <c r="F1386" s="54">
        <v>0</v>
      </c>
      <c r="G1386" s="54">
        <v>0</v>
      </c>
      <c r="H1386" s="54">
        <v>0</v>
      </c>
      <c r="I1386" s="54">
        <v>0.57081542399999996</v>
      </c>
      <c r="J1386" s="54">
        <v>0</v>
      </c>
      <c r="K1386" s="54">
        <v>0</v>
      </c>
      <c r="L1386" s="54">
        <v>0</v>
      </c>
      <c r="M1386" s="54">
        <f t="shared" si="553"/>
        <v>0</v>
      </c>
      <c r="N1386" s="54">
        <f t="shared" si="554"/>
        <v>0</v>
      </c>
      <c r="O1386" s="54">
        <v>0</v>
      </c>
      <c r="P1386" s="54">
        <v>0</v>
      </c>
      <c r="Q1386" s="54">
        <v>0</v>
      </c>
      <c r="R1386" s="54">
        <v>0</v>
      </c>
      <c r="S1386" s="54">
        <f t="shared" si="556"/>
        <v>0.57081542399999996</v>
      </c>
      <c r="T1386" s="54">
        <v>0</v>
      </c>
      <c r="U1386" s="54">
        <v>0</v>
      </c>
      <c r="V1386" s="54">
        <v>0</v>
      </c>
      <c r="W1386" s="54">
        <v>0</v>
      </c>
      <c r="X1386" s="54"/>
    </row>
    <row r="1387" spans="1:24" ht="31.5" x14ac:dyDescent="0.25">
      <c r="A1387" s="174" t="s">
        <v>2902</v>
      </c>
      <c r="B1387" s="122" t="s">
        <v>2672</v>
      </c>
      <c r="C1387" s="54" t="s">
        <v>2673</v>
      </c>
      <c r="D1387" s="54">
        <v>0.586604232</v>
      </c>
      <c r="E1387" s="54">
        <v>0.586604232</v>
      </c>
      <c r="F1387" s="54">
        <v>0.586604232</v>
      </c>
      <c r="G1387" s="54">
        <v>0</v>
      </c>
      <c r="H1387" s="54">
        <v>0</v>
      </c>
      <c r="I1387" s="54">
        <v>0.586604232</v>
      </c>
      <c r="J1387" s="54">
        <v>0</v>
      </c>
      <c r="K1387" s="54">
        <v>0</v>
      </c>
      <c r="L1387" s="54">
        <v>0.586604232</v>
      </c>
      <c r="M1387" s="54">
        <f t="shared" si="553"/>
        <v>0</v>
      </c>
      <c r="N1387" s="54">
        <f t="shared" si="554"/>
        <v>0</v>
      </c>
      <c r="O1387" s="54">
        <v>0.48884</v>
      </c>
      <c r="P1387" s="54">
        <v>0</v>
      </c>
      <c r="Q1387" s="54">
        <v>0</v>
      </c>
      <c r="R1387" s="54">
        <v>0</v>
      </c>
      <c r="S1387" s="54">
        <f t="shared" si="556"/>
        <v>0</v>
      </c>
      <c r="T1387" s="54">
        <v>0</v>
      </c>
      <c r="U1387" s="54">
        <v>0</v>
      </c>
      <c r="V1387" s="54">
        <v>0</v>
      </c>
      <c r="W1387" s="54">
        <v>0</v>
      </c>
      <c r="X1387" s="54"/>
    </row>
    <row r="1388" spans="1:24" ht="47.25" x14ac:dyDescent="0.25">
      <c r="A1388" s="174" t="s">
        <v>2903</v>
      </c>
      <c r="B1388" s="122" t="s">
        <v>2674</v>
      </c>
      <c r="C1388" s="54" t="s">
        <v>2675</v>
      </c>
      <c r="D1388" s="54">
        <v>0.12584035200000002</v>
      </c>
      <c r="E1388" s="54">
        <v>0.12584035200000002</v>
      </c>
      <c r="F1388" s="54">
        <v>0.12584035200000002</v>
      </c>
      <c r="G1388" s="54">
        <v>0</v>
      </c>
      <c r="H1388" s="54">
        <v>0</v>
      </c>
      <c r="I1388" s="54">
        <v>0.12584035200000002</v>
      </c>
      <c r="J1388" s="54">
        <v>0</v>
      </c>
      <c r="K1388" s="54">
        <v>0</v>
      </c>
      <c r="L1388" s="54">
        <v>0</v>
      </c>
      <c r="M1388" s="54">
        <f t="shared" ref="M1388:M1435" si="558">E1388-G1388-I1388-K1388</f>
        <v>0</v>
      </c>
      <c r="N1388" s="54">
        <f t="shared" ref="N1388:N1434" si="559">F1388-H1388-J1388-L1388</f>
        <v>0.12584035200000002</v>
      </c>
      <c r="O1388" s="54">
        <v>0.10487</v>
      </c>
      <c r="P1388" s="54">
        <v>0</v>
      </c>
      <c r="Q1388" s="54">
        <v>0</v>
      </c>
      <c r="R1388" s="54">
        <v>0</v>
      </c>
      <c r="S1388" s="54">
        <f t="shared" ref="S1388:S1435" si="560">E1388-F1388</f>
        <v>0</v>
      </c>
      <c r="T1388" s="54">
        <v>0</v>
      </c>
      <c r="U1388" s="54">
        <v>0</v>
      </c>
      <c r="V1388" s="54">
        <v>0</v>
      </c>
      <c r="W1388" s="54">
        <v>0</v>
      </c>
      <c r="X1388" s="54"/>
    </row>
    <row r="1389" spans="1:24" ht="47.25" x14ac:dyDescent="0.25">
      <c r="A1389" s="174" t="s">
        <v>2904</v>
      </c>
      <c r="B1389" s="122" t="s">
        <v>2676</v>
      </c>
      <c r="C1389" s="54" t="s">
        <v>2677</v>
      </c>
      <c r="D1389" s="54">
        <v>0.5663999999999999</v>
      </c>
      <c r="E1389" s="54">
        <v>0.56639999999999979</v>
      </c>
      <c r="F1389" s="54">
        <v>0.5663999999999999</v>
      </c>
      <c r="G1389" s="54">
        <v>0</v>
      </c>
      <c r="H1389" s="54">
        <v>0</v>
      </c>
      <c r="I1389" s="54">
        <v>0.5663999999999999</v>
      </c>
      <c r="J1389" s="54">
        <v>0</v>
      </c>
      <c r="K1389" s="54">
        <v>0</v>
      </c>
      <c r="L1389" s="54">
        <v>0</v>
      </c>
      <c r="M1389" s="54">
        <f t="shared" si="558"/>
        <v>-1.1102230246251565E-16</v>
      </c>
      <c r="N1389" s="54">
        <f t="shared" si="559"/>
        <v>0.5663999999999999</v>
      </c>
      <c r="O1389" s="54">
        <v>0.47199999999999998</v>
      </c>
      <c r="P1389" s="54">
        <v>0</v>
      </c>
      <c r="Q1389" s="54">
        <v>0</v>
      </c>
      <c r="R1389" s="54">
        <v>0</v>
      </c>
      <c r="S1389" s="54">
        <f t="shared" si="560"/>
        <v>0</v>
      </c>
      <c r="T1389" s="54">
        <v>0</v>
      </c>
      <c r="U1389" s="54">
        <v>0</v>
      </c>
      <c r="V1389" s="54">
        <v>0</v>
      </c>
      <c r="W1389" s="54">
        <v>0</v>
      </c>
      <c r="X1389" s="54"/>
    </row>
    <row r="1390" spans="1:24" ht="31.5" x14ac:dyDescent="0.25">
      <c r="A1390" s="174" t="s">
        <v>2905</v>
      </c>
      <c r="B1390" s="122" t="s">
        <v>2678</v>
      </c>
      <c r="C1390" s="54" t="s">
        <v>2679</v>
      </c>
      <c r="D1390" s="54">
        <v>0.54623137199999994</v>
      </c>
      <c r="E1390" s="54">
        <v>0.54623137199999994</v>
      </c>
      <c r="F1390" s="54">
        <v>0.54623137199999994</v>
      </c>
      <c r="G1390" s="54">
        <v>0</v>
      </c>
      <c r="H1390" s="54">
        <v>0</v>
      </c>
      <c r="I1390" s="54">
        <v>0.54623137199999994</v>
      </c>
      <c r="J1390" s="54">
        <v>0</v>
      </c>
      <c r="K1390" s="54">
        <v>0</v>
      </c>
      <c r="L1390" s="54">
        <v>0.54623137199999994</v>
      </c>
      <c r="M1390" s="54">
        <f t="shared" si="558"/>
        <v>0</v>
      </c>
      <c r="N1390" s="54">
        <f t="shared" si="559"/>
        <v>0</v>
      </c>
      <c r="O1390" s="54">
        <v>0.45518999999999998</v>
      </c>
      <c r="P1390" s="54">
        <v>0</v>
      </c>
      <c r="Q1390" s="54">
        <v>0</v>
      </c>
      <c r="R1390" s="54">
        <v>0</v>
      </c>
      <c r="S1390" s="54">
        <f t="shared" si="560"/>
        <v>0</v>
      </c>
      <c r="T1390" s="54">
        <v>0</v>
      </c>
      <c r="U1390" s="54">
        <v>0</v>
      </c>
      <c r="V1390" s="54">
        <v>0</v>
      </c>
      <c r="W1390" s="54">
        <v>0</v>
      </c>
      <c r="X1390" s="54"/>
    </row>
    <row r="1391" spans="1:24" ht="47.25" x14ac:dyDescent="0.25">
      <c r="A1391" s="174" t="s">
        <v>2906</v>
      </c>
      <c r="B1391" s="122" t="s">
        <v>2680</v>
      </c>
      <c r="C1391" s="54" t="s">
        <v>2681</v>
      </c>
      <c r="D1391" s="54">
        <v>0.51488639999999997</v>
      </c>
      <c r="E1391" s="54">
        <v>0.51488649600000003</v>
      </c>
      <c r="F1391" s="54">
        <v>0.51488639999999997</v>
      </c>
      <c r="G1391" s="54">
        <v>0</v>
      </c>
      <c r="H1391" s="54">
        <v>0</v>
      </c>
      <c r="I1391" s="54">
        <v>0.51488649600000003</v>
      </c>
      <c r="J1391" s="54">
        <v>0</v>
      </c>
      <c r="K1391" s="54">
        <v>0</v>
      </c>
      <c r="L1391" s="54">
        <v>0</v>
      </c>
      <c r="M1391" s="54">
        <f t="shared" si="558"/>
        <v>0</v>
      </c>
      <c r="N1391" s="54">
        <f t="shared" si="559"/>
        <v>0.51488639999999997</v>
      </c>
      <c r="O1391" s="54">
        <v>0.42907000000000001</v>
      </c>
      <c r="P1391" s="54">
        <v>0</v>
      </c>
      <c r="Q1391" s="54">
        <v>0</v>
      </c>
      <c r="R1391" s="54">
        <v>0</v>
      </c>
      <c r="S1391" s="54">
        <f t="shared" si="560"/>
        <v>9.6000000060492141E-8</v>
      </c>
      <c r="T1391" s="54">
        <v>0</v>
      </c>
      <c r="U1391" s="54">
        <v>0</v>
      </c>
      <c r="V1391" s="54">
        <v>0</v>
      </c>
      <c r="W1391" s="54">
        <v>0</v>
      </c>
      <c r="X1391" s="54"/>
    </row>
    <row r="1392" spans="1:24" ht="31.5" x14ac:dyDescent="0.25">
      <c r="A1392" s="174" t="s">
        <v>2907</v>
      </c>
      <c r="B1392" s="122" t="s">
        <v>2682</v>
      </c>
      <c r="C1392" s="54" t="s">
        <v>2683</v>
      </c>
      <c r="D1392" s="54">
        <v>0.53333860799999999</v>
      </c>
      <c r="E1392" s="54">
        <v>0.53333860799999999</v>
      </c>
      <c r="F1392" s="54">
        <v>0.53333759999999997</v>
      </c>
      <c r="G1392" s="54">
        <v>0</v>
      </c>
      <c r="H1392" s="54">
        <v>0</v>
      </c>
      <c r="I1392" s="54">
        <v>0.53333759999999997</v>
      </c>
      <c r="J1392" s="54">
        <v>0</v>
      </c>
      <c r="K1392" s="54">
        <v>0</v>
      </c>
      <c r="L1392" s="54">
        <v>0</v>
      </c>
      <c r="M1392" s="54">
        <f t="shared" si="558"/>
        <v>1.0080000000245448E-6</v>
      </c>
      <c r="N1392" s="54">
        <f t="shared" si="559"/>
        <v>0.53333759999999997</v>
      </c>
      <c r="O1392" s="54">
        <v>0.44445000000000001</v>
      </c>
      <c r="P1392" s="54">
        <v>0</v>
      </c>
      <c r="Q1392" s="54">
        <v>0</v>
      </c>
      <c r="R1392" s="54">
        <v>0</v>
      </c>
      <c r="S1392" s="54">
        <f t="shared" si="560"/>
        <v>1.0080000000245448E-6</v>
      </c>
      <c r="T1392" s="54">
        <v>0</v>
      </c>
      <c r="U1392" s="54">
        <v>0</v>
      </c>
      <c r="V1392" s="54">
        <v>0</v>
      </c>
      <c r="W1392" s="54">
        <v>0</v>
      </c>
      <c r="X1392" s="54"/>
    </row>
    <row r="1393" spans="1:24" ht="47.25" x14ac:dyDescent="0.25">
      <c r="A1393" s="174" t="s">
        <v>2908</v>
      </c>
      <c r="B1393" s="122" t="s">
        <v>2684</v>
      </c>
      <c r="C1393" s="54" t="s">
        <v>2685</v>
      </c>
      <c r="D1393" s="54">
        <v>0.18991046399999997</v>
      </c>
      <c r="E1393" s="54">
        <v>0.18991046399999997</v>
      </c>
      <c r="F1393" s="54">
        <v>0.18990960000000001</v>
      </c>
      <c r="G1393" s="54">
        <v>0</v>
      </c>
      <c r="H1393" s="54">
        <v>0</v>
      </c>
      <c r="I1393" s="54">
        <v>0.18991046399999997</v>
      </c>
      <c r="J1393" s="54">
        <v>0</v>
      </c>
      <c r="K1393" s="54">
        <v>0</v>
      </c>
      <c r="L1393" s="54">
        <v>0</v>
      </c>
      <c r="M1393" s="54">
        <f t="shared" si="558"/>
        <v>0</v>
      </c>
      <c r="N1393" s="54">
        <f t="shared" si="559"/>
        <v>0.18990960000000001</v>
      </c>
      <c r="O1393" s="54">
        <v>0.15825999999999998</v>
      </c>
      <c r="P1393" s="54">
        <v>0</v>
      </c>
      <c r="Q1393" s="54">
        <v>0</v>
      </c>
      <c r="R1393" s="54">
        <v>0</v>
      </c>
      <c r="S1393" s="54">
        <f t="shared" si="560"/>
        <v>8.6399999996156218E-7</v>
      </c>
      <c r="T1393" s="54">
        <v>0</v>
      </c>
      <c r="U1393" s="54">
        <v>0</v>
      </c>
      <c r="V1393" s="54">
        <v>0</v>
      </c>
      <c r="W1393" s="54">
        <v>0</v>
      </c>
      <c r="X1393" s="54"/>
    </row>
    <row r="1394" spans="1:24" ht="63" x14ac:dyDescent="0.25">
      <c r="A1394" s="174" t="s">
        <v>2909</v>
      </c>
      <c r="B1394" s="122" t="s">
        <v>2686</v>
      </c>
      <c r="C1394" s="54" t="s">
        <v>2687</v>
      </c>
      <c r="D1394" s="54">
        <v>9.9209184000000006E-2</v>
      </c>
      <c r="E1394" s="54">
        <v>9.9209184000000006E-2</v>
      </c>
      <c r="F1394" s="54">
        <v>9.9209184000000006E-2</v>
      </c>
      <c r="G1394" s="54">
        <v>0</v>
      </c>
      <c r="H1394" s="54">
        <v>0</v>
      </c>
      <c r="I1394" s="54">
        <v>9.9209184000000006E-2</v>
      </c>
      <c r="J1394" s="54">
        <v>9.9209184000000006E-2</v>
      </c>
      <c r="K1394" s="54">
        <v>0</v>
      </c>
      <c r="L1394" s="54">
        <v>0</v>
      </c>
      <c r="M1394" s="54">
        <f t="shared" si="558"/>
        <v>0</v>
      </c>
      <c r="N1394" s="54">
        <f t="shared" si="559"/>
        <v>0</v>
      </c>
      <c r="O1394" s="54">
        <v>8.2670000000000007E-2</v>
      </c>
      <c r="P1394" s="54">
        <v>0</v>
      </c>
      <c r="Q1394" s="54">
        <v>0</v>
      </c>
      <c r="R1394" s="54">
        <v>0</v>
      </c>
      <c r="S1394" s="54">
        <f t="shared" si="560"/>
        <v>0</v>
      </c>
      <c r="T1394" s="54">
        <v>0</v>
      </c>
      <c r="U1394" s="54">
        <v>0</v>
      </c>
      <c r="V1394" s="54">
        <v>0</v>
      </c>
      <c r="W1394" s="54">
        <v>0</v>
      </c>
      <c r="X1394" s="54"/>
    </row>
    <row r="1395" spans="1:24" ht="47.25" x14ac:dyDescent="0.25">
      <c r="A1395" s="174" t="s">
        <v>2910</v>
      </c>
      <c r="B1395" s="122" t="s">
        <v>2688</v>
      </c>
      <c r="C1395" s="54" t="s">
        <v>2689</v>
      </c>
      <c r="D1395" s="54">
        <v>2.571E-2</v>
      </c>
      <c r="E1395" s="54">
        <v>2.571E-2</v>
      </c>
      <c r="F1395" s="54">
        <v>2.571E-2</v>
      </c>
      <c r="G1395" s="54">
        <v>0</v>
      </c>
      <c r="H1395" s="54">
        <v>0</v>
      </c>
      <c r="I1395" s="54">
        <v>2.571E-2</v>
      </c>
      <c r="J1395" s="54">
        <v>2.571E-2</v>
      </c>
      <c r="K1395" s="54">
        <v>0</v>
      </c>
      <c r="L1395" s="54">
        <v>0</v>
      </c>
      <c r="M1395" s="54">
        <f t="shared" si="558"/>
        <v>0</v>
      </c>
      <c r="N1395" s="54">
        <f t="shared" si="559"/>
        <v>0</v>
      </c>
      <c r="O1395" s="54">
        <v>2.1430000000000001E-2</v>
      </c>
      <c r="P1395" s="54">
        <v>0</v>
      </c>
      <c r="Q1395" s="54">
        <v>0</v>
      </c>
      <c r="R1395" s="54">
        <v>0</v>
      </c>
      <c r="S1395" s="54">
        <f t="shared" si="560"/>
        <v>0</v>
      </c>
      <c r="T1395" s="54">
        <v>0</v>
      </c>
      <c r="U1395" s="54">
        <v>0</v>
      </c>
      <c r="V1395" s="54">
        <v>0</v>
      </c>
      <c r="W1395" s="54">
        <v>0</v>
      </c>
      <c r="X1395" s="54"/>
    </row>
    <row r="1396" spans="1:24" ht="47.25" x14ac:dyDescent="0.25">
      <c r="A1396" s="174" t="s">
        <v>2911</v>
      </c>
      <c r="B1396" s="122" t="s">
        <v>2690</v>
      </c>
      <c r="C1396" s="54" t="s">
        <v>2691</v>
      </c>
      <c r="D1396" s="54">
        <v>7.8100000000000003E-2</v>
      </c>
      <c r="E1396" s="54">
        <v>7.8100000000000003E-2</v>
      </c>
      <c r="F1396" s="54">
        <v>7.8100000000000003E-2</v>
      </c>
      <c r="G1396" s="54">
        <v>0</v>
      </c>
      <c r="H1396" s="54">
        <v>0</v>
      </c>
      <c r="I1396" s="54">
        <v>7.8100000000000003E-2</v>
      </c>
      <c r="J1396" s="54">
        <v>7.8100000000000003E-2</v>
      </c>
      <c r="K1396" s="54">
        <v>0</v>
      </c>
      <c r="L1396" s="54">
        <v>0</v>
      </c>
      <c r="M1396" s="54">
        <f t="shared" si="558"/>
        <v>0</v>
      </c>
      <c r="N1396" s="54">
        <f t="shared" si="559"/>
        <v>0</v>
      </c>
      <c r="O1396" s="54">
        <v>6.5079999999999999E-2</v>
      </c>
      <c r="P1396" s="54">
        <v>0</v>
      </c>
      <c r="Q1396" s="54">
        <v>0</v>
      </c>
      <c r="R1396" s="54">
        <v>0</v>
      </c>
      <c r="S1396" s="54">
        <f t="shared" si="560"/>
        <v>0</v>
      </c>
      <c r="T1396" s="54">
        <v>0</v>
      </c>
      <c r="U1396" s="54">
        <v>0</v>
      </c>
      <c r="V1396" s="54">
        <v>0</v>
      </c>
      <c r="W1396" s="54">
        <v>0</v>
      </c>
      <c r="X1396" s="54"/>
    </row>
    <row r="1397" spans="1:24" ht="47.25" x14ac:dyDescent="0.25">
      <c r="A1397" s="174" t="s">
        <v>2912</v>
      </c>
      <c r="B1397" s="122" t="s">
        <v>2692</v>
      </c>
      <c r="C1397" s="54" t="s">
        <v>2693</v>
      </c>
      <c r="D1397" s="54">
        <v>9.8599999999999993E-2</v>
      </c>
      <c r="E1397" s="54">
        <v>9.8599999999999993E-2</v>
      </c>
      <c r="F1397" s="54">
        <v>9.8599999999999993E-2</v>
      </c>
      <c r="G1397" s="54">
        <v>0</v>
      </c>
      <c r="H1397" s="54">
        <v>0</v>
      </c>
      <c r="I1397" s="54">
        <v>9.8599999999999993E-2</v>
      </c>
      <c r="J1397" s="54">
        <v>9.8599999999999993E-2</v>
      </c>
      <c r="K1397" s="54">
        <v>0</v>
      </c>
      <c r="L1397" s="54">
        <v>0</v>
      </c>
      <c r="M1397" s="54">
        <f t="shared" si="558"/>
        <v>0</v>
      </c>
      <c r="N1397" s="54">
        <f t="shared" si="559"/>
        <v>0</v>
      </c>
      <c r="O1397" s="54">
        <v>8.2170000000000007E-2</v>
      </c>
      <c r="P1397" s="54">
        <v>0</v>
      </c>
      <c r="Q1397" s="54">
        <v>0</v>
      </c>
      <c r="R1397" s="54">
        <v>0</v>
      </c>
      <c r="S1397" s="54">
        <f t="shared" si="560"/>
        <v>0</v>
      </c>
      <c r="T1397" s="54">
        <v>0</v>
      </c>
      <c r="U1397" s="54">
        <v>0</v>
      </c>
      <c r="V1397" s="54">
        <v>0</v>
      </c>
      <c r="W1397" s="54">
        <v>0</v>
      </c>
      <c r="X1397" s="54"/>
    </row>
    <row r="1398" spans="1:24" ht="31.5" x14ac:dyDescent="0.25">
      <c r="A1398" s="174" t="s">
        <v>2913</v>
      </c>
      <c r="B1398" s="122" t="s">
        <v>2694</v>
      </c>
      <c r="C1398" s="54" t="s">
        <v>2695</v>
      </c>
      <c r="D1398" s="54">
        <v>0.28987000000000002</v>
      </c>
      <c r="E1398" s="54">
        <v>0.28987000000000002</v>
      </c>
      <c r="F1398" s="54">
        <v>0.28987000000000002</v>
      </c>
      <c r="G1398" s="54">
        <v>0</v>
      </c>
      <c r="H1398" s="54">
        <v>0</v>
      </c>
      <c r="I1398" s="54">
        <v>0.28987000000000002</v>
      </c>
      <c r="J1398" s="54">
        <v>0</v>
      </c>
      <c r="K1398" s="54">
        <v>0</v>
      </c>
      <c r="L1398" s="54">
        <v>0.28987000000000002</v>
      </c>
      <c r="M1398" s="54">
        <f t="shared" si="558"/>
        <v>0</v>
      </c>
      <c r="N1398" s="54">
        <f t="shared" si="559"/>
        <v>0</v>
      </c>
      <c r="O1398" s="54">
        <v>0.24156</v>
      </c>
      <c r="P1398" s="54">
        <v>0</v>
      </c>
      <c r="Q1398" s="54">
        <v>0</v>
      </c>
      <c r="R1398" s="54">
        <v>0</v>
      </c>
      <c r="S1398" s="54">
        <f t="shared" si="560"/>
        <v>0</v>
      </c>
      <c r="T1398" s="54">
        <v>0</v>
      </c>
      <c r="U1398" s="54">
        <v>0</v>
      </c>
      <c r="V1398" s="54">
        <v>0</v>
      </c>
      <c r="W1398" s="54">
        <v>0</v>
      </c>
      <c r="X1398" s="54"/>
    </row>
    <row r="1399" spans="1:24" ht="31.5" x14ac:dyDescent="0.25">
      <c r="A1399" s="174" t="s">
        <v>2914</v>
      </c>
      <c r="B1399" s="122" t="s">
        <v>2696</v>
      </c>
      <c r="C1399" s="54" t="s">
        <v>2697</v>
      </c>
      <c r="D1399" s="54">
        <v>0.404775</v>
      </c>
      <c r="E1399" s="54">
        <v>0.404775</v>
      </c>
      <c r="F1399" s="54">
        <v>0.404775</v>
      </c>
      <c r="G1399" s="54">
        <v>0</v>
      </c>
      <c r="H1399" s="54">
        <v>0</v>
      </c>
      <c r="I1399" s="54">
        <v>0.404775</v>
      </c>
      <c r="J1399" s="54">
        <v>0</v>
      </c>
      <c r="K1399" s="54">
        <v>0</v>
      </c>
      <c r="L1399" s="54">
        <v>0.404775</v>
      </c>
      <c r="M1399" s="54">
        <f t="shared" si="558"/>
        <v>0</v>
      </c>
      <c r="N1399" s="54">
        <f t="shared" si="559"/>
        <v>0</v>
      </c>
      <c r="O1399" s="54">
        <v>0.33731</v>
      </c>
      <c r="P1399" s="54">
        <v>0</v>
      </c>
      <c r="Q1399" s="54">
        <v>0</v>
      </c>
      <c r="R1399" s="54">
        <v>0</v>
      </c>
      <c r="S1399" s="54">
        <f t="shared" si="560"/>
        <v>0</v>
      </c>
      <c r="T1399" s="54">
        <v>0</v>
      </c>
      <c r="U1399" s="54">
        <v>0</v>
      </c>
      <c r="V1399" s="54">
        <v>0</v>
      </c>
      <c r="W1399" s="54">
        <v>0</v>
      </c>
      <c r="X1399" s="54"/>
    </row>
    <row r="1400" spans="1:24" ht="31.5" x14ac:dyDescent="0.25">
      <c r="A1400" s="174" t="s">
        <v>2915</v>
      </c>
      <c r="B1400" s="122" t="s">
        <v>2698</v>
      </c>
      <c r="C1400" s="54" t="s">
        <v>2699</v>
      </c>
      <c r="D1400" s="54">
        <v>9.4550000000000009E-2</v>
      </c>
      <c r="E1400" s="54">
        <v>9.4550000000000023E-2</v>
      </c>
      <c r="F1400" s="54">
        <v>9.4550000000000009E-2</v>
      </c>
      <c r="G1400" s="54">
        <v>0</v>
      </c>
      <c r="H1400" s="54">
        <v>0</v>
      </c>
      <c r="I1400" s="54">
        <v>9.4550000000000009E-2</v>
      </c>
      <c r="J1400" s="54">
        <v>9.4550000000000009E-2</v>
      </c>
      <c r="K1400" s="54">
        <v>0</v>
      </c>
      <c r="L1400" s="54">
        <v>0</v>
      </c>
      <c r="M1400" s="54">
        <f t="shared" si="558"/>
        <v>1.3877787807814457E-17</v>
      </c>
      <c r="N1400" s="54">
        <f t="shared" si="559"/>
        <v>0</v>
      </c>
      <c r="O1400" s="54">
        <v>7.8790000000000013E-2</v>
      </c>
      <c r="P1400" s="54">
        <v>0</v>
      </c>
      <c r="Q1400" s="54">
        <v>0</v>
      </c>
      <c r="R1400" s="54">
        <v>0</v>
      </c>
      <c r="S1400" s="54">
        <f t="shared" si="560"/>
        <v>0</v>
      </c>
      <c r="T1400" s="54">
        <v>0</v>
      </c>
      <c r="U1400" s="54">
        <v>0</v>
      </c>
      <c r="V1400" s="54">
        <v>0</v>
      </c>
      <c r="W1400" s="54">
        <v>0</v>
      </c>
      <c r="X1400" s="54"/>
    </row>
    <row r="1401" spans="1:24" ht="31.5" x14ac:dyDescent="0.25">
      <c r="A1401" s="174" t="s">
        <v>2916</v>
      </c>
      <c r="B1401" s="122" t="s">
        <v>2700</v>
      </c>
      <c r="C1401" s="54" t="s">
        <v>2701</v>
      </c>
      <c r="D1401" s="54">
        <v>9.6765000000000004E-2</v>
      </c>
      <c r="E1401" s="54">
        <v>9.6765000000000004E-2</v>
      </c>
      <c r="F1401" s="54">
        <v>9.6765000000000004E-2</v>
      </c>
      <c r="G1401" s="54">
        <v>0</v>
      </c>
      <c r="H1401" s="54">
        <v>0</v>
      </c>
      <c r="I1401" s="54">
        <v>9.6765000000000004E-2</v>
      </c>
      <c r="J1401" s="54">
        <v>9.6765000000000004E-2</v>
      </c>
      <c r="K1401" s="54">
        <v>0</v>
      </c>
      <c r="L1401" s="54">
        <v>0</v>
      </c>
      <c r="M1401" s="54">
        <f t="shared" si="558"/>
        <v>0</v>
      </c>
      <c r="N1401" s="54">
        <f t="shared" si="559"/>
        <v>0</v>
      </c>
      <c r="O1401" s="54">
        <v>8.0640000000000003E-2</v>
      </c>
      <c r="P1401" s="54">
        <v>0</v>
      </c>
      <c r="Q1401" s="54">
        <v>0</v>
      </c>
      <c r="R1401" s="54">
        <v>0</v>
      </c>
      <c r="S1401" s="54">
        <f t="shared" si="560"/>
        <v>0</v>
      </c>
      <c r="T1401" s="54">
        <v>0</v>
      </c>
      <c r="U1401" s="54">
        <v>0</v>
      </c>
      <c r="V1401" s="54">
        <v>0</v>
      </c>
      <c r="W1401" s="54">
        <v>0</v>
      </c>
      <c r="X1401" s="54"/>
    </row>
    <row r="1402" spans="1:24" ht="31.5" x14ac:dyDescent="0.25">
      <c r="A1402" s="174" t="s">
        <v>2917</v>
      </c>
      <c r="B1402" s="122" t="s">
        <v>2702</v>
      </c>
      <c r="C1402" s="54" t="s">
        <v>2703</v>
      </c>
      <c r="D1402" s="54">
        <v>9.8225050000000008E-2</v>
      </c>
      <c r="E1402" s="54">
        <v>9.8225050000000008E-2</v>
      </c>
      <c r="F1402" s="54">
        <v>9.8225050000000008E-2</v>
      </c>
      <c r="G1402" s="54">
        <v>0</v>
      </c>
      <c r="H1402" s="54">
        <v>0</v>
      </c>
      <c r="I1402" s="54">
        <v>9.8225050000000008E-2</v>
      </c>
      <c r="J1402" s="54">
        <v>9.8225050000000008E-2</v>
      </c>
      <c r="K1402" s="54">
        <v>0</v>
      </c>
      <c r="L1402" s="54">
        <v>0</v>
      </c>
      <c r="M1402" s="54">
        <f t="shared" si="558"/>
        <v>0</v>
      </c>
      <c r="N1402" s="54">
        <f t="shared" si="559"/>
        <v>0</v>
      </c>
      <c r="O1402" s="54">
        <v>8.1849999999999992E-2</v>
      </c>
      <c r="P1402" s="54">
        <v>0</v>
      </c>
      <c r="Q1402" s="54">
        <v>0</v>
      </c>
      <c r="R1402" s="54">
        <v>0</v>
      </c>
      <c r="S1402" s="54">
        <f t="shared" si="560"/>
        <v>0</v>
      </c>
      <c r="T1402" s="54">
        <v>0</v>
      </c>
      <c r="U1402" s="54">
        <v>0</v>
      </c>
      <c r="V1402" s="54">
        <v>0</v>
      </c>
      <c r="W1402" s="54">
        <v>0</v>
      </c>
      <c r="X1402" s="54"/>
    </row>
    <row r="1403" spans="1:24" ht="31.5" x14ac:dyDescent="0.25">
      <c r="A1403" s="174" t="s">
        <v>2918</v>
      </c>
      <c r="B1403" s="122" t="s">
        <v>2704</v>
      </c>
      <c r="C1403" s="54" t="s">
        <v>2705</v>
      </c>
      <c r="D1403" s="54">
        <v>9.9280000000000007E-2</v>
      </c>
      <c r="E1403" s="54">
        <v>9.9280000000000007E-2</v>
      </c>
      <c r="F1403" s="54">
        <v>9.9280000000000021E-2</v>
      </c>
      <c r="G1403" s="54">
        <v>0</v>
      </c>
      <c r="H1403" s="54">
        <v>0</v>
      </c>
      <c r="I1403" s="54">
        <v>9.9280000000000007E-2</v>
      </c>
      <c r="J1403" s="54">
        <v>9.9280000000000007E-2</v>
      </c>
      <c r="K1403" s="54">
        <v>0</v>
      </c>
      <c r="L1403" s="54">
        <v>0</v>
      </c>
      <c r="M1403" s="54">
        <f t="shared" si="558"/>
        <v>0</v>
      </c>
      <c r="N1403" s="54">
        <f t="shared" si="559"/>
        <v>1.3877787807814457E-17</v>
      </c>
      <c r="O1403" s="54">
        <v>8.2729999999999998E-2</v>
      </c>
      <c r="P1403" s="54">
        <v>0</v>
      </c>
      <c r="Q1403" s="54">
        <v>0</v>
      </c>
      <c r="R1403" s="54">
        <v>0</v>
      </c>
      <c r="S1403" s="54">
        <f t="shared" si="560"/>
        <v>0</v>
      </c>
      <c r="T1403" s="54">
        <v>0</v>
      </c>
      <c r="U1403" s="54">
        <v>0</v>
      </c>
      <c r="V1403" s="54">
        <v>0</v>
      </c>
      <c r="W1403" s="54">
        <v>0</v>
      </c>
      <c r="X1403" s="54"/>
    </row>
    <row r="1404" spans="1:24" ht="31.5" x14ac:dyDescent="0.25">
      <c r="A1404" s="174" t="s">
        <v>2919</v>
      </c>
      <c r="B1404" s="122" t="s">
        <v>2706</v>
      </c>
      <c r="C1404" s="54" t="s">
        <v>2707</v>
      </c>
      <c r="D1404" s="54">
        <v>5.9813999999999999E-2</v>
      </c>
      <c r="E1404" s="54">
        <v>5.9813999999999999E-2</v>
      </c>
      <c r="F1404" s="54">
        <v>5.9813999999999999E-2</v>
      </c>
      <c r="G1404" s="54">
        <v>0</v>
      </c>
      <c r="H1404" s="54">
        <v>0</v>
      </c>
      <c r="I1404" s="54">
        <v>5.9813999999999999E-2</v>
      </c>
      <c r="J1404" s="54">
        <v>5.9813999999999999E-2</v>
      </c>
      <c r="K1404" s="54">
        <v>0</v>
      </c>
      <c r="L1404" s="54">
        <v>0</v>
      </c>
      <c r="M1404" s="54">
        <f t="shared" si="558"/>
        <v>0</v>
      </c>
      <c r="N1404" s="54">
        <f t="shared" si="559"/>
        <v>0</v>
      </c>
      <c r="O1404" s="54">
        <v>4.9849999999999998E-2</v>
      </c>
      <c r="P1404" s="54">
        <v>0</v>
      </c>
      <c r="Q1404" s="54">
        <v>0</v>
      </c>
      <c r="R1404" s="54">
        <v>0</v>
      </c>
      <c r="S1404" s="54">
        <f t="shared" si="560"/>
        <v>0</v>
      </c>
      <c r="T1404" s="54">
        <v>0</v>
      </c>
      <c r="U1404" s="54">
        <v>0</v>
      </c>
      <c r="V1404" s="54">
        <v>0</v>
      </c>
      <c r="W1404" s="54">
        <v>0</v>
      </c>
      <c r="X1404" s="54"/>
    </row>
    <row r="1405" spans="1:24" ht="31.5" x14ac:dyDescent="0.25">
      <c r="A1405" s="174" t="s">
        <v>2920</v>
      </c>
      <c r="B1405" s="122" t="s">
        <v>2708</v>
      </c>
      <c r="C1405" s="54" t="s">
        <v>2709</v>
      </c>
      <c r="D1405" s="54">
        <v>0.33060800000000001</v>
      </c>
      <c r="E1405" s="54">
        <v>0.33060800000000001</v>
      </c>
      <c r="F1405" s="54">
        <v>0.33060800000000001</v>
      </c>
      <c r="G1405" s="54">
        <v>0</v>
      </c>
      <c r="H1405" s="54">
        <v>0</v>
      </c>
      <c r="I1405" s="54">
        <v>0.33060800000000001</v>
      </c>
      <c r="J1405" s="54">
        <v>0.33060800000000001</v>
      </c>
      <c r="K1405" s="54">
        <v>0</v>
      </c>
      <c r="L1405" s="54">
        <v>0</v>
      </c>
      <c r="M1405" s="54">
        <f t="shared" si="558"/>
        <v>0</v>
      </c>
      <c r="N1405" s="54">
        <f t="shared" si="559"/>
        <v>0</v>
      </c>
      <c r="O1405" s="54">
        <v>0.27550999999999998</v>
      </c>
      <c r="P1405" s="54">
        <v>0</v>
      </c>
      <c r="Q1405" s="54">
        <v>0</v>
      </c>
      <c r="R1405" s="54">
        <v>0</v>
      </c>
      <c r="S1405" s="54">
        <f t="shared" si="560"/>
        <v>0</v>
      </c>
      <c r="T1405" s="54">
        <v>0</v>
      </c>
      <c r="U1405" s="54">
        <v>0</v>
      </c>
      <c r="V1405" s="54">
        <v>0</v>
      </c>
      <c r="W1405" s="54">
        <v>0</v>
      </c>
      <c r="X1405" s="54"/>
    </row>
    <row r="1406" spans="1:24" ht="31.5" x14ac:dyDescent="0.25">
      <c r="A1406" s="174" t="s">
        <v>2921</v>
      </c>
      <c r="B1406" s="122" t="s">
        <v>2710</v>
      </c>
      <c r="C1406" s="54" t="s">
        <v>2711</v>
      </c>
      <c r="D1406" s="54">
        <v>5.7998999999999992</v>
      </c>
      <c r="E1406" s="54">
        <v>5.7998999999999983</v>
      </c>
      <c r="F1406" s="54">
        <v>4.7784999999999993</v>
      </c>
      <c r="G1406" s="54">
        <v>0</v>
      </c>
      <c r="H1406" s="54">
        <v>0</v>
      </c>
      <c r="I1406" s="54">
        <v>0</v>
      </c>
      <c r="J1406" s="54">
        <v>0</v>
      </c>
      <c r="K1406" s="54">
        <v>0</v>
      </c>
      <c r="L1406" s="54">
        <v>0</v>
      </c>
      <c r="M1406" s="54">
        <f t="shared" si="558"/>
        <v>5.7998999999999983</v>
      </c>
      <c r="N1406" s="54">
        <f t="shared" si="559"/>
        <v>4.7784999999999993</v>
      </c>
      <c r="O1406" s="54">
        <v>4.8204200000000004</v>
      </c>
      <c r="P1406" s="54">
        <v>0</v>
      </c>
      <c r="Q1406" s="54">
        <v>0</v>
      </c>
      <c r="R1406" s="54">
        <v>0</v>
      </c>
      <c r="S1406" s="54">
        <f t="shared" si="560"/>
        <v>1.021399999999999</v>
      </c>
      <c r="T1406" s="54">
        <v>0</v>
      </c>
      <c r="U1406" s="54">
        <v>0</v>
      </c>
      <c r="V1406" s="54">
        <v>0</v>
      </c>
      <c r="W1406" s="54">
        <v>0</v>
      </c>
      <c r="X1406" s="54"/>
    </row>
    <row r="1407" spans="1:24" ht="31.5" x14ac:dyDescent="0.25">
      <c r="A1407" s="174" t="s">
        <v>2922</v>
      </c>
      <c r="B1407" s="122" t="s">
        <v>2712</v>
      </c>
      <c r="C1407" s="54" t="s">
        <v>2713</v>
      </c>
      <c r="D1407" s="54">
        <v>6.0821975999999998</v>
      </c>
      <c r="E1407" s="54">
        <v>6.0821975999999998</v>
      </c>
      <c r="F1407" s="54">
        <v>6.0821979999999964</v>
      </c>
      <c r="G1407" s="54">
        <v>0</v>
      </c>
      <c r="H1407" s="54">
        <v>0</v>
      </c>
      <c r="I1407" s="54">
        <v>2.9804369999999998</v>
      </c>
      <c r="J1407" s="54">
        <v>2.9804369999999998</v>
      </c>
      <c r="K1407" s="54">
        <v>3.1017606</v>
      </c>
      <c r="L1407" s="54">
        <v>3.1017610000000002</v>
      </c>
      <c r="M1407" s="54">
        <f t="shared" si="558"/>
        <v>0</v>
      </c>
      <c r="N1407" s="54">
        <f t="shared" si="559"/>
        <v>-3.5527136788005009E-15</v>
      </c>
      <c r="O1407" s="54">
        <v>5.4801599999999997</v>
      </c>
      <c r="P1407" s="54">
        <v>0</v>
      </c>
      <c r="Q1407" s="54">
        <v>0</v>
      </c>
      <c r="R1407" s="54">
        <v>0</v>
      </c>
      <c r="S1407" s="54">
        <f t="shared" si="560"/>
        <v>-3.9999999668083319E-7</v>
      </c>
      <c r="T1407" s="54">
        <v>0</v>
      </c>
      <c r="U1407" s="54">
        <v>0</v>
      </c>
      <c r="V1407" s="54">
        <v>0</v>
      </c>
      <c r="W1407" s="54">
        <v>0</v>
      </c>
      <c r="X1407" s="54"/>
    </row>
    <row r="1408" spans="1:24" ht="63" x14ac:dyDescent="0.25">
      <c r="A1408" s="174" t="s">
        <v>2923</v>
      </c>
      <c r="B1408" s="122" t="s">
        <v>2714</v>
      </c>
      <c r="C1408" s="54" t="s">
        <v>2715</v>
      </c>
      <c r="D1408" s="54">
        <v>0.57967262399999997</v>
      </c>
      <c r="E1408" s="54">
        <v>0.57967262399999986</v>
      </c>
      <c r="F1408" s="54">
        <v>0.57967262399999997</v>
      </c>
      <c r="G1408" s="54">
        <v>0.57967262399999997</v>
      </c>
      <c r="H1408" s="54">
        <v>0.57967262399999997</v>
      </c>
      <c r="I1408" s="54">
        <v>0</v>
      </c>
      <c r="J1408" s="54">
        <v>0</v>
      </c>
      <c r="K1408" s="54">
        <v>0</v>
      </c>
      <c r="L1408" s="54">
        <v>0</v>
      </c>
      <c r="M1408" s="54">
        <f t="shared" si="558"/>
        <v>-1.1102230246251565E-16</v>
      </c>
      <c r="N1408" s="54">
        <f t="shared" si="559"/>
        <v>0</v>
      </c>
      <c r="O1408" s="54">
        <v>0.48305999999999999</v>
      </c>
      <c r="P1408" s="54">
        <v>0</v>
      </c>
      <c r="Q1408" s="54">
        <v>0</v>
      </c>
      <c r="R1408" s="54">
        <v>0</v>
      </c>
      <c r="S1408" s="54">
        <f t="shared" si="560"/>
        <v>0</v>
      </c>
      <c r="T1408" s="54">
        <v>0</v>
      </c>
      <c r="U1408" s="54">
        <v>0</v>
      </c>
      <c r="V1408" s="54">
        <v>0</v>
      </c>
      <c r="W1408" s="54">
        <v>0</v>
      </c>
      <c r="X1408" s="54"/>
    </row>
    <row r="1409" spans="1:24" ht="31.5" x14ac:dyDescent="0.25">
      <c r="A1409" s="174" t="s">
        <v>2924</v>
      </c>
      <c r="B1409" s="122" t="s">
        <v>2716</v>
      </c>
      <c r="C1409" s="54" t="s">
        <v>2717</v>
      </c>
      <c r="D1409" s="54">
        <v>0.20672399999999999</v>
      </c>
      <c r="E1409" s="54">
        <v>0.20672399999999999</v>
      </c>
      <c r="F1409" s="54">
        <v>0.20672399999999999</v>
      </c>
      <c r="G1409" s="54">
        <v>0.20672399999999999</v>
      </c>
      <c r="H1409" s="54">
        <v>0.20672399999999999</v>
      </c>
      <c r="I1409" s="54">
        <v>0</v>
      </c>
      <c r="J1409" s="54">
        <v>0</v>
      </c>
      <c r="K1409" s="54">
        <v>0</v>
      </c>
      <c r="L1409" s="54">
        <v>0</v>
      </c>
      <c r="M1409" s="54">
        <f t="shared" si="558"/>
        <v>0</v>
      </c>
      <c r="N1409" s="54">
        <f t="shared" si="559"/>
        <v>0</v>
      </c>
      <c r="O1409" s="54">
        <v>0</v>
      </c>
      <c r="P1409" s="54">
        <v>0</v>
      </c>
      <c r="Q1409" s="54">
        <v>0</v>
      </c>
      <c r="R1409" s="54">
        <v>0</v>
      </c>
      <c r="S1409" s="54">
        <f t="shared" si="560"/>
        <v>0</v>
      </c>
      <c r="T1409" s="54">
        <v>0</v>
      </c>
      <c r="U1409" s="54">
        <v>0</v>
      </c>
      <c r="V1409" s="54">
        <v>0</v>
      </c>
      <c r="W1409" s="54">
        <v>0</v>
      </c>
      <c r="X1409" s="54"/>
    </row>
    <row r="1410" spans="1:24" ht="47.25" x14ac:dyDescent="0.25">
      <c r="A1410" s="174" t="s">
        <v>2925</v>
      </c>
      <c r="B1410" s="122" t="s">
        <v>2718</v>
      </c>
      <c r="C1410" s="54" t="s">
        <v>2719</v>
      </c>
      <c r="D1410" s="54">
        <v>0.49934899999999999</v>
      </c>
      <c r="E1410" s="54">
        <v>0.49934899199999994</v>
      </c>
      <c r="F1410" s="54">
        <v>0.49934900600000004</v>
      </c>
      <c r="G1410" s="54">
        <v>0</v>
      </c>
      <c r="H1410" s="54">
        <v>0</v>
      </c>
      <c r="I1410" s="54">
        <v>0</v>
      </c>
      <c r="J1410" s="54">
        <v>0</v>
      </c>
      <c r="K1410" s="54">
        <v>0.49934899199999994</v>
      </c>
      <c r="L1410" s="54">
        <v>0.49934900600000004</v>
      </c>
      <c r="M1410" s="54">
        <f t="shared" si="558"/>
        <v>0</v>
      </c>
      <c r="N1410" s="54">
        <f t="shared" si="559"/>
        <v>0</v>
      </c>
      <c r="O1410" s="54">
        <v>0.41611999999999999</v>
      </c>
      <c r="P1410" s="54">
        <v>0</v>
      </c>
      <c r="Q1410" s="54">
        <v>0</v>
      </c>
      <c r="R1410" s="54">
        <v>0</v>
      </c>
      <c r="S1410" s="54">
        <f t="shared" si="560"/>
        <v>-1.4000000103653321E-8</v>
      </c>
      <c r="T1410" s="54">
        <v>0</v>
      </c>
      <c r="U1410" s="54">
        <v>0</v>
      </c>
      <c r="V1410" s="54">
        <v>0</v>
      </c>
      <c r="W1410" s="54">
        <v>0</v>
      </c>
      <c r="X1410" s="54"/>
    </row>
    <row r="1411" spans="1:24" ht="47.25" x14ac:dyDescent="0.25">
      <c r="A1411" s="174" t="s">
        <v>2926</v>
      </c>
      <c r="B1411" s="122" t="s">
        <v>2720</v>
      </c>
      <c r="C1411" s="54" t="s">
        <v>2721</v>
      </c>
      <c r="D1411" s="54">
        <v>0.485624</v>
      </c>
      <c r="E1411" s="54">
        <v>0.40471999200000003</v>
      </c>
      <c r="F1411" s="54">
        <v>0.485624</v>
      </c>
      <c r="G1411" s="54">
        <v>0</v>
      </c>
      <c r="H1411" s="54">
        <v>0</v>
      </c>
      <c r="I1411" s="54">
        <v>0</v>
      </c>
      <c r="J1411" s="54">
        <v>0</v>
      </c>
      <c r="K1411" s="54">
        <v>0.40471999200000003</v>
      </c>
      <c r="L1411" s="54">
        <v>0.485624</v>
      </c>
      <c r="M1411" s="54">
        <f t="shared" si="558"/>
        <v>0</v>
      </c>
      <c r="N1411" s="54">
        <f t="shared" si="559"/>
        <v>0</v>
      </c>
      <c r="O1411" s="54">
        <v>0.40468999999999999</v>
      </c>
      <c r="P1411" s="54">
        <v>0</v>
      </c>
      <c r="Q1411" s="54">
        <v>0</v>
      </c>
      <c r="R1411" s="54">
        <v>0</v>
      </c>
      <c r="S1411" s="54">
        <f t="shared" si="560"/>
        <v>-8.0904007999999972E-2</v>
      </c>
      <c r="T1411" s="54">
        <v>0</v>
      </c>
      <c r="U1411" s="54">
        <v>0</v>
      </c>
      <c r="V1411" s="54">
        <v>0</v>
      </c>
      <c r="W1411" s="54">
        <v>0</v>
      </c>
      <c r="X1411" s="54"/>
    </row>
    <row r="1412" spans="1:24" ht="63" x14ac:dyDescent="0.25">
      <c r="A1412" s="174" t="s">
        <v>2927</v>
      </c>
      <c r="B1412" s="122" t="s">
        <v>2722</v>
      </c>
      <c r="C1412" s="54" t="s">
        <v>2723</v>
      </c>
      <c r="D1412" s="54">
        <v>9.5200000000000007E-2</v>
      </c>
      <c r="E1412" s="54">
        <v>9.5200000000000007E-2</v>
      </c>
      <c r="F1412" s="54">
        <v>9.5200000000000007E-2</v>
      </c>
      <c r="G1412" s="54">
        <v>0</v>
      </c>
      <c r="H1412" s="54">
        <v>0</v>
      </c>
      <c r="I1412" s="54">
        <v>0</v>
      </c>
      <c r="J1412" s="54">
        <v>0</v>
      </c>
      <c r="K1412" s="54">
        <v>9.5200000000000007E-2</v>
      </c>
      <c r="L1412" s="54">
        <v>9.5200000000000007E-2</v>
      </c>
      <c r="M1412" s="54">
        <f t="shared" si="558"/>
        <v>0</v>
      </c>
      <c r="N1412" s="54">
        <f t="shared" si="559"/>
        <v>0</v>
      </c>
      <c r="O1412" s="54">
        <v>7.9329999999999998E-2</v>
      </c>
      <c r="P1412" s="54">
        <v>0</v>
      </c>
      <c r="Q1412" s="54">
        <v>0</v>
      </c>
      <c r="R1412" s="54">
        <v>0</v>
      </c>
      <c r="S1412" s="54">
        <f t="shared" si="560"/>
        <v>0</v>
      </c>
      <c r="T1412" s="54">
        <v>0</v>
      </c>
      <c r="U1412" s="54">
        <v>0</v>
      </c>
      <c r="V1412" s="54">
        <v>0</v>
      </c>
      <c r="W1412" s="54">
        <v>0</v>
      </c>
      <c r="X1412" s="54"/>
    </row>
    <row r="1413" spans="1:24" ht="47.25" x14ac:dyDescent="0.25">
      <c r="A1413" s="174" t="s">
        <v>2928</v>
      </c>
      <c r="B1413" s="122" t="s">
        <v>2724</v>
      </c>
      <c r="C1413" s="54" t="s">
        <v>2725</v>
      </c>
      <c r="D1413" s="54">
        <v>0.44642092000000005</v>
      </c>
      <c r="E1413" s="54">
        <v>0.44642092000000011</v>
      </c>
      <c r="F1413" s="54">
        <v>0.21</v>
      </c>
      <c r="G1413" s="54">
        <v>0</v>
      </c>
      <c r="H1413" s="54">
        <v>0</v>
      </c>
      <c r="I1413" s="54">
        <v>0</v>
      </c>
      <c r="J1413" s="54">
        <v>0</v>
      </c>
      <c r="K1413" s="54">
        <v>0</v>
      </c>
      <c r="L1413" s="54">
        <v>0</v>
      </c>
      <c r="M1413" s="54">
        <f t="shared" si="558"/>
        <v>0.44642092000000011</v>
      </c>
      <c r="N1413" s="54">
        <f t="shared" si="559"/>
        <v>0.21</v>
      </c>
      <c r="O1413" s="54">
        <v>0</v>
      </c>
      <c r="P1413" s="54">
        <v>0</v>
      </c>
      <c r="Q1413" s="54">
        <v>0</v>
      </c>
      <c r="R1413" s="54">
        <v>0</v>
      </c>
      <c r="S1413" s="54">
        <f t="shared" si="560"/>
        <v>0.23642092000000012</v>
      </c>
      <c r="T1413" s="54">
        <v>0</v>
      </c>
      <c r="U1413" s="54">
        <v>0</v>
      </c>
      <c r="V1413" s="54">
        <v>0</v>
      </c>
      <c r="W1413" s="54">
        <v>0</v>
      </c>
      <c r="X1413" s="54"/>
    </row>
    <row r="1414" spans="1:24" ht="63" x14ac:dyDescent="0.25">
      <c r="A1414" s="174" t="s">
        <v>2929</v>
      </c>
      <c r="B1414" s="122" t="s">
        <v>2726</v>
      </c>
      <c r="C1414" s="54" t="s">
        <v>2727</v>
      </c>
      <c r="D1414" s="54">
        <v>0.27708563000000003</v>
      </c>
      <c r="E1414" s="54">
        <v>0.27708563000000003</v>
      </c>
      <c r="F1414" s="54">
        <v>0.3106236</v>
      </c>
      <c r="G1414" s="54">
        <v>0</v>
      </c>
      <c r="H1414" s="54">
        <v>0</v>
      </c>
      <c r="I1414" s="54">
        <v>0</v>
      </c>
      <c r="J1414" s="54">
        <v>0</v>
      </c>
      <c r="K1414" s="54">
        <v>0</v>
      </c>
      <c r="L1414" s="54">
        <v>0</v>
      </c>
      <c r="M1414" s="54">
        <f t="shared" si="558"/>
        <v>0.27708563000000003</v>
      </c>
      <c r="N1414" s="54">
        <f t="shared" si="559"/>
        <v>0.3106236</v>
      </c>
      <c r="O1414" s="54">
        <v>0</v>
      </c>
      <c r="P1414" s="54">
        <v>0</v>
      </c>
      <c r="Q1414" s="54">
        <v>0</v>
      </c>
      <c r="R1414" s="54">
        <v>0</v>
      </c>
      <c r="S1414" s="54">
        <f t="shared" si="560"/>
        <v>-3.3537969999999973E-2</v>
      </c>
      <c r="T1414" s="54">
        <v>0</v>
      </c>
      <c r="U1414" s="54">
        <v>0</v>
      </c>
      <c r="V1414" s="54">
        <v>0</v>
      </c>
      <c r="W1414" s="54">
        <v>0</v>
      </c>
      <c r="X1414" s="54"/>
    </row>
    <row r="1415" spans="1:24" ht="31.5" x14ac:dyDescent="0.25">
      <c r="A1415" s="174" t="s">
        <v>2930</v>
      </c>
      <c r="B1415" s="122" t="s">
        <v>2728</v>
      </c>
      <c r="C1415" s="54" t="s">
        <v>2729</v>
      </c>
      <c r="D1415" s="54">
        <v>0.44639999999999996</v>
      </c>
      <c r="E1415" s="54">
        <v>0.30852599999999997</v>
      </c>
      <c r="F1415" s="54">
        <v>0.44639999999999996</v>
      </c>
      <c r="G1415" s="54">
        <v>0</v>
      </c>
      <c r="H1415" s="54">
        <v>0</v>
      </c>
      <c r="I1415" s="54">
        <v>0.22319999999999998</v>
      </c>
      <c r="J1415" s="54">
        <v>0.22319999999999998</v>
      </c>
      <c r="K1415" s="54">
        <v>2.2319999999999996E-2</v>
      </c>
      <c r="L1415" s="54">
        <v>0.22319999999999998</v>
      </c>
      <c r="M1415" s="54">
        <f t="shared" si="558"/>
        <v>6.3005999999999993E-2</v>
      </c>
      <c r="N1415" s="54">
        <f t="shared" si="559"/>
        <v>0</v>
      </c>
      <c r="O1415" s="54">
        <v>0.372</v>
      </c>
      <c r="P1415" s="54">
        <v>0</v>
      </c>
      <c r="Q1415" s="54">
        <v>0</v>
      </c>
      <c r="R1415" s="54">
        <v>0</v>
      </c>
      <c r="S1415" s="54">
        <f t="shared" si="560"/>
        <v>-0.137874</v>
      </c>
      <c r="T1415" s="54">
        <v>0</v>
      </c>
      <c r="U1415" s="54">
        <v>0</v>
      </c>
      <c r="V1415" s="54">
        <v>0</v>
      </c>
      <c r="W1415" s="54">
        <v>0</v>
      </c>
      <c r="X1415" s="54"/>
    </row>
    <row r="1416" spans="1:24" ht="31.5" x14ac:dyDescent="0.25">
      <c r="A1416" s="174" t="s">
        <v>2931</v>
      </c>
      <c r="B1416" s="122" t="s">
        <v>2730</v>
      </c>
      <c r="C1416" s="54" t="s">
        <v>2731</v>
      </c>
      <c r="D1416" s="54">
        <v>0.26400000000000001</v>
      </c>
      <c r="E1416" s="54">
        <v>0.21999999599999998</v>
      </c>
      <c r="F1416" s="54">
        <v>0.22</v>
      </c>
      <c r="G1416" s="54">
        <v>0</v>
      </c>
      <c r="H1416" s="54">
        <v>0</v>
      </c>
      <c r="I1416" s="54">
        <v>0</v>
      </c>
      <c r="J1416" s="54">
        <v>0</v>
      </c>
      <c r="K1416" s="54">
        <v>0.21999999599999998</v>
      </c>
      <c r="L1416" s="54">
        <v>0.22</v>
      </c>
      <c r="M1416" s="54">
        <f t="shared" si="558"/>
        <v>0</v>
      </c>
      <c r="N1416" s="54">
        <f t="shared" si="559"/>
        <v>0</v>
      </c>
      <c r="O1416" s="54">
        <v>0.18333000000000002</v>
      </c>
      <c r="P1416" s="54">
        <v>0</v>
      </c>
      <c r="Q1416" s="54">
        <v>0</v>
      </c>
      <c r="R1416" s="54">
        <v>0</v>
      </c>
      <c r="S1416" s="54">
        <f t="shared" si="560"/>
        <v>-4.0000000256501522E-9</v>
      </c>
      <c r="T1416" s="54">
        <v>0</v>
      </c>
      <c r="U1416" s="54">
        <v>0</v>
      </c>
      <c r="V1416" s="54">
        <v>0</v>
      </c>
      <c r="W1416" s="54">
        <v>0</v>
      </c>
      <c r="X1416" s="54"/>
    </row>
    <row r="1417" spans="1:24" ht="31.5" x14ac:dyDescent="0.25">
      <c r="A1417" s="174" t="s">
        <v>2932</v>
      </c>
      <c r="B1417" s="122" t="s">
        <v>2732</v>
      </c>
      <c r="C1417" s="54" t="s">
        <v>2733</v>
      </c>
      <c r="D1417" s="54">
        <v>9.2499999999999999E-2</v>
      </c>
      <c r="E1417" s="54">
        <v>9.2499999999999999E-2</v>
      </c>
      <c r="F1417" s="54">
        <v>9.2499999999999999E-2</v>
      </c>
      <c r="G1417" s="54">
        <v>0</v>
      </c>
      <c r="H1417" s="54">
        <v>0</v>
      </c>
      <c r="I1417" s="54">
        <v>0</v>
      </c>
      <c r="J1417" s="54">
        <v>0</v>
      </c>
      <c r="K1417" s="54">
        <v>9.2499999999999999E-2</v>
      </c>
      <c r="L1417" s="54">
        <v>9.2499999999999999E-2</v>
      </c>
      <c r="M1417" s="54">
        <f t="shared" si="558"/>
        <v>0</v>
      </c>
      <c r="N1417" s="54">
        <f t="shared" si="559"/>
        <v>0</v>
      </c>
      <c r="O1417" s="54">
        <v>7.7079999999999996E-2</v>
      </c>
      <c r="P1417" s="54">
        <v>0</v>
      </c>
      <c r="Q1417" s="54">
        <v>0</v>
      </c>
      <c r="R1417" s="54">
        <v>0</v>
      </c>
      <c r="S1417" s="54">
        <f t="shared" si="560"/>
        <v>0</v>
      </c>
      <c r="T1417" s="54">
        <v>0</v>
      </c>
      <c r="U1417" s="54">
        <v>0</v>
      </c>
      <c r="V1417" s="54">
        <v>0</v>
      </c>
      <c r="W1417" s="54">
        <v>0</v>
      </c>
      <c r="X1417" s="54"/>
    </row>
    <row r="1418" spans="1:24" ht="31.5" x14ac:dyDescent="0.25">
      <c r="A1418" s="174" t="s">
        <v>2933</v>
      </c>
      <c r="B1418" s="122" t="s">
        <v>2734</v>
      </c>
      <c r="C1418" s="54" t="s">
        <v>2735</v>
      </c>
      <c r="D1418" s="54">
        <v>0.59914803599999999</v>
      </c>
      <c r="E1418" s="54">
        <v>0.59914803599999999</v>
      </c>
      <c r="F1418" s="54">
        <v>0.59914800000000001</v>
      </c>
      <c r="G1418" s="54">
        <v>0.59914803599999999</v>
      </c>
      <c r="H1418" s="54">
        <v>0.59914800000000001</v>
      </c>
      <c r="I1418" s="54">
        <v>0</v>
      </c>
      <c r="J1418" s="54">
        <v>0</v>
      </c>
      <c r="K1418" s="54">
        <v>0</v>
      </c>
      <c r="L1418" s="54">
        <v>0</v>
      </c>
      <c r="M1418" s="54">
        <f t="shared" si="558"/>
        <v>0</v>
      </c>
      <c r="N1418" s="54">
        <f t="shared" si="559"/>
        <v>0</v>
      </c>
      <c r="O1418" s="54">
        <v>0</v>
      </c>
      <c r="P1418" s="54">
        <v>0</v>
      </c>
      <c r="Q1418" s="54">
        <v>0</v>
      </c>
      <c r="R1418" s="54">
        <v>0</v>
      </c>
      <c r="S1418" s="54">
        <f t="shared" si="560"/>
        <v>3.5999999981051189E-8</v>
      </c>
      <c r="T1418" s="54">
        <v>0</v>
      </c>
      <c r="U1418" s="54">
        <v>0</v>
      </c>
      <c r="V1418" s="54">
        <v>0</v>
      </c>
      <c r="W1418" s="54">
        <v>0</v>
      </c>
      <c r="X1418" s="54"/>
    </row>
    <row r="1419" spans="1:24" ht="31.5" x14ac:dyDescent="0.25">
      <c r="A1419" s="174" t="s">
        <v>2934</v>
      </c>
      <c r="B1419" s="122" t="s">
        <v>2736</v>
      </c>
      <c r="C1419" s="54" t="s">
        <v>2737</v>
      </c>
      <c r="D1419" s="54">
        <v>0.59914803599999999</v>
      </c>
      <c r="E1419" s="54">
        <v>0.59914803599999999</v>
      </c>
      <c r="F1419" s="54">
        <v>0.59914800000000001</v>
      </c>
      <c r="G1419" s="54">
        <v>0.59914803599999999</v>
      </c>
      <c r="H1419" s="54">
        <v>0.59914800000000001</v>
      </c>
      <c r="I1419" s="54">
        <v>0</v>
      </c>
      <c r="J1419" s="54">
        <v>0</v>
      </c>
      <c r="K1419" s="54">
        <v>0</v>
      </c>
      <c r="L1419" s="54">
        <v>0</v>
      </c>
      <c r="M1419" s="54">
        <f t="shared" si="558"/>
        <v>0</v>
      </c>
      <c r="N1419" s="54">
        <f t="shared" si="559"/>
        <v>0</v>
      </c>
      <c r="O1419" s="54">
        <v>0</v>
      </c>
      <c r="P1419" s="54">
        <v>0</v>
      </c>
      <c r="Q1419" s="54">
        <v>0</v>
      </c>
      <c r="R1419" s="54">
        <v>0</v>
      </c>
      <c r="S1419" s="54">
        <f t="shared" si="560"/>
        <v>3.5999999981051189E-8</v>
      </c>
      <c r="T1419" s="54">
        <v>0</v>
      </c>
      <c r="U1419" s="54">
        <v>0</v>
      </c>
      <c r="V1419" s="54">
        <v>0</v>
      </c>
      <c r="W1419" s="54">
        <v>0</v>
      </c>
      <c r="X1419" s="54"/>
    </row>
    <row r="1420" spans="1:24" x14ac:dyDescent="0.25">
      <c r="A1420" s="174" t="s">
        <v>2935</v>
      </c>
      <c r="B1420" s="122" t="s">
        <v>2738</v>
      </c>
      <c r="C1420" s="54" t="s">
        <v>2739</v>
      </c>
      <c r="D1420" s="54">
        <v>0.13200000000000001</v>
      </c>
      <c r="E1420" s="54">
        <v>0.13200000000000001</v>
      </c>
      <c r="F1420" s="54">
        <v>6.6000000000000003E-2</v>
      </c>
      <c r="G1420" s="54">
        <v>0</v>
      </c>
      <c r="H1420" s="54">
        <v>0</v>
      </c>
      <c r="I1420" s="54">
        <v>0</v>
      </c>
      <c r="J1420" s="54">
        <v>0</v>
      </c>
      <c r="K1420" s="54">
        <v>6.6000000000000003E-2</v>
      </c>
      <c r="L1420" s="54">
        <v>6.6000000000000003E-2</v>
      </c>
      <c r="M1420" s="54">
        <f t="shared" si="558"/>
        <v>6.6000000000000003E-2</v>
      </c>
      <c r="N1420" s="54">
        <f t="shared" si="559"/>
        <v>0</v>
      </c>
      <c r="O1420" s="54">
        <v>5.5E-2</v>
      </c>
      <c r="P1420" s="54">
        <v>0</v>
      </c>
      <c r="Q1420" s="54">
        <v>0</v>
      </c>
      <c r="R1420" s="54">
        <v>0</v>
      </c>
      <c r="S1420" s="54">
        <f t="shared" si="560"/>
        <v>6.6000000000000003E-2</v>
      </c>
      <c r="T1420" s="54">
        <v>0</v>
      </c>
      <c r="U1420" s="54">
        <v>0</v>
      </c>
      <c r="V1420" s="54">
        <v>0</v>
      </c>
      <c r="W1420" s="54">
        <v>0</v>
      </c>
      <c r="X1420" s="54"/>
    </row>
    <row r="1421" spans="1:24" ht="31.5" x14ac:dyDescent="0.25">
      <c r="A1421" s="174" t="s">
        <v>2936</v>
      </c>
      <c r="B1421" s="122" t="s">
        <v>2740</v>
      </c>
      <c r="C1421" s="54" t="s">
        <v>2741</v>
      </c>
      <c r="D1421" s="54">
        <v>7.2099999999999997E-2</v>
      </c>
      <c r="E1421" s="54">
        <v>7.2099999999999997E-2</v>
      </c>
      <c r="F1421" s="54">
        <v>7.2099999999999997E-2</v>
      </c>
      <c r="G1421" s="54">
        <v>7.2099999999999997E-2</v>
      </c>
      <c r="H1421" s="54">
        <v>7.2099999999999997E-2</v>
      </c>
      <c r="I1421" s="54">
        <v>0</v>
      </c>
      <c r="J1421" s="54">
        <v>0</v>
      </c>
      <c r="K1421" s="54">
        <v>0</v>
      </c>
      <c r="L1421" s="54">
        <v>0</v>
      </c>
      <c r="M1421" s="54">
        <f t="shared" si="558"/>
        <v>0</v>
      </c>
      <c r="N1421" s="54">
        <f t="shared" si="559"/>
        <v>0</v>
      </c>
      <c r="O1421" s="54">
        <v>0</v>
      </c>
      <c r="P1421" s="54">
        <v>0</v>
      </c>
      <c r="Q1421" s="54">
        <v>0</v>
      </c>
      <c r="R1421" s="54">
        <v>0</v>
      </c>
      <c r="S1421" s="54">
        <f t="shared" si="560"/>
        <v>0</v>
      </c>
      <c r="T1421" s="54">
        <v>0</v>
      </c>
      <c r="U1421" s="54">
        <v>0</v>
      </c>
      <c r="V1421" s="54">
        <v>0</v>
      </c>
      <c r="W1421" s="54">
        <v>0</v>
      </c>
      <c r="X1421" s="54"/>
    </row>
    <row r="1422" spans="1:24" ht="63" x14ac:dyDescent="0.25">
      <c r="A1422" s="174" t="s">
        <v>2937</v>
      </c>
      <c r="B1422" s="122" t="s">
        <v>2742</v>
      </c>
      <c r="C1422" s="54" t="s">
        <v>2743</v>
      </c>
      <c r="D1422" s="54">
        <v>0.34296913199999995</v>
      </c>
      <c r="E1422" s="54">
        <v>0.3429691319999999</v>
      </c>
      <c r="F1422" s="54">
        <v>0.34296913199999995</v>
      </c>
      <c r="G1422" s="54">
        <v>0</v>
      </c>
      <c r="H1422" s="54">
        <v>0</v>
      </c>
      <c r="I1422" s="54">
        <v>0</v>
      </c>
      <c r="J1422" s="54">
        <v>0</v>
      </c>
      <c r="K1422" s="54">
        <v>0.34296913199999995</v>
      </c>
      <c r="L1422" s="54">
        <v>0.34296913199999995</v>
      </c>
      <c r="M1422" s="54">
        <f t="shared" si="558"/>
        <v>0</v>
      </c>
      <c r="N1422" s="54">
        <f t="shared" si="559"/>
        <v>0</v>
      </c>
      <c r="O1422" s="54">
        <v>0.28581000000000001</v>
      </c>
      <c r="P1422" s="54">
        <v>0</v>
      </c>
      <c r="Q1422" s="54">
        <v>0</v>
      </c>
      <c r="R1422" s="54">
        <v>0</v>
      </c>
      <c r="S1422" s="54">
        <f t="shared" si="560"/>
        <v>0</v>
      </c>
      <c r="T1422" s="54">
        <v>0</v>
      </c>
      <c r="U1422" s="54">
        <v>0</v>
      </c>
      <c r="V1422" s="54">
        <v>0</v>
      </c>
      <c r="W1422" s="54">
        <v>0</v>
      </c>
      <c r="X1422" s="54"/>
    </row>
    <row r="1423" spans="1:24" ht="63" x14ac:dyDescent="0.25">
      <c r="A1423" s="174" t="s">
        <v>2938</v>
      </c>
      <c r="B1423" s="122" t="s">
        <v>2744</v>
      </c>
      <c r="C1423" s="54" t="s">
        <v>2745</v>
      </c>
      <c r="D1423" s="54">
        <v>0.45706384799999999</v>
      </c>
      <c r="E1423" s="54">
        <v>0.45706384800000005</v>
      </c>
      <c r="F1423" s="54">
        <v>0.45706384799999999</v>
      </c>
      <c r="G1423" s="54">
        <v>0</v>
      </c>
      <c r="H1423" s="54">
        <v>0</v>
      </c>
      <c r="I1423" s="54">
        <v>0</v>
      </c>
      <c r="J1423" s="54">
        <v>0</v>
      </c>
      <c r="K1423" s="54">
        <v>0.45706384799999999</v>
      </c>
      <c r="L1423" s="54">
        <v>0.45706384799999999</v>
      </c>
      <c r="M1423" s="54">
        <f t="shared" si="558"/>
        <v>0</v>
      </c>
      <c r="N1423" s="54">
        <f t="shared" si="559"/>
        <v>0</v>
      </c>
      <c r="O1423" s="54">
        <v>0.38089000000000001</v>
      </c>
      <c r="P1423" s="54">
        <v>0</v>
      </c>
      <c r="Q1423" s="54">
        <v>0</v>
      </c>
      <c r="R1423" s="54">
        <v>0</v>
      </c>
      <c r="S1423" s="54">
        <f t="shared" si="560"/>
        <v>0</v>
      </c>
      <c r="T1423" s="54">
        <v>0</v>
      </c>
      <c r="U1423" s="54">
        <v>0</v>
      </c>
      <c r="V1423" s="54">
        <v>0</v>
      </c>
      <c r="W1423" s="54">
        <v>0</v>
      </c>
      <c r="X1423" s="54"/>
    </row>
    <row r="1424" spans="1:24" ht="78.75" x14ac:dyDescent="0.25">
      <c r="A1424" s="174" t="s">
        <v>2939</v>
      </c>
      <c r="B1424" s="122" t="s">
        <v>2746</v>
      </c>
      <c r="C1424" s="54" t="s">
        <v>2747</v>
      </c>
      <c r="D1424" s="54">
        <v>0.10972709</v>
      </c>
      <c r="E1424" s="54">
        <v>0.10972709</v>
      </c>
      <c r="F1424" s="54">
        <v>0.10972709</v>
      </c>
      <c r="G1424" s="54">
        <v>0</v>
      </c>
      <c r="H1424" s="54">
        <v>0</v>
      </c>
      <c r="I1424" s="54">
        <v>0</v>
      </c>
      <c r="J1424" s="54">
        <v>0</v>
      </c>
      <c r="K1424" s="54">
        <v>0.10972709</v>
      </c>
      <c r="L1424" s="54">
        <v>0.10972709</v>
      </c>
      <c r="M1424" s="54">
        <f t="shared" si="558"/>
        <v>0</v>
      </c>
      <c r="N1424" s="54">
        <f t="shared" si="559"/>
        <v>0</v>
      </c>
      <c r="O1424" s="54">
        <v>9.1439999999999994E-2</v>
      </c>
      <c r="P1424" s="54">
        <v>0</v>
      </c>
      <c r="Q1424" s="54">
        <v>0</v>
      </c>
      <c r="R1424" s="54">
        <v>0</v>
      </c>
      <c r="S1424" s="54">
        <f t="shared" si="560"/>
        <v>0</v>
      </c>
      <c r="T1424" s="54">
        <v>0</v>
      </c>
      <c r="U1424" s="54">
        <v>0</v>
      </c>
      <c r="V1424" s="54">
        <v>0</v>
      </c>
      <c r="W1424" s="54">
        <v>0</v>
      </c>
      <c r="X1424" s="54"/>
    </row>
    <row r="1425" spans="1:24" ht="47.25" x14ac:dyDescent="0.25">
      <c r="A1425" s="174" t="s">
        <v>2940</v>
      </c>
      <c r="B1425" s="122" t="s">
        <v>2748</v>
      </c>
      <c r="C1425" s="54" t="s">
        <v>2749</v>
      </c>
      <c r="D1425" s="54">
        <v>6.3066319999999995E-2</v>
      </c>
      <c r="E1425" s="54">
        <v>6.3066319999999995E-2</v>
      </c>
      <c r="F1425" s="54">
        <v>6.3066319999999995E-2</v>
      </c>
      <c r="G1425" s="54">
        <v>0</v>
      </c>
      <c r="H1425" s="54">
        <v>0</v>
      </c>
      <c r="I1425" s="54">
        <v>0</v>
      </c>
      <c r="J1425" s="54">
        <v>0</v>
      </c>
      <c r="K1425" s="54">
        <v>6.3066319999999995E-2</v>
      </c>
      <c r="L1425" s="54">
        <v>6.3066319999999995E-2</v>
      </c>
      <c r="M1425" s="54">
        <f t="shared" si="558"/>
        <v>0</v>
      </c>
      <c r="N1425" s="54">
        <f t="shared" si="559"/>
        <v>0</v>
      </c>
      <c r="O1425" s="54">
        <v>5.2560000000000003E-2</v>
      </c>
      <c r="P1425" s="54">
        <v>0</v>
      </c>
      <c r="Q1425" s="54">
        <v>0</v>
      </c>
      <c r="R1425" s="54">
        <v>0</v>
      </c>
      <c r="S1425" s="54">
        <f t="shared" si="560"/>
        <v>0</v>
      </c>
      <c r="T1425" s="54">
        <v>0</v>
      </c>
      <c r="U1425" s="54">
        <v>0</v>
      </c>
      <c r="V1425" s="54">
        <v>0</v>
      </c>
      <c r="W1425" s="54">
        <v>0</v>
      </c>
      <c r="X1425" s="54"/>
    </row>
    <row r="1426" spans="1:24" ht="31.5" x14ac:dyDescent="0.25">
      <c r="A1426" s="174" t="s">
        <v>2941</v>
      </c>
      <c r="B1426" s="122" t="s">
        <v>2750</v>
      </c>
      <c r="C1426" s="54" t="s">
        <v>2751</v>
      </c>
      <c r="D1426" s="54">
        <v>7.6065999999999995E-2</v>
      </c>
      <c r="E1426" s="54">
        <v>7.6066160000000022E-2</v>
      </c>
      <c r="F1426" s="54">
        <v>7.6066160000000008E-2</v>
      </c>
      <c r="G1426" s="54">
        <v>0</v>
      </c>
      <c r="H1426" s="54">
        <v>0</v>
      </c>
      <c r="I1426" s="54">
        <v>0</v>
      </c>
      <c r="J1426" s="54">
        <v>0</v>
      </c>
      <c r="K1426" s="54">
        <v>7.6066160000000008E-2</v>
      </c>
      <c r="L1426" s="54">
        <v>7.6066160000000008E-2</v>
      </c>
      <c r="M1426" s="54">
        <f t="shared" si="558"/>
        <v>0</v>
      </c>
      <c r="N1426" s="54">
        <f t="shared" si="559"/>
        <v>0</v>
      </c>
      <c r="O1426" s="54">
        <v>6.3390000000000002E-2</v>
      </c>
      <c r="P1426" s="54">
        <v>0</v>
      </c>
      <c r="Q1426" s="54">
        <v>0</v>
      </c>
      <c r="R1426" s="54">
        <v>0</v>
      </c>
      <c r="S1426" s="54">
        <f t="shared" si="560"/>
        <v>0</v>
      </c>
      <c r="T1426" s="54">
        <v>0</v>
      </c>
      <c r="U1426" s="54">
        <v>0</v>
      </c>
      <c r="V1426" s="54">
        <v>0</v>
      </c>
      <c r="W1426" s="54">
        <v>0</v>
      </c>
      <c r="X1426" s="54"/>
    </row>
    <row r="1427" spans="1:24" ht="47.25" x14ac:dyDescent="0.25">
      <c r="A1427" s="174" t="s">
        <v>2942</v>
      </c>
      <c r="B1427" s="122" t="s">
        <v>2752</v>
      </c>
      <c r="C1427" s="54" t="s">
        <v>2753</v>
      </c>
      <c r="D1427" s="54">
        <v>0.152120004</v>
      </c>
      <c r="E1427" s="54">
        <v>0.152120004</v>
      </c>
      <c r="F1427" s="54">
        <v>0.15212000000000001</v>
      </c>
      <c r="G1427" s="54">
        <v>0</v>
      </c>
      <c r="H1427" s="54">
        <v>0</v>
      </c>
      <c r="I1427" s="54">
        <v>0</v>
      </c>
      <c r="J1427" s="54">
        <v>0</v>
      </c>
      <c r="K1427" s="54">
        <v>0</v>
      </c>
      <c r="L1427" s="54">
        <v>7.6060000000000003E-2</v>
      </c>
      <c r="M1427" s="54">
        <f t="shared" si="558"/>
        <v>0.152120004</v>
      </c>
      <c r="N1427" s="54">
        <f t="shared" si="559"/>
        <v>7.6060000000000003E-2</v>
      </c>
      <c r="O1427" s="54">
        <v>0.12676999999999999</v>
      </c>
      <c r="P1427" s="54">
        <v>0</v>
      </c>
      <c r="Q1427" s="54">
        <v>0</v>
      </c>
      <c r="R1427" s="54">
        <v>0</v>
      </c>
      <c r="S1427" s="54">
        <f t="shared" si="560"/>
        <v>3.9999999978945766E-9</v>
      </c>
      <c r="T1427" s="54">
        <v>0</v>
      </c>
      <c r="U1427" s="54">
        <v>0</v>
      </c>
      <c r="V1427" s="54">
        <v>0</v>
      </c>
      <c r="W1427" s="54">
        <v>0</v>
      </c>
      <c r="X1427" s="54"/>
    </row>
    <row r="1428" spans="1:24" ht="47.25" x14ac:dyDescent="0.25">
      <c r="A1428" s="174" t="s">
        <v>2943</v>
      </c>
      <c r="B1428" s="122" t="s">
        <v>2754</v>
      </c>
      <c r="C1428" s="54" t="s">
        <v>2755</v>
      </c>
      <c r="D1428" s="54">
        <v>0.46788204</v>
      </c>
      <c r="E1428" s="54">
        <v>0.46788204</v>
      </c>
      <c r="F1428" s="54">
        <v>0.46788204</v>
      </c>
      <c r="G1428" s="54">
        <v>0</v>
      </c>
      <c r="H1428" s="54">
        <v>0</v>
      </c>
      <c r="I1428" s="54">
        <v>0.46788204</v>
      </c>
      <c r="J1428" s="54">
        <v>0</v>
      </c>
      <c r="K1428" s="54">
        <v>0</v>
      </c>
      <c r="L1428" s="54">
        <v>0.46788204</v>
      </c>
      <c r="M1428" s="54">
        <f t="shared" si="558"/>
        <v>0</v>
      </c>
      <c r="N1428" s="54">
        <f t="shared" si="559"/>
        <v>0</v>
      </c>
      <c r="O1428" s="54">
        <v>0.38989999999999997</v>
      </c>
      <c r="P1428" s="54">
        <v>0</v>
      </c>
      <c r="Q1428" s="54">
        <v>0</v>
      </c>
      <c r="R1428" s="54">
        <v>0</v>
      </c>
      <c r="S1428" s="54">
        <f t="shared" si="560"/>
        <v>0</v>
      </c>
      <c r="T1428" s="54">
        <v>0</v>
      </c>
      <c r="U1428" s="54">
        <v>0</v>
      </c>
      <c r="V1428" s="54">
        <v>0</v>
      </c>
      <c r="W1428" s="54">
        <v>0</v>
      </c>
      <c r="X1428" s="54"/>
    </row>
    <row r="1429" spans="1:24" ht="47.25" x14ac:dyDescent="0.25">
      <c r="A1429" s="174" t="s">
        <v>2944</v>
      </c>
      <c r="B1429" s="122" t="s">
        <v>2756</v>
      </c>
      <c r="C1429" s="54" t="s">
        <v>2757</v>
      </c>
      <c r="D1429" s="54">
        <v>0.57101027999999998</v>
      </c>
      <c r="E1429" s="54">
        <v>0.57101027999999998</v>
      </c>
      <c r="F1429" s="54">
        <v>0.57101027999999998</v>
      </c>
      <c r="G1429" s="54">
        <v>0</v>
      </c>
      <c r="H1429" s="54">
        <v>0</v>
      </c>
      <c r="I1429" s="54">
        <v>0</v>
      </c>
      <c r="J1429" s="54">
        <v>0</v>
      </c>
      <c r="K1429" s="54">
        <v>0.57101027999999998</v>
      </c>
      <c r="L1429" s="54">
        <v>0.57101027999999998</v>
      </c>
      <c r="M1429" s="54">
        <f t="shared" si="558"/>
        <v>0</v>
      </c>
      <c r="N1429" s="54">
        <f t="shared" si="559"/>
        <v>0</v>
      </c>
      <c r="O1429" s="54">
        <v>0.47583999999999999</v>
      </c>
      <c r="P1429" s="54">
        <v>0</v>
      </c>
      <c r="Q1429" s="54">
        <v>0</v>
      </c>
      <c r="R1429" s="54">
        <v>0</v>
      </c>
      <c r="S1429" s="54">
        <f t="shared" si="560"/>
        <v>0</v>
      </c>
      <c r="T1429" s="54">
        <v>0</v>
      </c>
      <c r="U1429" s="54">
        <v>0</v>
      </c>
      <c r="V1429" s="54">
        <v>0</v>
      </c>
      <c r="W1429" s="54">
        <v>0</v>
      </c>
      <c r="X1429" s="54"/>
    </row>
    <row r="1430" spans="1:24" ht="47.25" x14ac:dyDescent="0.25">
      <c r="A1430" s="174" t="s">
        <v>2945</v>
      </c>
      <c r="B1430" s="122" t="s">
        <v>2758</v>
      </c>
      <c r="C1430" s="54" t="s">
        <v>2759</v>
      </c>
      <c r="D1430" s="54">
        <v>0.41416114799999992</v>
      </c>
      <c r="E1430" s="54">
        <v>0.41416114799999992</v>
      </c>
      <c r="F1430" s="54">
        <v>0.41416114799999992</v>
      </c>
      <c r="G1430" s="54">
        <v>0</v>
      </c>
      <c r="H1430" s="54">
        <v>0</v>
      </c>
      <c r="I1430" s="54">
        <v>0</v>
      </c>
      <c r="J1430" s="54">
        <v>0</v>
      </c>
      <c r="K1430" s="54">
        <v>0.41416114799999992</v>
      </c>
      <c r="L1430" s="54">
        <v>0.41416114799999992</v>
      </c>
      <c r="M1430" s="54">
        <f t="shared" si="558"/>
        <v>0</v>
      </c>
      <c r="N1430" s="54">
        <f t="shared" si="559"/>
        <v>0</v>
      </c>
      <c r="O1430" s="54">
        <v>0.34512999999999999</v>
      </c>
      <c r="P1430" s="54">
        <v>0</v>
      </c>
      <c r="Q1430" s="54">
        <v>0</v>
      </c>
      <c r="R1430" s="54">
        <v>0</v>
      </c>
      <c r="S1430" s="54">
        <f t="shared" si="560"/>
        <v>0</v>
      </c>
      <c r="T1430" s="54">
        <v>0</v>
      </c>
      <c r="U1430" s="54">
        <v>0</v>
      </c>
      <c r="V1430" s="54">
        <v>0</v>
      </c>
      <c r="W1430" s="54">
        <v>0</v>
      </c>
      <c r="X1430" s="54"/>
    </row>
    <row r="1431" spans="1:24" ht="31.5" x14ac:dyDescent="0.25">
      <c r="A1431" s="174" t="s">
        <v>2946</v>
      </c>
      <c r="B1431" s="122" t="s">
        <v>2760</v>
      </c>
      <c r="C1431" s="54" t="s">
        <v>2761</v>
      </c>
      <c r="D1431" s="54">
        <v>0.59512799999999999</v>
      </c>
      <c r="E1431" s="54">
        <v>0.59512799999999999</v>
      </c>
      <c r="F1431" s="54">
        <v>0.59512799999999999</v>
      </c>
      <c r="G1431" s="54">
        <v>0</v>
      </c>
      <c r="H1431" s="54">
        <v>0</v>
      </c>
      <c r="I1431" s="54">
        <v>0</v>
      </c>
      <c r="J1431" s="54">
        <v>0</v>
      </c>
      <c r="K1431" s="54">
        <v>0</v>
      </c>
      <c r="L1431" s="54">
        <v>0</v>
      </c>
      <c r="M1431" s="54">
        <f t="shared" si="558"/>
        <v>0.59512799999999999</v>
      </c>
      <c r="N1431" s="54">
        <f t="shared" si="559"/>
        <v>0.59512799999999999</v>
      </c>
      <c r="O1431" s="54">
        <v>0.49593999999999999</v>
      </c>
      <c r="P1431" s="54">
        <v>0</v>
      </c>
      <c r="Q1431" s="54">
        <v>0</v>
      </c>
      <c r="R1431" s="54">
        <v>0</v>
      </c>
      <c r="S1431" s="54">
        <f t="shared" si="560"/>
        <v>0</v>
      </c>
      <c r="T1431" s="54">
        <v>0</v>
      </c>
      <c r="U1431" s="54">
        <v>0</v>
      </c>
      <c r="V1431" s="54">
        <v>0</v>
      </c>
      <c r="W1431" s="54">
        <v>0</v>
      </c>
      <c r="X1431" s="54"/>
    </row>
    <row r="1432" spans="1:24" ht="47.25" x14ac:dyDescent="0.25">
      <c r="A1432" s="174" t="s">
        <v>2947</v>
      </c>
      <c r="B1432" s="122" t="s">
        <v>2762</v>
      </c>
      <c r="C1432" s="54" t="s">
        <v>2763</v>
      </c>
      <c r="D1432" s="54">
        <v>8.8354000000000002E-2</v>
      </c>
      <c r="E1432" s="54">
        <v>8.8353999999999988E-2</v>
      </c>
      <c r="F1432" s="54">
        <v>8.8353999999999946E-2</v>
      </c>
      <c r="G1432" s="54">
        <v>0</v>
      </c>
      <c r="H1432" s="54">
        <v>0</v>
      </c>
      <c r="I1432" s="54">
        <v>0</v>
      </c>
      <c r="J1432" s="54">
        <v>0</v>
      </c>
      <c r="K1432" s="54">
        <v>0</v>
      </c>
      <c r="L1432" s="54">
        <v>0</v>
      </c>
      <c r="M1432" s="54">
        <f t="shared" si="558"/>
        <v>8.8353999999999988E-2</v>
      </c>
      <c r="N1432" s="54">
        <f t="shared" si="559"/>
        <v>8.8353999999999946E-2</v>
      </c>
      <c r="O1432" s="54">
        <v>7.3630000000000001E-2</v>
      </c>
      <c r="P1432" s="54">
        <v>0</v>
      </c>
      <c r="Q1432" s="54">
        <v>0</v>
      </c>
      <c r="R1432" s="54">
        <v>0</v>
      </c>
      <c r="S1432" s="54">
        <f t="shared" si="560"/>
        <v>0</v>
      </c>
      <c r="T1432" s="54">
        <v>0</v>
      </c>
      <c r="U1432" s="54">
        <v>0</v>
      </c>
      <c r="V1432" s="54">
        <v>0</v>
      </c>
      <c r="W1432" s="54">
        <v>0</v>
      </c>
      <c r="X1432" s="54"/>
    </row>
    <row r="1433" spans="1:24" ht="78.75" x14ac:dyDescent="0.25">
      <c r="A1433" s="174" t="s">
        <v>2948</v>
      </c>
      <c r="B1433" s="122" t="s">
        <v>2764</v>
      </c>
      <c r="C1433" s="54" t="s">
        <v>2765</v>
      </c>
      <c r="D1433" s="54">
        <v>0.15658584</v>
      </c>
      <c r="E1433" s="54">
        <v>0.15658584</v>
      </c>
      <c r="F1433" s="54">
        <v>0.15658584</v>
      </c>
      <c r="G1433" s="54">
        <v>0</v>
      </c>
      <c r="H1433" s="54">
        <v>0</v>
      </c>
      <c r="I1433" s="54">
        <v>0</v>
      </c>
      <c r="J1433" s="54">
        <v>0</v>
      </c>
      <c r="K1433" s="54">
        <v>0</v>
      </c>
      <c r="L1433" s="54">
        <v>0</v>
      </c>
      <c r="M1433" s="54">
        <f t="shared" si="558"/>
        <v>0.15658584</v>
      </c>
      <c r="N1433" s="54">
        <f t="shared" si="559"/>
        <v>0.15658584</v>
      </c>
      <c r="O1433" s="54">
        <v>0.13049000000000002</v>
      </c>
      <c r="P1433" s="54">
        <v>0</v>
      </c>
      <c r="Q1433" s="54">
        <v>0</v>
      </c>
      <c r="R1433" s="54">
        <v>0</v>
      </c>
      <c r="S1433" s="54">
        <f t="shared" si="560"/>
        <v>0</v>
      </c>
      <c r="T1433" s="54">
        <v>0</v>
      </c>
      <c r="U1433" s="54">
        <v>0</v>
      </c>
      <c r="V1433" s="54">
        <v>0</v>
      </c>
      <c r="W1433" s="54">
        <v>0</v>
      </c>
      <c r="X1433" s="54"/>
    </row>
    <row r="1434" spans="1:24" ht="31.5" x14ac:dyDescent="0.25">
      <c r="A1434" s="174" t="s">
        <v>2949</v>
      </c>
      <c r="B1434" s="122" t="s">
        <v>2766</v>
      </c>
      <c r="C1434" s="54" t="s">
        <v>2767</v>
      </c>
      <c r="D1434" s="54">
        <v>0.23975746000000001</v>
      </c>
      <c r="E1434" s="54">
        <v>0.23975746000000001</v>
      </c>
      <c r="F1434" s="54">
        <v>0.23975746000000001</v>
      </c>
      <c r="G1434" s="54">
        <v>0</v>
      </c>
      <c r="H1434" s="54">
        <v>0</v>
      </c>
      <c r="I1434" s="54">
        <v>0</v>
      </c>
      <c r="J1434" s="54">
        <v>0</v>
      </c>
      <c r="K1434" s="54">
        <v>0</v>
      </c>
      <c r="L1434" s="54">
        <v>0</v>
      </c>
      <c r="M1434" s="54">
        <f t="shared" si="558"/>
        <v>0.23975746000000001</v>
      </c>
      <c r="N1434" s="54">
        <f t="shared" si="559"/>
        <v>0.23975746000000001</v>
      </c>
      <c r="O1434" s="54">
        <v>0.19980000000000001</v>
      </c>
      <c r="P1434" s="54">
        <v>0</v>
      </c>
      <c r="Q1434" s="54">
        <v>0</v>
      </c>
      <c r="R1434" s="54">
        <v>0</v>
      </c>
      <c r="S1434" s="54">
        <f t="shared" si="560"/>
        <v>0</v>
      </c>
      <c r="T1434" s="54">
        <v>0</v>
      </c>
      <c r="U1434" s="54">
        <v>0</v>
      </c>
      <c r="V1434" s="54">
        <v>0</v>
      </c>
      <c r="W1434" s="54">
        <v>0</v>
      </c>
      <c r="X1434" s="54"/>
    </row>
    <row r="1435" spans="1:24" ht="63" x14ac:dyDescent="0.25">
      <c r="A1435" s="174">
        <v>1110</v>
      </c>
      <c r="B1435" s="122" t="s">
        <v>2768</v>
      </c>
      <c r="C1435" s="54" t="s">
        <v>2769</v>
      </c>
      <c r="D1435" s="54">
        <v>23.303387999999998</v>
      </c>
      <c r="E1435" s="54">
        <v>5.3033879999999991</v>
      </c>
      <c r="F1435" s="54">
        <v>5.2651222799999999</v>
      </c>
      <c r="G1435" s="54">
        <v>0</v>
      </c>
      <c r="H1435" s="54">
        <v>0.80338978999999999</v>
      </c>
      <c r="I1435" s="54">
        <v>0</v>
      </c>
      <c r="J1435" s="54">
        <v>0</v>
      </c>
      <c r="K1435" s="54">
        <v>0</v>
      </c>
      <c r="L1435" s="54">
        <v>3.3075000000000001</v>
      </c>
      <c r="M1435" s="54">
        <f t="shared" si="558"/>
        <v>5.3033879999999991</v>
      </c>
      <c r="N1435" s="54">
        <v>1.1542324900000001</v>
      </c>
      <c r="O1435" s="54">
        <v>4.3282700000000007</v>
      </c>
      <c r="P1435" s="54">
        <v>3.6581090185100007</v>
      </c>
      <c r="Q1435" s="54">
        <v>0</v>
      </c>
      <c r="R1435" s="54">
        <v>0</v>
      </c>
      <c r="S1435" s="54">
        <f t="shared" si="560"/>
        <v>3.826571999999917E-2</v>
      </c>
      <c r="T1435" s="54">
        <v>0</v>
      </c>
      <c r="U1435" s="54">
        <v>0</v>
      </c>
      <c r="V1435" s="54">
        <v>0</v>
      </c>
      <c r="W1435" s="54">
        <v>0</v>
      </c>
      <c r="X1435" s="54"/>
    </row>
  </sheetData>
  <protectedRanges>
    <protectedRange password="DCF9" sqref="B730 B727:B728" name="Марков_1_2_1_1_1_1_2" securityDescriptor="O:WDG:WDD:(A;;CC;;;S-1-5-21-4209254059-3116082339-372357167-6269)"/>
  </protectedRanges>
  <autoFilter ref="A14:X1435"/>
  <mergeCells count="23">
    <mergeCell ref="V1:X3"/>
    <mergeCell ref="A4:S4"/>
    <mergeCell ref="U5:X5"/>
    <mergeCell ref="U6:X6"/>
    <mergeCell ref="U8:X8"/>
    <mergeCell ref="A11:A13"/>
    <mergeCell ref="B11:B13"/>
    <mergeCell ref="C11:C13"/>
    <mergeCell ref="E11:N11"/>
    <mergeCell ref="E12:F12"/>
    <mergeCell ref="D11:D13"/>
    <mergeCell ref="X11:X13"/>
    <mergeCell ref="G12:H12"/>
    <mergeCell ref="I12:J12"/>
    <mergeCell ref="K12:L12"/>
    <mergeCell ref="M12:N12"/>
    <mergeCell ref="T12:T13"/>
    <mergeCell ref="U12:U13"/>
    <mergeCell ref="V12:W12"/>
    <mergeCell ref="O11:P12"/>
    <mergeCell ref="Q11:R12"/>
    <mergeCell ref="S11:S13"/>
    <mergeCell ref="T11:W11"/>
  </mergeCells>
  <pageMargins left="0.43307086614173229" right="0.43307086614173229" top="0.35433070866141736" bottom="0.35433070866141736" header="0.31496062992125984" footer="0.31496062992125984"/>
  <pageSetup paperSize="8" scale="41" fitToHeight="0" pageOrder="overThenDown" orientation="landscape" r:id="rId1"/>
  <headerFooter>
    <oddFooter>&amp;C&amp;P</oddFooter>
  </headerFooter>
  <rowBreaks count="1" manualBreakCount="1">
    <brk id="732" max="29" man="1"/>
  </rowBreaks>
  <colBreaks count="1" manualBreakCount="1">
    <brk id="17" max="14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AL1434"/>
  <sheetViews>
    <sheetView view="pageBreakPreview" zoomScale="70" zoomScaleNormal="50" zoomScaleSheetLayoutView="70" workbookViewId="0">
      <pane ySplit="12" topLeftCell="A13" activePane="bottomLeft" state="frozen"/>
      <selection pane="bottomLeft" activeCell="Q18" sqref="Q18"/>
    </sheetView>
  </sheetViews>
  <sheetFormatPr defaultColWidth="19.140625" defaultRowHeight="15" x14ac:dyDescent="0.25"/>
  <cols>
    <col min="1" max="1" width="9.28515625" style="68" customWidth="1"/>
    <col min="2" max="2" width="40.28515625" style="198" customWidth="1"/>
    <col min="3" max="3" width="18.85546875" style="199" customWidth="1"/>
    <col min="4" max="4" width="16.7109375" style="68" customWidth="1"/>
    <col min="5" max="5" width="11.85546875" style="68" customWidth="1"/>
    <col min="6" max="6" width="13.42578125" style="68" customWidth="1"/>
    <col min="7" max="7" width="11.7109375" style="68" customWidth="1"/>
    <col min="8" max="8" width="10.5703125" style="68" customWidth="1"/>
    <col min="9" max="9" width="16.140625" style="68" customWidth="1"/>
    <col min="10" max="10" width="17.140625" style="68" customWidth="1"/>
    <col min="11" max="11" width="17" style="68" customWidth="1"/>
    <col min="12" max="12" width="16.42578125" style="68" customWidth="1"/>
    <col min="13" max="13" width="15.5703125" style="68" customWidth="1"/>
    <col min="14" max="14" width="14.28515625" style="68" customWidth="1"/>
    <col min="15" max="15" width="11.140625" style="68" customWidth="1"/>
    <col min="16" max="16" width="13" style="68" customWidth="1"/>
    <col min="17" max="17" width="12.5703125" style="68" customWidth="1"/>
    <col min="18" max="18" width="11.85546875" style="68" customWidth="1"/>
    <col min="19" max="19" width="15.140625" style="68" customWidth="1"/>
    <col min="20" max="20" width="13.7109375" style="68" customWidth="1"/>
    <col min="21" max="21" width="13.28515625" style="68" customWidth="1"/>
    <col min="22" max="22" width="12.85546875" style="68" customWidth="1"/>
    <col min="23" max="23" width="15.28515625" style="68" customWidth="1"/>
    <col min="24" max="24" width="14.5703125" style="68" customWidth="1"/>
    <col min="25" max="25" width="14.28515625" style="68" customWidth="1"/>
    <col min="26" max="27" width="9.28515625" style="68" customWidth="1"/>
    <col min="28" max="28" width="12.140625" style="200" customWidth="1"/>
    <col min="29" max="29" width="10.7109375" style="68" customWidth="1"/>
    <col min="30" max="30" width="13" style="68" customWidth="1"/>
    <col min="31" max="31" width="14" style="68" customWidth="1"/>
    <col min="32" max="32" width="12.42578125" style="200" customWidth="1"/>
    <col min="33" max="33" width="11.85546875" style="68" customWidth="1"/>
    <col min="34" max="34" width="10" style="68" customWidth="1"/>
    <col min="35" max="35" width="10.5703125" style="68" customWidth="1"/>
    <col min="36" max="36" width="14" style="68" customWidth="1"/>
    <col min="37" max="37" width="14.85546875" style="68" customWidth="1"/>
    <col min="38" max="16384" width="19.140625" style="68"/>
  </cols>
  <sheetData>
    <row r="1" spans="1:37" ht="15.75" customHeight="1" x14ac:dyDescent="0.3">
      <c r="A1" s="157"/>
      <c r="B1" s="158"/>
      <c r="C1" s="159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60"/>
      <c r="AC1" s="157"/>
      <c r="AD1" s="157"/>
      <c r="AE1" s="157"/>
      <c r="AF1" s="160"/>
      <c r="AG1" s="157"/>
      <c r="AH1" s="159"/>
      <c r="AI1" s="230" t="s">
        <v>4213</v>
      </c>
      <c r="AJ1" s="230"/>
      <c r="AK1" s="230"/>
    </row>
    <row r="2" spans="1:37" ht="18.75" x14ac:dyDescent="0.3">
      <c r="A2" s="157"/>
      <c r="B2" s="158"/>
      <c r="C2" s="161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60"/>
      <c r="AC2" s="157"/>
      <c r="AD2" s="157"/>
      <c r="AE2" s="157"/>
      <c r="AF2" s="160"/>
      <c r="AG2" s="157"/>
      <c r="AH2" s="162"/>
      <c r="AI2" s="230"/>
      <c r="AJ2" s="230"/>
      <c r="AK2" s="230"/>
    </row>
    <row r="3" spans="1:37" ht="18" customHeight="1" x14ac:dyDescent="0.3">
      <c r="A3" s="157"/>
      <c r="B3" s="158"/>
      <c r="C3" s="161"/>
      <c r="D3" s="157"/>
      <c r="E3" s="157"/>
      <c r="F3" s="163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60"/>
      <c r="AC3" s="157"/>
      <c r="AD3" s="157"/>
      <c r="AE3" s="157"/>
      <c r="AF3" s="160"/>
      <c r="AG3" s="157"/>
      <c r="AH3" s="162"/>
      <c r="AI3" s="230"/>
      <c r="AJ3" s="230"/>
      <c r="AK3" s="230"/>
    </row>
    <row r="4" spans="1:37" ht="44.25" customHeight="1" x14ac:dyDescent="0.25">
      <c r="A4" s="231" t="s">
        <v>4273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2"/>
      <c r="AC4" s="231"/>
      <c r="AD4" s="231"/>
      <c r="AE4" s="231"/>
      <c r="AF4" s="232"/>
      <c r="AG4" s="231"/>
      <c r="AH4" s="231"/>
      <c r="AI4" s="231"/>
      <c r="AJ4" s="231"/>
      <c r="AK4" s="231"/>
    </row>
    <row r="5" spans="1:37" ht="21.75" customHeight="1" x14ac:dyDescent="0.3">
      <c r="A5" s="157"/>
      <c r="B5" s="158"/>
      <c r="C5" s="161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60"/>
      <c r="AC5" s="157"/>
      <c r="AD5" s="157"/>
      <c r="AE5" s="157"/>
      <c r="AF5" s="160"/>
      <c r="AG5" s="233" t="s">
        <v>2</v>
      </c>
      <c r="AH5" s="233"/>
      <c r="AI5" s="233"/>
      <c r="AJ5" s="233"/>
      <c r="AK5" s="233"/>
    </row>
    <row r="6" spans="1:37" ht="51.75" customHeight="1" x14ac:dyDescent="0.3">
      <c r="A6" s="157"/>
      <c r="B6" s="158"/>
      <c r="C6" s="159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64"/>
      <c r="Z6" s="157"/>
      <c r="AA6" s="157"/>
      <c r="AB6" s="160"/>
      <c r="AC6" s="157"/>
      <c r="AD6" s="157"/>
      <c r="AE6" s="157"/>
      <c r="AF6" s="160"/>
      <c r="AG6" s="234" t="s">
        <v>4214</v>
      </c>
      <c r="AH6" s="234"/>
      <c r="AI6" s="234"/>
      <c r="AJ6" s="234"/>
      <c r="AK6" s="234"/>
    </row>
    <row r="7" spans="1:37" ht="30.75" customHeight="1" x14ac:dyDescent="0.3">
      <c r="A7" s="157"/>
      <c r="B7" s="158"/>
      <c r="C7" s="161"/>
      <c r="D7" s="157"/>
      <c r="E7" s="157"/>
      <c r="F7" s="163"/>
      <c r="G7" s="157"/>
      <c r="H7" s="157"/>
      <c r="I7" s="163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63"/>
      <c r="Z7" s="157"/>
      <c r="AA7" s="157"/>
      <c r="AB7" s="160"/>
      <c r="AC7" s="157"/>
      <c r="AD7" s="157"/>
      <c r="AE7" s="157"/>
      <c r="AF7" s="160"/>
      <c r="AG7" s="157"/>
      <c r="AH7" s="233" t="s">
        <v>4215</v>
      </c>
      <c r="AI7" s="233"/>
      <c r="AJ7" s="233"/>
      <c r="AK7" s="233"/>
    </row>
    <row r="8" spans="1:37" ht="19.5" customHeight="1" x14ac:dyDescent="0.3">
      <c r="A8" s="157"/>
      <c r="B8" s="158"/>
      <c r="C8" s="159"/>
      <c r="D8" s="157"/>
      <c r="E8" s="157"/>
      <c r="F8" s="157"/>
      <c r="G8" s="157"/>
      <c r="H8" s="157"/>
      <c r="I8" s="157"/>
      <c r="J8" s="157"/>
      <c r="K8" s="163"/>
      <c r="L8" s="157"/>
      <c r="M8" s="157"/>
      <c r="N8" s="163"/>
      <c r="O8" s="163"/>
      <c r="P8" s="163"/>
      <c r="Q8" s="163"/>
      <c r="R8" s="163"/>
      <c r="S8" s="157"/>
      <c r="T8" s="157"/>
      <c r="U8" s="157"/>
      <c r="V8" s="157"/>
      <c r="W8" s="157"/>
      <c r="X8" s="157"/>
      <c r="Y8" s="157"/>
      <c r="Z8" s="157"/>
      <c r="AA8" s="157"/>
      <c r="AB8" s="160"/>
      <c r="AC8" s="163"/>
      <c r="AD8" s="157"/>
      <c r="AE8" s="157"/>
      <c r="AF8" s="160"/>
      <c r="AG8" s="157"/>
      <c r="AH8" s="228" t="s">
        <v>4216</v>
      </c>
      <c r="AI8" s="228"/>
      <c r="AJ8" s="228"/>
      <c r="AK8" s="228"/>
    </row>
    <row r="9" spans="1:37" ht="20.25" customHeight="1" x14ac:dyDescent="0.3">
      <c r="A9" s="157"/>
      <c r="B9" s="158"/>
      <c r="C9" s="159"/>
      <c r="D9" s="165"/>
      <c r="E9" s="157"/>
      <c r="F9" s="157"/>
      <c r="G9" s="163"/>
      <c r="H9" s="157"/>
      <c r="I9" s="157"/>
      <c r="J9" s="157"/>
      <c r="K9" s="157"/>
      <c r="L9" s="157"/>
      <c r="M9" s="157"/>
      <c r="N9" s="157"/>
      <c r="O9" s="163"/>
      <c r="P9" s="157"/>
      <c r="Q9" s="157"/>
      <c r="R9" s="157"/>
      <c r="S9" s="163"/>
      <c r="T9" s="166"/>
      <c r="U9" s="157"/>
      <c r="V9" s="157"/>
      <c r="W9" s="157"/>
      <c r="X9" s="157"/>
      <c r="Y9" s="157"/>
      <c r="Z9" s="157"/>
      <c r="AA9" s="157"/>
      <c r="AB9" s="160"/>
      <c r="AC9" s="157"/>
      <c r="AD9" s="157"/>
      <c r="AE9" s="157"/>
      <c r="AF9" s="160"/>
      <c r="AG9" s="157"/>
      <c r="AH9" s="228" t="s">
        <v>3</v>
      </c>
      <c r="AI9" s="228"/>
      <c r="AJ9" s="228"/>
      <c r="AK9" s="228" t="s">
        <v>3</v>
      </c>
    </row>
    <row r="10" spans="1:37" ht="30" customHeight="1" x14ac:dyDescent="0.25">
      <c r="A10" s="227" t="s">
        <v>4217</v>
      </c>
      <c r="B10" s="229" t="s">
        <v>4218</v>
      </c>
      <c r="C10" s="217" t="s">
        <v>4219</v>
      </c>
      <c r="D10" s="217" t="s">
        <v>4220</v>
      </c>
      <c r="E10" s="217"/>
      <c r="F10" s="217"/>
      <c r="G10" s="217"/>
      <c r="H10" s="217"/>
      <c r="I10" s="217" t="s">
        <v>4221</v>
      </c>
      <c r="J10" s="217"/>
      <c r="K10" s="217"/>
      <c r="L10" s="217"/>
      <c r="M10" s="217"/>
      <c r="N10" s="217" t="s">
        <v>4222</v>
      </c>
      <c r="O10" s="217"/>
      <c r="P10" s="217"/>
      <c r="Q10" s="217"/>
      <c r="R10" s="217"/>
      <c r="S10" s="217" t="s">
        <v>4223</v>
      </c>
      <c r="T10" s="217"/>
      <c r="U10" s="217"/>
      <c r="V10" s="217"/>
      <c r="W10" s="217"/>
      <c r="X10" s="227" t="s">
        <v>4224</v>
      </c>
      <c r="Y10" s="227"/>
      <c r="Z10" s="227"/>
      <c r="AA10" s="227"/>
      <c r="AB10" s="226"/>
      <c r="AC10" s="227"/>
      <c r="AD10" s="227"/>
      <c r="AE10" s="227"/>
      <c r="AF10" s="226"/>
      <c r="AG10" s="227"/>
      <c r="AH10" s="227"/>
      <c r="AI10" s="227"/>
      <c r="AJ10" s="227"/>
      <c r="AK10" s="227"/>
    </row>
    <row r="11" spans="1:37" ht="21.75" customHeight="1" x14ac:dyDescent="0.25">
      <c r="A11" s="227"/>
      <c r="B11" s="229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27" t="s">
        <v>4225</v>
      </c>
      <c r="Y11" s="227"/>
      <c r="Z11" s="227"/>
      <c r="AA11" s="227"/>
      <c r="AB11" s="226" t="s">
        <v>4226</v>
      </c>
      <c r="AC11" s="227"/>
      <c r="AD11" s="227"/>
      <c r="AE11" s="227"/>
      <c r="AF11" s="226" t="s">
        <v>4227</v>
      </c>
      <c r="AG11" s="227"/>
      <c r="AH11" s="227"/>
      <c r="AI11" s="227"/>
      <c r="AJ11" s="227"/>
      <c r="AK11" s="217" t="s">
        <v>4228</v>
      </c>
    </row>
    <row r="12" spans="1:37" ht="110.25" x14ac:dyDescent="0.25">
      <c r="A12" s="227"/>
      <c r="B12" s="229"/>
      <c r="C12" s="217"/>
      <c r="D12" s="173" t="s">
        <v>13</v>
      </c>
      <c r="E12" s="173" t="s">
        <v>4229</v>
      </c>
      <c r="F12" s="173" t="s">
        <v>4230</v>
      </c>
      <c r="G12" s="174" t="s">
        <v>4231</v>
      </c>
      <c r="H12" s="173" t="s">
        <v>4212</v>
      </c>
      <c r="I12" s="173" t="s">
        <v>13</v>
      </c>
      <c r="J12" s="173" t="s">
        <v>4229</v>
      </c>
      <c r="K12" s="173" t="s">
        <v>4230</v>
      </c>
      <c r="L12" s="174" t="s">
        <v>4231</v>
      </c>
      <c r="M12" s="173" t="s">
        <v>4212</v>
      </c>
      <c r="N12" s="173" t="s">
        <v>13</v>
      </c>
      <c r="O12" s="173" t="s">
        <v>4229</v>
      </c>
      <c r="P12" s="173" t="s">
        <v>4230</v>
      </c>
      <c r="Q12" s="174" t="s">
        <v>4231</v>
      </c>
      <c r="R12" s="173" t="s">
        <v>4212</v>
      </c>
      <c r="S12" s="173" t="s">
        <v>13</v>
      </c>
      <c r="T12" s="173" t="s">
        <v>4229</v>
      </c>
      <c r="U12" s="173" t="s">
        <v>4230</v>
      </c>
      <c r="V12" s="174" t="s">
        <v>4231</v>
      </c>
      <c r="W12" s="173" t="s">
        <v>4212</v>
      </c>
      <c r="X12" s="174" t="s">
        <v>4232</v>
      </c>
      <c r="Y12" s="174" t="s">
        <v>4233</v>
      </c>
      <c r="Z12" s="174" t="s">
        <v>4234</v>
      </c>
      <c r="AA12" s="174" t="s">
        <v>4235</v>
      </c>
      <c r="AB12" s="175" t="s">
        <v>4232</v>
      </c>
      <c r="AC12" s="174" t="s">
        <v>4233</v>
      </c>
      <c r="AD12" s="174" t="s">
        <v>4236</v>
      </c>
      <c r="AE12" s="174" t="s">
        <v>4237</v>
      </c>
      <c r="AF12" s="175" t="s">
        <v>4232</v>
      </c>
      <c r="AG12" s="174" t="s">
        <v>4233</v>
      </c>
      <c r="AH12" s="174" t="s">
        <v>4238</v>
      </c>
      <c r="AI12" s="174" t="s">
        <v>4239</v>
      </c>
      <c r="AJ12" s="174" t="s">
        <v>4240</v>
      </c>
      <c r="AK12" s="217"/>
    </row>
    <row r="13" spans="1:37" ht="15.75" x14ac:dyDescent="0.25">
      <c r="A13" s="51" t="s">
        <v>24</v>
      </c>
      <c r="B13" s="175" t="s">
        <v>25</v>
      </c>
      <c r="C13" s="51" t="s">
        <v>26</v>
      </c>
      <c r="D13" s="51" t="s">
        <v>27</v>
      </c>
      <c r="E13" s="51" t="s">
        <v>28</v>
      </c>
      <c r="F13" s="51" t="s">
        <v>29</v>
      </c>
      <c r="G13" s="51" t="s">
        <v>30</v>
      </c>
      <c r="H13" s="51" t="s">
        <v>31</v>
      </c>
      <c r="I13" s="51" t="s">
        <v>32</v>
      </c>
      <c r="J13" s="51" t="s">
        <v>33</v>
      </c>
      <c r="K13" s="51" t="s">
        <v>34</v>
      </c>
      <c r="L13" s="51" t="s">
        <v>35</v>
      </c>
      <c r="M13" s="51" t="s">
        <v>36</v>
      </c>
      <c r="N13" s="167">
        <v>14</v>
      </c>
      <c r="O13" s="167">
        <v>15</v>
      </c>
      <c r="P13" s="167">
        <v>16</v>
      </c>
      <c r="Q13" s="167">
        <v>17</v>
      </c>
      <c r="R13" s="167">
        <v>18</v>
      </c>
      <c r="S13" s="167">
        <v>19</v>
      </c>
      <c r="T13" s="167">
        <v>20</v>
      </c>
      <c r="U13" s="167">
        <v>21</v>
      </c>
      <c r="V13" s="167">
        <v>22</v>
      </c>
      <c r="W13" s="167">
        <v>23</v>
      </c>
      <c r="X13" s="51" t="s">
        <v>47</v>
      </c>
      <c r="Y13" s="51" t="s">
        <v>4241</v>
      </c>
      <c r="Z13" s="51" t="s">
        <v>4242</v>
      </c>
      <c r="AA13" s="51" t="s">
        <v>4243</v>
      </c>
      <c r="AB13" s="175" t="s">
        <v>4244</v>
      </c>
      <c r="AC13" s="51" t="s">
        <v>4245</v>
      </c>
      <c r="AD13" s="51" t="s">
        <v>4246</v>
      </c>
      <c r="AE13" s="51" t="s">
        <v>4247</v>
      </c>
      <c r="AF13" s="175" t="s">
        <v>4248</v>
      </c>
      <c r="AG13" s="51" t="s">
        <v>4249</v>
      </c>
      <c r="AH13" s="51" t="s">
        <v>4250</v>
      </c>
      <c r="AI13" s="51" t="s">
        <v>4251</v>
      </c>
      <c r="AJ13" s="51" t="s">
        <v>4252</v>
      </c>
      <c r="AK13" s="51" t="s">
        <v>4253</v>
      </c>
    </row>
    <row r="14" spans="1:37" ht="15.75" x14ac:dyDescent="0.25">
      <c r="A14" s="52"/>
      <c r="B14" s="53" t="s">
        <v>2774</v>
      </c>
      <c r="C14" s="58"/>
      <c r="D14" s="54">
        <f>D15+D562+D1034+D1258</f>
        <v>3648.207001545562</v>
      </c>
      <c r="E14" s="54">
        <f t="shared" ref="E14:AJ14" si="0">E15+E562+E1034+E1258</f>
        <v>260.90184106636025</v>
      </c>
      <c r="F14" s="54">
        <f t="shared" si="0"/>
        <v>2191.5754649574251</v>
      </c>
      <c r="G14" s="54">
        <f t="shared" si="0"/>
        <v>96.546713777960036</v>
      </c>
      <c r="H14" s="54">
        <f t="shared" si="0"/>
        <v>1099.1829817438161</v>
      </c>
      <c r="I14" s="54">
        <f t="shared" si="0"/>
        <v>3494.7820905535254</v>
      </c>
      <c r="J14" s="54">
        <f t="shared" si="0"/>
        <v>207.01388749000003</v>
      </c>
      <c r="K14" s="54">
        <f t="shared" si="0"/>
        <v>1974.2330983799998</v>
      </c>
      <c r="L14" s="54">
        <f t="shared" si="0"/>
        <v>137.68229540800002</v>
      </c>
      <c r="M14" s="54">
        <f t="shared" si="0"/>
        <v>1175.8528092755255</v>
      </c>
      <c r="N14" s="54">
        <f t="shared" si="0"/>
        <v>153.42491099203642</v>
      </c>
      <c r="O14" s="54">
        <f t="shared" si="0"/>
        <v>53.887953576360196</v>
      </c>
      <c r="P14" s="54">
        <f t="shared" si="0"/>
        <v>217.34236657742551</v>
      </c>
      <c r="Q14" s="54">
        <f t="shared" si="0"/>
        <v>-41.135581630039972</v>
      </c>
      <c r="R14" s="54">
        <f t="shared" si="0"/>
        <v>-76.669827531709359</v>
      </c>
      <c r="S14" s="54">
        <f t="shared" si="0"/>
        <v>3050.49013195</v>
      </c>
      <c r="T14" s="54">
        <f t="shared" si="0"/>
        <v>184.55274949</v>
      </c>
      <c r="U14" s="54">
        <f t="shared" si="0"/>
        <v>1782.4047620299998</v>
      </c>
      <c r="V14" s="54">
        <f t="shared" si="0"/>
        <v>85.504161060000001</v>
      </c>
      <c r="W14" s="54">
        <f t="shared" si="0"/>
        <v>998.02845936999995</v>
      </c>
      <c r="X14" s="54"/>
      <c r="Y14" s="54"/>
      <c r="Z14" s="54"/>
      <c r="AA14" s="54"/>
      <c r="AB14" s="54"/>
      <c r="AC14" s="54"/>
      <c r="AD14" s="54"/>
      <c r="AE14" s="54">
        <f t="shared" si="0"/>
        <v>169.04599999999999</v>
      </c>
      <c r="AF14" s="54"/>
      <c r="AG14" s="54"/>
      <c r="AH14" s="54"/>
      <c r="AI14" s="54"/>
      <c r="AJ14" s="54">
        <f t="shared" si="0"/>
        <v>234.75920599999998</v>
      </c>
      <c r="AK14" s="54"/>
    </row>
    <row r="15" spans="1:37" ht="31.5" x14ac:dyDescent="0.25">
      <c r="A15" s="174"/>
      <c r="B15" s="53" t="s">
        <v>136</v>
      </c>
      <c r="C15" s="58"/>
      <c r="D15" s="62">
        <f>D16+D22+D27+D33+D42+D50+D57+D59+D68+D72+D86+D89+D102+D120+D125+D133+D139+D146+D151+D153+D183+D213+D245+D247+D259+D273+D277+D280+D285+D292+D297+D321+D330+D343+D359+D370+D380+D429+D435+D453+D456+D468+D480+D500+D549+D559</f>
        <v>758.6543308140001</v>
      </c>
      <c r="E15" s="62">
        <f t="shared" ref="E15:AJ15" si="1">E16+E22+E27+E33+E42+E50+E57+E59+E68+E72+E86+E89+E102+E120+E125+E133+E139+E146+E151+E153+E183+E213+E245+E247+E259+E273+E277+E280+E285+E292+E297+E321+E330+E343+E359+E370+E380+E429+E435+E453+E456+E468+E480+E500+E549+E559</f>
        <v>75.865433081400028</v>
      </c>
      <c r="F15" s="62">
        <f t="shared" si="1"/>
        <v>637.26963788375986</v>
      </c>
      <c r="G15" s="62">
        <f t="shared" si="1"/>
        <v>0</v>
      </c>
      <c r="H15" s="62">
        <f t="shared" si="1"/>
        <v>45.519259848840001</v>
      </c>
      <c r="I15" s="62">
        <f t="shared" si="1"/>
        <v>830.80442746484755</v>
      </c>
      <c r="J15" s="62">
        <f t="shared" si="1"/>
        <v>53.349099750000001</v>
      </c>
      <c r="K15" s="62">
        <f t="shared" si="1"/>
        <v>669.34911669999985</v>
      </c>
      <c r="L15" s="62">
        <f t="shared" si="1"/>
        <v>39.626979050000003</v>
      </c>
      <c r="M15" s="62">
        <f t="shared" si="1"/>
        <v>68.479231964847429</v>
      </c>
      <c r="N15" s="62">
        <f t="shared" si="1"/>
        <v>-72.150096650847416</v>
      </c>
      <c r="O15" s="62">
        <f t="shared" si="1"/>
        <v>22.516333331400006</v>
      </c>
      <c r="P15" s="62">
        <f t="shared" si="1"/>
        <v>-32.079478816239998</v>
      </c>
      <c r="Q15" s="62">
        <f t="shared" si="1"/>
        <v>-39.626979050000003</v>
      </c>
      <c r="R15" s="62">
        <f t="shared" si="1"/>
        <v>-22.95997211600746</v>
      </c>
      <c r="S15" s="62">
        <f t="shared" si="1"/>
        <v>789.6009624200002</v>
      </c>
      <c r="T15" s="62">
        <f t="shared" si="1"/>
        <v>44.920123769999989</v>
      </c>
      <c r="U15" s="62">
        <f t="shared" si="1"/>
        <v>637.02400358999989</v>
      </c>
      <c r="V15" s="62">
        <f t="shared" si="1"/>
        <v>11.201299859999999</v>
      </c>
      <c r="W15" s="62">
        <f t="shared" si="1"/>
        <v>96.4555352</v>
      </c>
      <c r="X15" s="62"/>
      <c r="Y15" s="62"/>
      <c r="Z15" s="62"/>
      <c r="AA15" s="62"/>
      <c r="AB15" s="62"/>
      <c r="AC15" s="62"/>
      <c r="AD15" s="62"/>
      <c r="AE15" s="62">
        <f t="shared" si="1"/>
        <v>98.170000000000016</v>
      </c>
      <c r="AF15" s="62"/>
      <c r="AG15" s="62"/>
      <c r="AH15" s="62"/>
      <c r="AI15" s="62"/>
      <c r="AJ15" s="62">
        <f t="shared" si="1"/>
        <v>83.550959999999975</v>
      </c>
      <c r="AK15" s="62">
        <f>AK16+AK22+AK27+AK33+AK42+AK50+AK57+AK59+AK68+AK72+AK86+AK89+AK102+AK120+AK125+AK133+AK139+AK146+AK151+AK153+AK183+AK213+AK245+AK247+AK259+AK273+AK277+AK280+AK285+AK292+AK297+AK321+AK330+AK343+AK359+AK370+AK380+AK429+AK435+AK453+AK456+AK468+AK480+AK500+AK549+AK559</f>
        <v>0</v>
      </c>
    </row>
    <row r="16" spans="1:37" ht="15.75" x14ac:dyDescent="0.25">
      <c r="A16" s="174"/>
      <c r="B16" s="53" t="s">
        <v>137</v>
      </c>
      <c r="C16" s="58"/>
      <c r="D16" s="62">
        <f>SUM(D17:D21)</f>
        <v>3.3614475884528296</v>
      </c>
      <c r="E16" s="62">
        <f t="shared" ref="E16:AJ16" si="2">SUM(E17:E21)</f>
        <v>0.336144758845283</v>
      </c>
      <c r="F16" s="62">
        <f t="shared" si="2"/>
        <v>2.823615974300377</v>
      </c>
      <c r="G16" s="62">
        <f t="shared" si="2"/>
        <v>0</v>
      </c>
      <c r="H16" s="62">
        <f t="shared" si="2"/>
        <v>0.20168685530716979</v>
      </c>
      <c r="I16" s="62">
        <f t="shared" si="2"/>
        <v>3.2062141040000003</v>
      </c>
      <c r="J16" s="62">
        <f t="shared" si="2"/>
        <v>0.67704931999999995</v>
      </c>
      <c r="K16" s="62">
        <f t="shared" si="2"/>
        <v>2.2076666400000002</v>
      </c>
      <c r="L16" s="62">
        <f t="shared" si="2"/>
        <v>0.25282260000000001</v>
      </c>
      <c r="M16" s="62">
        <f t="shared" si="2"/>
        <v>6.8675544000000005E-2</v>
      </c>
      <c r="N16" s="62">
        <f t="shared" si="2"/>
        <v>0.1552334844528297</v>
      </c>
      <c r="O16" s="62">
        <f t="shared" si="2"/>
        <v>-0.34090456115471696</v>
      </c>
      <c r="P16" s="62">
        <f t="shared" si="2"/>
        <v>0.61594933430037679</v>
      </c>
      <c r="Q16" s="62">
        <f t="shared" si="2"/>
        <v>-0.25282260000000001</v>
      </c>
      <c r="R16" s="62">
        <f t="shared" si="2"/>
        <v>0.13301131130716978</v>
      </c>
      <c r="S16" s="62">
        <f t="shared" si="2"/>
        <v>3.30943173</v>
      </c>
      <c r="T16" s="62">
        <f t="shared" si="2"/>
        <v>0.56420777</v>
      </c>
      <c r="U16" s="62">
        <f t="shared" si="2"/>
        <v>1.8397222</v>
      </c>
      <c r="V16" s="62">
        <f t="shared" si="2"/>
        <v>0.2106855</v>
      </c>
      <c r="W16" s="62">
        <f t="shared" si="2"/>
        <v>0.69481625999999985</v>
      </c>
      <c r="X16" s="62"/>
      <c r="Y16" s="62"/>
      <c r="Z16" s="62"/>
      <c r="AA16" s="62"/>
      <c r="AB16" s="62"/>
      <c r="AC16" s="62"/>
      <c r="AD16" s="62"/>
      <c r="AE16" s="62">
        <f t="shared" si="2"/>
        <v>1.2000000000000002</v>
      </c>
      <c r="AF16" s="62"/>
      <c r="AG16" s="62"/>
      <c r="AH16" s="62"/>
      <c r="AI16" s="62"/>
      <c r="AJ16" s="62">
        <f t="shared" si="2"/>
        <v>5.5E-2</v>
      </c>
      <c r="AK16" s="62">
        <f>SUM(AK17:AK21)</f>
        <v>0</v>
      </c>
    </row>
    <row r="17" spans="1:37" ht="47.25" x14ac:dyDescent="0.25">
      <c r="A17" s="174"/>
      <c r="B17" s="53" t="s">
        <v>1688</v>
      </c>
      <c r="C17" s="58" t="s">
        <v>2950</v>
      </c>
      <c r="D17" s="62">
        <v>2.39292E-4</v>
      </c>
      <c r="E17" s="62">
        <f>D17*10%</f>
        <v>2.3929200000000001E-5</v>
      </c>
      <c r="F17" s="62">
        <f>D17-E17-H17</f>
        <v>2.0100528E-4</v>
      </c>
      <c r="G17" s="62">
        <v>0</v>
      </c>
      <c r="H17" s="62">
        <f>D17*6%</f>
        <v>1.4357519999999999E-5</v>
      </c>
      <c r="I17" s="62">
        <f>J17+K17+L17+M17</f>
        <v>2.39292E-4</v>
      </c>
      <c r="J17" s="62">
        <v>0</v>
      </c>
      <c r="K17" s="62">
        <v>0</v>
      </c>
      <c r="L17" s="62">
        <v>0</v>
      </c>
      <c r="M17" s="62">
        <v>2.39292E-4</v>
      </c>
      <c r="N17" s="62">
        <f>D17-I17</f>
        <v>0</v>
      </c>
      <c r="O17" s="62">
        <f t="shared" ref="O17:R17" si="3">E17-J17</f>
        <v>2.3929200000000001E-5</v>
      </c>
      <c r="P17" s="62">
        <f t="shared" si="3"/>
        <v>2.0100528E-4</v>
      </c>
      <c r="Q17" s="62">
        <f t="shared" si="3"/>
        <v>0</v>
      </c>
      <c r="R17" s="62">
        <f t="shared" si="3"/>
        <v>-2.2493447999999999E-4</v>
      </c>
      <c r="S17" s="62">
        <f>T17+U17+V17+W17</f>
        <v>1.9940999999999999E-4</v>
      </c>
      <c r="T17" s="62">
        <v>0</v>
      </c>
      <c r="U17" s="62">
        <v>0</v>
      </c>
      <c r="V17" s="62">
        <v>0</v>
      </c>
      <c r="W17" s="62">
        <v>1.9940999999999999E-4</v>
      </c>
      <c r="X17" s="62"/>
      <c r="Y17" s="62"/>
      <c r="Z17" s="62"/>
      <c r="AA17" s="62"/>
      <c r="AB17" s="62"/>
      <c r="AC17" s="62"/>
      <c r="AD17" s="62"/>
      <c r="AE17" s="62">
        <v>0</v>
      </c>
      <c r="AF17" s="62"/>
      <c r="AG17" s="62"/>
      <c r="AH17" s="62"/>
      <c r="AI17" s="62"/>
      <c r="AJ17" s="62">
        <v>0</v>
      </c>
      <c r="AK17" s="62"/>
    </row>
    <row r="18" spans="1:37" ht="94.5" x14ac:dyDescent="0.25">
      <c r="A18" s="174"/>
      <c r="B18" s="60" t="s">
        <v>138</v>
      </c>
      <c r="C18" s="58" t="s">
        <v>4254</v>
      </c>
      <c r="D18" s="62">
        <v>0.252828</v>
      </c>
      <c r="E18" s="62">
        <f>D18*10%</f>
        <v>2.5282800000000001E-2</v>
      </c>
      <c r="F18" s="62">
        <f>D18-E18-H18</f>
        <v>0.21237552000000001</v>
      </c>
      <c r="G18" s="62">
        <v>0</v>
      </c>
      <c r="H18" s="62">
        <f>D18*6%</f>
        <v>1.516968E-2</v>
      </c>
      <c r="I18" s="62">
        <f>J18+K18+L18+M18</f>
        <v>0.25282260000000001</v>
      </c>
      <c r="J18" s="62">
        <v>0</v>
      </c>
      <c r="K18" s="62">
        <v>0</v>
      </c>
      <c r="L18" s="62">
        <v>0.25282260000000001</v>
      </c>
      <c r="M18" s="62">
        <v>0</v>
      </c>
      <c r="N18" s="62">
        <f t="shared" ref="N18:N21" si="4">D18-I18</f>
        <v>5.3999999999887471E-6</v>
      </c>
      <c r="O18" s="62">
        <f t="shared" ref="O18:O21" si="5">E18-J18</f>
        <v>2.5282800000000001E-2</v>
      </c>
      <c r="P18" s="62">
        <f t="shared" ref="P18:P21" si="6">F18-K18</f>
        <v>0.21237552000000001</v>
      </c>
      <c r="Q18" s="62">
        <f t="shared" ref="Q18:Q21" si="7">G18-L18</f>
        <v>-0.25282260000000001</v>
      </c>
      <c r="R18" s="62">
        <f t="shared" ref="R18:R21" si="8">H18-M18</f>
        <v>1.516968E-2</v>
      </c>
      <c r="S18" s="62">
        <f>T18+U18+V18+W18</f>
        <v>0.22856164000000001</v>
      </c>
      <c r="T18" s="62">
        <v>0</v>
      </c>
      <c r="U18" s="62">
        <v>0</v>
      </c>
      <c r="V18" s="62">
        <v>0.2106855</v>
      </c>
      <c r="W18" s="62">
        <v>1.7876139999999999E-2</v>
      </c>
      <c r="X18" s="62"/>
      <c r="Y18" s="62"/>
      <c r="Z18" s="62"/>
      <c r="AA18" s="62"/>
      <c r="AB18" s="168">
        <v>2020</v>
      </c>
      <c r="AC18" s="62" t="s">
        <v>4255</v>
      </c>
      <c r="AD18" s="62" t="s">
        <v>4256</v>
      </c>
      <c r="AE18" s="62">
        <v>0.4</v>
      </c>
      <c r="AF18" s="62"/>
      <c r="AG18" s="62"/>
      <c r="AH18" s="62"/>
      <c r="AI18" s="62"/>
      <c r="AJ18" s="62">
        <v>0</v>
      </c>
      <c r="AK18" s="62"/>
    </row>
    <row r="19" spans="1:37" ht="47.25" x14ac:dyDescent="0.25">
      <c r="A19" s="174"/>
      <c r="B19" s="53" t="s">
        <v>1690</v>
      </c>
      <c r="C19" s="58" t="s">
        <v>2951</v>
      </c>
      <c r="D19" s="62">
        <v>2.39292E-4</v>
      </c>
      <c r="E19" s="62">
        <f>D19*10%</f>
        <v>2.3929200000000001E-5</v>
      </c>
      <c r="F19" s="62">
        <f>D19-E19-H19</f>
        <v>2.0100528E-4</v>
      </c>
      <c r="G19" s="62">
        <v>0</v>
      </c>
      <c r="H19" s="62">
        <f>D19*6%</f>
        <v>1.4357519999999999E-5</v>
      </c>
      <c r="I19" s="62">
        <f>J19+K19+L19+M19</f>
        <v>2.39292E-4</v>
      </c>
      <c r="J19" s="62">
        <v>0</v>
      </c>
      <c r="K19" s="62">
        <v>0</v>
      </c>
      <c r="L19" s="62">
        <v>0</v>
      </c>
      <c r="M19" s="62">
        <v>2.39292E-4</v>
      </c>
      <c r="N19" s="62">
        <f t="shared" si="4"/>
        <v>0</v>
      </c>
      <c r="O19" s="62">
        <f t="shared" si="5"/>
        <v>2.3929200000000001E-5</v>
      </c>
      <c r="P19" s="62">
        <f t="shared" si="6"/>
        <v>2.0100528E-4</v>
      </c>
      <c r="Q19" s="62">
        <f t="shared" si="7"/>
        <v>0</v>
      </c>
      <c r="R19" s="62">
        <f t="shared" si="8"/>
        <v>-2.2493447999999999E-4</v>
      </c>
      <c r="S19" s="62">
        <f>T19+U19+V19+W19</f>
        <v>1.9940999999999999E-4</v>
      </c>
      <c r="T19" s="62">
        <v>0</v>
      </c>
      <c r="U19" s="62">
        <v>0</v>
      </c>
      <c r="V19" s="62">
        <v>0</v>
      </c>
      <c r="W19" s="62">
        <v>1.9940999999999999E-4</v>
      </c>
      <c r="X19" s="62"/>
      <c r="Y19" s="62"/>
      <c r="Z19" s="62"/>
      <c r="AA19" s="62"/>
      <c r="AB19" s="62"/>
      <c r="AC19" s="62"/>
      <c r="AD19" s="62"/>
      <c r="AE19" s="62">
        <v>0</v>
      </c>
      <c r="AF19" s="62"/>
      <c r="AG19" s="62"/>
      <c r="AH19" s="62"/>
      <c r="AI19" s="62"/>
      <c r="AJ19" s="62">
        <v>0</v>
      </c>
      <c r="AK19" s="62"/>
    </row>
    <row r="20" spans="1:37" ht="47.25" x14ac:dyDescent="0.25">
      <c r="A20" s="174"/>
      <c r="B20" s="53" t="s">
        <v>1692</v>
      </c>
      <c r="C20" s="58" t="s">
        <v>2952</v>
      </c>
      <c r="D20" s="62">
        <v>2.1004452829864224E-5</v>
      </c>
      <c r="E20" s="62">
        <f>D20*10%</f>
        <v>2.1004452829864224E-6</v>
      </c>
      <c r="F20" s="62">
        <f>D20-E20-H20</f>
        <v>1.7643740377085951E-5</v>
      </c>
      <c r="G20" s="62">
        <v>0</v>
      </c>
      <c r="H20" s="62">
        <f>D20*6%</f>
        <v>1.2602671697918535E-6</v>
      </c>
      <c r="I20" s="62">
        <f>J20+K20+L20+M20</f>
        <v>0</v>
      </c>
      <c r="J20" s="62">
        <v>0</v>
      </c>
      <c r="K20" s="62">
        <v>0</v>
      </c>
      <c r="L20" s="62">
        <v>0</v>
      </c>
      <c r="M20" s="62">
        <v>0</v>
      </c>
      <c r="N20" s="62">
        <f t="shared" si="4"/>
        <v>2.1004452829864224E-5</v>
      </c>
      <c r="O20" s="62">
        <f t="shared" si="5"/>
        <v>2.1004452829864224E-6</v>
      </c>
      <c r="P20" s="62">
        <f t="shared" si="6"/>
        <v>1.7643740377085951E-5</v>
      </c>
      <c r="Q20" s="62">
        <f t="shared" si="7"/>
        <v>0</v>
      </c>
      <c r="R20" s="62">
        <f t="shared" si="8"/>
        <v>1.2602671697918535E-6</v>
      </c>
      <c r="S20" s="62">
        <f>T20+U20+V20+W20</f>
        <v>0.61971049999999994</v>
      </c>
      <c r="T20" s="62">
        <v>0</v>
      </c>
      <c r="U20" s="62">
        <v>0</v>
      </c>
      <c r="V20" s="62">
        <v>0</v>
      </c>
      <c r="W20" s="62">
        <v>0.61971049999999994</v>
      </c>
      <c r="X20" s="62"/>
      <c r="Y20" s="62"/>
      <c r="Z20" s="62"/>
      <c r="AA20" s="62"/>
      <c r="AB20" s="168">
        <v>2020</v>
      </c>
      <c r="AC20" s="62" t="s">
        <v>4255</v>
      </c>
      <c r="AD20" s="62" t="s">
        <v>4256</v>
      </c>
      <c r="AE20" s="62">
        <v>0.8</v>
      </c>
      <c r="AF20" s="62"/>
      <c r="AG20" s="62"/>
      <c r="AH20" s="62"/>
      <c r="AI20" s="62"/>
      <c r="AJ20" s="62">
        <v>0</v>
      </c>
      <c r="AK20" s="62"/>
    </row>
    <row r="21" spans="1:37" ht="47.25" x14ac:dyDescent="0.25">
      <c r="A21" s="174"/>
      <c r="B21" s="53" t="s">
        <v>1458</v>
      </c>
      <c r="C21" s="58" t="s">
        <v>2953</v>
      </c>
      <c r="D21" s="62">
        <v>3.10812</v>
      </c>
      <c r="E21" s="62">
        <f>D21*10%</f>
        <v>0.31081200000000003</v>
      </c>
      <c r="F21" s="62">
        <f>D21-E21-H21</f>
        <v>2.6108207999999999</v>
      </c>
      <c r="G21" s="62">
        <v>0</v>
      </c>
      <c r="H21" s="62">
        <f>D21*6%</f>
        <v>0.18648719999999999</v>
      </c>
      <c r="I21" s="62">
        <f>J21+K21+L21+M21</f>
        <v>2.9529129200000002</v>
      </c>
      <c r="J21" s="62">
        <v>0.67704931999999995</v>
      </c>
      <c r="K21" s="62">
        <v>2.2076666400000002</v>
      </c>
      <c r="L21" s="62">
        <v>0</v>
      </c>
      <c r="M21" s="62">
        <v>6.8196960000000001E-2</v>
      </c>
      <c r="N21" s="62">
        <f t="shared" si="4"/>
        <v>0.15520707999999983</v>
      </c>
      <c r="O21" s="62">
        <f t="shared" si="5"/>
        <v>-0.36623731999999992</v>
      </c>
      <c r="P21" s="62">
        <f t="shared" si="6"/>
        <v>0.40315415999999971</v>
      </c>
      <c r="Q21" s="62">
        <f t="shared" si="7"/>
        <v>0</v>
      </c>
      <c r="R21" s="62">
        <f t="shared" si="8"/>
        <v>0.11829023999999999</v>
      </c>
      <c r="S21" s="62">
        <f>T21+U21+V21+W21</f>
        <v>2.4607607700000003</v>
      </c>
      <c r="T21" s="62">
        <v>0.56420777</v>
      </c>
      <c r="U21" s="62">
        <v>1.8397222</v>
      </c>
      <c r="V21" s="62">
        <v>0</v>
      </c>
      <c r="W21" s="62">
        <v>5.6830799999999987E-2</v>
      </c>
      <c r="X21" s="62"/>
      <c r="Y21" s="62"/>
      <c r="Z21" s="62"/>
      <c r="AA21" s="62"/>
      <c r="AB21" s="62"/>
      <c r="AC21" s="62"/>
      <c r="AD21" s="62"/>
      <c r="AE21" s="62">
        <v>0</v>
      </c>
      <c r="AF21" s="168">
        <v>2020</v>
      </c>
      <c r="AG21" s="62" t="s">
        <v>4257</v>
      </c>
      <c r="AH21" s="62" t="s">
        <v>4258</v>
      </c>
      <c r="AI21" s="62" t="s">
        <v>4259</v>
      </c>
      <c r="AJ21" s="62">
        <v>5.5E-2</v>
      </c>
      <c r="AK21" s="62">
        <f>SUM(AK22:AK25)</f>
        <v>0</v>
      </c>
    </row>
    <row r="22" spans="1:37" ht="31.5" x14ac:dyDescent="0.25">
      <c r="A22" s="174"/>
      <c r="B22" s="53" t="s">
        <v>141</v>
      </c>
      <c r="C22" s="58"/>
      <c r="D22" s="62">
        <f>SUM(D23:D26)</f>
        <v>10.19314988845283</v>
      </c>
      <c r="E22" s="62">
        <f t="shared" ref="E22:AJ22" si="9">SUM(E23:E26)</f>
        <v>1.019314988845283</v>
      </c>
      <c r="F22" s="62">
        <f t="shared" si="9"/>
        <v>8.5622459063003742</v>
      </c>
      <c r="G22" s="62">
        <f t="shared" si="9"/>
        <v>0</v>
      </c>
      <c r="H22" s="62">
        <f t="shared" si="9"/>
        <v>0.61158899330716976</v>
      </c>
      <c r="I22" s="62">
        <f t="shared" si="9"/>
        <v>10.309862647999999</v>
      </c>
      <c r="J22" s="62">
        <f t="shared" si="9"/>
        <v>0.25914904</v>
      </c>
      <c r="K22" s="62">
        <f t="shared" si="9"/>
        <v>9.6207534999999993</v>
      </c>
      <c r="L22" s="62">
        <f t="shared" si="9"/>
        <v>0</v>
      </c>
      <c r="M22" s="62">
        <f t="shared" si="9"/>
        <v>0.42996010800000001</v>
      </c>
      <c r="N22" s="62">
        <f t="shared" si="9"/>
        <v>-0.11671275954717071</v>
      </c>
      <c r="O22" s="62">
        <f t="shared" si="9"/>
        <v>0.76016594884528299</v>
      </c>
      <c r="P22" s="62">
        <f t="shared" si="9"/>
        <v>-1.058507593699624</v>
      </c>
      <c r="Q22" s="62">
        <f t="shared" si="9"/>
        <v>0</v>
      </c>
      <c r="R22" s="62">
        <f t="shared" si="9"/>
        <v>0.18162888530716967</v>
      </c>
      <c r="S22" s="62">
        <f t="shared" si="9"/>
        <v>5.4693711099999991</v>
      </c>
      <c r="T22" s="62">
        <f t="shared" si="9"/>
        <v>0.21595753000000001</v>
      </c>
      <c r="U22" s="62">
        <f t="shared" si="9"/>
        <v>4.6698494400000001</v>
      </c>
      <c r="V22" s="62">
        <f t="shared" si="9"/>
        <v>0</v>
      </c>
      <c r="W22" s="62">
        <f t="shared" si="9"/>
        <v>0.58356414000000001</v>
      </c>
      <c r="X22" s="62"/>
      <c r="Y22" s="62"/>
      <c r="Z22" s="62"/>
      <c r="AA22" s="62"/>
      <c r="AB22" s="62"/>
      <c r="AC22" s="62"/>
      <c r="AD22" s="62"/>
      <c r="AE22" s="62">
        <f t="shared" si="9"/>
        <v>1.26</v>
      </c>
      <c r="AF22" s="62"/>
      <c r="AG22" s="62"/>
      <c r="AH22" s="62"/>
      <c r="AI22" s="62"/>
      <c r="AJ22" s="62">
        <f t="shared" si="9"/>
        <v>1.8260000000000001</v>
      </c>
      <c r="AK22" s="62">
        <f>SUM(AK23:AK26)</f>
        <v>0</v>
      </c>
    </row>
    <row r="23" spans="1:37" ht="63" x14ac:dyDescent="0.25">
      <c r="A23" s="174"/>
      <c r="B23" s="53" t="s">
        <v>142</v>
      </c>
      <c r="C23" s="58" t="s">
        <v>2954</v>
      </c>
      <c r="D23" s="62">
        <v>1.1808840000000001E-3</v>
      </c>
      <c r="E23" s="62">
        <f>D23*10%</f>
        <v>1.1808840000000001E-4</v>
      </c>
      <c r="F23" s="62">
        <f>D23-E23-H23</f>
        <v>9.9194256000000014E-4</v>
      </c>
      <c r="G23" s="62">
        <v>0</v>
      </c>
      <c r="H23" s="62">
        <f>D23*6%</f>
        <v>7.0853039999999997E-5</v>
      </c>
      <c r="I23" s="62">
        <f>J23+K23+L23+M23</f>
        <v>1.1808840000000001E-3</v>
      </c>
      <c r="J23" s="62">
        <v>0</v>
      </c>
      <c r="K23" s="62">
        <v>0</v>
      </c>
      <c r="L23" s="62">
        <v>0</v>
      </c>
      <c r="M23" s="62">
        <v>1.1808840000000001E-3</v>
      </c>
      <c r="N23" s="62">
        <f t="shared" ref="N23:N26" si="10">D23-I23</f>
        <v>0</v>
      </c>
      <c r="O23" s="62">
        <f t="shared" ref="O23:O26" si="11">E23-J23</f>
        <v>1.1808840000000001E-4</v>
      </c>
      <c r="P23" s="62">
        <f t="shared" ref="P23:P26" si="12">F23-K23</f>
        <v>9.9194256000000014E-4</v>
      </c>
      <c r="Q23" s="62">
        <f t="shared" ref="Q23:Q26" si="13">G23-L23</f>
        <v>0</v>
      </c>
      <c r="R23" s="62">
        <f t="shared" ref="R23:R26" si="14">H23-M23</f>
        <v>-1.1100309600000002E-3</v>
      </c>
      <c r="S23" s="62">
        <f>T23+U23+V23+W23</f>
        <v>9.8407000000000008E-4</v>
      </c>
      <c r="T23" s="62">
        <v>0</v>
      </c>
      <c r="U23" s="62">
        <v>0</v>
      </c>
      <c r="V23" s="62">
        <v>0</v>
      </c>
      <c r="W23" s="62">
        <v>9.8407000000000008E-4</v>
      </c>
      <c r="X23" s="62"/>
      <c r="Y23" s="62"/>
      <c r="Z23" s="62"/>
      <c r="AA23" s="62"/>
      <c r="AB23" s="62"/>
      <c r="AC23" s="62"/>
      <c r="AD23" s="62"/>
      <c r="AE23" s="62">
        <v>0</v>
      </c>
      <c r="AF23" s="62"/>
      <c r="AG23" s="62"/>
      <c r="AH23" s="62"/>
      <c r="AI23" s="62"/>
      <c r="AJ23" s="62">
        <v>0</v>
      </c>
      <c r="AK23" s="62"/>
    </row>
    <row r="24" spans="1:37" ht="78.75" x14ac:dyDescent="0.25">
      <c r="A24" s="174"/>
      <c r="B24" s="53" t="s">
        <v>144</v>
      </c>
      <c r="C24" s="58" t="s">
        <v>2955</v>
      </c>
      <c r="D24" s="62">
        <v>6.8366039999999995</v>
      </c>
      <c r="E24" s="62">
        <f>D24*10%</f>
        <v>0.68366039999999995</v>
      </c>
      <c r="F24" s="62">
        <f>D24-E24-H24</f>
        <v>5.7427473599999992</v>
      </c>
      <c r="G24" s="62">
        <v>0</v>
      </c>
      <c r="H24" s="62">
        <f>D24*6%</f>
        <v>0.41019623999999993</v>
      </c>
      <c r="I24" s="62">
        <f>J24+K24+L24+M24</f>
        <v>6.8366054079999996</v>
      </c>
      <c r="J24" s="62">
        <v>0</v>
      </c>
      <c r="K24" s="62">
        <v>6.6588785799999997</v>
      </c>
      <c r="L24" s="62">
        <v>0</v>
      </c>
      <c r="M24" s="62">
        <v>0.177726828</v>
      </c>
      <c r="N24" s="62">
        <f t="shared" si="10"/>
        <v>-1.4080000001470694E-6</v>
      </c>
      <c r="O24" s="62">
        <f t="shared" si="11"/>
        <v>0.68366039999999995</v>
      </c>
      <c r="P24" s="62">
        <f t="shared" si="12"/>
        <v>-0.91613122000000047</v>
      </c>
      <c r="Q24" s="62">
        <f t="shared" si="13"/>
        <v>0</v>
      </c>
      <c r="R24" s="62">
        <f t="shared" si="14"/>
        <v>0.23246941199999993</v>
      </c>
      <c r="S24" s="62">
        <f>T24+U24+V24+W24</f>
        <v>2.3497260299999998</v>
      </c>
      <c r="T24" s="62">
        <v>0</v>
      </c>
      <c r="U24" s="62">
        <v>2.2016203399999998</v>
      </c>
      <c r="V24" s="62">
        <v>0</v>
      </c>
      <c r="W24" s="62">
        <v>0.14810568999999998</v>
      </c>
      <c r="X24" s="62"/>
      <c r="Y24" s="62"/>
      <c r="Z24" s="62"/>
      <c r="AA24" s="62"/>
      <c r="AB24" s="62"/>
      <c r="AC24" s="62"/>
      <c r="AD24" s="62"/>
      <c r="AE24" s="62">
        <v>0</v>
      </c>
      <c r="AF24" s="168">
        <v>2020</v>
      </c>
      <c r="AG24" s="62" t="s">
        <v>4257</v>
      </c>
      <c r="AH24" s="62" t="s">
        <v>4258</v>
      </c>
      <c r="AI24" s="62" t="s">
        <v>4259</v>
      </c>
      <c r="AJ24" s="62">
        <v>1.2510000000000001</v>
      </c>
      <c r="AK24" s="62"/>
    </row>
    <row r="25" spans="1:37" ht="63" x14ac:dyDescent="0.25">
      <c r="A25" s="174"/>
      <c r="B25" s="53" t="s">
        <v>146</v>
      </c>
      <c r="C25" s="58" t="s">
        <v>2956</v>
      </c>
      <c r="D25" s="62">
        <v>3.3553439999999997</v>
      </c>
      <c r="E25" s="62">
        <f>D25*10%</f>
        <v>0.33553440000000001</v>
      </c>
      <c r="F25" s="62">
        <f>D25-E25-H25</f>
        <v>2.8184889599999994</v>
      </c>
      <c r="G25" s="62">
        <v>0</v>
      </c>
      <c r="H25" s="62">
        <f>D25*6%</f>
        <v>0.20132063999999997</v>
      </c>
      <c r="I25" s="62">
        <f>J25+K25+L25+M25</f>
        <v>3.4720763560000001</v>
      </c>
      <c r="J25" s="62">
        <v>0.25914904</v>
      </c>
      <c r="K25" s="62">
        <v>2.9618749200000001</v>
      </c>
      <c r="L25" s="62">
        <v>0</v>
      </c>
      <c r="M25" s="62">
        <v>0.25105239600000001</v>
      </c>
      <c r="N25" s="62">
        <f t="shared" si="10"/>
        <v>-0.11673235600000043</v>
      </c>
      <c r="O25" s="62">
        <f t="shared" si="11"/>
        <v>7.6385360000000013E-2</v>
      </c>
      <c r="P25" s="62">
        <f t="shared" si="12"/>
        <v>-0.1433859600000007</v>
      </c>
      <c r="Q25" s="62">
        <f t="shared" si="13"/>
        <v>0</v>
      </c>
      <c r="R25" s="62">
        <f t="shared" si="14"/>
        <v>-4.9731756000000044E-2</v>
      </c>
      <c r="S25" s="62">
        <f>T25+U25+V25+W25</f>
        <v>2.89339696</v>
      </c>
      <c r="T25" s="62">
        <v>0.21595753000000001</v>
      </c>
      <c r="U25" s="62">
        <v>2.4682291000000003</v>
      </c>
      <c r="V25" s="62">
        <v>0</v>
      </c>
      <c r="W25" s="62">
        <v>0.20921033</v>
      </c>
      <c r="X25" s="62"/>
      <c r="Y25" s="62"/>
      <c r="Z25" s="62"/>
      <c r="AA25" s="62"/>
      <c r="AB25" s="168">
        <v>2020</v>
      </c>
      <c r="AC25" s="62" t="s">
        <v>4255</v>
      </c>
      <c r="AD25" s="62" t="s">
        <v>4256</v>
      </c>
      <c r="AE25" s="62">
        <v>1.26</v>
      </c>
      <c r="AF25" s="62"/>
      <c r="AG25" s="62"/>
      <c r="AH25" s="62"/>
      <c r="AI25" s="62"/>
      <c r="AJ25" s="62">
        <v>0</v>
      </c>
      <c r="AK25" s="62"/>
    </row>
    <row r="26" spans="1:37" ht="63" x14ac:dyDescent="0.25">
      <c r="A26" s="174"/>
      <c r="B26" s="60" t="s">
        <v>1259</v>
      </c>
      <c r="C26" s="58" t="s">
        <v>2957</v>
      </c>
      <c r="D26" s="62">
        <v>2.1004452829864224E-5</v>
      </c>
      <c r="E26" s="62">
        <f>D26*10%</f>
        <v>2.1004452829864224E-6</v>
      </c>
      <c r="F26" s="62">
        <f>D26-E26-H26</f>
        <v>1.7643740377085951E-5</v>
      </c>
      <c r="G26" s="62">
        <v>0</v>
      </c>
      <c r="H26" s="62">
        <f>D26*6%</f>
        <v>1.2602671697918535E-6</v>
      </c>
      <c r="I26" s="62">
        <f>J26+K26+L26+M26</f>
        <v>0</v>
      </c>
      <c r="J26" s="62">
        <v>0</v>
      </c>
      <c r="K26" s="62">
        <v>0</v>
      </c>
      <c r="L26" s="62">
        <v>0</v>
      </c>
      <c r="M26" s="62">
        <v>0</v>
      </c>
      <c r="N26" s="62">
        <f t="shared" si="10"/>
        <v>2.1004452829864224E-5</v>
      </c>
      <c r="O26" s="62">
        <f t="shared" si="11"/>
        <v>2.1004452829864224E-6</v>
      </c>
      <c r="P26" s="62">
        <f t="shared" si="12"/>
        <v>1.7643740377085951E-5</v>
      </c>
      <c r="Q26" s="62">
        <f t="shared" si="13"/>
        <v>0</v>
      </c>
      <c r="R26" s="62">
        <f t="shared" si="14"/>
        <v>1.2602671697918535E-6</v>
      </c>
      <c r="S26" s="62">
        <f>T26+U26+V26+W26</f>
        <v>0.22526404999999999</v>
      </c>
      <c r="T26" s="62">
        <v>0</v>
      </c>
      <c r="U26" s="62">
        <v>0</v>
      </c>
      <c r="V26" s="62">
        <v>0</v>
      </c>
      <c r="W26" s="62">
        <v>0.22526404999999999</v>
      </c>
      <c r="X26" s="62"/>
      <c r="Y26" s="62"/>
      <c r="Z26" s="62"/>
      <c r="AA26" s="62"/>
      <c r="AB26" s="62"/>
      <c r="AC26" s="62"/>
      <c r="AD26" s="62"/>
      <c r="AE26" s="62">
        <v>0</v>
      </c>
      <c r="AF26" s="168">
        <v>2020</v>
      </c>
      <c r="AG26" s="62" t="s">
        <v>4257</v>
      </c>
      <c r="AH26" s="62" t="s">
        <v>4258</v>
      </c>
      <c r="AI26" s="62" t="s">
        <v>4259</v>
      </c>
      <c r="AJ26" s="62">
        <v>0.57499999999999996</v>
      </c>
      <c r="AK26" s="62">
        <f>SUM(AK27:AK31)</f>
        <v>0</v>
      </c>
    </row>
    <row r="27" spans="1:37" ht="15.75" x14ac:dyDescent="0.25">
      <c r="A27" s="174"/>
      <c r="B27" s="53" t="s">
        <v>148</v>
      </c>
      <c r="C27" s="58"/>
      <c r="D27" s="62">
        <f>SUM(D28:D32)</f>
        <v>4.2536933009056588</v>
      </c>
      <c r="E27" s="62">
        <f t="shared" ref="E27:AJ27" si="15">SUM(E28:E32)</f>
        <v>0.42536933009056593</v>
      </c>
      <c r="F27" s="62">
        <f t="shared" si="15"/>
        <v>3.5731023727607543</v>
      </c>
      <c r="G27" s="62">
        <f t="shared" si="15"/>
        <v>0</v>
      </c>
      <c r="H27" s="62">
        <f t="shared" si="15"/>
        <v>0.25522159805433953</v>
      </c>
      <c r="I27" s="62">
        <f t="shared" si="15"/>
        <v>4.2536515260000005</v>
      </c>
      <c r="J27" s="62">
        <f t="shared" si="15"/>
        <v>0.51411899999999999</v>
      </c>
      <c r="K27" s="62">
        <f t="shared" si="15"/>
        <v>3.54672711</v>
      </c>
      <c r="L27" s="62">
        <f t="shared" si="15"/>
        <v>0</v>
      </c>
      <c r="M27" s="62">
        <f t="shared" si="15"/>
        <v>0.19280541600000001</v>
      </c>
      <c r="N27" s="62">
        <f t="shared" si="15"/>
        <v>4.1774905659240992E-5</v>
      </c>
      <c r="O27" s="62">
        <f t="shared" si="15"/>
        <v>-8.8749669909434059E-2</v>
      </c>
      <c r="P27" s="62">
        <f t="shared" si="15"/>
        <v>2.6375262760753825E-2</v>
      </c>
      <c r="Q27" s="62">
        <f t="shared" si="15"/>
        <v>0</v>
      </c>
      <c r="R27" s="62">
        <f t="shared" si="15"/>
        <v>6.2416182054339554E-2</v>
      </c>
      <c r="S27" s="62">
        <f t="shared" si="15"/>
        <v>3.8384906499999998</v>
      </c>
      <c r="T27" s="62">
        <f t="shared" si="15"/>
        <v>0.42843249999999999</v>
      </c>
      <c r="U27" s="62">
        <f t="shared" si="15"/>
        <v>2.9556059299999999</v>
      </c>
      <c r="V27" s="62">
        <f t="shared" si="15"/>
        <v>0</v>
      </c>
      <c r="W27" s="62">
        <f t="shared" si="15"/>
        <v>0.45445222000000007</v>
      </c>
      <c r="X27" s="62"/>
      <c r="Y27" s="62"/>
      <c r="Z27" s="62"/>
      <c r="AA27" s="62"/>
      <c r="AB27" s="62"/>
      <c r="AC27" s="62"/>
      <c r="AD27" s="62"/>
      <c r="AE27" s="62">
        <f t="shared" si="15"/>
        <v>0.25</v>
      </c>
      <c r="AF27" s="62"/>
      <c r="AG27" s="62"/>
      <c r="AH27" s="62"/>
      <c r="AI27" s="62"/>
      <c r="AJ27" s="62">
        <f t="shared" si="15"/>
        <v>1.4999999999999999E-2</v>
      </c>
      <c r="AK27" s="62">
        <f>SUM(AK28:AK32)</f>
        <v>0</v>
      </c>
    </row>
    <row r="28" spans="1:37" ht="47.25" x14ac:dyDescent="0.25">
      <c r="A28" s="174"/>
      <c r="B28" s="53" t="s">
        <v>149</v>
      </c>
      <c r="C28" s="58" t="s">
        <v>2958</v>
      </c>
      <c r="D28" s="62">
        <v>1.9551000000000001</v>
      </c>
      <c r="E28" s="62">
        <f>D28*10%</f>
        <v>0.19551000000000002</v>
      </c>
      <c r="F28" s="62">
        <f>D28-E28-H28</f>
        <v>1.6422840000000001</v>
      </c>
      <c r="G28" s="62">
        <v>0</v>
      </c>
      <c r="H28" s="62">
        <f>D28*6%</f>
        <v>0.11730599999999999</v>
      </c>
      <c r="I28" s="62">
        <f>J28+K28+L28+M28</f>
        <v>1.9550981420000002</v>
      </c>
      <c r="J28" s="62">
        <v>0.24127573999999999</v>
      </c>
      <c r="K28" s="62">
        <v>1.62712425</v>
      </c>
      <c r="L28" s="62">
        <v>0</v>
      </c>
      <c r="M28" s="62">
        <v>8.6698152000000001E-2</v>
      </c>
      <c r="N28" s="62">
        <f t="shared" ref="N28:N32" si="16">D28-I28</f>
        <v>1.8579999998546981E-6</v>
      </c>
      <c r="O28" s="62">
        <f t="shared" ref="O28:O32" si="17">E28-J28</f>
        <v>-4.5765739999999971E-2</v>
      </c>
      <c r="P28" s="62">
        <f t="shared" ref="P28:P32" si="18">F28-K28</f>
        <v>1.5159750000000027E-2</v>
      </c>
      <c r="Q28" s="62">
        <f t="shared" ref="Q28:Q32" si="19">G28-L28</f>
        <v>0</v>
      </c>
      <c r="R28" s="62">
        <f t="shared" ref="R28:R32" si="20">H28-M28</f>
        <v>3.0607847999999993E-2</v>
      </c>
      <c r="S28" s="62">
        <f>T28+U28+V28+W28</f>
        <v>1.6292484599999997</v>
      </c>
      <c r="T28" s="62">
        <v>0.20106311999999998</v>
      </c>
      <c r="U28" s="62">
        <v>1.3559368799999998</v>
      </c>
      <c r="V28" s="62">
        <v>0</v>
      </c>
      <c r="W28" s="62">
        <v>7.224846E-2</v>
      </c>
      <c r="X28" s="62"/>
      <c r="Y28" s="62"/>
      <c r="Z28" s="62"/>
      <c r="AA28" s="62"/>
      <c r="AB28" s="62"/>
      <c r="AC28" s="62"/>
      <c r="AD28" s="62"/>
      <c r="AE28" s="62">
        <v>0</v>
      </c>
      <c r="AF28" s="62"/>
      <c r="AG28" s="62"/>
      <c r="AH28" s="62"/>
      <c r="AI28" s="62"/>
      <c r="AJ28" s="62">
        <v>0</v>
      </c>
      <c r="AK28" s="62"/>
    </row>
    <row r="29" spans="1:37" ht="47.25" x14ac:dyDescent="0.25">
      <c r="A29" s="174"/>
      <c r="B29" s="53" t="s">
        <v>151</v>
      </c>
      <c r="C29" s="58" t="s">
        <v>2959</v>
      </c>
      <c r="D29" s="62">
        <v>2.2983119999999997</v>
      </c>
      <c r="E29" s="62">
        <f>D29*10%</f>
        <v>0.22983119999999999</v>
      </c>
      <c r="F29" s="62">
        <f>D29-E29-H29</f>
        <v>1.9305820799999998</v>
      </c>
      <c r="G29" s="62">
        <v>0</v>
      </c>
      <c r="H29" s="62">
        <f>D29*6%</f>
        <v>0.13789871999999997</v>
      </c>
      <c r="I29" s="62">
        <f>J29+K29+L29+M29</f>
        <v>2.298314092</v>
      </c>
      <c r="J29" s="62">
        <v>0.27284326000000003</v>
      </c>
      <c r="K29" s="62">
        <v>1.9196028600000001</v>
      </c>
      <c r="L29" s="62">
        <v>0</v>
      </c>
      <c r="M29" s="62">
        <v>0.10586797199999999</v>
      </c>
      <c r="N29" s="62">
        <f t="shared" si="16"/>
        <v>-2.0920000003421535E-6</v>
      </c>
      <c r="O29" s="62">
        <f t="shared" si="17"/>
        <v>-4.3012060000000046E-2</v>
      </c>
      <c r="P29" s="62">
        <f t="shared" si="18"/>
        <v>1.0979219999999623E-2</v>
      </c>
      <c r="Q29" s="62">
        <f t="shared" si="19"/>
        <v>0</v>
      </c>
      <c r="R29" s="62">
        <f t="shared" si="20"/>
        <v>3.2030747999999984E-2</v>
      </c>
      <c r="S29" s="62">
        <f>T29+U29+V29+W29</f>
        <v>1.9152617400000003</v>
      </c>
      <c r="T29" s="62">
        <v>0.22736938000000001</v>
      </c>
      <c r="U29" s="62">
        <v>1.5996690500000001</v>
      </c>
      <c r="V29" s="62">
        <v>0</v>
      </c>
      <c r="W29" s="62">
        <v>8.8223309999999999E-2</v>
      </c>
      <c r="X29" s="62"/>
      <c r="Y29" s="62"/>
      <c r="Z29" s="62"/>
      <c r="AA29" s="62"/>
      <c r="AB29" s="62"/>
      <c r="AC29" s="62"/>
      <c r="AD29" s="62"/>
      <c r="AE29" s="62">
        <v>0</v>
      </c>
      <c r="AF29" s="62"/>
      <c r="AG29" s="62"/>
      <c r="AH29" s="62"/>
      <c r="AI29" s="62"/>
      <c r="AJ29" s="62">
        <v>0</v>
      </c>
      <c r="AK29" s="62"/>
    </row>
    <row r="30" spans="1:37" ht="47.25" x14ac:dyDescent="0.25">
      <c r="A30" s="174"/>
      <c r="B30" s="53" t="s">
        <v>1456</v>
      </c>
      <c r="C30" s="58" t="s">
        <v>2960</v>
      </c>
      <c r="D30" s="62">
        <v>2.1004452829864224E-5</v>
      </c>
      <c r="E30" s="62">
        <f>D30*10%</f>
        <v>2.1004452829864224E-6</v>
      </c>
      <c r="F30" s="62">
        <f>D30-E30-H30</f>
        <v>1.7643740377085951E-5</v>
      </c>
      <c r="G30" s="62">
        <v>0</v>
      </c>
      <c r="H30" s="62">
        <f>D30*6%</f>
        <v>1.2602671697918535E-6</v>
      </c>
      <c r="I30" s="62">
        <f>J30+K30+L30+M30</f>
        <v>0</v>
      </c>
      <c r="J30" s="62">
        <v>0</v>
      </c>
      <c r="K30" s="62">
        <v>0</v>
      </c>
      <c r="L30" s="62">
        <v>0</v>
      </c>
      <c r="M30" s="62">
        <v>0</v>
      </c>
      <c r="N30" s="62">
        <f t="shared" si="16"/>
        <v>2.1004452829864224E-5</v>
      </c>
      <c r="O30" s="62">
        <f t="shared" si="17"/>
        <v>2.1004452829864224E-6</v>
      </c>
      <c r="P30" s="62">
        <f t="shared" si="18"/>
        <v>1.7643740377085951E-5</v>
      </c>
      <c r="Q30" s="62">
        <f t="shared" si="19"/>
        <v>0</v>
      </c>
      <c r="R30" s="62">
        <f t="shared" si="20"/>
        <v>1.2602671697918535E-6</v>
      </c>
      <c r="S30" s="62">
        <f>T30+U30+V30+W30</f>
        <v>0.24661280000000002</v>
      </c>
      <c r="T30" s="62">
        <v>0</v>
      </c>
      <c r="U30" s="62">
        <v>0</v>
      </c>
      <c r="V30" s="62">
        <v>0</v>
      </c>
      <c r="W30" s="62">
        <v>0.24661280000000002</v>
      </c>
      <c r="X30" s="62"/>
      <c r="Y30" s="62"/>
      <c r="Z30" s="62"/>
      <c r="AA30" s="62"/>
      <c r="AB30" s="168">
        <v>2020</v>
      </c>
      <c r="AC30" s="62" t="s">
        <v>4255</v>
      </c>
      <c r="AD30" s="62" t="s">
        <v>4256</v>
      </c>
      <c r="AE30" s="62">
        <v>0.25</v>
      </c>
      <c r="AF30" s="62"/>
      <c r="AG30" s="62"/>
      <c r="AH30" s="62"/>
      <c r="AI30" s="62"/>
      <c r="AJ30" s="62">
        <v>0</v>
      </c>
      <c r="AK30" s="62"/>
    </row>
    <row r="31" spans="1:37" ht="94.5" x14ac:dyDescent="0.25">
      <c r="A31" s="174"/>
      <c r="B31" s="53" t="s">
        <v>1459</v>
      </c>
      <c r="C31" s="58" t="s">
        <v>2961</v>
      </c>
      <c r="D31" s="62">
        <v>2.1004452829864224E-5</v>
      </c>
      <c r="E31" s="62">
        <f>D31*10%</f>
        <v>2.1004452829864224E-6</v>
      </c>
      <c r="F31" s="62">
        <f>D31-E31-H31</f>
        <v>1.7643740377085951E-5</v>
      </c>
      <c r="G31" s="62">
        <v>0</v>
      </c>
      <c r="H31" s="62">
        <f>D31*6%</f>
        <v>1.2602671697918535E-6</v>
      </c>
      <c r="I31" s="62">
        <f>J31+K31+L31+M31</f>
        <v>0</v>
      </c>
      <c r="J31" s="62">
        <v>0</v>
      </c>
      <c r="K31" s="62">
        <v>0</v>
      </c>
      <c r="L31" s="62">
        <v>0</v>
      </c>
      <c r="M31" s="62">
        <v>0</v>
      </c>
      <c r="N31" s="62">
        <f t="shared" si="16"/>
        <v>2.1004452829864224E-5</v>
      </c>
      <c r="O31" s="62">
        <f t="shared" si="17"/>
        <v>2.1004452829864224E-6</v>
      </c>
      <c r="P31" s="62">
        <f t="shared" si="18"/>
        <v>1.7643740377085951E-5</v>
      </c>
      <c r="Q31" s="62">
        <f t="shared" si="19"/>
        <v>0</v>
      </c>
      <c r="R31" s="62">
        <f t="shared" si="20"/>
        <v>1.2602671697918535E-6</v>
      </c>
      <c r="S31" s="62">
        <f>T31+U31+V31+W31</f>
        <v>4.716824E-2</v>
      </c>
      <c r="T31" s="62">
        <v>0</v>
      </c>
      <c r="U31" s="62">
        <v>0</v>
      </c>
      <c r="V31" s="62">
        <v>0</v>
      </c>
      <c r="W31" s="62">
        <v>4.716824E-2</v>
      </c>
      <c r="X31" s="62"/>
      <c r="Y31" s="62"/>
      <c r="Z31" s="62"/>
      <c r="AA31" s="62"/>
      <c r="AB31" s="62"/>
      <c r="AC31" s="62"/>
      <c r="AD31" s="62"/>
      <c r="AE31" s="62">
        <v>0</v>
      </c>
      <c r="AF31" s="168">
        <v>2020</v>
      </c>
      <c r="AG31" s="62" t="s">
        <v>4257</v>
      </c>
      <c r="AH31" s="62" t="s">
        <v>4258</v>
      </c>
      <c r="AI31" s="62" t="s">
        <v>4259</v>
      </c>
      <c r="AJ31" s="62">
        <v>1.4999999999999999E-2</v>
      </c>
      <c r="AK31" s="62"/>
    </row>
    <row r="32" spans="1:37" ht="47.25" x14ac:dyDescent="0.25">
      <c r="A32" s="174"/>
      <c r="B32" s="53" t="s">
        <v>1694</v>
      </c>
      <c r="C32" s="58" t="s">
        <v>2962</v>
      </c>
      <c r="D32" s="62">
        <v>2.39292E-4</v>
      </c>
      <c r="E32" s="62">
        <f>D32*10%</f>
        <v>2.3929200000000001E-5</v>
      </c>
      <c r="F32" s="62">
        <f>D32-E32-H32</f>
        <v>2.0100528E-4</v>
      </c>
      <c r="G32" s="62">
        <v>0</v>
      </c>
      <c r="H32" s="62">
        <f>D32*6%</f>
        <v>1.4357519999999999E-5</v>
      </c>
      <c r="I32" s="62">
        <f>J32+K32+L32+M32</f>
        <v>2.39292E-4</v>
      </c>
      <c r="J32" s="62">
        <v>0</v>
      </c>
      <c r="K32" s="62">
        <v>0</v>
      </c>
      <c r="L32" s="62">
        <v>0</v>
      </c>
      <c r="M32" s="62">
        <v>2.39292E-4</v>
      </c>
      <c r="N32" s="62">
        <f t="shared" si="16"/>
        <v>0</v>
      </c>
      <c r="O32" s="62">
        <f t="shared" si="17"/>
        <v>2.3929200000000001E-5</v>
      </c>
      <c r="P32" s="62">
        <f t="shared" si="18"/>
        <v>2.0100528E-4</v>
      </c>
      <c r="Q32" s="62">
        <f t="shared" si="19"/>
        <v>0</v>
      </c>
      <c r="R32" s="62">
        <f t="shared" si="20"/>
        <v>-2.2493447999999999E-4</v>
      </c>
      <c r="S32" s="62">
        <f>T32+U32+V32+W32</f>
        <v>1.9940999999999999E-4</v>
      </c>
      <c r="T32" s="62">
        <v>0</v>
      </c>
      <c r="U32" s="62">
        <v>0</v>
      </c>
      <c r="V32" s="62">
        <v>0</v>
      </c>
      <c r="W32" s="62">
        <v>1.9940999999999999E-4</v>
      </c>
      <c r="X32" s="62"/>
      <c r="Y32" s="62"/>
      <c r="Z32" s="62"/>
      <c r="AA32" s="62"/>
      <c r="AB32" s="62"/>
      <c r="AC32" s="62"/>
      <c r="AD32" s="62"/>
      <c r="AE32" s="62">
        <v>0</v>
      </c>
      <c r="AF32" s="62"/>
      <c r="AG32" s="62"/>
      <c r="AH32" s="62"/>
      <c r="AI32" s="62"/>
      <c r="AJ32" s="62">
        <v>0</v>
      </c>
      <c r="AK32" s="62">
        <f>SUM(AK33:AK40)</f>
        <v>0</v>
      </c>
    </row>
    <row r="33" spans="1:37" ht="31.5" x14ac:dyDescent="0.25">
      <c r="A33" s="174"/>
      <c r="B33" s="53" t="s">
        <v>153</v>
      </c>
      <c r="C33" s="58"/>
      <c r="D33" s="62">
        <f>SUM(D34:D41)</f>
        <v>3.294534619358489</v>
      </c>
      <c r="E33" s="62">
        <f t="shared" ref="E33:AJ33" si="21">SUM(E34:E41)</f>
        <v>0.3294534619358489</v>
      </c>
      <c r="F33" s="62">
        <f t="shared" si="21"/>
        <v>2.7674090802611309</v>
      </c>
      <c r="G33" s="62">
        <f t="shared" si="21"/>
        <v>0</v>
      </c>
      <c r="H33" s="62">
        <f t="shared" si="21"/>
        <v>0.19767207716150931</v>
      </c>
      <c r="I33" s="62">
        <f t="shared" si="21"/>
        <v>3.2944716059999997</v>
      </c>
      <c r="J33" s="62">
        <f t="shared" si="21"/>
        <v>0.20161351999999999</v>
      </c>
      <c r="K33" s="62">
        <f t="shared" si="21"/>
        <v>2.3809664699999997</v>
      </c>
      <c r="L33" s="62">
        <f t="shared" si="21"/>
        <v>0.18625</v>
      </c>
      <c r="M33" s="62">
        <f t="shared" si="21"/>
        <v>0.52564161600000003</v>
      </c>
      <c r="N33" s="62">
        <f t="shared" si="21"/>
        <v>6.3013358489592667E-5</v>
      </c>
      <c r="O33" s="62">
        <f t="shared" si="21"/>
        <v>0.12783994193584894</v>
      </c>
      <c r="P33" s="62">
        <f t="shared" si="21"/>
        <v>0.38644261026113108</v>
      </c>
      <c r="Q33" s="62">
        <f t="shared" si="21"/>
        <v>-0.18625</v>
      </c>
      <c r="R33" s="62">
        <f t="shared" si="21"/>
        <v>-0.32796953883849073</v>
      </c>
      <c r="S33" s="62">
        <f t="shared" si="21"/>
        <v>2.5901846799999997</v>
      </c>
      <c r="T33" s="62">
        <f t="shared" si="21"/>
        <v>0.16801126999999999</v>
      </c>
      <c r="U33" s="62">
        <f t="shared" si="21"/>
        <v>1.98413873</v>
      </c>
      <c r="V33" s="62">
        <f t="shared" si="21"/>
        <v>0</v>
      </c>
      <c r="W33" s="62">
        <f t="shared" si="21"/>
        <v>0.43803468000000001</v>
      </c>
      <c r="X33" s="62"/>
      <c r="Y33" s="62"/>
      <c r="Z33" s="62"/>
      <c r="AA33" s="62"/>
      <c r="AB33" s="62"/>
      <c r="AC33" s="62"/>
      <c r="AD33" s="62"/>
      <c r="AE33" s="62">
        <f t="shared" si="21"/>
        <v>1.26</v>
      </c>
      <c r="AF33" s="62"/>
      <c r="AG33" s="62"/>
      <c r="AH33" s="62"/>
      <c r="AI33" s="62"/>
      <c r="AJ33" s="62">
        <f t="shared" si="21"/>
        <v>0.26400000000000001</v>
      </c>
      <c r="AK33" s="62">
        <f>SUM(AK34:AK41)</f>
        <v>0</v>
      </c>
    </row>
    <row r="34" spans="1:37" ht="63" x14ac:dyDescent="0.25">
      <c r="A34" s="174"/>
      <c r="B34" s="65" t="s">
        <v>154</v>
      </c>
      <c r="C34" s="58" t="s">
        <v>2963</v>
      </c>
      <c r="D34" s="62">
        <v>2.6502973339999993</v>
      </c>
      <c r="E34" s="62">
        <f t="shared" ref="E34:E41" si="22">D34*10%</f>
        <v>0.26502973339999997</v>
      </c>
      <c r="F34" s="62">
        <f t="shared" ref="F34:F41" si="23">D34-E34-H34</f>
        <v>2.2262497605599996</v>
      </c>
      <c r="G34" s="62">
        <v>0</v>
      </c>
      <c r="H34" s="62">
        <f t="shared" ref="H34:H41" si="24">D34*6%</f>
        <v>0.15901784003999994</v>
      </c>
      <c r="I34" s="62">
        <f t="shared" ref="I34:I41" si="25">J34+K34+L34+M34</f>
        <v>2.6502973339999998</v>
      </c>
      <c r="J34" s="62">
        <v>0.20161351999999999</v>
      </c>
      <c r="K34" s="62">
        <v>2.3809664699999997</v>
      </c>
      <c r="L34" s="62">
        <v>0</v>
      </c>
      <c r="M34" s="62">
        <v>6.7717344000000013E-2</v>
      </c>
      <c r="N34" s="62">
        <f t="shared" ref="N34:N41" si="26">D34-I34</f>
        <v>0</v>
      </c>
      <c r="O34" s="62">
        <f t="shared" ref="O34:O41" si="27">E34-J34</f>
        <v>6.3416213399999977E-2</v>
      </c>
      <c r="P34" s="62">
        <f t="shared" ref="P34:P41" si="28">F34-K34</f>
        <v>-0.15471670944000016</v>
      </c>
      <c r="Q34" s="62">
        <f t="shared" ref="Q34:Q41" si="29">G34-L34</f>
        <v>0</v>
      </c>
      <c r="R34" s="62">
        <f t="shared" ref="R34:R41" si="30">H34-M34</f>
        <v>9.1300496039999929E-2</v>
      </c>
      <c r="S34" s="62">
        <f t="shared" ref="S34:S41" si="31">T34+U34+V34+W34</f>
        <v>2.2085811199999998</v>
      </c>
      <c r="T34" s="62">
        <v>0.16801126999999999</v>
      </c>
      <c r="U34" s="62">
        <v>1.98413873</v>
      </c>
      <c r="V34" s="62">
        <v>0</v>
      </c>
      <c r="W34" s="62">
        <v>5.6431119999999994E-2</v>
      </c>
      <c r="X34" s="62"/>
      <c r="Y34" s="62"/>
      <c r="Z34" s="62"/>
      <c r="AA34" s="62"/>
      <c r="AB34" s="168">
        <v>2020</v>
      </c>
      <c r="AC34" s="62" t="s">
        <v>4255</v>
      </c>
      <c r="AD34" s="62" t="s">
        <v>4256</v>
      </c>
      <c r="AE34" s="62">
        <v>1.26</v>
      </c>
      <c r="AF34" s="62"/>
      <c r="AG34" s="62"/>
      <c r="AH34" s="62"/>
      <c r="AI34" s="62"/>
      <c r="AJ34" s="62">
        <v>0</v>
      </c>
      <c r="AK34" s="62"/>
    </row>
    <row r="35" spans="1:37" ht="63" x14ac:dyDescent="0.25">
      <c r="A35" s="174"/>
      <c r="B35" s="53" t="s">
        <v>156</v>
      </c>
      <c r="C35" s="58" t="s">
        <v>2964</v>
      </c>
      <c r="D35" s="62">
        <v>0.35424720000000004</v>
      </c>
      <c r="E35" s="62">
        <f t="shared" si="22"/>
        <v>3.5424720000000007E-2</v>
      </c>
      <c r="F35" s="62">
        <f t="shared" si="23"/>
        <v>0.29756764800000002</v>
      </c>
      <c r="G35" s="62">
        <v>0</v>
      </c>
      <c r="H35" s="62">
        <f t="shared" si="24"/>
        <v>2.1254832000000001E-2</v>
      </c>
      <c r="I35" s="62">
        <f t="shared" si="25"/>
        <v>0.35424720000000004</v>
      </c>
      <c r="J35" s="62">
        <v>0</v>
      </c>
      <c r="K35" s="62">
        <v>0</v>
      </c>
      <c r="L35" s="62">
        <v>0</v>
      </c>
      <c r="M35" s="62">
        <v>0.35424720000000004</v>
      </c>
      <c r="N35" s="62">
        <f t="shared" si="26"/>
        <v>0</v>
      </c>
      <c r="O35" s="62">
        <f t="shared" si="27"/>
        <v>3.5424720000000007E-2</v>
      </c>
      <c r="P35" s="62">
        <f t="shared" si="28"/>
        <v>0.29756764800000002</v>
      </c>
      <c r="Q35" s="62">
        <f t="shared" si="29"/>
        <v>0</v>
      </c>
      <c r="R35" s="62">
        <f t="shared" si="30"/>
        <v>-0.33299236800000004</v>
      </c>
      <c r="S35" s="62">
        <f t="shared" si="31"/>
        <v>0.29520600000000002</v>
      </c>
      <c r="T35" s="62">
        <v>0</v>
      </c>
      <c r="U35" s="62">
        <v>0</v>
      </c>
      <c r="V35" s="62">
        <v>0</v>
      </c>
      <c r="W35" s="62">
        <v>0.29520600000000002</v>
      </c>
      <c r="X35" s="62"/>
      <c r="Y35" s="62"/>
      <c r="Z35" s="62"/>
      <c r="AA35" s="62"/>
      <c r="AB35" s="62"/>
      <c r="AC35" s="62"/>
      <c r="AD35" s="62"/>
      <c r="AE35" s="62">
        <v>0</v>
      </c>
      <c r="AF35" s="62"/>
      <c r="AG35" s="62"/>
      <c r="AH35" s="62"/>
      <c r="AI35" s="62"/>
      <c r="AJ35" s="62">
        <v>0</v>
      </c>
      <c r="AK35" s="62"/>
    </row>
    <row r="36" spans="1:37" ht="78.75" x14ac:dyDescent="0.25">
      <c r="A36" s="174"/>
      <c r="B36" s="53" t="s">
        <v>1696</v>
      </c>
      <c r="C36" s="58" t="s">
        <v>2965</v>
      </c>
      <c r="D36" s="62">
        <v>2.39292E-4</v>
      </c>
      <c r="E36" s="62">
        <f t="shared" si="22"/>
        <v>2.3929200000000001E-5</v>
      </c>
      <c r="F36" s="62">
        <f t="shared" si="23"/>
        <v>2.0100528E-4</v>
      </c>
      <c r="G36" s="62">
        <v>0</v>
      </c>
      <c r="H36" s="62">
        <f t="shared" si="24"/>
        <v>1.4357519999999999E-5</v>
      </c>
      <c r="I36" s="62">
        <f t="shared" si="25"/>
        <v>2.39292E-4</v>
      </c>
      <c r="J36" s="62">
        <v>0</v>
      </c>
      <c r="K36" s="62">
        <v>0</v>
      </c>
      <c r="L36" s="62">
        <v>0</v>
      </c>
      <c r="M36" s="62">
        <v>2.39292E-4</v>
      </c>
      <c r="N36" s="62">
        <f t="shared" si="26"/>
        <v>0</v>
      </c>
      <c r="O36" s="62">
        <f t="shared" si="27"/>
        <v>2.3929200000000001E-5</v>
      </c>
      <c r="P36" s="62">
        <f t="shared" si="28"/>
        <v>2.0100528E-4</v>
      </c>
      <c r="Q36" s="62">
        <f t="shared" si="29"/>
        <v>0</v>
      </c>
      <c r="R36" s="62">
        <f t="shared" si="30"/>
        <v>-2.2493447999999999E-4</v>
      </c>
      <c r="S36" s="62">
        <f t="shared" si="31"/>
        <v>1.9940999999999999E-4</v>
      </c>
      <c r="T36" s="62">
        <v>0</v>
      </c>
      <c r="U36" s="62">
        <v>0</v>
      </c>
      <c r="V36" s="62">
        <v>0</v>
      </c>
      <c r="W36" s="62">
        <v>1.9940999999999999E-4</v>
      </c>
      <c r="X36" s="62"/>
      <c r="Y36" s="62"/>
      <c r="Z36" s="62"/>
      <c r="AA36" s="62"/>
      <c r="AB36" s="62"/>
      <c r="AC36" s="62"/>
      <c r="AD36" s="62"/>
      <c r="AE36" s="62">
        <v>0</v>
      </c>
      <c r="AF36" s="62"/>
      <c r="AG36" s="62"/>
      <c r="AH36" s="62"/>
      <c r="AI36" s="62"/>
      <c r="AJ36" s="62">
        <v>0</v>
      </c>
      <c r="AK36" s="62"/>
    </row>
    <row r="37" spans="1:37" ht="47.25" x14ac:dyDescent="0.25">
      <c r="A37" s="174"/>
      <c r="B37" s="53" t="s">
        <v>158</v>
      </c>
      <c r="C37" s="58" t="s">
        <v>2966</v>
      </c>
      <c r="D37" s="62">
        <v>0.10319848799999999</v>
      </c>
      <c r="E37" s="62">
        <f t="shared" si="22"/>
        <v>1.03198488E-2</v>
      </c>
      <c r="F37" s="62">
        <f t="shared" si="23"/>
        <v>8.6686729919999983E-2</v>
      </c>
      <c r="G37" s="62">
        <v>0</v>
      </c>
      <c r="H37" s="62">
        <f t="shared" si="24"/>
        <v>6.1919092799999995E-3</v>
      </c>
      <c r="I37" s="62">
        <f t="shared" si="25"/>
        <v>0.10319848799999999</v>
      </c>
      <c r="J37" s="62">
        <v>0</v>
      </c>
      <c r="K37" s="62">
        <v>0</v>
      </c>
      <c r="L37" s="62">
        <v>0</v>
      </c>
      <c r="M37" s="62">
        <v>0.10319848799999999</v>
      </c>
      <c r="N37" s="62">
        <f t="shared" si="26"/>
        <v>0</v>
      </c>
      <c r="O37" s="62">
        <f t="shared" si="27"/>
        <v>1.03198488E-2</v>
      </c>
      <c r="P37" s="62">
        <f t="shared" si="28"/>
        <v>8.6686729919999983E-2</v>
      </c>
      <c r="Q37" s="62">
        <f t="shared" si="29"/>
        <v>0</v>
      </c>
      <c r="R37" s="62">
        <f t="shared" si="30"/>
        <v>-9.7006578719999986E-2</v>
      </c>
      <c r="S37" s="62">
        <f t="shared" si="31"/>
        <v>8.599873999999999E-2</v>
      </c>
      <c r="T37" s="62">
        <v>0</v>
      </c>
      <c r="U37" s="62">
        <v>0</v>
      </c>
      <c r="V37" s="62">
        <v>0</v>
      </c>
      <c r="W37" s="62">
        <v>8.599873999999999E-2</v>
      </c>
      <c r="X37" s="62"/>
      <c r="Y37" s="62"/>
      <c r="Z37" s="62"/>
      <c r="AA37" s="62"/>
      <c r="AB37" s="62"/>
      <c r="AC37" s="62"/>
      <c r="AD37" s="62"/>
      <c r="AE37" s="62">
        <v>0</v>
      </c>
      <c r="AF37" s="62"/>
      <c r="AG37" s="62"/>
      <c r="AH37" s="62"/>
      <c r="AI37" s="62"/>
      <c r="AJ37" s="62">
        <v>0</v>
      </c>
      <c r="AK37" s="62"/>
    </row>
    <row r="38" spans="1:37" ht="78.75" x14ac:dyDescent="0.25">
      <c r="A38" s="174"/>
      <c r="B38" s="53" t="s">
        <v>1461</v>
      </c>
      <c r="C38" s="58" t="s">
        <v>2967</v>
      </c>
      <c r="D38" s="62">
        <v>2.1004452829864224E-5</v>
      </c>
      <c r="E38" s="62">
        <f t="shared" si="22"/>
        <v>2.1004452829864224E-6</v>
      </c>
      <c r="F38" s="62">
        <f t="shared" si="23"/>
        <v>1.7643740377085951E-5</v>
      </c>
      <c r="G38" s="62">
        <v>0</v>
      </c>
      <c r="H38" s="62">
        <f t="shared" si="24"/>
        <v>1.2602671697918535E-6</v>
      </c>
      <c r="I38" s="62">
        <f t="shared" si="25"/>
        <v>0</v>
      </c>
      <c r="J38" s="62">
        <v>0</v>
      </c>
      <c r="K38" s="62">
        <v>0</v>
      </c>
      <c r="L38" s="62">
        <v>0</v>
      </c>
      <c r="M38" s="62">
        <v>0</v>
      </c>
      <c r="N38" s="62">
        <f t="shared" si="26"/>
        <v>2.1004452829864224E-5</v>
      </c>
      <c r="O38" s="62">
        <f t="shared" si="27"/>
        <v>2.1004452829864224E-6</v>
      </c>
      <c r="P38" s="62">
        <f t="shared" si="28"/>
        <v>1.7643740377085951E-5</v>
      </c>
      <c r="Q38" s="62">
        <f t="shared" si="29"/>
        <v>0</v>
      </c>
      <c r="R38" s="62">
        <f t="shared" si="30"/>
        <v>1.2602671697918535E-6</v>
      </c>
      <c r="S38" s="62">
        <f t="shared" si="31"/>
        <v>0</v>
      </c>
      <c r="T38" s="62">
        <v>0</v>
      </c>
      <c r="U38" s="62">
        <v>0</v>
      </c>
      <c r="V38" s="62">
        <v>0</v>
      </c>
      <c r="W38" s="62">
        <v>0</v>
      </c>
      <c r="X38" s="62"/>
      <c r="Y38" s="62"/>
      <c r="Z38" s="62"/>
      <c r="AA38" s="62"/>
      <c r="AB38" s="62"/>
      <c r="AC38" s="62"/>
      <c r="AD38" s="62"/>
      <c r="AE38" s="62">
        <v>0</v>
      </c>
      <c r="AF38" s="168">
        <v>2020</v>
      </c>
      <c r="AG38" s="62" t="s">
        <v>4257</v>
      </c>
      <c r="AH38" s="62" t="s">
        <v>4258</v>
      </c>
      <c r="AI38" s="62" t="s">
        <v>4259</v>
      </c>
      <c r="AJ38" s="62">
        <v>0.14000000000000001</v>
      </c>
      <c r="AK38" s="62"/>
    </row>
    <row r="39" spans="1:37" ht="63" x14ac:dyDescent="0.25">
      <c r="A39" s="174"/>
      <c r="B39" s="53" t="s">
        <v>1698</v>
      </c>
      <c r="C39" s="58" t="s">
        <v>2968</v>
      </c>
      <c r="D39" s="62">
        <v>2.1004452829864224E-5</v>
      </c>
      <c r="E39" s="62">
        <f t="shared" si="22"/>
        <v>2.1004452829864224E-6</v>
      </c>
      <c r="F39" s="62">
        <f t="shared" si="23"/>
        <v>1.7643740377085951E-5</v>
      </c>
      <c r="G39" s="62">
        <v>0</v>
      </c>
      <c r="H39" s="62">
        <f t="shared" si="24"/>
        <v>1.2602671697918535E-6</v>
      </c>
      <c r="I39" s="62">
        <f t="shared" si="25"/>
        <v>0</v>
      </c>
      <c r="J39" s="62">
        <v>0</v>
      </c>
      <c r="K39" s="62">
        <v>0</v>
      </c>
      <c r="L39" s="62">
        <v>0</v>
      </c>
      <c r="M39" s="62">
        <v>0</v>
      </c>
      <c r="N39" s="62">
        <f t="shared" si="26"/>
        <v>2.1004452829864224E-5</v>
      </c>
      <c r="O39" s="62">
        <f t="shared" si="27"/>
        <v>2.1004452829864224E-6</v>
      </c>
      <c r="P39" s="62">
        <f t="shared" si="28"/>
        <v>1.7643740377085951E-5</v>
      </c>
      <c r="Q39" s="62">
        <f t="shared" si="29"/>
        <v>0</v>
      </c>
      <c r="R39" s="62">
        <f t="shared" si="30"/>
        <v>1.2602671697918535E-6</v>
      </c>
      <c r="S39" s="62">
        <f t="shared" si="31"/>
        <v>0</v>
      </c>
      <c r="T39" s="62">
        <v>0</v>
      </c>
      <c r="U39" s="62">
        <v>0</v>
      </c>
      <c r="V39" s="62">
        <v>0</v>
      </c>
      <c r="W39" s="62">
        <v>0</v>
      </c>
      <c r="X39" s="62"/>
      <c r="Y39" s="62"/>
      <c r="Z39" s="62"/>
      <c r="AA39" s="62"/>
      <c r="AB39" s="62"/>
      <c r="AC39" s="62"/>
      <c r="AD39" s="62"/>
      <c r="AE39" s="62">
        <v>0</v>
      </c>
      <c r="AF39" s="168">
        <v>2020</v>
      </c>
      <c r="AG39" s="62" t="s">
        <v>4257</v>
      </c>
      <c r="AH39" s="62" t="s">
        <v>4258</v>
      </c>
      <c r="AI39" s="62" t="s">
        <v>4259</v>
      </c>
      <c r="AJ39" s="62">
        <v>7.3999999999999996E-2</v>
      </c>
      <c r="AK39" s="62"/>
    </row>
    <row r="40" spans="1:37" ht="110.25" x14ac:dyDescent="0.25">
      <c r="A40" s="174"/>
      <c r="B40" s="53" t="s">
        <v>1699</v>
      </c>
      <c r="C40" s="58" t="s">
        <v>4260</v>
      </c>
      <c r="D40" s="62">
        <v>2.1004452829864224E-5</v>
      </c>
      <c r="E40" s="62">
        <f t="shared" si="22"/>
        <v>2.1004452829864224E-6</v>
      </c>
      <c r="F40" s="62">
        <f t="shared" si="23"/>
        <v>1.7643740377085951E-5</v>
      </c>
      <c r="G40" s="62">
        <v>0</v>
      </c>
      <c r="H40" s="62">
        <f t="shared" si="24"/>
        <v>1.2602671697918535E-6</v>
      </c>
      <c r="I40" s="62">
        <f t="shared" si="25"/>
        <v>0</v>
      </c>
      <c r="J40" s="62">
        <v>0</v>
      </c>
      <c r="K40" s="62">
        <v>0</v>
      </c>
      <c r="L40" s="62">
        <v>0</v>
      </c>
      <c r="M40" s="62">
        <v>0</v>
      </c>
      <c r="N40" s="62">
        <f t="shared" si="26"/>
        <v>2.1004452829864224E-5</v>
      </c>
      <c r="O40" s="62">
        <f t="shared" si="27"/>
        <v>2.1004452829864224E-6</v>
      </c>
      <c r="P40" s="62">
        <f t="shared" si="28"/>
        <v>1.7643740377085951E-5</v>
      </c>
      <c r="Q40" s="62">
        <f t="shared" si="29"/>
        <v>0</v>
      </c>
      <c r="R40" s="62">
        <f t="shared" si="30"/>
        <v>1.2602671697918535E-6</v>
      </c>
      <c r="S40" s="62">
        <f t="shared" si="31"/>
        <v>0</v>
      </c>
      <c r="T40" s="62">
        <v>0</v>
      </c>
      <c r="U40" s="62">
        <v>0</v>
      </c>
      <c r="V40" s="62">
        <v>0</v>
      </c>
      <c r="W40" s="62">
        <v>0</v>
      </c>
      <c r="X40" s="62"/>
      <c r="Y40" s="62"/>
      <c r="Z40" s="62"/>
      <c r="AA40" s="62"/>
      <c r="AB40" s="62"/>
      <c r="AC40" s="62"/>
      <c r="AD40" s="62"/>
      <c r="AE40" s="62">
        <v>0</v>
      </c>
      <c r="AF40" s="168">
        <v>2020</v>
      </c>
      <c r="AG40" s="62" t="s">
        <v>4257</v>
      </c>
      <c r="AH40" s="62" t="s">
        <v>4258</v>
      </c>
      <c r="AI40" s="62" t="s">
        <v>4259</v>
      </c>
      <c r="AJ40" s="62">
        <v>0.05</v>
      </c>
      <c r="AK40" s="62"/>
    </row>
    <row r="41" spans="1:37" ht="110.25" x14ac:dyDescent="0.25">
      <c r="A41" s="174"/>
      <c r="B41" s="65" t="s">
        <v>1700</v>
      </c>
      <c r="C41" s="58" t="s">
        <v>2969</v>
      </c>
      <c r="D41" s="62">
        <v>0.186489292</v>
      </c>
      <c r="E41" s="62">
        <f t="shared" si="22"/>
        <v>1.8648929200000001E-2</v>
      </c>
      <c r="F41" s="62">
        <f t="shared" si="23"/>
        <v>0.15665100528000001</v>
      </c>
      <c r="G41" s="62">
        <v>0</v>
      </c>
      <c r="H41" s="62">
        <f t="shared" si="24"/>
        <v>1.118935752E-2</v>
      </c>
      <c r="I41" s="62">
        <f t="shared" si="25"/>
        <v>0.186489292</v>
      </c>
      <c r="J41" s="62">
        <v>0</v>
      </c>
      <c r="K41" s="62">
        <v>0</v>
      </c>
      <c r="L41" s="62">
        <v>0.18625</v>
      </c>
      <c r="M41" s="62">
        <v>2.39292E-4</v>
      </c>
      <c r="N41" s="62">
        <f t="shared" si="26"/>
        <v>0</v>
      </c>
      <c r="O41" s="62">
        <f t="shared" si="27"/>
        <v>1.8648929200000001E-2</v>
      </c>
      <c r="P41" s="62">
        <f t="shared" si="28"/>
        <v>0.15665100528000001</v>
      </c>
      <c r="Q41" s="62">
        <f t="shared" si="29"/>
        <v>-0.18625</v>
      </c>
      <c r="R41" s="62">
        <f t="shared" si="30"/>
        <v>1.095006552E-2</v>
      </c>
      <c r="S41" s="62">
        <f t="shared" si="31"/>
        <v>1.9940999999999999E-4</v>
      </c>
      <c r="T41" s="62">
        <v>0</v>
      </c>
      <c r="U41" s="62">
        <v>0</v>
      </c>
      <c r="V41" s="62">
        <v>0</v>
      </c>
      <c r="W41" s="62">
        <v>1.9940999999999999E-4</v>
      </c>
      <c r="X41" s="62"/>
      <c r="Y41" s="62"/>
      <c r="Z41" s="62"/>
      <c r="AA41" s="62"/>
      <c r="AB41" s="62"/>
      <c r="AC41" s="62"/>
      <c r="AD41" s="62"/>
      <c r="AE41" s="62">
        <v>0</v>
      </c>
      <c r="AF41" s="62"/>
      <c r="AG41" s="62"/>
      <c r="AH41" s="62"/>
      <c r="AI41" s="62"/>
      <c r="AJ41" s="62">
        <v>0</v>
      </c>
      <c r="AK41" s="62">
        <f>SUM(AK42:AK48)</f>
        <v>0</v>
      </c>
    </row>
    <row r="42" spans="1:37" ht="15.75" x14ac:dyDescent="0.25">
      <c r="A42" s="174"/>
      <c r="B42" s="53" t="s">
        <v>160</v>
      </c>
      <c r="C42" s="58"/>
      <c r="D42" s="62">
        <f>SUM(D43:D49)</f>
        <v>2.13124764890566</v>
      </c>
      <c r="E42" s="62">
        <f t="shared" ref="E42:AJ42" si="32">SUM(E43:E49)</f>
        <v>0.21312476489056595</v>
      </c>
      <c r="F42" s="62">
        <f t="shared" si="32"/>
        <v>1.7902480250807542</v>
      </c>
      <c r="G42" s="62">
        <f t="shared" si="32"/>
        <v>0</v>
      </c>
      <c r="H42" s="62">
        <f t="shared" si="32"/>
        <v>0.12787485893433956</v>
      </c>
      <c r="I42" s="62">
        <f t="shared" si="32"/>
        <v>2.1311977600000001</v>
      </c>
      <c r="J42" s="62">
        <f t="shared" si="32"/>
        <v>0</v>
      </c>
      <c r="K42" s="62">
        <f t="shared" si="32"/>
        <v>1.4125531599999999</v>
      </c>
      <c r="L42" s="62">
        <f t="shared" si="32"/>
        <v>0.66796800000000001</v>
      </c>
      <c r="M42" s="62">
        <f t="shared" si="32"/>
        <v>5.0676600000000002E-2</v>
      </c>
      <c r="N42" s="62">
        <f t="shared" si="32"/>
        <v>4.9888905659702466E-5</v>
      </c>
      <c r="O42" s="62">
        <f t="shared" si="32"/>
        <v>0.21312476489056595</v>
      </c>
      <c r="P42" s="62">
        <f t="shared" si="32"/>
        <v>0.37769486508075428</v>
      </c>
      <c r="Q42" s="62">
        <f t="shared" si="32"/>
        <v>-0.66796800000000001</v>
      </c>
      <c r="R42" s="62">
        <f t="shared" si="32"/>
        <v>7.719825893433957E-2</v>
      </c>
      <c r="S42" s="62">
        <f t="shared" si="32"/>
        <v>1.8511712499999997</v>
      </c>
      <c r="T42" s="62">
        <f t="shared" si="32"/>
        <v>0</v>
      </c>
      <c r="U42" s="62">
        <f t="shared" si="32"/>
        <v>0.71736293999999989</v>
      </c>
      <c r="V42" s="62">
        <f t="shared" si="32"/>
        <v>0</v>
      </c>
      <c r="W42" s="62">
        <f t="shared" si="32"/>
        <v>1.13380831</v>
      </c>
      <c r="X42" s="62"/>
      <c r="Y42" s="62"/>
      <c r="Z42" s="62"/>
      <c r="AA42" s="62"/>
      <c r="AB42" s="62"/>
      <c r="AC42" s="62"/>
      <c r="AD42" s="62"/>
      <c r="AE42" s="62">
        <f t="shared" si="32"/>
        <v>2.7199999999999998</v>
      </c>
      <c r="AF42" s="62"/>
      <c r="AG42" s="62"/>
      <c r="AH42" s="62"/>
      <c r="AI42" s="62"/>
      <c r="AJ42" s="62">
        <f t="shared" si="32"/>
        <v>0.31</v>
      </c>
      <c r="AK42" s="62">
        <f>SUM(AK43:AK49)</f>
        <v>0</v>
      </c>
    </row>
    <row r="43" spans="1:37" ht="63" x14ac:dyDescent="0.25">
      <c r="A43" s="174"/>
      <c r="B43" s="53" t="s">
        <v>161</v>
      </c>
      <c r="C43" s="58" t="s">
        <v>2970</v>
      </c>
      <c r="D43" s="62">
        <v>0.45650495999999996</v>
      </c>
      <c r="E43" s="62">
        <f t="shared" ref="E43:E49" si="33">D43*10%</f>
        <v>4.5650495999999999E-2</v>
      </c>
      <c r="F43" s="62">
        <f t="shared" ref="F43:F49" si="34">D43-E43-H43</f>
        <v>0.38346416639999997</v>
      </c>
      <c r="G43" s="62">
        <v>0</v>
      </c>
      <c r="H43" s="62">
        <f t="shared" ref="H43:H49" si="35">D43*6%</f>
        <v>2.7390297599999995E-2</v>
      </c>
      <c r="I43" s="62">
        <f t="shared" ref="I43:I49" si="36">J43+K43+L43+M43</f>
        <v>0.45650498</v>
      </c>
      <c r="J43" s="62">
        <v>0</v>
      </c>
      <c r="K43" s="62">
        <v>0.45650498</v>
      </c>
      <c r="L43" s="62">
        <v>0</v>
      </c>
      <c r="M43" s="62">
        <v>0</v>
      </c>
      <c r="N43" s="62">
        <f t="shared" ref="N43:N49" si="37">D43-I43</f>
        <v>-2.0000000044984034E-8</v>
      </c>
      <c r="O43" s="62">
        <f t="shared" ref="O43:O49" si="38">E43-J43</f>
        <v>4.5650495999999999E-2</v>
      </c>
      <c r="P43" s="62">
        <f t="shared" ref="P43:P49" si="39">F43-K43</f>
        <v>-7.3040813600000032E-2</v>
      </c>
      <c r="Q43" s="62">
        <f t="shared" ref="Q43:Q49" si="40">G43-L43</f>
        <v>0</v>
      </c>
      <c r="R43" s="62">
        <f t="shared" ref="R43:R49" si="41">H43-M43</f>
        <v>2.7390297599999995E-2</v>
      </c>
      <c r="S43" s="62">
        <f t="shared" ref="S43:S49" si="42">T43+U43+V43+W43</f>
        <v>0</v>
      </c>
      <c r="T43" s="62">
        <v>0</v>
      </c>
      <c r="U43" s="62">
        <v>0</v>
      </c>
      <c r="V43" s="62">
        <v>0</v>
      </c>
      <c r="W43" s="62">
        <v>0</v>
      </c>
      <c r="X43" s="62"/>
      <c r="Y43" s="62"/>
      <c r="Z43" s="62"/>
      <c r="AA43" s="62"/>
      <c r="AB43" s="168">
        <v>2020</v>
      </c>
      <c r="AC43" s="62" t="s">
        <v>4255</v>
      </c>
      <c r="AD43" s="62" t="s">
        <v>4256</v>
      </c>
      <c r="AE43" s="62">
        <v>0.16</v>
      </c>
      <c r="AF43" s="62"/>
      <c r="AG43" s="62"/>
      <c r="AH43" s="62"/>
      <c r="AI43" s="62"/>
      <c r="AJ43" s="62">
        <v>0</v>
      </c>
      <c r="AK43" s="62"/>
    </row>
    <row r="44" spans="1:37" ht="110.25" x14ac:dyDescent="0.25">
      <c r="A44" s="174"/>
      <c r="B44" s="53" t="s">
        <v>163</v>
      </c>
      <c r="C44" s="58" t="s">
        <v>2971</v>
      </c>
      <c r="D44" s="62">
        <v>9.5212679999999994E-2</v>
      </c>
      <c r="E44" s="62">
        <f t="shared" si="33"/>
        <v>9.5212679999999994E-3</v>
      </c>
      <c r="F44" s="62">
        <f t="shared" si="34"/>
        <v>7.99786512E-2</v>
      </c>
      <c r="G44" s="62">
        <v>0</v>
      </c>
      <c r="H44" s="62">
        <f t="shared" si="35"/>
        <v>5.7127607999999993E-3</v>
      </c>
      <c r="I44" s="62">
        <f t="shared" si="36"/>
        <v>9.5212649999999996E-2</v>
      </c>
      <c r="J44" s="62">
        <v>0</v>
      </c>
      <c r="K44" s="62">
        <v>9.5212649999999996E-2</v>
      </c>
      <c r="L44" s="62">
        <v>0</v>
      </c>
      <c r="M44" s="62">
        <v>0</v>
      </c>
      <c r="N44" s="62">
        <f t="shared" si="37"/>
        <v>2.9999999998087112E-8</v>
      </c>
      <c r="O44" s="62">
        <f t="shared" si="38"/>
        <v>9.5212679999999994E-3</v>
      </c>
      <c r="P44" s="62">
        <f t="shared" si="39"/>
        <v>-1.5233998799999995E-2</v>
      </c>
      <c r="Q44" s="62">
        <f t="shared" si="40"/>
        <v>0</v>
      </c>
      <c r="R44" s="62">
        <f t="shared" si="41"/>
        <v>5.7127607999999993E-3</v>
      </c>
      <c r="S44" s="62">
        <f t="shared" si="42"/>
        <v>0</v>
      </c>
      <c r="T44" s="62">
        <v>0</v>
      </c>
      <c r="U44" s="62">
        <v>0</v>
      </c>
      <c r="V44" s="62">
        <v>0</v>
      </c>
      <c r="W44" s="62">
        <v>0</v>
      </c>
      <c r="X44" s="62"/>
      <c r="Y44" s="62"/>
      <c r="Z44" s="62"/>
      <c r="AA44" s="62"/>
      <c r="AB44" s="168">
        <v>2020</v>
      </c>
      <c r="AC44" s="62" t="s">
        <v>4255</v>
      </c>
      <c r="AD44" s="62" t="s">
        <v>4256</v>
      </c>
      <c r="AE44" s="62">
        <v>0.25</v>
      </c>
      <c r="AF44" s="62"/>
      <c r="AG44" s="62"/>
      <c r="AH44" s="62"/>
      <c r="AI44" s="62"/>
      <c r="AJ44" s="62">
        <v>0</v>
      </c>
      <c r="AK44" s="62"/>
    </row>
    <row r="45" spans="1:37" ht="47.25" x14ac:dyDescent="0.25">
      <c r="A45" s="174"/>
      <c r="B45" s="53" t="s">
        <v>165</v>
      </c>
      <c r="C45" s="58" t="s">
        <v>2972</v>
      </c>
      <c r="D45" s="62">
        <v>0.90884399999999999</v>
      </c>
      <c r="E45" s="62">
        <f t="shared" si="33"/>
        <v>9.0884400000000004E-2</v>
      </c>
      <c r="F45" s="62">
        <f t="shared" si="34"/>
        <v>0.76342896000000005</v>
      </c>
      <c r="G45" s="62">
        <v>0</v>
      </c>
      <c r="H45" s="62">
        <f t="shared" si="35"/>
        <v>5.4530639999999998E-2</v>
      </c>
      <c r="I45" s="62">
        <f t="shared" si="36"/>
        <v>0.90883923799999999</v>
      </c>
      <c r="J45" s="62">
        <v>0</v>
      </c>
      <c r="K45" s="62">
        <v>0.86083553000000002</v>
      </c>
      <c r="L45" s="62">
        <v>0</v>
      </c>
      <c r="M45" s="62">
        <v>4.8003707999999999E-2</v>
      </c>
      <c r="N45" s="62">
        <f t="shared" si="37"/>
        <v>4.7619999999914953E-6</v>
      </c>
      <c r="O45" s="62">
        <f t="shared" si="38"/>
        <v>9.0884400000000004E-2</v>
      </c>
      <c r="P45" s="62">
        <f t="shared" si="39"/>
        <v>-9.740656999999997E-2</v>
      </c>
      <c r="Q45" s="62">
        <f t="shared" si="40"/>
        <v>0</v>
      </c>
      <c r="R45" s="62">
        <f t="shared" si="41"/>
        <v>6.5269319999999992E-3</v>
      </c>
      <c r="S45" s="62">
        <f t="shared" si="42"/>
        <v>0.75736602999999991</v>
      </c>
      <c r="T45" s="62">
        <v>0</v>
      </c>
      <c r="U45" s="62">
        <v>0.71736293999999989</v>
      </c>
      <c r="V45" s="62">
        <v>0</v>
      </c>
      <c r="W45" s="62">
        <v>4.0003090000000005E-2</v>
      </c>
      <c r="X45" s="62"/>
      <c r="Y45" s="62"/>
      <c r="Z45" s="62"/>
      <c r="AA45" s="62"/>
      <c r="AB45" s="168">
        <v>2020</v>
      </c>
      <c r="AC45" s="62" t="s">
        <v>4255</v>
      </c>
      <c r="AD45" s="62" t="s">
        <v>4256</v>
      </c>
      <c r="AE45" s="62">
        <v>0.4</v>
      </c>
      <c r="AF45" s="62"/>
      <c r="AG45" s="62"/>
      <c r="AH45" s="62"/>
      <c r="AI45" s="62"/>
      <c r="AJ45" s="62">
        <v>0</v>
      </c>
      <c r="AK45" s="62"/>
    </row>
    <row r="46" spans="1:37" ht="78.75" x14ac:dyDescent="0.25">
      <c r="A46" s="174"/>
      <c r="B46" s="53" t="s">
        <v>1702</v>
      </c>
      <c r="C46" s="58" t="s">
        <v>2973</v>
      </c>
      <c r="D46" s="62">
        <v>0.36792000000000002</v>
      </c>
      <c r="E46" s="62">
        <f t="shared" si="33"/>
        <v>3.6792000000000005E-2</v>
      </c>
      <c r="F46" s="62">
        <f t="shared" si="34"/>
        <v>0.30905280000000002</v>
      </c>
      <c r="G46" s="62">
        <v>0</v>
      </c>
      <c r="H46" s="62">
        <f t="shared" si="35"/>
        <v>2.20752E-2</v>
      </c>
      <c r="I46" s="62">
        <f t="shared" si="36"/>
        <v>0.36792000000000002</v>
      </c>
      <c r="J46" s="62">
        <v>0</v>
      </c>
      <c r="K46" s="62">
        <v>0</v>
      </c>
      <c r="L46" s="62">
        <v>0.36792000000000002</v>
      </c>
      <c r="M46" s="62">
        <v>0</v>
      </c>
      <c r="N46" s="62">
        <f t="shared" si="37"/>
        <v>0</v>
      </c>
      <c r="O46" s="62">
        <f t="shared" si="38"/>
        <v>3.6792000000000005E-2</v>
      </c>
      <c r="P46" s="62">
        <f t="shared" si="39"/>
        <v>0.30905280000000002</v>
      </c>
      <c r="Q46" s="62">
        <f t="shared" si="40"/>
        <v>-0.36792000000000002</v>
      </c>
      <c r="R46" s="62">
        <f t="shared" si="41"/>
        <v>2.20752E-2</v>
      </c>
      <c r="S46" s="62">
        <f t="shared" si="42"/>
        <v>0</v>
      </c>
      <c r="T46" s="62">
        <v>0</v>
      </c>
      <c r="U46" s="62">
        <v>0</v>
      </c>
      <c r="V46" s="62">
        <v>0</v>
      </c>
      <c r="W46" s="62">
        <v>0</v>
      </c>
      <c r="X46" s="62"/>
      <c r="Y46" s="62"/>
      <c r="Z46" s="62"/>
      <c r="AA46" s="62"/>
      <c r="AB46" s="168">
        <v>2020</v>
      </c>
      <c r="AC46" s="62" t="s">
        <v>4255</v>
      </c>
      <c r="AD46" s="62" t="s">
        <v>4256</v>
      </c>
      <c r="AE46" s="62">
        <v>0.4</v>
      </c>
      <c r="AF46" s="168">
        <v>2020</v>
      </c>
      <c r="AG46" s="62" t="s">
        <v>4257</v>
      </c>
      <c r="AH46" s="62" t="s">
        <v>4258</v>
      </c>
      <c r="AI46" s="62" t="s">
        <v>4259</v>
      </c>
      <c r="AJ46" s="62">
        <v>0.2</v>
      </c>
      <c r="AK46" s="62"/>
    </row>
    <row r="47" spans="1:37" ht="110.25" x14ac:dyDescent="0.25">
      <c r="A47" s="174"/>
      <c r="B47" s="53" t="s">
        <v>1703</v>
      </c>
      <c r="C47" s="58" t="s">
        <v>2974</v>
      </c>
      <c r="D47" s="62">
        <v>0.30272399999999999</v>
      </c>
      <c r="E47" s="62">
        <f t="shared" si="33"/>
        <v>3.0272400000000001E-2</v>
      </c>
      <c r="F47" s="62">
        <f t="shared" si="34"/>
        <v>0.25428816000000004</v>
      </c>
      <c r="G47" s="62">
        <v>0</v>
      </c>
      <c r="H47" s="62">
        <f t="shared" si="35"/>
        <v>1.8163439999999999E-2</v>
      </c>
      <c r="I47" s="62">
        <f t="shared" si="36"/>
        <v>0.30272089199999996</v>
      </c>
      <c r="J47" s="62">
        <v>0</v>
      </c>
      <c r="K47" s="62">
        <v>0</v>
      </c>
      <c r="L47" s="62">
        <v>0.30004799999999998</v>
      </c>
      <c r="M47" s="62">
        <v>2.6728920000000001E-3</v>
      </c>
      <c r="N47" s="62">
        <f t="shared" si="37"/>
        <v>3.1080000000294206E-6</v>
      </c>
      <c r="O47" s="62">
        <f t="shared" si="38"/>
        <v>3.0272400000000001E-2</v>
      </c>
      <c r="P47" s="62">
        <f t="shared" si="39"/>
        <v>0.25428816000000004</v>
      </c>
      <c r="Q47" s="62">
        <f t="shared" si="40"/>
        <v>-0.30004799999999998</v>
      </c>
      <c r="R47" s="62">
        <f t="shared" si="41"/>
        <v>1.5490548E-2</v>
      </c>
      <c r="S47" s="62">
        <f t="shared" si="42"/>
        <v>0.26389361</v>
      </c>
      <c r="T47" s="62">
        <v>0</v>
      </c>
      <c r="U47" s="62">
        <v>0</v>
      </c>
      <c r="V47" s="62">
        <v>0</v>
      </c>
      <c r="W47" s="62">
        <v>0.26389361</v>
      </c>
      <c r="X47" s="62"/>
      <c r="Y47" s="62"/>
      <c r="Z47" s="62"/>
      <c r="AA47" s="62"/>
      <c r="AB47" s="168">
        <v>2020</v>
      </c>
      <c r="AC47" s="62" t="s">
        <v>4255</v>
      </c>
      <c r="AD47" s="62" t="s">
        <v>4256</v>
      </c>
      <c r="AE47" s="62">
        <v>0.25</v>
      </c>
      <c r="AF47" s="62"/>
      <c r="AG47" s="62"/>
      <c r="AH47" s="62"/>
      <c r="AI47" s="62"/>
      <c r="AJ47" s="62">
        <v>0</v>
      </c>
      <c r="AK47" s="62"/>
    </row>
    <row r="48" spans="1:37" ht="47.25" x14ac:dyDescent="0.25">
      <c r="A48" s="174"/>
      <c r="B48" s="65" t="s">
        <v>1462</v>
      </c>
      <c r="C48" s="58" t="s">
        <v>2975</v>
      </c>
      <c r="D48" s="62">
        <v>2.1004452829864224E-5</v>
      </c>
      <c r="E48" s="62">
        <f t="shared" si="33"/>
        <v>2.1004452829864224E-6</v>
      </c>
      <c r="F48" s="62">
        <f t="shared" si="34"/>
        <v>1.7643740377085951E-5</v>
      </c>
      <c r="G48" s="62">
        <v>0</v>
      </c>
      <c r="H48" s="62">
        <f t="shared" si="35"/>
        <v>1.2602671697918535E-6</v>
      </c>
      <c r="I48" s="62">
        <f t="shared" si="36"/>
        <v>0</v>
      </c>
      <c r="J48" s="62">
        <v>0</v>
      </c>
      <c r="K48" s="62">
        <v>0</v>
      </c>
      <c r="L48" s="62">
        <v>0</v>
      </c>
      <c r="M48" s="62">
        <v>0</v>
      </c>
      <c r="N48" s="62">
        <f t="shared" si="37"/>
        <v>2.1004452829864224E-5</v>
      </c>
      <c r="O48" s="62">
        <f t="shared" si="38"/>
        <v>2.1004452829864224E-6</v>
      </c>
      <c r="P48" s="62">
        <f t="shared" si="39"/>
        <v>1.7643740377085951E-5</v>
      </c>
      <c r="Q48" s="62">
        <f t="shared" si="40"/>
        <v>0</v>
      </c>
      <c r="R48" s="62">
        <f t="shared" si="41"/>
        <v>1.2602671697918535E-6</v>
      </c>
      <c r="S48" s="62">
        <f t="shared" si="42"/>
        <v>0.76392499000000003</v>
      </c>
      <c r="T48" s="62">
        <v>0</v>
      </c>
      <c r="U48" s="62">
        <v>0</v>
      </c>
      <c r="V48" s="62">
        <v>0</v>
      </c>
      <c r="W48" s="62">
        <v>0.76392499000000003</v>
      </c>
      <c r="X48" s="62"/>
      <c r="Y48" s="62"/>
      <c r="Z48" s="62"/>
      <c r="AA48" s="62"/>
      <c r="AB48" s="168">
        <v>2020</v>
      </c>
      <c r="AC48" s="62" t="s">
        <v>4255</v>
      </c>
      <c r="AD48" s="62" t="s">
        <v>4256</v>
      </c>
      <c r="AE48" s="62">
        <v>1.26</v>
      </c>
      <c r="AF48" s="62"/>
      <c r="AG48" s="62"/>
      <c r="AH48" s="62"/>
      <c r="AI48" s="62"/>
      <c r="AJ48" s="62">
        <v>0</v>
      </c>
      <c r="AK48" s="62"/>
    </row>
    <row r="49" spans="1:37" ht="94.5" x14ac:dyDescent="0.25">
      <c r="A49" s="174"/>
      <c r="B49" s="53" t="s">
        <v>167</v>
      </c>
      <c r="C49" s="58" t="s">
        <v>2976</v>
      </c>
      <c r="D49" s="62">
        <v>2.1004452829864224E-5</v>
      </c>
      <c r="E49" s="62">
        <f t="shared" si="33"/>
        <v>2.1004452829864224E-6</v>
      </c>
      <c r="F49" s="62">
        <f t="shared" si="34"/>
        <v>1.7643740377085951E-5</v>
      </c>
      <c r="G49" s="62">
        <v>0</v>
      </c>
      <c r="H49" s="62">
        <f t="shared" si="35"/>
        <v>1.2602671697918535E-6</v>
      </c>
      <c r="I49" s="62">
        <f t="shared" si="36"/>
        <v>0</v>
      </c>
      <c r="J49" s="62">
        <v>0</v>
      </c>
      <c r="K49" s="62">
        <v>0</v>
      </c>
      <c r="L49" s="62">
        <v>0</v>
      </c>
      <c r="M49" s="62">
        <v>0</v>
      </c>
      <c r="N49" s="62">
        <f t="shared" si="37"/>
        <v>2.1004452829864224E-5</v>
      </c>
      <c r="O49" s="62">
        <f t="shared" si="38"/>
        <v>2.1004452829864224E-6</v>
      </c>
      <c r="P49" s="62">
        <f t="shared" si="39"/>
        <v>1.7643740377085951E-5</v>
      </c>
      <c r="Q49" s="62">
        <f t="shared" si="40"/>
        <v>0</v>
      </c>
      <c r="R49" s="62">
        <f t="shared" si="41"/>
        <v>1.2602671697918535E-6</v>
      </c>
      <c r="S49" s="62">
        <f t="shared" si="42"/>
        <v>6.5986619999999996E-2</v>
      </c>
      <c r="T49" s="62">
        <v>0</v>
      </c>
      <c r="U49" s="62">
        <v>0</v>
      </c>
      <c r="V49" s="62">
        <v>0</v>
      </c>
      <c r="W49" s="62">
        <v>6.5986619999999996E-2</v>
      </c>
      <c r="X49" s="62"/>
      <c r="Y49" s="62"/>
      <c r="Z49" s="62"/>
      <c r="AA49" s="62"/>
      <c r="AB49" s="62"/>
      <c r="AC49" s="62"/>
      <c r="AD49" s="62"/>
      <c r="AE49" s="62">
        <v>0</v>
      </c>
      <c r="AF49" s="168">
        <v>2020</v>
      </c>
      <c r="AG49" s="62" t="s">
        <v>4257</v>
      </c>
      <c r="AH49" s="62" t="s">
        <v>4258</v>
      </c>
      <c r="AI49" s="62" t="s">
        <v>4259</v>
      </c>
      <c r="AJ49" s="62">
        <v>0.11</v>
      </c>
      <c r="AK49" s="62">
        <f>SUM(AK50:AK55)</f>
        <v>0</v>
      </c>
    </row>
    <row r="50" spans="1:37" ht="15.75" x14ac:dyDescent="0.25">
      <c r="A50" s="174"/>
      <c r="B50" s="53" t="s">
        <v>169</v>
      </c>
      <c r="C50" s="58"/>
      <c r="D50" s="62">
        <f>SUM(D51:D56)</f>
        <v>25.502862014452827</v>
      </c>
      <c r="E50" s="62">
        <f t="shared" ref="E50:AJ50" si="43">SUM(E51:E56)</f>
        <v>2.5502862014452834</v>
      </c>
      <c r="F50" s="62">
        <f t="shared" si="43"/>
        <v>21.422404092140379</v>
      </c>
      <c r="G50" s="62">
        <f t="shared" si="43"/>
        <v>0</v>
      </c>
      <c r="H50" s="62">
        <f t="shared" si="43"/>
        <v>1.5301717208671697</v>
      </c>
      <c r="I50" s="62">
        <f t="shared" si="43"/>
        <v>30.427401272000001</v>
      </c>
      <c r="J50" s="62">
        <f t="shared" si="43"/>
        <v>0.42300834999999992</v>
      </c>
      <c r="K50" s="62">
        <f t="shared" si="43"/>
        <v>29.034489369999996</v>
      </c>
      <c r="L50" s="62">
        <f t="shared" si="43"/>
        <v>0</v>
      </c>
      <c r="M50" s="62">
        <f t="shared" si="43"/>
        <v>0.969903552</v>
      </c>
      <c r="N50" s="62">
        <f t="shared" si="43"/>
        <v>-4.9245392575471714</v>
      </c>
      <c r="O50" s="62">
        <f t="shared" si="43"/>
        <v>2.127277851445283</v>
      </c>
      <c r="P50" s="62">
        <f t="shared" si="43"/>
        <v>-7.612085277859622</v>
      </c>
      <c r="Q50" s="62">
        <f t="shared" si="43"/>
        <v>0</v>
      </c>
      <c r="R50" s="62">
        <f t="shared" si="43"/>
        <v>0.56026816886716968</v>
      </c>
      <c r="S50" s="62">
        <f t="shared" si="43"/>
        <v>25.356167719999998</v>
      </c>
      <c r="T50" s="62">
        <f t="shared" si="43"/>
        <v>0.35250694999999999</v>
      </c>
      <c r="U50" s="62">
        <f t="shared" si="43"/>
        <v>24.195407810000003</v>
      </c>
      <c r="V50" s="62">
        <f t="shared" si="43"/>
        <v>0</v>
      </c>
      <c r="W50" s="62">
        <f t="shared" si="43"/>
        <v>0.80825296000000002</v>
      </c>
      <c r="X50" s="62"/>
      <c r="Y50" s="62"/>
      <c r="Z50" s="62"/>
      <c r="AA50" s="62"/>
      <c r="AB50" s="62"/>
      <c r="AC50" s="62"/>
      <c r="AD50" s="62"/>
      <c r="AE50" s="62">
        <f t="shared" si="43"/>
        <v>1.76</v>
      </c>
      <c r="AF50" s="62"/>
      <c r="AG50" s="62"/>
      <c r="AH50" s="62"/>
      <c r="AI50" s="62"/>
      <c r="AJ50" s="62">
        <f t="shared" si="43"/>
        <v>7.4939999999999998</v>
      </c>
      <c r="AK50" s="62">
        <f>SUM(AK51:AK56)</f>
        <v>0</v>
      </c>
    </row>
    <row r="51" spans="1:37" ht="31.5" x14ac:dyDescent="0.25">
      <c r="A51" s="174"/>
      <c r="B51" s="53" t="s">
        <v>170</v>
      </c>
      <c r="C51" s="58" t="s">
        <v>2977</v>
      </c>
      <c r="D51" s="62">
        <v>12.133364247999999</v>
      </c>
      <c r="E51" s="62">
        <f t="shared" ref="E51:E56" si="44">D51*10%</f>
        <v>1.2133364248</v>
      </c>
      <c r="F51" s="62">
        <f t="shared" ref="F51:F56" si="45">D51-E51-H51</f>
        <v>10.192025968319999</v>
      </c>
      <c r="G51" s="62">
        <v>0</v>
      </c>
      <c r="H51" s="62">
        <f t="shared" ref="H51:H56" si="46">D51*6%</f>
        <v>0.72800185487999991</v>
      </c>
      <c r="I51" s="62">
        <f t="shared" ref="I51:I56" si="47">J51+K51+L51+M51</f>
        <v>17.057923352</v>
      </c>
      <c r="J51" s="62">
        <v>0</v>
      </c>
      <c r="K51" s="62">
        <v>16.618986499999998</v>
      </c>
      <c r="L51" s="62">
        <v>0</v>
      </c>
      <c r="M51" s="62">
        <v>0.43893685200000004</v>
      </c>
      <c r="N51" s="62">
        <f t="shared" ref="N51:N56" si="48">D51-I51</f>
        <v>-4.9245591040000001</v>
      </c>
      <c r="O51" s="62">
        <f t="shared" ref="O51:O56" si="49">E51-J51</f>
        <v>1.2133364248</v>
      </c>
      <c r="P51" s="62">
        <f t="shared" ref="P51:P56" si="50">F51-K51</f>
        <v>-6.4269605316799989</v>
      </c>
      <c r="Q51" s="62">
        <f t="shared" ref="Q51:Q56" si="51">G51-L51</f>
        <v>0</v>
      </c>
      <c r="R51" s="62">
        <f t="shared" ref="R51:R56" si="52">H51-M51</f>
        <v>0.28906500287999987</v>
      </c>
      <c r="S51" s="62">
        <f t="shared" ref="S51:S56" si="53">T51+U51+V51+W51</f>
        <v>14.21493613</v>
      </c>
      <c r="T51" s="62">
        <v>0</v>
      </c>
      <c r="U51" s="62">
        <v>13.849155420000001</v>
      </c>
      <c r="V51" s="62">
        <v>0</v>
      </c>
      <c r="W51" s="62">
        <v>0.36578071000000001</v>
      </c>
      <c r="X51" s="62"/>
      <c r="Y51" s="62"/>
      <c r="Z51" s="62"/>
      <c r="AA51" s="62"/>
      <c r="AB51" s="62"/>
      <c r="AC51" s="62"/>
      <c r="AD51" s="62"/>
      <c r="AE51" s="62">
        <v>0</v>
      </c>
      <c r="AF51" s="168">
        <v>2020</v>
      </c>
      <c r="AG51" s="62" t="s">
        <v>4257</v>
      </c>
      <c r="AH51" s="62" t="s">
        <v>4258</v>
      </c>
      <c r="AI51" s="62" t="s">
        <v>4259</v>
      </c>
      <c r="AJ51" s="62">
        <v>0.02</v>
      </c>
      <c r="AK51" s="62"/>
    </row>
    <row r="52" spans="1:37" ht="78.75" x14ac:dyDescent="0.25">
      <c r="A52" s="174"/>
      <c r="B52" s="53" t="s">
        <v>172</v>
      </c>
      <c r="C52" s="58" t="s">
        <v>2978</v>
      </c>
      <c r="D52" s="62">
        <v>1.730208</v>
      </c>
      <c r="E52" s="62">
        <f t="shared" si="44"/>
        <v>0.1730208</v>
      </c>
      <c r="F52" s="62">
        <f t="shared" si="45"/>
        <v>1.45337472</v>
      </c>
      <c r="G52" s="62">
        <v>0</v>
      </c>
      <c r="H52" s="62">
        <f t="shared" si="46"/>
        <v>0.10381248</v>
      </c>
      <c r="I52" s="62">
        <f t="shared" si="47"/>
        <v>1.730207018</v>
      </c>
      <c r="J52" s="62">
        <v>0.13138329999999998</v>
      </c>
      <c r="K52" s="62">
        <v>1.5684950500000001</v>
      </c>
      <c r="L52" s="62">
        <v>0</v>
      </c>
      <c r="M52" s="62">
        <v>3.0328667999999996E-2</v>
      </c>
      <c r="N52" s="62">
        <f t="shared" si="48"/>
        <v>9.8199999998271892E-7</v>
      </c>
      <c r="O52" s="62">
        <f t="shared" si="49"/>
        <v>4.1637500000000022E-2</v>
      </c>
      <c r="P52" s="62">
        <f t="shared" si="50"/>
        <v>-0.1151203300000001</v>
      </c>
      <c r="Q52" s="62">
        <f t="shared" si="51"/>
        <v>0</v>
      </c>
      <c r="R52" s="62">
        <f t="shared" si="52"/>
        <v>7.3483812000000009E-2</v>
      </c>
      <c r="S52" s="62">
        <f t="shared" si="53"/>
        <v>1.4418391799999999</v>
      </c>
      <c r="T52" s="62">
        <v>0.10948608</v>
      </c>
      <c r="U52" s="62">
        <v>1.3070792099999999</v>
      </c>
      <c r="V52" s="62">
        <v>0</v>
      </c>
      <c r="W52" s="62">
        <v>2.527389E-2</v>
      </c>
      <c r="X52" s="62"/>
      <c r="Y52" s="62"/>
      <c r="Z52" s="62"/>
      <c r="AA52" s="62"/>
      <c r="AB52" s="168">
        <v>2020</v>
      </c>
      <c r="AC52" s="62" t="s">
        <v>4255</v>
      </c>
      <c r="AD52" s="62" t="s">
        <v>4256</v>
      </c>
      <c r="AE52" s="62">
        <v>1.26</v>
      </c>
      <c r="AF52" s="62"/>
      <c r="AG52" s="62"/>
      <c r="AH52" s="62"/>
      <c r="AI52" s="62"/>
      <c r="AJ52" s="62">
        <v>0</v>
      </c>
      <c r="AK52" s="62"/>
    </row>
    <row r="53" spans="1:37" ht="47.25" x14ac:dyDescent="0.25">
      <c r="A53" s="174"/>
      <c r="B53" s="53" t="s">
        <v>174</v>
      </c>
      <c r="C53" s="59" t="s">
        <v>2979</v>
      </c>
      <c r="D53" s="62">
        <v>10.381644</v>
      </c>
      <c r="E53" s="62">
        <f t="shared" si="44"/>
        <v>1.0381644000000001</v>
      </c>
      <c r="F53" s="62">
        <f t="shared" si="45"/>
        <v>8.7205809599999995</v>
      </c>
      <c r="G53" s="62">
        <v>0</v>
      </c>
      <c r="H53" s="62">
        <f t="shared" si="46"/>
        <v>0.62289863999999995</v>
      </c>
      <c r="I53" s="62">
        <f t="shared" si="47"/>
        <v>10.38164832</v>
      </c>
      <c r="J53" s="62">
        <v>0</v>
      </c>
      <c r="K53" s="62">
        <v>9.8831881199999998</v>
      </c>
      <c r="L53" s="62">
        <v>0</v>
      </c>
      <c r="M53" s="62">
        <v>0.49846020000000002</v>
      </c>
      <c r="N53" s="62">
        <f t="shared" si="48"/>
        <v>-4.320000000390678E-6</v>
      </c>
      <c r="O53" s="62">
        <f t="shared" si="49"/>
        <v>1.0381644000000001</v>
      </c>
      <c r="P53" s="62">
        <f t="shared" si="50"/>
        <v>-1.1626071600000003</v>
      </c>
      <c r="Q53" s="62">
        <f t="shared" si="51"/>
        <v>0</v>
      </c>
      <c r="R53" s="62">
        <f t="shared" si="52"/>
        <v>0.12443843999999993</v>
      </c>
      <c r="S53" s="62">
        <f t="shared" si="53"/>
        <v>8.6513736000000012</v>
      </c>
      <c r="T53" s="62">
        <v>0</v>
      </c>
      <c r="U53" s="62">
        <v>8.2359901000000004</v>
      </c>
      <c r="V53" s="62">
        <v>0</v>
      </c>
      <c r="W53" s="62">
        <v>0.41538349999999996</v>
      </c>
      <c r="X53" s="62"/>
      <c r="Y53" s="62"/>
      <c r="Z53" s="62"/>
      <c r="AA53" s="62"/>
      <c r="AB53" s="62"/>
      <c r="AC53" s="62"/>
      <c r="AD53" s="62"/>
      <c r="AE53" s="62">
        <v>0</v>
      </c>
      <c r="AF53" s="168">
        <v>2020</v>
      </c>
      <c r="AG53" s="62" t="s">
        <v>4257</v>
      </c>
      <c r="AH53" s="62" t="s">
        <v>4258</v>
      </c>
      <c r="AI53" s="62" t="s">
        <v>4259</v>
      </c>
      <c r="AJ53" s="62">
        <v>6.8580000000000005</v>
      </c>
      <c r="AK53" s="62"/>
    </row>
    <row r="54" spans="1:37" ht="78.75" x14ac:dyDescent="0.25">
      <c r="A54" s="174"/>
      <c r="B54" s="53" t="s">
        <v>176</v>
      </c>
      <c r="C54" s="59" t="s">
        <v>2980</v>
      </c>
      <c r="D54" s="62">
        <v>0.22384799999999996</v>
      </c>
      <c r="E54" s="62">
        <f t="shared" si="44"/>
        <v>2.2384799999999996E-2</v>
      </c>
      <c r="F54" s="62">
        <f t="shared" si="45"/>
        <v>0.18803231999999995</v>
      </c>
      <c r="G54" s="62">
        <v>0</v>
      </c>
      <c r="H54" s="62">
        <f t="shared" si="46"/>
        <v>1.3430879999999997E-2</v>
      </c>
      <c r="I54" s="62">
        <f t="shared" si="47"/>
        <v>0.22384582</v>
      </c>
      <c r="J54" s="62">
        <v>0.22384582</v>
      </c>
      <c r="K54" s="62">
        <v>0</v>
      </c>
      <c r="L54" s="62">
        <v>0</v>
      </c>
      <c r="M54" s="62">
        <v>0</v>
      </c>
      <c r="N54" s="62">
        <f t="shared" si="48"/>
        <v>2.1799999999627673E-6</v>
      </c>
      <c r="O54" s="62">
        <f t="shared" si="49"/>
        <v>-0.20146101999999999</v>
      </c>
      <c r="P54" s="62">
        <f t="shared" si="50"/>
        <v>0.18803231999999995</v>
      </c>
      <c r="Q54" s="62">
        <f t="shared" si="51"/>
        <v>0</v>
      </c>
      <c r="R54" s="62">
        <f t="shared" si="52"/>
        <v>1.3430879999999997E-2</v>
      </c>
      <c r="S54" s="62">
        <f t="shared" si="53"/>
        <v>0.18653818</v>
      </c>
      <c r="T54" s="62">
        <v>0.18653818</v>
      </c>
      <c r="U54" s="62">
        <v>0</v>
      </c>
      <c r="V54" s="62">
        <v>0</v>
      </c>
      <c r="W54" s="62">
        <v>0</v>
      </c>
      <c r="X54" s="62"/>
      <c r="Y54" s="62"/>
      <c r="Z54" s="62"/>
      <c r="AA54" s="62"/>
      <c r="AB54" s="62"/>
      <c r="AC54" s="62"/>
      <c r="AD54" s="62"/>
      <c r="AE54" s="62">
        <v>0</v>
      </c>
      <c r="AF54" s="168">
        <v>2020</v>
      </c>
      <c r="AG54" s="62" t="s">
        <v>4257</v>
      </c>
      <c r="AH54" s="62" t="s">
        <v>4258</v>
      </c>
      <c r="AI54" s="62" t="s">
        <v>4259</v>
      </c>
      <c r="AJ54" s="62">
        <v>0.61599999999999999</v>
      </c>
      <c r="AK54" s="62"/>
    </row>
    <row r="55" spans="1:37" ht="47.25" x14ac:dyDescent="0.25">
      <c r="A55" s="174"/>
      <c r="B55" s="65" t="s">
        <v>177</v>
      </c>
      <c r="C55" s="58" t="s">
        <v>2981</v>
      </c>
      <c r="D55" s="62">
        <v>2.1004452829864224E-5</v>
      </c>
      <c r="E55" s="62">
        <f t="shared" si="44"/>
        <v>2.1004452829864224E-6</v>
      </c>
      <c r="F55" s="62">
        <f t="shared" si="45"/>
        <v>1.7643740377085951E-5</v>
      </c>
      <c r="G55" s="62">
        <v>0</v>
      </c>
      <c r="H55" s="62">
        <f t="shared" si="46"/>
        <v>1.2602671697918535E-6</v>
      </c>
      <c r="I55" s="62">
        <f t="shared" si="47"/>
        <v>0</v>
      </c>
      <c r="J55" s="62">
        <v>0</v>
      </c>
      <c r="K55" s="62">
        <v>0</v>
      </c>
      <c r="L55" s="62">
        <v>0</v>
      </c>
      <c r="M55" s="62">
        <v>0</v>
      </c>
      <c r="N55" s="62">
        <f t="shared" si="48"/>
        <v>2.1004452829864224E-5</v>
      </c>
      <c r="O55" s="62">
        <f t="shared" si="49"/>
        <v>2.1004452829864224E-6</v>
      </c>
      <c r="P55" s="62">
        <f t="shared" si="50"/>
        <v>1.7643740377085951E-5</v>
      </c>
      <c r="Q55" s="62">
        <f t="shared" si="51"/>
        <v>0</v>
      </c>
      <c r="R55" s="62">
        <f t="shared" si="52"/>
        <v>1.2602671697918535E-6</v>
      </c>
      <c r="S55" s="62">
        <f t="shared" si="53"/>
        <v>0</v>
      </c>
      <c r="T55" s="62">
        <v>0</v>
      </c>
      <c r="U55" s="62">
        <v>0</v>
      </c>
      <c r="V55" s="62">
        <v>0</v>
      </c>
      <c r="W55" s="62">
        <v>0</v>
      </c>
      <c r="X55" s="62"/>
      <c r="Y55" s="62"/>
      <c r="Z55" s="62"/>
      <c r="AA55" s="62"/>
      <c r="AB55" s="168">
        <v>2020</v>
      </c>
      <c r="AC55" s="62" t="s">
        <v>4255</v>
      </c>
      <c r="AD55" s="62" t="s">
        <v>4256</v>
      </c>
      <c r="AE55" s="62">
        <v>0.5</v>
      </c>
      <c r="AF55" s="62"/>
      <c r="AG55" s="62"/>
      <c r="AH55" s="62"/>
      <c r="AI55" s="62"/>
      <c r="AJ55" s="62">
        <v>0</v>
      </c>
      <c r="AK55" s="62"/>
    </row>
    <row r="56" spans="1:37" ht="78.75" x14ac:dyDescent="0.25">
      <c r="A56" s="174"/>
      <c r="B56" s="53" t="s">
        <v>1261</v>
      </c>
      <c r="C56" s="58" t="s">
        <v>2982</v>
      </c>
      <c r="D56" s="62">
        <v>1.033776762</v>
      </c>
      <c r="E56" s="62">
        <f t="shared" si="44"/>
        <v>0.1033776762</v>
      </c>
      <c r="F56" s="62">
        <f t="shared" si="45"/>
        <v>0.86837248008000001</v>
      </c>
      <c r="G56" s="62">
        <v>0</v>
      </c>
      <c r="H56" s="62">
        <f t="shared" si="46"/>
        <v>6.2026605719999996E-2</v>
      </c>
      <c r="I56" s="62">
        <f t="shared" si="47"/>
        <v>1.033776762</v>
      </c>
      <c r="J56" s="62">
        <v>6.7779229999999996E-2</v>
      </c>
      <c r="K56" s="62">
        <v>0.96381969999999995</v>
      </c>
      <c r="L56" s="62">
        <v>0</v>
      </c>
      <c r="M56" s="62">
        <v>2.1778319999999998E-3</v>
      </c>
      <c r="N56" s="62">
        <f t="shared" si="48"/>
        <v>0</v>
      </c>
      <c r="O56" s="62">
        <f t="shared" si="49"/>
        <v>3.5598446200000008E-2</v>
      </c>
      <c r="P56" s="62">
        <f t="shared" si="50"/>
        <v>-9.5447219919999937E-2</v>
      </c>
      <c r="Q56" s="62">
        <f t="shared" si="51"/>
        <v>0</v>
      </c>
      <c r="R56" s="62">
        <f t="shared" si="52"/>
        <v>5.9848773719999998E-2</v>
      </c>
      <c r="S56" s="62">
        <f t="shared" si="53"/>
        <v>0.86148062999999986</v>
      </c>
      <c r="T56" s="62">
        <v>5.6482690000000002E-2</v>
      </c>
      <c r="U56" s="62">
        <v>0.80318307999999994</v>
      </c>
      <c r="V56" s="62">
        <v>0</v>
      </c>
      <c r="W56" s="62">
        <v>1.8148600000000002E-3</v>
      </c>
      <c r="X56" s="62"/>
      <c r="Y56" s="62"/>
      <c r="Z56" s="62"/>
      <c r="AA56" s="62"/>
      <c r="AB56" s="62"/>
      <c r="AC56" s="62"/>
      <c r="AD56" s="62"/>
      <c r="AE56" s="62">
        <v>0</v>
      </c>
      <c r="AF56" s="62"/>
      <c r="AG56" s="62"/>
      <c r="AH56" s="62"/>
      <c r="AI56" s="62"/>
      <c r="AJ56" s="62">
        <v>0</v>
      </c>
      <c r="AK56" s="62">
        <f>SUM(AK57)</f>
        <v>0</v>
      </c>
    </row>
    <row r="57" spans="1:37" ht="15.75" x14ac:dyDescent="0.25">
      <c r="A57" s="174"/>
      <c r="B57" s="53" t="s">
        <v>686</v>
      </c>
      <c r="C57" s="58"/>
      <c r="D57" s="62">
        <f t="shared" ref="D57:AK57" si="54">SUM(D58:D58)</f>
        <v>2.1004452829864224E-5</v>
      </c>
      <c r="E57" s="62">
        <f t="shared" si="54"/>
        <v>2.1004452829864224E-6</v>
      </c>
      <c r="F57" s="62">
        <f t="shared" si="54"/>
        <v>1.7643740377085951E-5</v>
      </c>
      <c r="G57" s="62">
        <f t="shared" si="54"/>
        <v>0</v>
      </c>
      <c r="H57" s="62">
        <f t="shared" si="54"/>
        <v>1.2602671697918535E-6</v>
      </c>
      <c r="I57" s="62">
        <f t="shared" si="54"/>
        <v>0</v>
      </c>
      <c r="J57" s="62">
        <f t="shared" si="54"/>
        <v>0</v>
      </c>
      <c r="K57" s="62">
        <f t="shared" si="54"/>
        <v>0</v>
      </c>
      <c r="L57" s="62">
        <f t="shared" si="54"/>
        <v>0</v>
      </c>
      <c r="M57" s="62">
        <f t="shared" si="54"/>
        <v>0</v>
      </c>
      <c r="N57" s="62">
        <f t="shared" si="54"/>
        <v>2.1004452829864224E-5</v>
      </c>
      <c r="O57" s="62">
        <f t="shared" si="54"/>
        <v>2.1004452829864224E-6</v>
      </c>
      <c r="P57" s="62">
        <f t="shared" si="54"/>
        <v>1.7643740377085951E-5</v>
      </c>
      <c r="Q57" s="62">
        <f t="shared" si="54"/>
        <v>0</v>
      </c>
      <c r="R57" s="62">
        <f t="shared" si="54"/>
        <v>1.2602671697918535E-6</v>
      </c>
      <c r="S57" s="62">
        <f t="shared" si="54"/>
        <v>0</v>
      </c>
      <c r="T57" s="62">
        <f t="shared" si="54"/>
        <v>0</v>
      </c>
      <c r="U57" s="62">
        <f t="shared" si="54"/>
        <v>0</v>
      </c>
      <c r="V57" s="62">
        <f t="shared" si="54"/>
        <v>0</v>
      </c>
      <c r="W57" s="62">
        <f t="shared" si="54"/>
        <v>0</v>
      </c>
      <c r="X57" s="62"/>
      <c r="Y57" s="62"/>
      <c r="Z57" s="62"/>
      <c r="AA57" s="62"/>
      <c r="AB57" s="62"/>
      <c r="AC57" s="62"/>
      <c r="AD57" s="62"/>
      <c r="AE57" s="62">
        <f t="shared" si="54"/>
        <v>0</v>
      </c>
      <c r="AF57" s="62"/>
      <c r="AG57" s="62"/>
      <c r="AH57" s="62"/>
      <c r="AI57" s="62"/>
      <c r="AJ57" s="62">
        <f t="shared" si="54"/>
        <v>0</v>
      </c>
      <c r="AK57" s="62">
        <f t="shared" si="54"/>
        <v>0</v>
      </c>
    </row>
    <row r="58" spans="1:37" ht="94.5" x14ac:dyDescent="0.25">
      <c r="A58" s="174"/>
      <c r="B58" s="53" t="s">
        <v>1704</v>
      </c>
      <c r="C58" s="58" t="s">
        <v>2983</v>
      </c>
      <c r="D58" s="62">
        <v>2.1004452829864224E-5</v>
      </c>
      <c r="E58" s="62">
        <f>D58*10%</f>
        <v>2.1004452829864224E-6</v>
      </c>
      <c r="F58" s="62">
        <f>D58-E58-H58</f>
        <v>1.7643740377085951E-5</v>
      </c>
      <c r="G58" s="62">
        <v>0</v>
      </c>
      <c r="H58" s="62">
        <f>D58*6%</f>
        <v>1.2602671697918535E-6</v>
      </c>
      <c r="I58" s="62">
        <f>J58+K58+L58+M58</f>
        <v>0</v>
      </c>
      <c r="J58" s="62">
        <v>0</v>
      </c>
      <c r="K58" s="62">
        <v>0</v>
      </c>
      <c r="L58" s="62">
        <v>0</v>
      </c>
      <c r="M58" s="62">
        <v>0</v>
      </c>
      <c r="N58" s="62">
        <f>D58-I58</f>
        <v>2.1004452829864224E-5</v>
      </c>
      <c r="O58" s="62">
        <f t="shared" ref="O58" si="55">E58-J58</f>
        <v>2.1004452829864224E-6</v>
      </c>
      <c r="P58" s="62">
        <f t="shared" ref="P58" si="56">F58-K58</f>
        <v>1.7643740377085951E-5</v>
      </c>
      <c r="Q58" s="62">
        <f t="shared" ref="Q58" si="57">G58-L58</f>
        <v>0</v>
      </c>
      <c r="R58" s="62">
        <f t="shared" ref="R58" si="58">H58-M58</f>
        <v>1.2602671697918535E-6</v>
      </c>
      <c r="S58" s="62">
        <f>T58+U58+V58+W58</f>
        <v>0</v>
      </c>
      <c r="T58" s="62">
        <v>0</v>
      </c>
      <c r="U58" s="62">
        <v>0</v>
      </c>
      <c r="V58" s="62">
        <v>0</v>
      </c>
      <c r="W58" s="62">
        <v>0</v>
      </c>
      <c r="X58" s="62"/>
      <c r="Y58" s="62"/>
      <c r="Z58" s="62"/>
      <c r="AA58" s="62"/>
      <c r="AB58" s="62"/>
      <c r="AC58" s="62"/>
      <c r="AD58" s="62"/>
      <c r="AE58" s="62">
        <v>0</v>
      </c>
      <c r="AF58" s="62"/>
      <c r="AG58" s="62"/>
      <c r="AH58" s="62"/>
      <c r="AI58" s="62"/>
      <c r="AJ58" s="62">
        <v>0</v>
      </c>
      <c r="AK58" s="62">
        <f>SUM(AK59:AK66)</f>
        <v>0</v>
      </c>
    </row>
    <row r="59" spans="1:37" ht="15.75" x14ac:dyDescent="0.25">
      <c r="A59" s="174"/>
      <c r="B59" s="65" t="s">
        <v>179</v>
      </c>
      <c r="C59" s="58"/>
      <c r="D59" s="62">
        <f>SUM(D60:D67)</f>
        <v>10.428762108905655</v>
      </c>
      <c r="E59" s="62">
        <f t="shared" ref="E59:AJ59" si="59">SUM(E60:E67)</f>
        <v>1.042876210890566</v>
      </c>
      <c r="F59" s="62">
        <f t="shared" si="59"/>
        <v>8.7601601714807522</v>
      </c>
      <c r="G59" s="62">
        <f t="shared" si="59"/>
        <v>0</v>
      </c>
      <c r="H59" s="62">
        <f t="shared" si="59"/>
        <v>0.62572572653433967</v>
      </c>
      <c r="I59" s="62">
        <f t="shared" si="59"/>
        <v>10.428722393999998</v>
      </c>
      <c r="J59" s="62">
        <f t="shared" si="59"/>
        <v>0.49031826000000001</v>
      </c>
      <c r="K59" s="62">
        <f t="shared" si="59"/>
        <v>9.1213570700000002</v>
      </c>
      <c r="L59" s="62">
        <f t="shared" si="59"/>
        <v>0.32369999999999999</v>
      </c>
      <c r="M59" s="62">
        <f t="shared" si="59"/>
        <v>0.493347064</v>
      </c>
      <c r="N59" s="62">
        <f t="shared" si="59"/>
        <v>3.9714905657945244E-5</v>
      </c>
      <c r="O59" s="62">
        <f t="shared" si="59"/>
        <v>0.55255795089056603</v>
      </c>
      <c r="P59" s="62">
        <f t="shared" si="59"/>
        <v>-0.36119689851924824</v>
      </c>
      <c r="Q59" s="62">
        <f t="shared" si="59"/>
        <v>-0.32369999999999999</v>
      </c>
      <c r="R59" s="62">
        <f t="shared" si="59"/>
        <v>0.13237866253433953</v>
      </c>
      <c r="S59" s="62">
        <f t="shared" si="59"/>
        <v>9.9370770399999984</v>
      </c>
      <c r="T59" s="62">
        <f t="shared" si="59"/>
        <v>0.41590188000000006</v>
      </c>
      <c r="U59" s="62">
        <f t="shared" si="59"/>
        <v>8.8137630599999994</v>
      </c>
      <c r="V59" s="62">
        <f t="shared" si="59"/>
        <v>0</v>
      </c>
      <c r="W59" s="62">
        <f t="shared" si="59"/>
        <v>0.70741209999999999</v>
      </c>
      <c r="X59" s="62"/>
      <c r="Y59" s="62"/>
      <c r="Z59" s="62"/>
      <c r="AA59" s="62"/>
      <c r="AB59" s="62"/>
      <c r="AC59" s="62"/>
      <c r="AD59" s="62"/>
      <c r="AE59" s="62">
        <f t="shared" si="59"/>
        <v>1.3</v>
      </c>
      <c r="AF59" s="62"/>
      <c r="AG59" s="62"/>
      <c r="AH59" s="62"/>
      <c r="AI59" s="62"/>
      <c r="AJ59" s="62">
        <f t="shared" si="59"/>
        <v>5.3630000000000004</v>
      </c>
      <c r="AK59" s="62">
        <f>SUM(AK60:AK67)</f>
        <v>0</v>
      </c>
    </row>
    <row r="60" spans="1:37" ht="47.25" x14ac:dyDescent="0.25">
      <c r="A60" s="174"/>
      <c r="B60" s="53" t="s">
        <v>180</v>
      </c>
      <c r="C60" s="58" t="s">
        <v>2984</v>
      </c>
      <c r="D60" s="62">
        <v>0.118600068</v>
      </c>
      <c r="E60" s="62">
        <f t="shared" ref="E60:E67" si="60">D60*10%</f>
        <v>1.1860006800000001E-2</v>
      </c>
      <c r="F60" s="62">
        <f t="shared" ref="F60:F67" si="61">D60-E60-H60</f>
        <v>9.9624057119999998E-2</v>
      </c>
      <c r="G60" s="62">
        <v>0</v>
      </c>
      <c r="H60" s="62">
        <f t="shared" ref="H60:H67" si="62">D60*6%</f>
        <v>7.1160040800000001E-3</v>
      </c>
      <c r="I60" s="62">
        <f t="shared" ref="I60:I67" si="63">J60+K60+L60+M60</f>
        <v>0.118600068</v>
      </c>
      <c r="J60" s="62">
        <v>0</v>
      </c>
      <c r="K60" s="62">
        <v>0</v>
      </c>
      <c r="L60" s="62">
        <v>0</v>
      </c>
      <c r="M60" s="62">
        <v>0.118600068</v>
      </c>
      <c r="N60" s="62">
        <f t="shared" ref="N60:N67" si="64">D60-I60</f>
        <v>0</v>
      </c>
      <c r="O60" s="62">
        <f t="shared" ref="O60:O67" si="65">E60-J60</f>
        <v>1.1860006800000001E-2</v>
      </c>
      <c r="P60" s="62">
        <f t="shared" ref="P60:P67" si="66">F60-K60</f>
        <v>9.9624057119999998E-2</v>
      </c>
      <c r="Q60" s="62">
        <f t="shared" ref="Q60:Q67" si="67">G60-L60</f>
        <v>0</v>
      </c>
      <c r="R60" s="62">
        <f t="shared" ref="R60:R67" si="68">H60-M60</f>
        <v>-0.11148406392</v>
      </c>
      <c r="S60" s="62">
        <f t="shared" ref="S60:S67" si="69">T60+U60+V60+W60</f>
        <v>9.8833389999999993E-2</v>
      </c>
      <c r="T60" s="62">
        <v>0</v>
      </c>
      <c r="U60" s="62">
        <v>0</v>
      </c>
      <c r="V60" s="62">
        <v>0</v>
      </c>
      <c r="W60" s="62">
        <v>9.8833389999999993E-2</v>
      </c>
      <c r="X60" s="62"/>
      <c r="Y60" s="62"/>
      <c r="Z60" s="62"/>
      <c r="AA60" s="62"/>
      <c r="AB60" s="62"/>
      <c r="AC60" s="62"/>
      <c r="AD60" s="62"/>
      <c r="AE60" s="62">
        <v>0</v>
      </c>
      <c r="AF60" s="62"/>
      <c r="AG60" s="62"/>
      <c r="AH60" s="62"/>
      <c r="AI60" s="62"/>
      <c r="AJ60" s="62">
        <v>0</v>
      </c>
      <c r="AK60" s="62"/>
    </row>
    <row r="61" spans="1:37" ht="63" x14ac:dyDescent="0.25">
      <c r="A61" s="174"/>
      <c r="B61" s="53" t="s">
        <v>182</v>
      </c>
      <c r="C61" s="58" t="s">
        <v>2985</v>
      </c>
      <c r="D61" s="62">
        <v>9.4640759999999986</v>
      </c>
      <c r="E61" s="62">
        <f t="shared" si="60"/>
        <v>0.9464075999999999</v>
      </c>
      <c r="F61" s="62">
        <f t="shared" si="61"/>
        <v>7.9498238399999979</v>
      </c>
      <c r="G61" s="62">
        <v>0</v>
      </c>
      <c r="H61" s="62">
        <f t="shared" si="62"/>
        <v>0.56784455999999994</v>
      </c>
      <c r="I61" s="62">
        <f t="shared" si="63"/>
        <v>9.4640788340000004</v>
      </c>
      <c r="J61" s="62">
        <v>0</v>
      </c>
      <c r="K61" s="62">
        <v>9.1213570700000002</v>
      </c>
      <c r="L61" s="62">
        <v>0</v>
      </c>
      <c r="M61" s="62">
        <v>0.34272176399999993</v>
      </c>
      <c r="N61" s="62">
        <f t="shared" si="64"/>
        <v>-2.8340000017834654E-6</v>
      </c>
      <c r="O61" s="62">
        <f t="shared" si="65"/>
        <v>0.9464075999999999</v>
      </c>
      <c r="P61" s="62">
        <f t="shared" si="66"/>
        <v>-1.1715332300000023</v>
      </c>
      <c r="Q61" s="62">
        <f t="shared" si="67"/>
        <v>0</v>
      </c>
      <c r="R61" s="62">
        <f t="shared" si="68"/>
        <v>0.22512279600000001</v>
      </c>
      <c r="S61" s="62">
        <f t="shared" si="69"/>
        <v>7.8867323599999999</v>
      </c>
      <c r="T61" s="62">
        <v>0</v>
      </c>
      <c r="U61" s="62">
        <v>7.6011308899999994</v>
      </c>
      <c r="V61" s="62">
        <v>0</v>
      </c>
      <c r="W61" s="62">
        <v>0.28560147000000002</v>
      </c>
      <c r="X61" s="62"/>
      <c r="Y61" s="62"/>
      <c r="Z61" s="62"/>
      <c r="AA61" s="62"/>
      <c r="AB61" s="62"/>
      <c r="AC61" s="62"/>
      <c r="AD61" s="62"/>
      <c r="AE61" s="62">
        <v>0</v>
      </c>
      <c r="AF61" s="168">
        <v>2020</v>
      </c>
      <c r="AG61" s="62" t="s">
        <v>4257</v>
      </c>
      <c r="AH61" s="62" t="s">
        <v>4258</v>
      </c>
      <c r="AI61" s="62" t="s">
        <v>4259</v>
      </c>
      <c r="AJ61" s="62">
        <v>4.819</v>
      </c>
      <c r="AK61" s="62"/>
    </row>
    <row r="62" spans="1:37" ht="47.25" x14ac:dyDescent="0.25">
      <c r="A62" s="174"/>
      <c r="B62" s="65" t="s">
        <v>184</v>
      </c>
      <c r="C62" s="58" t="s">
        <v>2986</v>
      </c>
      <c r="D62" s="62">
        <v>7.1639999999999994E-3</v>
      </c>
      <c r="E62" s="62">
        <f t="shared" si="60"/>
        <v>7.1639999999999996E-4</v>
      </c>
      <c r="F62" s="62">
        <f t="shared" si="61"/>
        <v>6.0177599999999996E-3</v>
      </c>
      <c r="G62" s="62">
        <v>0</v>
      </c>
      <c r="H62" s="62">
        <f t="shared" si="62"/>
        <v>4.2983999999999996E-4</v>
      </c>
      <c r="I62" s="62">
        <f t="shared" si="63"/>
        <v>7.1634599999999991E-3</v>
      </c>
      <c r="J62" s="62">
        <v>0</v>
      </c>
      <c r="K62" s="62">
        <v>0</v>
      </c>
      <c r="L62" s="62">
        <v>0</v>
      </c>
      <c r="M62" s="62">
        <v>7.1634599999999991E-3</v>
      </c>
      <c r="N62" s="62">
        <f t="shared" si="64"/>
        <v>5.4000000000026249E-7</v>
      </c>
      <c r="O62" s="62">
        <f t="shared" si="65"/>
        <v>7.1639999999999996E-4</v>
      </c>
      <c r="P62" s="62">
        <f t="shared" si="66"/>
        <v>6.0177599999999996E-3</v>
      </c>
      <c r="Q62" s="62">
        <f t="shared" si="67"/>
        <v>0</v>
      </c>
      <c r="R62" s="62">
        <f t="shared" si="68"/>
        <v>-6.7336199999999992E-3</v>
      </c>
      <c r="S62" s="62">
        <f t="shared" si="69"/>
        <v>5.9695500000000006E-3</v>
      </c>
      <c r="T62" s="62">
        <v>0</v>
      </c>
      <c r="U62" s="62">
        <v>0</v>
      </c>
      <c r="V62" s="62">
        <v>0</v>
      </c>
      <c r="W62" s="62">
        <v>5.9695500000000006E-3</v>
      </c>
      <c r="X62" s="62"/>
      <c r="Y62" s="62"/>
      <c r="Z62" s="62"/>
      <c r="AA62" s="62"/>
      <c r="AB62" s="168">
        <v>2020</v>
      </c>
      <c r="AC62" s="62" t="s">
        <v>4255</v>
      </c>
      <c r="AD62" s="62" t="s">
        <v>4256</v>
      </c>
      <c r="AE62" s="62">
        <v>0.5</v>
      </c>
      <c r="AF62" s="168">
        <v>2020</v>
      </c>
      <c r="AG62" s="62" t="s">
        <v>4257</v>
      </c>
      <c r="AH62" s="62" t="s">
        <v>4258</v>
      </c>
      <c r="AI62" s="62" t="s">
        <v>4259</v>
      </c>
      <c r="AJ62" s="62">
        <v>1.4999999999999999E-2</v>
      </c>
      <c r="AK62" s="62"/>
    </row>
    <row r="63" spans="1:37" ht="94.5" x14ac:dyDescent="0.25">
      <c r="A63" s="174"/>
      <c r="B63" s="53" t="s">
        <v>1706</v>
      </c>
      <c r="C63" s="58" t="s">
        <v>2987</v>
      </c>
      <c r="D63" s="62">
        <v>0.12441693799999999</v>
      </c>
      <c r="E63" s="62">
        <f t="shared" si="60"/>
        <v>1.24416938E-2</v>
      </c>
      <c r="F63" s="62">
        <f t="shared" si="61"/>
        <v>0.10451022791999999</v>
      </c>
      <c r="G63" s="62">
        <v>0</v>
      </c>
      <c r="H63" s="62">
        <f t="shared" si="62"/>
        <v>7.4650162799999994E-3</v>
      </c>
      <c r="I63" s="62">
        <f t="shared" si="63"/>
        <v>0.124416938</v>
      </c>
      <c r="J63" s="62">
        <v>0.10936775</v>
      </c>
      <c r="K63" s="62">
        <v>0</v>
      </c>
      <c r="L63" s="62">
        <v>0</v>
      </c>
      <c r="M63" s="62">
        <v>1.5049187999999998E-2</v>
      </c>
      <c r="N63" s="62">
        <f t="shared" si="64"/>
        <v>0</v>
      </c>
      <c r="O63" s="62">
        <f t="shared" si="65"/>
        <v>-9.6926056199999999E-2</v>
      </c>
      <c r="P63" s="62">
        <f t="shared" si="66"/>
        <v>0.10451022791999999</v>
      </c>
      <c r="Q63" s="62">
        <f t="shared" si="67"/>
        <v>0</v>
      </c>
      <c r="R63" s="62">
        <f t="shared" si="68"/>
        <v>-7.5841717199999987E-3</v>
      </c>
      <c r="S63" s="62">
        <f t="shared" si="69"/>
        <v>0.64702099999999985</v>
      </c>
      <c r="T63" s="62">
        <v>9.1139789999999998E-2</v>
      </c>
      <c r="U63" s="62">
        <v>0.54334021999999993</v>
      </c>
      <c r="V63" s="62">
        <v>0</v>
      </c>
      <c r="W63" s="62">
        <v>1.254099E-2</v>
      </c>
      <c r="X63" s="62"/>
      <c r="Y63" s="62"/>
      <c r="Z63" s="62"/>
      <c r="AA63" s="62"/>
      <c r="AB63" s="62"/>
      <c r="AC63" s="62"/>
      <c r="AD63" s="62"/>
      <c r="AE63" s="62">
        <v>0</v>
      </c>
      <c r="AF63" s="62"/>
      <c r="AG63" s="62"/>
      <c r="AH63" s="62"/>
      <c r="AI63" s="62"/>
      <c r="AJ63" s="62">
        <v>0</v>
      </c>
      <c r="AK63" s="62"/>
    </row>
    <row r="64" spans="1:37" ht="63" x14ac:dyDescent="0.25">
      <c r="A64" s="174"/>
      <c r="B64" s="53" t="s">
        <v>1708</v>
      </c>
      <c r="C64" s="58" t="s">
        <v>2988</v>
      </c>
      <c r="D64" s="62">
        <v>2.1004452829864224E-5</v>
      </c>
      <c r="E64" s="62">
        <f t="shared" si="60"/>
        <v>2.1004452829864224E-6</v>
      </c>
      <c r="F64" s="62">
        <f t="shared" si="61"/>
        <v>1.7643740377085951E-5</v>
      </c>
      <c r="G64" s="62">
        <v>0</v>
      </c>
      <c r="H64" s="62">
        <f t="shared" si="62"/>
        <v>1.2602671697918535E-6</v>
      </c>
      <c r="I64" s="62">
        <f t="shared" si="63"/>
        <v>0</v>
      </c>
      <c r="J64" s="62">
        <v>0</v>
      </c>
      <c r="K64" s="62">
        <v>0</v>
      </c>
      <c r="L64" s="62">
        <v>0</v>
      </c>
      <c r="M64" s="62">
        <v>0</v>
      </c>
      <c r="N64" s="62">
        <f t="shared" si="64"/>
        <v>2.1004452829864224E-5</v>
      </c>
      <c r="O64" s="62">
        <f t="shared" si="65"/>
        <v>2.1004452829864224E-6</v>
      </c>
      <c r="P64" s="62">
        <f t="shared" si="66"/>
        <v>1.7643740377085951E-5</v>
      </c>
      <c r="Q64" s="62">
        <f t="shared" si="67"/>
        <v>0</v>
      </c>
      <c r="R64" s="62">
        <f t="shared" si="68"/>
        <v>1.2602671697918535E-6</v>
      </c>
      <c r="S64" s="62">
        <f t="shared" si="69"/>
        <v>0.22580832000000001</v>
      </c>
      <c r="T64" s="62">
        <v>0</v>
      </c>
      <c r="U64" s="62">
        <v>0</v>
      </c>
      <c r="V64" s="62">
        <v>0</v>
      </c>
      <c r="W64" s="62">
        <v>0.22580832000000001</v>
      </c>
      <c r="X64" s="62"/>
      <c r="Y64" s="62"/>
      <c r="Z64" s="62"/>
      <c r="AA64" s="62"/>
      <c r="AB64" s="62"/>
      <c r="AC64" s="62"/>
      <c r="AD64" s="62"/>
      <c r="AE64" s="62">
        <v>0</v>
      </c>
      <c r="AF64" s="168">
        <v>2020</v>
      </c>
      <c r="AG64" s="62" t="s">
        <v>4257</v>
      </c>
      <c r="AH64" s="62" t="s">
        <v>4258</v>
      </c>
      <c r="AI64" s="62" t="s">
        <v>4259</v>
      </c>
      <c r="AJ64" s="62">
        <v>0.371</v>
      </c>
      <c r="AK64" s="62"/>
    </row>
    <row r="65" spans="1:37" ht="47.25" x14ac:dyDescent="0.25">
      <c r="A65" s="174"/>
      <c r="B65" s="53" t="s">
        <v>1464</v>
      </c>
      <c r="C65" s="58" t="s">
        <v>2989</v>
      </c>
      <c r="D65" s="62">
        <v>0.37733258400000003</v>
      </c>
      <c r="E65" s="62">
        <f t="shared" si="60"/>
        <v>3.7733258400000004E-2</v>
      </c>
      <c r="F65" s="62">
        <f t="shared" si="61"/>
        <v>0.31695937056000001</v>
      </c>
      <c r="G65" s="62">
        <v>0</v>
      </c>
      <c r="H65" s="62">
        <f t="shared" si="62"/>
        <v>2.263995504E-2</v>
      </c>
      <c r="I65" s="169">
        <f t="shared" si="63"/>
        <v>0.37733258400000003</v>
      </c>
      <c r="J65" s="62">
        <v>4.3819999999999998E-2</v>
      </c>
      <c r="K65" s="62">
        <v>0</v>
      </c>
      <c r="L65" s="62">
        <v>0.32369999999999999</v>
      </c>
      <c r="M65" s="62">
        <v>9.8125840000000686E-3</v>
      </c>
      <c r="N65" s="62">
        <f t="shared" si="64"/>
        <v>0</v>
      </c>
      <c r="O65" s="62">
        <f t="shared" si="65"/>
        <v>-6.0867415999999938E-3</v>
      </c>
      <c r="P65" s="62">
        <f t="shared" si="66"/>
        <v>0.31695937056000001</v>
      </c>
      <c r="Q65" s="62">
        <f t="shared" si="67"/>
        <v>-0.32369999999999999</v>
      </c>
      <c r="R65" s="62">
        <f t="shared" si="68"/>
        <v>1.2827371039999931E-2</v>
      </c>
      <c r="S65" s="62">
        <f t="shared" si="69"/>
        <v>4.4693819999999995E-2</v>
      </c>
      <c r="T65" s="62">
        <v>4.3819999999999998E-2</v>
      </c>
      <c r="U65" s="62">
        <v>0</v>
      </c>
      <c r="V65" s="62">
        <v>0</v>
      </c>
      <c r="W65" s="62">
        <v>8.7382000000000009E-4</v>
      </c>
      <c r="X65" s="62"/>
      <c r="Y65" s="62"/>
      <c r="Z65" s="62"/>
      <c r="AA65" s="62"/>
      <c r="AB65" s="62"/>
      <c r="AC65" s="62"/>
      <c r="AD65" s="62"/>
      <c r="AE65" s="62">
        <v>0</v>
      </c>
      <c r="AF65" s="62"/>
      <c r="AG65" s="62"/>
      <c r="AH65" s="62"/>
      <c r="AI65" s="62"/>
      <c r="AJ65" s="62">
        <v>0</v>
      </c>
      <c r="AK65" s="62"/>
    </row>
    <row r="66" spans="1:37" ht="94.5" x14ac:dyDescent="0.25">
      <c r="A66" s="174"/>
      <c r="B66" s="53" t="s">
        <v>1466</v>
      </c>
      <c r="C66" s="58" t="s">
        <v>2990</v>
      </c>
      <c r="D66" s="62">
        <v>2.1004452829864224E-5</v>
      </c>
      <c r="E66" s="62">
        <f t="shared" si="60"/>
        <v>2.1004452829864224E-6</v>
      </c>
      <c r="F66" s="62">
        <f t="shared" si="61"/>
        <v>1.7643740377085951E-5</v>
      </c>
      <c r="G66" s="62">
        <v>0</v>
      </c>
      <c r="H66" s="62">
        <f t="shared" si="62"/>
        <v>1.2602671697918535E-6</v>
      </c>
      <c r="I66" s="62">
        <f t="shared" si="63"/>
        <v>0</v>
      </c>
      <c r="J66" s="62">
        <v>0</v>
      </c>
      <c r="K66" s="62">
        <v>0</v>
      </c>
      <c r="L66" s="62">
        <v>0</v>
      </c>
      <c r="M66" s="62">
        <v>0</v>
      </c>
      <c r="N66" s="62">
        <f t="shared" si="64"/>
        <v>2.1004452829864224E-5</v>
      </c>
      <c r="O66" s="62">
        <f t="shared" si="65"/>
        <v>2.1004452829864224E-6</v>
      </c>
      <c r="P66" s="62">
        <f t="shared" si="66"/>
        <v>1.7643740377085951E-5</v>
      </c>
      <c r="Q66" s="62">
        <f t="shared" si="67"/>
        <v>0</v>
      </c>
      <c r="R66" s="62">
        <f t="shared" si="68"/>
        <v>1.2602671697918535E-6</v>
      </c>
      <c r="S66" s="62">
        <f t="shared" si="69"/>
        <v>7.7784560000000003E-2</v>
      </c>
      <c r="T66" s="62">
        <v>0</v>
      </c>
      <c r="U66" s="62">
        <v>0</v>
      </c>
      <c r="V66" s="62">
        <v>0</v>
      </c>
      <c r="W66" s="62">
        <v>7.7784560000000003E-2</v>
      </c>
      <c r="X66" s="62"/>
      <c r="Y66" s="62"/>
      <c r="Z66" s="62"/>
      <c r="AA66" s="62"/>
      <c r="AB66" s="62"/>
      <c r="AC66" s="62"/>
      <c r="AD66" s="62"/>
      <c r="AE66" s="62">
        <v>0</v>
      </c>
      <c r="AF66" s="168">
        <v>2020</v>
      </c>
      <c r="AG66" s="62" t="s">
        <v>4257</v>
      </c>
      <c r="AH66" s="62" t="s">
        <v>4258</v>
      </c>
      <c r="AI66" s="62" t="s">
        <v>4259</v>
      </c>
      <c r="AJ66" s="62">
        <v>0.158</v>
      </c>
      <c r="AK66" s="62"/>
    </row>
    <row r="67" spans="1:37" ht="78.75" x14ac:dyDescent="0.25">
      <c r="A67" s="174"/>
      <c r="B67" s="53" t="s">
        <v>1710</v>
      </c>
      <c r="C67" s="58" t="s">
        <v>2991</v>
      </c>
      <c r="D67" s="62">
        <v>0.33713050999999999</v>
      </c>
      <c r="E67" s="62">
        <f t="shared" si="60"/>
        <v>3.3713051000000001E-2</v>
      </c>
      <c r="F67" s="62">
        <f t="shared" si="61"/>
        <v>0.2831896284</v>
      </c>
      <c r="G67" s="62">
        <v>0</v>
      </c>
      <c r="H67" s="62">
        <f t="shared" si="62"/>
        <v>2.02278306E-2</v>
      </c>
      <c r="I67" s="62">
        <f t="shared" si="63"/>
        <v>0.33713050999999999</v>
      </c>
      <c r="J67" s="62">
        <v>0.33713050999999999</v>
      </c>
      <c r="K67" s="62">
        <v>0</v>
      </c>
      <c r="L67" s="62">
        <v>0</v>
      </c>
      <c r="M67" s="62">
        <v>0</v>
      </c>
      <c r="N67" s="62">
        <f t="shared" si="64"/>
        <v>0</v>
      </c>
      <c r="O67" s="62">
        <f t="shared" si="65"/>
        <v>-0.303417459</v>
      </c>
      <c r="P67" s="62">
        <f t="shared" si="66"/>
        <v>0.2831896284</v>
      </c>
      <c r="Q67" s="62">
        <f t="shared" si="67"/>
        <v>0</v>
      </c>
      <c r="R67" s="62">
        <f t="shared" si="68"/>
        <v>2.02278306E-2</v>
      </c>
      <c r="S67" s="62">
        <f t="shared" si="69"/>
        <v>0.95023404</v>
      </c>
      <c r="T67" s="62">
        <v>0.28094209000000003</v>
      </c>
      <c r="U67" s="62">
        <v>0.66929194999999997</v>
      </c>
      <c r="V67" s="62">
        <v>0</v>
      </c>
      <c r="W67" s="62">
        <v>0</v>
      </c>
      <c r="X67" s="62"/>
      <c r="Y67" s="62"/>
      <c r="Z67" s="62"/>
      <c r="AA67" s="62"/>
      <c r="AB67" s="168">
        <v>2020</v>
      </c>
      <c r="AC67" s="62" t="s">
        <v>4255</v>
      </c>
      <c r="AD67" s="62" t="s">
        <v>4256</v>
      </c>
      <c r="AE67" s="62">
        <v>0.8</v>
      </c>
      <c r="AF67" s="62"/>
      <c r="AG67" s="62"/>
      <c r="AH67" s="62"/>
      <c r="AI67" s="62"/>
      <c r="AJ67" s="62">
        <v>0</v>
      </c>
      <c r="AK67" s="62">
        <f>SUM(AK68:AK70)</f>
        <v>0</v>
      </c>
    </row>
    <row r="68" spans="1:37" ht="15.75" x14ac:dyDescent="0.25">
      <c r="A68" s="174"/>
      <c r="B68" s="53" t="s">
        <v>186</v>
      </c>
      <c r="C68" s="58"/>
      <c r="D68" s="62">
        <f>SUM(D69:D71)</f>
        <v>27.648569836000011</v>
      </c>
      <c r="E68" s="62">
        <f t="shared" ref="E68:AJ68" si="70">SUM(E69:E71)</f>
        <v>2.764856983600001</v>
      </c>
      <c r="F68" s="62">
        <f t="shared" si="70"/>
        <v>23.224798662240008</v>
      </c>
      <c r="G68" s="62">
        <f t="shared" si="70"/>
        <v>0</v>
      </c>
      <c r="H68" s="62">
        <f t="shared" si="70"/>
        <v>1.6589141901600006</v>
      </c>
      <c r="I68" s="62">
        <f t="shared" si="70"/>
        <v>35.566935856000001</v>
      </c>
      <c r="J68" s="62">
        <f t="shared" si="70"/>
        <v>7.2302000000000005E-2</v>
      </c>
      <c r="K68" s="62">
        <f t="shared" si="70"/>
        <v>33.518000120000004</v>
      </c>
      <c r="L68" s="62">
        <f t="shared" si="70"/>
        <v>0.57228002</v>
      </c>
      <c r="M68" s="62">
        <f t="shared" si="70"/>
        <v>1.4043537160000001</v>
      </c>
      <c r="N68" s="62">
        <f t="shared" si="70"/>
        <v>-7.9183660199999899</v>
      </c>
      <c r="O68" s="62">
        <f t="shared" si="70"/>
        <v>2.6925549836000013</v>
      </c>
      <c r="P68" s="62">
        <f t="shared" si="70"/>
        <v>-10.293201457759997</v>
      </c>
      <c r="Q68" s="62">
        <f t="shared" si="70"/>
        <v>-0.57228002</v>
      </c>
      <c r="R68" s="62">
        <f t="shared" si="70"/>
        <v>0.25456047416000038</v>
      </c>
      <c r="S68" s="62">
        <f t="shared" si="70"/>
        <v>29.666878020000006</v>
      </c>
      <c r="T68" s="62">
        <f t="shared" si="70"/>
        <v>7.2302000000000005E-2</v>
      </c>
      <c r="U68" s="62">
        <f t="shared" si="70"/>
        <v>27.931666760000002</v>
      </c>
      <c r="V68" s="62">
        <f t="shared" si="70"/>
        <v>0</v>
      </c>
      <c r="W68" s="62">
        <f t="shared" si="70"/>
        <v>1.6629092599999999</v>
      </c>
      <c r="X68" s="62"/>
      <c r="Y68" s="62"/>
      <c r="Z68" s="62"/>
      <c r="AA68" s="62"/>
      <c r="AB68" s="62"/>
      <c r="AC68" s="62"/>
      <c r="AD68" s="62"/>
      <c r="AE68" s="62">
        <f t="shared" si="70"/>
        <v>0.16</v>
      </c>
      <c r="AF68" s="62"/>
      <c r="AG68" s="62"/>
      <c r="AH68" s="62"/>
      <c r="AI68" s="62"/>
      <c r="AJ68" s="62">
        <f t="shared" si="70"/>
        <v>3.6150000000000002</v>
      </c>
      <c r="AK68" s="62">
        <f>SUM(AK69:AK71)</f>
        <v>0</v>
      </c>
    </row>
    <row r="69" spans="1:37" ht="63" x14ac:dyDescent="0.25">
      <c r="A69" s="174"/>
      <c r="B69" s="53" t="s">
        <v>187</v>
      </c>
      <c r="C69" s="58" t="s">
        <v>2992</v>
      </c>
      <c r="D69" s="62">
        <v>26.980276304000011</v>
      </c>
      <c r="E69" s="62">
        <f>D69*10%</f>
        <v>2.6980276304000013</v>
      </c>
      <c r="F69" s="62">
        <f>D69-E69-H69</f>
        <v>22.663432095360008</v>
      </c>
      <c r="G69" s="62">
        <v>0</v>
      </c>
      <c r="H69" s="62">
        <f>D69*6%</f>
        <v>1.6188165782400006</v>
      </c>
      <c r="I69" s="62">
        <f>J69+K69+L69+M69</f>
        <v>34.898642324000001</v>
      </c>
      <c r="J69" s="62">
        <v>0</v>
      </c>
      <c r="K69" s="62">
        <v>33.518000120000004</v>
      </c>
      <c r="L69" s="62">
        <v>0</v>
      </c>
      <c r="M69" s="62">
        <v>1.3806422040000002</v>
      </c>
      <c r="N69" s="62">
        <f t="shared" ref="N69:N71" si="71">D69-I69</f>
        <v>-7.9183660199999899</v>
      </c>
      <c r="O69" s="62">
        <f t="shared" ref="O69:O71" si="72">E69-J69</f>
        <v>2.6980276304000013</v>
      </c>
      <c r="P69" s="62">
        <f t="shared" ref="P69:P71" si="73">F69-K69</f>
        <v>-10.854568024639995</v>
      </c>
      <c r="Q69" s="62">
        <f t="shared" ref="Q69:Q71" si="74">G69-L69</f>
        <v>0</v>
      </c>
      <c r="R69" s="62">
        <f t="shared" ref="R69:R71" si="75">H69-M69</f>
        <v>0.23817437424000043</v>
      </c>
      <c r="S69" s="62">
        <f>T69+U69+V69+W69</f>
        <v>29.082201930000004</v>
      </c>
      <c r="T69" s="62">
        <v>0</v>
      </c>
      <c r="U69" s="62">
        <v>27.931666760000002</v>
      </c>
      <c r="V69" s="62">
        <v>0</v>
      </c>
      <c r="W69" s="62">
        <v>1.1505351699999999</v>
      </c>
      <c r="X69" s="62"/>
      <c r="Y69" s="62"/>
      <c r="Z69" s="62"/>
      <c r="AA69" s="62"/>
      <c r="AB69" s="62"/>
      <c r="AC69" s="62"/>
      <c r="AD69" s="62"/>
      <c r="AE69" s="62">
        <v>0</v>
      </c>
      <c r="AF69" s="168">
        <v>2020</v>
      </c>
      <c r="AG69" s="62" t="s">
        <v>4257</v>
      </c>
      <c r="AH69" s="62" t="s">
        <v>4258</v>
      </c>
      <c r="AI69" s="62" t="s">
        <v>4259</v>
      </c>
      <c r="AJ69" s="62">
        <v>3.6150000000000002</v>
      </c>
      <c r="AK69" s="62"/>
    </row>
    <row r="70" spans="1:37" ht="78.75" x14ac:dyDescent="0.25">
      <c r="A70" s="174"/>
      <c r="B70" s="53" t="s">
        <v>1712</v>
      </c>
      <c r="C70" s="58" t="s">
        <v>2993</v>
      </c>
      <c r="D70" s="62">
        <v>0.42975511200000005</v>
      </c>
      <c r="E70" s="62">
        <f>D70*10%</f>
        <v>4.2975511200000011E-2</v>
      </c>
      <c r="F70" s="62">
        <f>D70-E70-H70</f>
        <v>0.36099429408000006</v>
      </c>
      <c r="G70" s="62">
        <v>0</v>
      </c>
      <c r="H70" s="62">
        <f>D70*6%</f>
        <v>2.5785306720000001E-2</v>
      </c>
      <c r="I70" s="169">
        <f>J70+K70+L70+M70</f>
        <v>0.42975511200000005</v>
      </c>
      <c r="J70" s="62">
        <v>4.3819999999999998E-2</v>
      </c>
      <c r="K70" s="62">
        <v>0</v>
      </c>
      <c r="L70" s="62">
        <v>0.36792000000000002</v>
      </c>
      <c r="M70" s="62">
        <v>1.8015112000000055E-2</v>
      </c>
      <c r="N70" s="62">
        <f t="shared" si="71"/>
        <v>0</v>
      </c>
      <c r="O70" s="62">
        <f t="shared" si="72"/>
        <v>-8.4448879999998727E-4</v>
      </c>
      <c r="P70" s="62">
        <f t="shared" si="73"/>
        <v>0.36099429408000006</v>
      </c>
      <c r="Q70" s="62">
        <f t="shared" si="74"/>
        <v>-0.36792000000000002</v>
      </c>
      <c r="R70" s="62">
        <f t="shared" si="75"/>
        <v>7.7701947199999462E-3</v>
      </c>
      <c r="S70" s="62">
        <f>T70+U70+V70+W70</f>
        <v>0.35570698000000001</v>
      </c>
      <c r="T70" s="62">
        <v>4.3819999999999998E-2</v>
      </c>
      <c r="U70" s="62">
        <v>0</v>
      </c>
      <c r="V70" s="62">
        <v>0</v>
      </c>
      <c r="W70" s="62">
        <v>0.31188697999999998</v>
      </c>
      <c r="X70" s="62"/>
      <c r="Y70" s="62"/>
      <c r="Z70" s="62"/>
      <c r="AA70" s="62"/>
      <c r="AB70" s="62"/>
      <c r="AC70" s="62"/>
      <c r="AD70" s="62"/>
      <c r="AE70" s="62">
        <v>0</v>
      </c>
      <c r="AF70" s="62"/>
      <c r="AG70" s="62"/>
      <c r="AH70" s="62"/>
      <c r="AI70" s="62"/>
      <c r="AJ70" s="62">
        <v>0</v>
      </c>
      <c r="AK70" s="62"/>
    </row>
    <row r="71" spans="1:37" ht="47.25" x14ac:dyDescent="0.25">
      <c r="A71" s="174"/>
      <c r="B71" s="53" t="s">
        <v>1263</v>
      </c>
      <c r="C71" s="58" t="s">
        <v>2994</v>
      </c>
      <c r="D71" s="62">
        <v>0.23853842</v>
      </c>
      <c r="E71" s="62">
        <f>D71*10%</f>
        <v>2.3853842E-2</v>
      </c>
      <c r="F71" s="62">
        <f>D71-E71-H71</f>
        <v>0.20037227280000003</v>
      </c>
      <c r="G71" s="62">
        <v>0</v>
      </c>
      <c r="H71" s="62">
        <f>D71*6%</f>
        <v>1.43123052E-2</v>
      </c>
      <c r="I71" s="169">
        <f>J71+K71+L71+M71</f>
        <v>0.23853842</v>
      </c>
      <c r="J71" s="62">
        <v>2.8482E-2</v>
      </c>
      <c r="K71" s="62">
        <v>0</v>
      </c>
      <c r="L71" s="62">
        <v>0.20436002</v>
      </c>
      <c r="M71" s="62">
        <v>5.6963999999999904E-3</v>
      </c>
      <c r="N71" s="62">
        <f t="shared" si="71"/>
        <v>0</v>
      </c>
      <c r="O71" s="62">
        <f t="shared" si="72"/>
        <v>-4.6281580000000003E-3</v>
      </c>
      <c r="P71" s="62">
        <f t="shared" si="73"/>
        <v>0.20037227280000003</v>
      </c>
      <c r="Q71" s="62">
        <f t="shared" si="74"/>
        <v>-0.20436002</v>
      </c>
      <c r="R71" s="62">
        <f t="shared" si="75"/>
        <v>8.6159052000000097E-3</v>
      </c>
      <c r="S71" s="62">
        <f>T71+U71+V71+W71</f>
        <v>0.22896911000000003</v>
      </c>
      <c r="T71" s="62">
        <v>2.8482E-2</v>
      </c>
      <c r="U71" s="62">
        <v>0</v>
      </c>
      <c r="V71" s="62">
        <v>0</v>
      </c>
      <c r="W71" s="62">
        <v>0.20048711000000002</v>
      </c>
      <c r="X71" s="62"/>
      <c r="Y71" s="62"/>
      <c r="Z71" s="62"/>
      <c r="AA71" s="62"/>
      <c r="AB71" s="168">
        <v>2020</v>
      </c>
      <c r="AC71" s="62" t="s">
        <v>4255</v>
      </c>
      <c r="AD71" s="62" t="s">
        <v>4256</v>
      </c>
      <c r="AE71" s="62">
        <v>0.16</v>
      </c>
      <c r="AF71" s="62"/>
      <c r="AG71" s="62"/>
      <c r="AH71" s="62"/>
      <c r="AI71" s="62"/>
      <c r="AJ71" s="62">
        <v>0</v>
      </c>
      <c r="AK71" s="62">
        <f>SUM(AK72:AK84)</f>
        <v>0</v>
      </c>
    </row>
    <row r="72" spans="1:37" ht="15.75" x14ac:dyDescent="0.25">
      <c r="A72" s="174"/>
      <c r="B72" s="53" t="s">
        <v>189</v>
      </c>
      <c r="C72" s="58"/>
      <c r="D72" s="62">
        <f>SUM(D73:D85)</f>
        <v>62.578639097811326</v>
      </c>
      <c r="E72" s="62">
        <f t="shared" ref="E72:AJ72" si="76">SUM(E73:E85)</f>
        <v>6.2578639097811308</v>
      </c>
      <c r="F72" s="62">
        <f t="shared" si="76"/>
        <v>52.566056842161508</v>
      </c>
      <c r="G72" s="62">
        <f t="shared" si="76"/>
        <v>0</v>
      </c>
      <c r="H72" s="62">
        <f t="shared" si="76"/>
        <v>3.7547183458686786</v>
      </c>
      <c r="I72" s="62">
        <f t="shared" si="76"/>
        <v>62.711112361999994</v>
      </c>
      <c r="J72" s="62">
        <f t="shared" si="76"/>
        <v>1.75265351</v>
      </c>
      <c r="K72" s="62">
        <f t="shared" si="76"/>
        <v>51.090992329999999</v>
      </c>
      <c r="L72" s="62">
        <f t="shared" si="76"/>
        <v>0</v>
      </c>
      <c r="M72" s="62">
        <f t="shared" si="76"/>
        <v>9.8674665220000009</v>
      </c>
      <c r="N72" s="62">
        <f t="shared" si="76"/>
        <v>-0.13247326418868069</v>
      </c>
      <c r="O72" s="62">
        <f t="shared" si="76"/>
        <v>4.5052103997811299</v>
      </c>
      <c r="P72" s="62">
        <f t="shared" si="76"/>
        <v>1.4750645121615065</v>
      </c>
      <c r="Q72" s="62">
        <f t="shared" si="76"/>
        <v>0</v>
      </c>
      <c r="R72" s="62">
        <f t="shared" si="76"/>
        <v>-6.1127481761313236</v>
      </c>
      <c r="S72" s="62">
        <f t="shared" si="76"/>
        <v>74.761070890000028</v>
      </c>
      <c r="T72" s="62">
        <f t="shared" si="76"/>
        <v>1.38383645</v>
      </c>
      <c r="U72" s="62">
        <f t="shared" si="76"/>
        <v>65.034987749999999</v>
      </c>
      <c r="V72" s="62">
        <f t="shared" si="76"/>
        <v>0</v>
      </c>
      <c r="W72" s="62">
        <f t="shared" si="76"/>
        <v>8.3422466900000014</v>
      </c>
      <c r="X72" s="62"/>
      <c r="Y72" s="62"/>
      <c r="Z72" s="62"/>
      <c r="AA72" s="62"/>
      <c r="AB72" s="62"/>
      <c r="AC72" s="62"/>
      <c r="AD72" s="62"/>
      <c r="AE72" s="62">
        <f t="shared" si="76"/>
        <v>0.4</v>
      </c>
      <c r="AF72" s="62"/>
      <c r="AG72" s="62"/>
      <c r="AH72" s="62"/>
      <c r="AI72" s="62"/>
      <c r="AJ72" s="62">
        <f t="shared" si="76"/>
        <v>2.5460000000000003</v>
      </c>
      <c r="AK72" s="62">
        <f>SUM(AK73:AK85)</f>
        <v>0</v>
      </c>
    </row>
    <row r="73" spans="1:37" ht="63" x14ac:dyDescent="0.25">
      <c r="A73" s="174"/>
      <c r="B73" s="53" t="s">
        <v>206</v>
      </c>
      <c r="C73" s="58" t="s">
        <v>2995</v>
      </c>
      <c r="D73" s="62">
        <v>0.15496799999999997</v>
      </c>
      <c r="E73" s="62">
        <f t="shared" ref="E73:E85" si="77">D73*10%</f>
        <v>1.5496799999999998E-2</v>
      </c>
      <c r="F73" s="62">
        <f t="shared" ref="F73:F85" si="78">D73-E73-H73</f>
        <v>0.13017311999999998</v>
      </c>
      <c r="G73" s="62">
        <v>0</v>
      </c>
      <c r="H73" s="62">
        <f t="shared" ref="H73:H85" si="79">D73*6%</f>
        <v>9.2980799999999985E-3</v>
      </c>
      <c r="I73" s="169">
        <f t="shared" ref="I73:I85" si="80">J73+K73+L73+M73</f>
        <v>0.154969788</v>
      </c>
      <c r="J73" s="62">
        <v>0.12914149</v>
      </c>
      <c r="K73" s="62">
        <v>0</v>
      </c>
      <c r="L73" s="62">
        <v>0</v>
      </c>
      <c r="M73" s="62">
        <v>2.5828298E-2</v>
      </c>
      <c r="N73" s="62">
        <f t="shared" ref="N73:N85" si="81">D73-I73</f>
        <v>-1.7880000000303209E-6</v>
      </c>
      <c r="O73" s="62">
        <f t="shared" ref="O73:O85" si="82">E73-J73</f>
        <v>-0.11364468999999999</v>
      </c>
      <c r="P73" s="62">
        <f t="shared" ref="P73:P85" si="83">F73-K73</f>
        <v>0.13017311999999998</v>
      </c>
      <c r="Q73" s="62">
        <f t="shared" ref="Q73:Q85" si="84">G73-L73</f>
        <v>0</v>
      </c>
      <c r="R73" s="62">
        <f t="shared" ref="R73:R85" si="85">H73-M73</f>
        <v>-1.6530217999999999E-2</v>
      </c>
      <c r="S73" s="62">
        <f t="shared" ref="S73:S85" si="86">T73+U73+V73+W73</f>
        <v>0</v>
      </c>
      <c r="T73" s="62">
        <v>0</v>
      </c>
      <c r="U73" s="62">
        <v>0</v>
      </c>
      <c r="V73" s="62">
        <v>0</v>
      </c>
      <c r="W73" s="62">
        <v>0</v>
      </c>
      <c r="X73" s="62"/>
      <c r="Y73" s="62"/>
      <c r="Z73" s="62"/>
      <c r="AA73" s="62"/>
      <c r="AB73" s="62"/>
      <c r="AC73" s="62"/>
      <c r="AD73" s="62"/>
      <c r="AE73" s="62">
        <v>0</v>
      </c>
      <c r="AF73" s="62"/>
      <c r="AG73" s="62"/>
      <c r="AH73" s="62"/>
      <c r="AI73" s="62"/>
      <c r="AJ73" s="62">
        <v>0</v>
      </c>
      <c r="AK73" s="62"/>
    </row>
    <row r="74" spans="1:37" ht="110.25" x14ac:dyDescent="0.25">
      <c r="A74" s="174"/>
      <c r="B74" s="53" t="s">
        <v>201</v>
      </c>
      <c r="C74" s="58" t="s">
        <v>4261</v>
      </c>
      <c r="D74" s="62">
        <v>7.4190935999999999E-2</v>
      </c>
      <c r="E74" s="62">
        <f t="shared" si="77"/>
        <v>7.4190936000000001E-3</v>
      </c>
      <c r="F74" s="62">
        <f t="shared" si="78"/>
        <v>6.2320386240000004E-2</v>
      </c>
      <c r="G74" s="62">
        <v>0</v>
      </c>
      <c r="H74" s="62">
        <f t="shared" si="79"/>
        <v>4.4514561599999997E-3</v>
      </c>
      <c r="I74" s="169">
        <f t="shared" si="80"/>
        <v>7.4190935999999999E-2</v>
      </c>
      <c r="J74" s="62">
        <v>6.1825779999999997E-2</v>
      </c>
      <c r="K74" s="62">
        <v>0</v>
      </c>
      <c r="L74" s="62">
        <v>0</v>
      </c>
      <c r="M74" s="62">
        <v>1.2365156000000002E-2</v>
      </c>
      <c r="N74" s="62">
        <f t="shared" si="81"/>
        <v>0</v>
      </c>
      <c r="O74" s="62">
        <f t="shared" si="82"/>
        <v>-5.4406686399999994E-2</v>
      </c>
      <c r="P74" s="62">
        <f t="shared" si="83"/>
        <v>6.2320386240000004E-2</v>
      </c>
      <c r="Q74" s="62">
        <f t="shared" si="84"/>
        <v>0</v>
      </c>
      <c r="R74" s="62">
        <f t="shared" si="85"/>
        <v>-7.9136998400000033E-3</v>
      </c>
      <c r="S74" s="62">
        <f t="shared" si="86"/>
        <v>0</v>
      </c>
      <c r="T74" s="62">
        <v>0</v>
      </c>
      <c r="U74" s="62">
        <v>0</v>
      </c>
      <c r="V74" s="62">
        <v>0</v>
      </c>
      <c r="W74" s="62">
        <v>0</v>
      </c>
      <c r="X74" s="62"/>
      <c r="Y74" s="62"/>
      <c r="Z74" s="62"/>
      <c r="AA74" s="62"/>
      <c r="AB74" s="62"/>
      <c r="AC74" s="62"/>
      <c r="AD74" s="62"/>
      <c r="AE74" s="62">
        <v>0</v>
      </c>
      <c r="AF74" s="62"/>
      <c r="AG74" s="62"/>
      <c r="AH74" s="62"/>
      <c r="AI74" s="62"/>
      <c r="AJ74" s="62">
        <v>0</v>
      </c>
      <c r="AK74" s="62"/>
    </row>
    <row r="75" spans="1:37" ht="63" x14ac:dyDescent="0.25">
      <c r="A75" s="174"/>
      <c r="B75" s="53" t="s">
        <v>190</v>
      </c>
      <c r="C75" s="58" t="s">
        <v>2996</v>
      </c>
      <c r="D75" s="62">
        <v>3.7325927899999991</v>
      </c>
      <c r="E75" s="62">
        <f t="shared" si="77"/>
        <v>0.37325927899999994</v>
      </c>
      <c r="F75" s="62">
        <f t="shared" si="78"/>
        <v>3.1353779435999991</v>
      </c>
      <c r="G75" s="62">
        <v>0</v>
      </c>
      <c r="H75" s="62">
        <f t="shared" si="79"/>
        <v>0.22395556739999994</v>
      </c>
      <c r="I75" s="62">
        <f t="shared" si="80"/>
        <v>3.7325927899999995</v>
      </c>
      <c r="J75" s="62">
        <v>0.94792880000000002</v>
      </c>
      <c r="K75" s="62">
        <v>2.2320275699999996</v>
      </c>
      <c r="L75" s="62">
        <v>0</v>
      </c>
      <c r="M75" s="62">
        <v>0.5526364199999998</v>
      </c>
      <c r="N75" s="62">
        <f t="shared" si="81"/>
        <v>0</v>
      </c>
      <c r="O75" s="62">
        <f t="shared" si="82"/>
        <v>-0.57466952100000013</v>
      </c>
      <c r="P75" s="62">
        <f t="shared" si="83"/>
        <v>0.90335037359999948</v>
      </c>
      <c r="Q75" s="62">
        <f t="shared" si="84"/>
        <v>0</v>
      </c>
      <c r="R75" s="62">
        <f t="shared" si="85"/>
        <v>-0.32868085259999985</v>
      </c>
      <c r="S75" s="62">
        <f t="shared" si="86"/>
        <v>3.5798815399999997</v>
      </c>
      <c r="T75" s="62">
        <v>0.79432248000000005</v>
      </c>
      <c r="U75" s="62">
        <v>2.3250287099999998</v>
      </c>
      <c r="V75" s="62">
        <v>0</v>
      </c>
      <c r="W75" s="62">
        <v>0.46053034999999998</v>
      </c>
      <c r="X75" s="62"/>
      <c r="Y75" s="62"/>
      <c r="Z75" s="62"/>
      <c r="AA75" s="62"/>
      <c r="AB75" s="62"/>
      <c r="AC75" s="62"/>
      <c r="AD75" s="62"/>
      <c r="AE75" s="62">
        <v>0</v>
      </c>
      <c r="AF75" s="168">
        <v>2020</v>
      </c>
      <c r="AG75" s="62" t="s">
        <v>4257</v>
      </c>
      <c r="AH75" s="62" t="s">
        <v>4258</v>
      </c>
      <c r="AI75" s="62" t="s">
        <v>4259</v>
      </c>
      <c r="AJ75" s="62">
        <v>0.65999999999999992</v>
      </c>
      <c r="AK75" s="62"/>
    </row>
    <row r="76" spans="1:37" ht="94.5" x14ac:dyDescent="0.25">
      <c r="A76" s="174"/>
      <c r="B76" s="53" t="s">
        <v>192</v>
      </c>
      <c r="C76" s="58" t="s">
        <v>2997</v>
      </c>
      <c r="D76" s="62">
        <v>1.5480000000000001E-3</v>
      </c>
      <c r="E76" s="62">
        <f t="shared" si="77"/>
        <v>1.5480000000000002E-4</v>
      </c>
      <c r="F76" s="62">
        <f t="shared" si="78"/>
        <v>1.30032E-3</v>
      </c>
      <c r="G76" s="62">
        <v>0</v>
      </c>
      <c r="H76" s="62">
        <f t="shared" si="79"/>
        <v>9.2880000000000005E-5</v>
      </c>
      <c r="I76" s="62">
        <f t="shared" si="80"/>
        <v>1.544136E-3</v>
      </c>
      <c r="J76" s="62">
        <v>0</v>
      </c>
      <c r="K76" s="62">
        <v>0</v>
      </c>
      <c r="L76" s="62">
        <v>0</v>
      </c>
      <c r="M76" s="62">
        <v>1.544136E-3</v>
      </c>
      <c r="N76" s="62">
        <f t="shared" si="81"/>
        <v>3.8640000000001243E-6</v>
      </c>
      <c r="O76" s="62">
        <f t="shared" si="82"/>
        <v>1.5480000000000002E-4</v>
      </c>
      <c r="P76" s="62">
        <f t="shared" si="83"/>
        <v>1.30032E-3</v>
      </c>
      <c r="Q76" s="62">
        <f t="shared" si="84"/>
        <v>0</v>
      </c>
      <c r="R76" s="62">
        <f t="shared" si="85"/>
        <v>-1.4512559999999999E-3</v>
      </c>
      <c r="S76" s="62">
        <f t="shared" si="86"/>
        <v>1.28678E-3</v>
      </c>
      <c r="T76" s="62">
        <v>0</v>
      </c>
      <c r="U76" s="62">
        <v>0</v>
      </c>
      <c r="V76" s="62">
        <v>0</v>
      </c>
      <c r="W76" s="62">
        <v>1.28678E-3</v>
      </c>
      <c r="X76" s="62"/>
      <c r="Y76" s="62"/>
      <c r="Z76" s="62"/>
      <c r="AA76" s="62"/>
      <c r="AB76" s="168">
        <v>2020</v>
      </c>
      <c r="AC76" s="62" t="s">
        <v>4255</v>
      </c>
      <c r="AD76" s="62" t="s">
        <v>4256</v>
      </c>
      <c r="AE76" s="62">
        <v>0.4</v>
      </c>
      <c r="AF76" s="62"/>
      <c r="AG76" s="62"/>
      <c r="AH76" s="62"/>
      <c r="AI76" s="62"/>
      <c r="AJ76" s="62">
        <v>0</v>
      </c>
      <c r="AK76" s="62"/>
    </row>
    <row r="77" spans="1:37" ht="78.75" x14ac:dyDescent="0.25">
      <c r="A77" s="174"/>
      <c r="B77" s="53" t="s">
        <v>1713</v>
      </c>
      <c r="C77" s="58" t="s">
        <v>2998</v>
      </c>
      <c r="D77" s="62">
        <v>54.020142778</v>
      </c>
      <c r="E77" s="62">
        <f t="shared" si="77"/>
        <v>5.4020142778000002</v>
      </c>
      <c r="F77" s="62">
        <f t="shared" si="78"/>
        <v>45.37691993352</v>
      </c>
      <c r="G77" s="62">
        <v>0</v>
      </c>
      <c r="H77" s="62">
        <f t="shared" si="79"/>
        <v>3.2412085666799997</v>
      </c>
      <c r="I77" s="62">
        <f t="shared" si="80"/>
        <v>54.020142778</v>
      </c>
      <c r="J77" s="62">
        <v>0</v>
      </c>
      <c r="K77" s="62">
        <v>45.209661910000001</v>
      </c>
      <c r="L77" s="62">
        <v>0</v>
      </c>
      <c r="M77" s="62">
        <v>8.8104808680000009</v>
      </c>
      <c r="N77" s="62">
        <f t="shared" si="81"/>
        <v>0</v>
      </c>
      <c r="O77" s="62">
        <f t="shared" si="82"/>
        <v>5.4020142778000002</v>
      </c>
      <c r="P77" s="62">
        <f t="shared" si="83"/>
        <v>0.16725802351999874</v>
      </c>
      <c r="Q77" s="62">
        <f t="shared" si="84"/>
        <v>0</v>
      </c>
      <c r="R77" s="62">
        <f t="shared" si="85"/>
        <v>-5.5692723013200016</v>
      </c>
      <c r="S77" s="62">
        <f t="shared" si="86"/>
        <v>66.860767910000007</v>
      </c>
      <c r="T77" s="62">
        <v>0</v>
      </c>
      <c r="U77" s="62">
        <v>59.518700520000003</v>
      </c>
      <c r="V77" s="62">
        <v>0</v>
      </c>
      <c r="W77" s="62">
        <v>7.3420673900000004</v>
      </c>
      <c r="X77" s="62"/>
      <c r="Y77" s="62"/>
      <c r="Z77" s="62"/>
      <c r="AA77" s="62"/>
      <c r="AB77" s="62"/>
      <c r="AC77" s="62"/>
      <c r="AD77" s="62"/>
      <c r="AE77" s="62">
        <v>0</v>
      </c>
      <c r="AF77" s="62"/>
      <c r="AG77" s="62"/>
      <c r="AH77" s="62"/>
      <c r="AI77" s="62"/>
      <c r="AJ77" s="62">
        <v>0</v>
      </c>
      <c r="AK77" s="62"/>
    </row>
    <row r="78" spans="1:37" ht="94.5" x14ac:dyDescent="0.25">
      <c r="A78" s="174"/>
      <c r="B78" s="65" t="s">
        <v>195</v>
      </c>
      <c r="C78" s="58" t="s">
        <v>2999</v>
      </c>
      <c r="D78" s="62">
        <v>0.56123999999999996</v>
      </c>
      <c r="E78" s="62">
        <f t="shared" si="77"/>
        <v>5.6124E-2</v>
      </c>
      <c r="F78" s="62">
        <f t="shared" si="78"/>
        <v>0.47144160000000002</v>
      </c>
      <c r="G78" s="62">
        <v>0</v>
      </c>
      <c r="H78" s="62">
        <f t="shared" si="79"/>
        <v>3.3674399999999993E-2</v>
      </c>
      <c r="I78" s="62">
        <f t="shared" si="80"/>
        <v>0.56124001199999995</v>
      </c>
      <c r="J78" s="62">
        <v>0</v>
      </c>
      <c r="K78" s="62">
        <v>0.53609477999999999</v>
      </c>
      <c r="L78" s="62">
        <v>0</v>
      </c>
      <c r="M78" s="62">
        <v>2.5145232E-2</v>
      </c>
      <c r="N78" s="62">
        <f t="shared" si="81"/>
        <v>-1.199999999368373E-8</v>
      </c>
      <c r="O78" s="62">
        <f t="shared" si="82"/>
        <v>5.6124E-2</v>
      </c>
      <c r="P78" s="62">
        <f t="shared" si="83"/>
        <v>-6.4653179999999977E-2</v>
      </c>
      <c r="Q78" s="62">
        <f t="shared" si="84"/>
        <v>0</v>
      </c>
      <c r="R78" s="62">
        <f t="shared" si="85"/>
        <v>8.5291679999999932E-3</v>
      </c>
      <c r="S78" s="62">
        <f t="shared" si="86"/>
        <v>2.0954360000000002E-2</v>
      </c>
      <c r="T78" s="62">
        <v>0</v>
      </c>
      <c r="U78" s="62">
        <v>0</v>
      </c>
      <c r="V78" s="62">
        <v>0</v>
      </c>
      <c r="W78" s="62">
        <v>2.0954360000000002E-2</v>
      </c>
      <c r="X78" s="62"/>
      <c r="Y78" s="62"/>
      <c r="Z78" s="62"/>
      <c r="AA78" s="62"/>
      <c r="AB78" s="62"/>
      <c r="AC78" s="62"/>
      <c r="AD78" s="62"/>
      <c r="AE78" s="62">
        <v>0</v>
      </c>
      <c r="AF78" s="62"/>
      <c r="AG78" s="62"/>
      <c r="AH78" s="62"/>
      <c r="AI78" s="62"/>
      <c r="AJ78" s="62">
        <v>0</v>
      </c>
      <c r="AK78" s="62"/>
    </row>
    <row r="79" spans="1:37" ht="47.25" x14ac:dyDescent="0.25">
      <c r="A79" s="174"/>
      <c r="B79" s="53" t="s">
        <v>197</v>
      </c>
      <c r="C79" s="58" t="s">
        <v>3000</v>
      </c>
      <c r="D79" s="62">
        <v>0.26393457599999998</v>
      </c>
      <c r="E79" s="62">
        <f t="shared" si="77"/>
        <v>2.63934576E-2</v>
      </c>
      <c r="F79" s="62">
        <f t="shared" si="78"/>
        <v>0.22170504383999998</v>
      </c>
      <c r="G79" s="62">
        <v>0</v>
      </c>
      <c r="H79" s="62">
        <f t="shared" si="79"/>
        <v>1.5836074559999996E-2</v>
      </c>
      <c r="I79" s="62">
        <f t="shared" si="80"/>
        <v>0.26393457599999998</v>
      </c>
      <c r="J79" s="62">
        <v>0</v>
      </c>
      <c r="K79" s="62">
        <v>0</v>
      </c>
      <c r="L79" s="62">
        <v>0</v>
      </c>
      <c r="M79" s="62">
        <v>0.26393457599999998</v>
      </c>
      <c r="N79" s="62">
        <f t="shared" si="81"/>
        <v>0</v>
      </c>
      <c r="O79" s="62">
        <f t="shared" si="82"/>
        <v>2.63934576E-2</v>
      </c>
      <c r="P79" s="62">
        <f t="shared" si="83"/>
        <v>0.22170504383999998</v>
      </c>
      <c r="Q79" s="62">
        <f t="shared" si="84"/>
        <v>0</v>
      </c>
      <c r="R79" s="62">
        <f t="shared" si="85"/>
        <v>-0.24809850143999998</v>
      </c>
      <c r="S79" s="62">
        <f t="shared" si="86"/>
        <v>0.21994548</v>
      </c>
      <c r="T79" s="62">
        <v>0</v>
      </c>
      <c r="U79" s="62">
        <v>0</v>
      </c>
      <c r="V79" s="62">
        <v>0</v>
      </c>
      <c r="W79" s="62">
        <v>0.21994548</v>
      </c>
      <c r="X79" s="62"/>
      <c r="Y79" s="62"/>
      <c r="Z79" s="62"/>
      <c r="AA79" s="62"/>
      <c r="AB79" s="62"/>
      <c r="AC79" s="62"/>
      <c r="AD79" s="62"/>
      <c r="AE79" s="62">
        <v>0</v>
      </c>
      <c r="AF79" s="62"/>
      <c r="AG79" s="62"/>
      <c r="AH79" s="62"/>
      <c r="AI79" s="62"/>
      <c r="AJ79" s="62">
        <v>0</v>
      </c>
      <c r="AK79" s="62"/>
    </row>
    <row r="80" spans="1:37" ht="47.25" x14ac:dyDescent="0.25">
      <c r="A80" s="174"/>
      <c r="B80" s="53" t="s">
        <v>199</v>
      </c>
      <c r="C80" s="58" t="s">
        <v>3001</v>
      </c>
      <c r="D80" s="62">
        <v>2.1004452829864224E-5</v>
      </c>
      <c r="E80" s="62">
        <f t="shared" si="77"/>
        <v>2.1004452829864224E-6</v>
      </c>
      <c r="F80" s="62">
        <f t="shared" si="78"/>
        <v>1.7643740377085951E-5</v>
      </c>
      <c r="G80" s="62">
        <v>0</v>
      </c>
      <c r="H80" s="62">
        <f t="shared" si="79"/>
        <v>1.2602671697918535E-6</v>
      </c>
      <c r="I80" s="62">
        <f t="shared" si="80"/>
        <v>0</v>
      </c>
      <c r="J80" s="62">
        <v>0</v>
      </c>
      <c r="K80" s="62">
        <v>0</v>
      </c>
      <c r="L80" s="62">
        <v>0</v>
      </c>
      <c r="M80" s="62">
        <v>0</v>
      </c>
      <c r="N80" s="62">
        <f t="shared" si="81"/>
        <v>2.1004452829864224E-5</v>
      </c>
      <c r="O80" s="62">
        <f t="shared" si="82"/>
        <v>2.1004452829864224E-6</v>
      </c>
      <c r="P80" s="62">
        <f t="shared" si="83"/>
        <v>1.7643740377085951E-5</v>
      </c>
      <c r="Q80" s="62">
        <f t="shared" si="84"/>
        <v>0</v>
      </c>
      <c r="R80" s="62">
        <f t="shared" si="85"/>
        <v>1.2602671697918535E-6</v>
      </c>
      <c r="S80" s="62">
        <f t="shared" si="86"/>
        <v>0</v>
      </c>
      <c r="T80" s="62">
        <v>0</v>
      </c>
      <c r="U80" s="62">
        <v>0</v>
      </c>
      <c r="V80" s="62">
        <v>0</v>
      </c>
      <c r="W80" s="62">
        <v>0</v>
      </c>
      <c r="X80" s="62"/>
      <c r="Y80" s="62"/>
      <c r="Z80" s="62"/>
      <c r="AA80" s="62"/>
      <c r="AB80" s="62"/>
      <c r="AC80" s="62"/>
      <c r="AD80" s="62"/>
      <c r="AE80" s="62">
        <v>0</v>
      </c>
      <c r="AF80" s="168">
        <v>2020</v>
      </c>
      <c r="AG80" s="62" t="s">
        <v>4257</v>
      </c>
      <c r="AH80" s="62" t="s">
        <v>4258</v>
      </c>
      <c r="AI80" s="62" t="s">
        <v>4259</v>
      </c>
      <c r="AJ80" s="62">
        <v>0.246</v>
      </c>
      <c r="AK80" s="62"/>
    </row>
    <row r="81" spans="1:37" ht="78.75" x14ac:dyDescent="0.25">
      <c r="A81" s="174"/>
      <c r="B81" s="65" t="s">
        <v>1714</v>
      </c>
      <c r="C81" s="58" t="s">
        <v>3002</v>
      </c>
      <c r="D81" s="62">
        <v>2.1004452829864224E-5</v>
      </c>
      <c r="E81" s="62">
        <f t="shared" si="77"/>
        <v>2.1004452829864224E-6</v>
      </c>
      <c r="F81" s="62">
        <f t="shared" si="78"/>
        <v>1.7643740377085951E-5</v>
      </c>
      <c r="G81" s="62">
        <v>0</v>
      </c>
      <c r="H81" s="62">
        <f t="shared" si="79"/>
        <v>1.2602671697918535E-6</v>
      </c>
      <c r="I81" s="62">
        <f t="shared" si="80"/>
        <v>0</v>
      </c>
      <c r="J81" s="62">
        <v>0</v>
      </c>
      <c r="K81" s="62">
        <v>0</v>
      </c>
      <c r="L81" s="62">
        <v>0</v>
      </c>
      <c r="M81" s="62">
        <v>0</v>
      </c>
      <c r="N81" s="62">
        <f t="shared" si="81"/>
        <v>2.1004452829864224E-5</v>
      </c>
      <c r="O81" s="62">
        <f t="shared" si="82"/>
        <v>2.1004452829864224E-6</v>
      </c>
      <c r="P81" s="62">
        <f t="shared" si="83"/>
        <v>1.7643740377085951E-5</v>
      </c>
      <c r="Q81" s="62">
        <f t="shared" si="84"/>
        <v>0</v>
      </c>
      <c r="R81" s="62">
        <f t="shared" si="85"/>
        <v>1.2602671697918535E-6</v>
      </c>
      <c r="S81" s="62">
        <f t="shared" si="86"/>
        <v>0</v>
      </c>
      <c r="T81" s="62">
        <v>0</v>
      </c>
      <c r="U81" s="62">
        <v>0</v>
      </c>
      <c r="V81" s="62">
        <v>0</v>
      </c>
      <c r="W81" s="62">
        <v>0</v>
      </c>
      <c r="X81" s="62"/>
      <c r="Y81" s="62"/>
      <c r="Z81" s="62"/>
      <c r="AA81" s="62"/>
      <c r="AB81" s="62"/>
      <c r="AC81" s="62"/>
      <c r="AD81" s="62"/>
      <c r="AE81" s="62">
        <v>0</v>
      </c>
      <c r="AF81" s="168">
        <v>2020</v>
      </c>
      <c r="AG81" s="62" t="s">
        <v>4257</v>
      </c>
      <c r="AH81" s="62" t="s">
        <v>4258</v>
      </c>
      <c r="AI81" s="62" t="s">
        <v>4259</v>
      </c>
      <c r="AJ81" s="62">
        <v>0.30599999999999999</v>
      </c>
      <c r="AK81" s="62"/>
    </row>
    <row r="82" spans="1:37" ht="78.75" x14ac:dyDescent="0.25">
      <c r="A82" s="174"/>
      <c r="B82" s="53" t="s">
        <v>1715</v>
      </c>
      <c r="C82" s="58" t="s">
        <v>3003</v>
      </c>
      <c r="D82" s="62">
        <v>3.5093100000000002</v>
      </c>
      <c r="E82" s="62">
        <f t="shared" si="77"/>
        <v>0.35093100000000005</v>
      </c>
      <c r="F82" s="62">
        <f t="shared" si="78"/>
        <v>2.9478203999999999</v>
      </c>
      <c r="G82" s="62">
        <v>0</v>
      </c>
      <c r="H82" s="62">
        <f t="shared" si="79"/>
        <v>0.21055860000000001</v>
      </c>
      <c r="I82" s="62">
        <f t="shared" si="80"/>
        <v>3.6418647600000003</v>
      </c>
      <c r="J82" s="62">
        <v>0.6137574400000001</v>
      </c>
      <c r="K82" s="62">
        <v>2.86520858</v>
      </c>
      <c r="L82" s="62">
        <v>0</v>
      </c>
      <c r="M82" s="62">
        <v>0.16289874000000001</v>
      </c>
      <c r="N82" s="62">
        <f t="shared" si="81"/>
        <v>-0.1325547600000001</v>
      </c>
      <c r="O82" s="62">
        <f t="shared" si="82"/>
        <v>-0.26282644000000005</v>
      </c>
      <c r="P82" s="62">
        <f t="shared" si="83"/>
        <v>8.2611819999999891E-2</v>
      </c>
      <c r="Q82" s="62">
        <f t="shared" si="84"/>
        <v>0</v>
      </c>
      <c r="R82" s="62">
        <f t="shared" si="85"/>
        <v>4.7659859999999998E-2</v>
      </c>
      <c r="S82" s="62">
        <f t="shared" si="86"/>
        <v>3.7098551999999998</v>
      </c>
      <c r="T82" s="62">
        <v>0.58951397000000005</v>
      </c>
      <c r="U82" s="62">
        <v>2.9845922799999998</v>
      </c>
      <c r="V82" s="62">
        <v>0</v>
      </c>
      <c r="W82" s="62">
        <v>0.13574895000000001</v>
      </c>
      <c r="X82" s="62"/>
      <c r="Y82" s="62"/>
      <c r="Z82" s="62"/>
      <c r="AA82" s="62"/>
      <c r="AB82" s="62"/>
      <c r="AC82" s="62"/>
      <c r="AD82" s="62"/>
      <c r="AE82" s="62">
        <v>0</v>
      </c>
      <c r="AF82" s="168">
        <v>2020</v>
      </c>
      <c r="AG82" s="62" t="s">
        <v>4257</v>
      </c>
      <c r="AH82" s="62" t="s">
        <v>4258</v>
      </c>
      <c r="AI82" s="62" t="s">
        <v>4259</v>
      </c>
      <c r="AJ82" s="62">
        <v>0.65900000000000003</v>
      </c>
      <c r="AK82" s="62"/>
    </row>
    <row r="83" spans="1:37" ht="63" x14ac:dyDescent="0.25">
      <c r="A83" s="174"/>
      <c r="B83" s="53" t="s">
        <v>1716</v>
      </c>
      <c r="C83" s="58" t="s">
        <v>3004</v>
      </c>
      <c r="D83" s="62">
        <v>2.1004452829864224E-5</v>
      </c>
      <c r="E83" s="62">
        <f t="shared" si="77"/>
        <v>2.1004452829864224E-6</v>
      </c>
      <c r="F83" s="62">
        <f t="shared" si="78"/>
        <v>1.7643740377085951E-5</v>
      </c>
      <c r="G83" s="62">
        <v>0</v>
      </c>
      <c r="H83" s="62">
        <f t="shared" si="79"/>
        <v>1.2602671697918535E-6</v>
      </c>
      <c r="I83" s="62">
        <f t="shared" si="80"/>
        <v>0</v>
      </c>
      <c r="J83" s="62">
        <v>0</v>
      </c>
      <c r="K83" s="62">
        <v>0</v>
      </c>
      <c r="L83" s="62">
        <v>0</v>
      </c>
      <c r="M83" s="62">
        <v>0</v>
      </c>
      <c r="N83" s="62">
        <f t="shared" si="81"/>
        <v>2.1004452829864224E-5</v>
      </c>
      <c r="O83" s="62">
        <f t="shared" si="82"/>
        <v>2.1004452829864224E-6</v>
      </c>
      <c r="P83" s="62">
        <f t="shared" si="83"/>
        <v>1.7643740377085951E-5</v>
      </c>
      <c r="Q83" s="62">
        <f t="shared" si="84"/>
        <v>0</v>
      </c>
      <c r="R83" s="62">
        <f t="shared" si="85"/>
        <v>1.2602671697918535E-6</v>
      </c>
      <c r="S83" s="62">
        <f t="shared" si="86"/>
        <v>0</v>
      </c>
      <c r="T83" s="62">
        <v>0</v>
      </c>
      <c r="U83" s="62">
        <v>0</v>
      </c>
      <c r="V83" s="62">
        <v>0</v>
      </c>
      <c r="W83" s="62">
        <v>0</v>
      </c>
      <c r="X83" s="62"/>
      <c r="Y83" s="62"/>
      <c r="Z83" s="62"/>
      <c r="AA83" s="62"/>
      <c r="AB83" s="62"/>
      <c r="AC83" s="62"/>
      <c r="AD83" s="62"/>
      <c r="AE83" s="62">
        <v>0</v>
      </c>
      <c r="AF83" s="168">
        <v>2020</v>
      </c>
      <c r="AG83" s="62" t="s">
        <v>4257</v>
      </c>
      <c r="AH83" s="62" t="s">
        <v>4258</v>
      </c>
      <c r="AI83" s="62" t="s">
        <v>4259</v>
      </c>
      <c r="AJ83" s="62">
        <v>0.16</v>
      </c>
      <c r="AK83" s="62"/>
    </row>
    <row r="84" spans="1:37" ht="126" x14ac:dyDescent="0.25">
      <c r="A84" s="174"/>
      <c r="B84" s="53" t="s">
        <v>1717</v>
      </c>
      <c r="C84" s="58" t="s">
        <v>3005</v>
      </c>
      <c r="D84" s="62">
        <v>0.26062799999999997</v>
      </c>
      <c r="E84" s="62">
        <f t="shared" si="77"/>
        <v>2.6062799999999997E-2</v>
      </c>
      <c r="F84" s="62">
        <f t="shared" si="78"/>
        <v>0.21892751999999999</v>
      </c>
      <c r="G84" s="62">
        <v>0</v>
      </c>
      <c r="H84" s="62">
        <f t="shared" si="79"/>
        <v>1.5637679999999998E-2</v>
      </c>
      <c r="I84" s="62">
        <f t="shared" si="80"/>
        <v>0.260632586</v>
      </c>
      <c r="J84" s="62">
        <v>0</v>
      </c>
      <c r="K84" s="62">
        <v>0.24799948999999999</v>
      </c>
      <c r="L84" s="62">
        <v>0</v>
      </c>
      <c r="M84" s="62">
        <v>1.2633096E-2</v>
      </c>
      <c r="N84" s="62">
        <f t="shared" si="81"/>
        <v>-4.5860000000286227E-6</v>
      </c>
      <c r="O84" s="62">
        <f t="shared" si="82"/>
        <v>2.6062799999999997E-2</v>
      </c>
      <c r="P84" s="62">
        <f t="shared" si="83"/>
        <v>-2.9071970000000003E-2</v>
      </c>
      <c r="Q84" s="62">
        <f t="shared" si="84"/>
        <v>0</v>
      </c>
      <c r="R84" s="62">
        <f t="shared" si="85"/>
        <v>3.0045839999999976E-3</v>
      </c>
      <c r="S84" s="62">
        <f t="shared" si="86"/>
        <v>0.21719382000000001</v>
      </c>
      <c r="T84" s="62">
        <v>0</v>
      </c>
      <c r="U84" s="62">
        <v>0.20666624</v>
      </c>
      <c r="V84" s="62">
        <v>0</v>
      </c>
      <c r="W84" s="62">
        <v>1.0527580000000002E-2</v>
      </c>
      <c r="X84" s="62"/>
      <c r="Y84" s="62"/>
      <c r="Z84" s="62"/>
      <c r="AA84" s="62"/>
      <c r="AB84" s="62"/>
      <c r="AC84" s="62"/>
      <c r="AD84" s="62"/>
      <c r="AE84" s="62">
        <v>0</v>
      </c>
      <c r="AF84" s="168">
        <v>2020</v>
      </c>
      <c r="AG84" s="62" t="s">
        <v>4257</v>
      </c>
      <c r="AH84" s="62" t="s">
        <v>4258</v>
      </c>
      <c r="AI84" s="62" t="s">
        <v>4259</v>
      </c>
      <c r="AJ84" s="62">
        <v>0.375</v>
      </c>
      <c r="AK84" s="62"/>
    </row>
    <row r="85" spans="1:37" ht="94.5" x14ac:dyDescent="0.25">
      <c r="A85" s="174"/>
      <c r="B85" s="53" t="s">
        <v>1718</v>
      </c>
      <c r="C85" s="58" t="s">
        <v>3006</v>
      </c>
      <c r="D85" s="62">
        <v>2.1004452829864224E-5</v>
      </c>
      <c r="E85" s="62">
        <f t="shared" si="77"/>
        <v>2.1004452829864224E-6</v>
      </c>
      <c r="F85" s="62">
        <f t="shared" si="78"/>
        <v>1.7643740377085951E-5</v>
      </c>
      <c r="G85" s="62">
        <v>0</v>
      </c>
      <c r="H85" s="62">
        <f t="shared" si="79"/>
        <v>1.2602671697918535E-6</v>
      </c>
      <c r="I85" s="62">
        <f t="shared" si="80"/>
        <v>0</v>
      </c>
      <c r="J85" s="62">
        <v>0</v>
      </c>
      <c r="K85" s="62">
        <v>0</v>
      </c>
      <c r="L85" s="62">
        <v>0</v>
      </c>
      <c r="M85" s="62">
        <v>0</v>
      </c>
      <c r="N85" s="62">
        <f t="shared" si="81"/>
        <v>2.1004452829864224E-5</v>
      </c>
      <c r="O85" s="62">
        <f t="shared" si="82"/>
        <v>2.1004452829864224E-6</v>
      </c>
      <c r="P85" s="62">
        <f t="shared" si="83"/>
        <v>1.7643740377085951E-5</v>
      </c>
      <c r="Q85" s="62">
        <f t="shared" si="84"/>
        <v>0</v>
      </c>
      <c r="R85" s="62">
        <f t="shared" si="85"/>
        <v>1.2602671697918535E-6</v>
      </c>
      <c r="S85" s="62">
        <f t="shared" si="86"/>
        <v>0.15118580000000001</v>
      </c>
      <c r="T85" s="62">
        <v>0</v>
      </c>
      <c r="U85" s="62">
        <v>0</v>
      </c>
      <c r="V85" s="62">
        <v>0</v>
      </c>
      <c r="W85" s="62">
        <v>0.15118580000000001</v>
      </c>
      <c r="X85" s="62"/>
      <c r="Y85" s="62"/>
      <c r="Z85" s="62"/>
      <c r="AA85" s="62"/>
      <c r="AB85" s="62"/>
      <c r="AC85" s="62"/>
      <c r="AD85" s="62"/>
      <c r="AE85" s="62">
        <v>0</v>
      </c>
      <c r="AF85" s="168">
        <v>2020</v>
      </c>
      <c r="AG85" s="62" t="s">
        <v>4257</v>
      </c>
      <c r="AH85" s="62" t="s">
        <v>4258</v>
      </c>
      <c r="AI85" s="62" t="s">
        <v>4259</v>
      </c>
      <c r="AJ85" s="62">
        <v>0.14000000000000001</v>
      </c>
      <c r="AK85" s="62">
        <f>SUM(AK86:AK87)</f>
        <v>0</v>
      </c>
    </row>
    <row r="86" spans="1:37" ht="15.75" x14ac:dyDescent="0.25">
      <c r="A86" s="174"/>
      <c r="B86" s="53" t="s">
        <v>208</v>
      </c>
      <c r="C86" s="58"/>
      <c r="D86" s="62">
        <f>SUM(D87:D88)</f>
        <v>2.5711559999999998</v>
      </c>
      <c r="E86" s="62">
        <f t="shared" ref="E86:AJ86" si="87">SUM(E87:E88)</f>
        <v>0.2571156</v>
      </c>
      <c r="F86" s="62">
        <f t="shared" si="87"/>
        <v>2.1597710399999999</v>
      </c>
      <c r="G86" s="62">
        <f t="shared" si="87"/>
        <v>0</v>
      </c>
      <c r="H86" s="62">
        <f t="shared" si="87"/>
        <v>0.15426935999999999</v>
      </c>
      <c r="I86" s="62">
        <f t="shared" si="87"/>
        <v>2.5435829979999998</v>
      </c>
      <c r="J86" s="62">
        <f t="shared" si="87"/>
        <v>0</v>
      </c>
      <c r="K86" s="62">
        <f t="shared" si="87"/>
        <v>2.1317176899999999</v>
      </c>
      <c r="L86" s="62">
        <f t="shared" si="87"/>
        <v>0</v>
      </c>
      <c r="M86" s="62">
        <f t="shared" si="87"/>
        <v>0.41186530799999999</v>
      </c>
      <c r="N86" s="62">
        <f t="shared" si="87"/>
        <v>2.7573001999999958E-2</v>
      </c>
      <c r="O86" s="62">
        <f t="shared" si="87"/>
        <v>0.2571156</v>
      </c>
      <c r="P86" s="62">
        <f t="shared" si="87"/>
        <v>2.8053349999999866E-2</v>
      </c>
      <c r="Q86" s="62">
        <f t="shared" si="87"/>
        <v>0</v>
      </c>
      <c r="R86" s="62">
        <f t="shared" si="87"/>
        <v>-0.25759594799999996</v>
      </c>
      <c r="S86" s="62">
        <f t="shared" si="87"/>
        <v>2.1196524999999999</v>
      </c>
      <c r="T86" s="62">
        <f t="shared" si="87"/>
        <v>0</v>
      </c>
      <c r="U86" s="62">
        <f t="shared" si="87"/>
        <v>1.7764314099999998</v>
      </c>
      <c r="V86" s="62">
        <f t="shared" si="87"/>
        <v>0</v>
      </c>
      <c r="W86" s="62">
        <f t="shared" si="87"/>
        <v>0.34322109000000001</v>
      </c>
      <c r="X86" s="62"/>
      <c r="Y86" s="62"/>
      <c r="Z86" s="62"/>
      <c r="AA86" s="62"/>
      <c r="AB86" s="62"/>
      <c r="AC86" s="62"/>
      <c r="AD86" s="62"/>
      <c r="AE86" s="62">
        <f t="shared" si="87"/>
        <v>0</v>
      </c>
      <c r="AF86" s="62"/>
      <c r="AG86" s="62"/>
      <c r="AH86" s="62"/>
      <c r="AI86" s="62"/>
      <c r="AJ86" s="62">
        <f t="shared" si="87"/>
        <v>0</v>
      </c>
      <c r="AK86" s="62">
        <f>SUM(AK87:AK88)</f>
        <v>0</v>
      </c>
    </row>
    <row r="87" spans="1:37" ht="63" x14ac:dyDescent="0.25">
      <c r="A87" s="174"/>
      <c r="B87" s="60" t="s">
        <v>209</v>
      </c>
      <c r="C87" s="58" t="s">
        <v>3007</v>
      </c>
      <c r="D87" s="62">
        <v>2.2401599999999999</v>
      </c>
      <c r="E87" s="62">
        <f>D87*10%</f>
        <v>0.22401599999999999</v>
      </c>
      <c r="F87" s="62">
        <f>D87-E87-H87</f>
        <v>1.8817343999999998</v>
      </c>
      <c r="G87" s="62">
        <v>0</v>
      </c>
      <c r="H87" s="62">
        <f>D87*6%</f>
        <v>0.13440959999999999</v>
      </c>
      <c r="I87" s="62">
        <f>J87+K87+L87+M87</f>
        <v>2.3610380019999999</v>
      </c>
      <c r="J87" s="62">
        <v>0</v>
      </c>
      <c r="K87" s="62">
        <v>2.1317176899999999</v>
      </c>
      <c r="L87" s="62">
        <v>0</v>
      </c>
      <c r="M87" s="62">
        <v>0.22932031199999997</v>
      </c>
      <c r="N87" s="62">
        <f t="shared" ref="N87:N88" si="88">D87-I87</f>
        <v>-0.12087800199999998</v>
      </c>
      <c r="O87" s="62">
        <f t="shared" ref="O87:O88" si="89">E87-J87</f>
        <v>0.22401599999999999</v>
      </c>
      <c r="P87" s="62">
        <f t="shared" ref="P87:P88" si="90">F87-K87</f>
        <v>-0.24998329000000008</v>
      </c>
      <c r="Q87" s="62">
        <f t="shared" ref="Q87:Q88" si="91">G87-L87</f>
        <v>0</v>
      </c>
      <c r="R87" s="62">
        <f t="shared" ref="R87:R88" si="92">H87-M87</f>
        <v>-9.491071199999998E-2</v>
      </c>
      <c r="S87" s="62">
        <f>T87+U87+V87+W87</f>
        <v>1.9675316699999998</v>
      </c>
      <c r="T87" s="62">
        <v>0</v>
      </c>
      <c r="U87" s="62">
        <v>1.7764314099999998</v>
      </c>
      <c r="V87" s="62">
        <v>0</v>
      </c>
      <c r="W87" s="62">
        <v>0.19110026000000002</v>
      </c>
      <c r="X87" s="62"/>
      <c r="Y87" s="62"/>
      <c r="Z87" s="62"/>
      <c r="AA87" s="62"/>
      <c r="AB87" s="62"/>
      <c r="AC87" s="62"/>
      <c r="AD87" s="62"/>
      <c r="AE87" s="62">
        <v>0</v>
      </c>
      <c r="AF87" s="62"/>
      <c r="AG87" s="62"/>
      <c r="AH87" s="62"/>
      <c r="AI87" s="62"/>
      <c r="AJ87" s="62">
        <v>0</v>
      </c>
      <c r="AK87" s="62"/>
    </row>
    <row r="88" spans="1:37" ht="63" x14ac:dyDescent="0.25">
      <c r="A88" s="174"/>
      <c r="B88" s="60" t="s">
        <v>211</v>
      </c>
      <c r="C88" s="58" t="s">
        <v>3008</v>
      </c>
      <c r="D88" s="62">
        <v>0.33099599999999996</v>
      </c>
      <c r="E88" s="62">
        <f>D88*10%</f>
        <v>3.30996E-2</v>
      </c>
      <c r="F88" s="62">
        <f>D88-E88-H88</f>
        <v>0.27803663999999995</v>
      </c>
      <c r="G88" s="62">
        <v>0</v>
      </c>
      <c r="H88" s="62">
        <f>D88*6%</f>
        <v>1.9859759999999997E-2</v>
      </c>
      <c r="I88" s="62">
        <f>J88+K88+L88+M88</f>
        <v>0.18254499600000001</v>
      </c>
      <c r="J88" s="62">
        <v>0</v>
      </c>
      <c r="K88" s="62">
        <v>0</v>
      </c>
      <c r="L88" s="62">
        <v>0</v>
      </c>
      <c r="M88" s="62">
        <v>0.18254499600000001</v>
      </c>
      <c r="N88" s="62">
        <f t="shared" si="88"/>
        <v>0.14845100399999994</v>
      </c>
      <c r="O88" s="62">
        <f t="shared" si="89"/>
        <v>3.30996E-2</v>
      </c>
      <c r="P88" s="62">
        <f t="shared" si="90"/>
        <v>0.27803663999999995</v>
      </c>
      <c r="Q88" s="62">
        <f t="shared" si="91"/>
        <v>0</v>
      </c>
      <c r="R88" s="62">
        <f t="shared" si="92"/>
        <v>-0.16268523600000001</v>
      </c>
      <c r="S88" s="62">
        <f>T88+U88+V88+W88</f>
        <v>0.15212082999999998</v>
      </c>
      <c r="T88" s="62">
        <v>0</v>
      </c>
      <c r="U88" s="62">
        <v>0</v>
      </c>
      <c r="V88" s="62">
        <v>0</v>
      </c>
      <c r="W88" s="62">
        <v>0.15212082999999998</v>
      </c>
      <c r="X88" s="62"/>
      <c r="Y88" s="62"/>
      <c r="Z88" s="62"/>
      <c r="AA88" s="62"/>
      <c r="AB88" s="62"/>
      <c r="AC88" s="62"/>
      <c r="AD88" s="62"/>
      <c r="AE88" s="62">
        <v>0</v>
      </c>
      <c r="AF88" s="62"/>
      <c r="AG88" s="62"/>
      <c r="AH88" s="62"/>
      <c r="AI88" s="62"/>
      <c r="AJ88" s="62">
        <v>0</v>
      </c>
      <c r="AK88" s="62">
        <f>SUM(AK89:AK100)</f>
        <v>0</v>
      </c>
    </row>
    <row r="89" spans="1:37" ht="15.75" x14ac:dyDescent="0.25">
      <c r="A89" s="174"/>
      <c r="B89" s="60" t="s">
        <v>213</v>
      </c>
      <c r="C89" s="58"/>
      <c r="D89" s="62">
        <f>SUM(D90:D101)</f>
        <v>57.717326897999996</v>
      </c>
      <c r="E89" s="62">
        <f t="shared" ref="E89:AJ89" si="93">SUM(E90:E101)</f>
        <v>5.7717326897999994</v>
      </c>
      <c r="F89" s="62">
        <f t="shared" si="93"/>
        <v>48.48255459432</v>
      </c>
      <c r="G89" s="62">
        <f t="shared" si="93"/>
        <v>0</v>
      </c>
      <c r="H89" s="62">
        <f t="shared" si="93"/>
        <v>3.4630396138799995</v>
      </c>
      <c r="I89" s="62">
        <f t="shared" si="93"/>
        <v>57.029597658</v>
      </c>
      <c r="J89" s="62">
        <f t="shared" si="93"/>
        <v>4.3798791899999996</v>
      </c>
      <c r="K89" s="62">
        <f t="shared" si="93"/>
        <v>49.119087129999997</v>
      </c>
      <c r="L89" s="62">
        <f t="shared" si="93"/>
        <v>1.6744649999999999</v>
      </c>
      <c r="M89" s="62">
        <f t="shared" si="93"/>
        <v>1.856166338</v>
      </c>
      <c r="N89" s="62">
        <f t="shared" si="93"/>
        <v>0.6877292400000008</v>
      </c>
      <c r="O89" s="62">
        <f t="shared" si="93"/>
        <v>1.3918534998000001</v>
      </c>
      <c r="P89" s="62">
        <f t="shared" si="93"/>
        <v>-0.63653253568000145</v>
      </c>
      <c r="Q89" s="62">
        <f t="shared" si="93"/>
        <v>-1.6744649999999999</v>
      </c>
      <c r="R89" s="62">
        <f t="shared" si="93"/>
        <v>1.60687327588</v>
      </c>
      <c r="S89" s="62">
        <f t="shared" si="93"/>
        <v>51.216046349999992</v>
      </c>
      <c r="T89" s="62">
        <f t="shared" si="93"/>
        <v>3.8064460499999999</v>
      </c>
      <c r="U89" s="62">
        <f t="shared" si="93"/>
        <v>44.363877010000003</v>
      </c>
      <c r="V89" s="62">
        <f t="shared" si="93"/>
        <v>0</v>
      </c>
      <c r="W89" s="62">
        <f t="shared" si="93"/>
        <v>3.0457232899999997</v>
      </c>
      <c r="X89" s="62"/>
      <c r="Y89" s="62"/>
      <c r="Z89" s="62"/>
      <c r="AA89" s="62"/>
      <c r="AB89" s="62"/>
      <c r="AC89" s="62"/>
      <c r="AD89" s="62"/>
      <c r="AE89" s="62">
        <f t="shared" si="93"/>
        <v>2.06</v>
      </c>
      <c r="AF89" s="62"/>
      <c r="AG89" s="62"/>
      <c r="AH89" s="62"/>
      <c r="AI89" s="62"/>
      <c r="AJ89" s="62">
        <f t="shared" si="93"/>
        <v>0.39800000000000002</v>
      </c>
      <c r="AK89" s="62">
        <f>SUM(AK90:AK101)</f>
        <v>0</v>
      </c>
    </row>
    <row r="90" spans="1:37" ht="63" x14ac:dyDescent="0.25">
      <c r="A90" s="174"/>
      <c r="B90" s="65" t="s">
        <v>1719</v>
      </c>
      <c r="C90" s="58" t="s">
        <v>3009</v>
      </c>
      <c r="D90" s="62">
        <v>0.25391015999999994</v>
      </c>
      <c r="E90" s="62">
        <f t="shared" ref="E90:E101" si="94">D90*10%</f>
        <v>2.5391015999999995E-2</v>
      </c>
      <c r="F90" s="62">
        <f t="shared" ref="F90:F101" si="95">D90-E90-H90</f>
        <v>0.21328453439999995</v>
      </c>
      <c r="G90" s="62">
        <v>0</v>
      </c>
      <c r="H90" s="62">
        <f t="shared" ref="H90:H101" si="96">D90*6%</f>
        <v>1.5234609599999996E-2</v>
      </c>
      <c r="I90" s="62">
        <f t="shared" ref="I90:I101" si="97">J90+K90+L90+M90</f>
        <v>0.25391020000000003</v>
      </c>
      <c r="J90" s="62">
        <v>0</v>
      </c>
      <c r="K90" s="62">
        <v>0.25391020000000003</v>
      </c>
      <c r="L90" s="62">
        <v>0</v>
      </c>
      <c r="M90" s="62">
        <v>0</v>
      </c>
      <c r="N90" s="62">
        <f t="shared" ref="N90:N101" si="98">D90-I90</f>
        <v>-4.0000000089968069E-8</v>
      </c>
      <c r="O90" s="62">
        <f t="shared" ref="O90:O101" si="99">E90-J90</f>
        <v>2.5391015999999995E-2</v>
      </c>
      <c r="P90" s="62">
        <f t="shared" ref="P90:P101" si="100">F90-K90</f>
        <v>-4.0625665600000083E-2</v>
      </c>
      <c r="Q90" s="62">
        <f t="shared" ref="Q90:Q101" si="101">G90-L90</f>
        <v>0</v>
      </c>
      <c r="R90" s="62">
        <f t="shared" ref="R90:R101" si="102">H90-M90</f>
        <v>1.5234609599999996E-2</v>
      </c>
      <c r="S90" s="62">
        <f t="shared" ref="S90:S101" si="103">T90+U90+V90+W90</f>
        <v>0</v>
      </c>
      <c r="T90" s="62">
        <v>0</v>
      </c>
      <c r="U90" s="62">
        <v>0</v>
      </c>
      <c r="V90" s="62">
        <v>0</v>
      </c>
      <c r="W90" s="62">
        <v>0</v>
      </c>
      <c r="X90" s="62"/>
      <c r="Y90" s="62"/>
      <c r="Z90" s="62"/>
      <c r="AA90" s="62"/>
      <c r="AB90" s="62"/>
      <c r="AC90" s="62"/>
      <c r="AD90" s="62"/>
      <c r="AE90" s="62">
        <v>0</v>
      </c>
      <c r="AF90" s="62"/>
      <c r="AG90" s="62"/>
      <c r="AH90" s="62"/>
      <c r="AI90" s="62"/>
      <c r="AJ90" s="62">
        <v>0</v>
      </c>
      <c r="AK90" s="62"/>
    </row>
    <row r="91" spans="1:37" ht="110.25" x14ac:dyDescent="0.25">
      <c r="A91" s="174"/>
      <c r="B91" s="53" t="s">
        <v>214</v>
      </c>
      <c r="C91" s="58" t="s">
        <v>3010</v>
      </c>
      <c r="D91" s="62">
        <v>4.0062452159999999</v>
      </c>
      <c r="E91" s="62">
        <f t="shared" si="94"/>
        <v>0.40062452160000001</v>
      </c>
      <c r="F91" s="62">
        <f t="shared" si="95"/>
        <v>3.3652459814399998</v>
      </c>
      <c r="G91" s="62">
        <v>0</v>
      </c>
      <c r="H91" s="62">
        <f t="shared" si="96"/>
        <v>0.24037471295999999</v>
      </c>
      <c r="I91" s="62">
        <f t="shared" si="97"/>
        <v>4.0062452159999999</v>
      </c>
      <c r="J91" s="62">
        <v>3.5704845600000001</v>
      </c>
      <c r="K91" s="62">
        <v>0</v>
      </c>
      <c r="L91" s="62">
        <v>0</v>
      </c>
      <c r="M91" s="62">
        <v>0.43576065599999997</v>
      </c>
      <c r="N91" s="62">
        <f t="shared" si="98"/>
        <v>0</v>
      </c>
      <c r="O91" s="62">
        <f t="shared" si="99"/>
        <v>-3.1698600384</v>
      </c>
      <c r="P91" s="62">
        <f t="shared" si="100"/>
        <v>3.3652459814399998</v>
      </c>
      <c r="Q91" s="62">
        <f t="shared" si="101"/>
        <v>0</v>
      </c>
      <c r="R91" s="62">
        <f t="shared" si="102"/>
        <v>-0.19538594303999998</v>
      </c>
      <c r="S91" s="62">
        <f t="shared" si="103"/>
        <v>3.3385376799999995</v>
      </c>
      <c r="T91" s="62">
        <v>2.9754037999999996</v>
      </c>
      <c r="U91" s="62">
        <v>0</v>
      </c>
      <c r="V91" s="62">
        <v>0</v>
      </c>
      <c r="W91" s="62">
        <v>0.36313387999999996</v>
      </c>
      <c r="X91" s="62"/>
      <c r="Y91" s="62"/>
      <c r="Z91" s="62"/>
      <c r="AA91" s="62"/>
      <c r="AB91" s="62"/>
      <c r="AC91" s="62"/>
      <c r="AD91" s="62"/>
      <c r="AE91" s="62">
        <v>0</v>
      </c>
      <c r="AF91" s="62"/>
      <c r="AG91" s="62"/>
      <c r="AH91" s="62"/>
      <c r="AI91" s="62"/>
      <c r="AJ91" s="62">
        <v>0</v>
      </c>
      <c r="AK91" s="62"/>
    </row>
    <row r="92" spans="1:37" ht="47.25" x14ac:dyDescent="0.25">
      <c r="A92" s="174"/>
      <c r="B92" s="53" t="s">
        <v>1474</v>
      </c>
      <c r="C92" s="58" t="s">
        <v>3011</v>
      </c>
      <c r="D92" s="62">
        <v>1.2664199999999999</v>
      </c>
      <c r="E92" s="62">
        <f t="shared" si="94"/>
        <v>0.126642</v>
      </c>
      <c r="F92" s="62">
        <f t="shared" si="95"/>
        <v>1.0637927999999999</v>
      </c>
      <c r="G92" s="62">
        <v>0</v>
      </c>
      <c r="H92" s="62">
        <f t="shared" si="96"/>
        <v>7.5985199999999989E-2</v>
      </c>
      <c r="I92" s="62">
        <f t="shared" si="97"/>
        <v>0.58854696799999995</v>
      </c>
      <c r="J92" s="62">
        <v>0.56329309999999999</v>
      </c>
      <c r="K92" s="62">
        <v>0</v>
      </c>
      <c r="L92" s="62">
        <v>0</v>
      </c>
      <c r="M92" s="62">
        <v>2.5253867999999999E-2</v>
      </c>
      <c r="N92" s="62">
        <f t="shared" si="98"/>
        <v>0.67787303199999993</v>
      </c>
      <c r="O92" s="62">
        <f t="shared" si="99"/>
        <v>-0.43665109999999996</v>
      </c>
      <c r="P92" s="62">
        <f t="shared" si="100"/>
        <v>1.0637927999999999</v>
      </c>
      <c r="Q92" s="62">
        <f t="shared" si="101"/>
        <v>0</v>
      </c>
      <c r="R92" s="62">
        <f t="shared" si="102"/>
        <v>5.073133199999999E-2</v>
      </c>
      <c r="S92" s="62">
        <f t="shared" si="103"/>
        <v>0.49045580999999999</v>
      </c>
      <c r="T92" s="62">
        <v>0.46941092000000001</v>
      </c>
      <c r="U92" s="62">
        <v>0</v>
      </c>
      <c r="V92" s="62">
        <v>0</v>
      </c>
      <c r="W92" s="62">
        <v>2.104489E-2</v>
      </c>
      <c r="X92" s="62"/>
      <c r="Y92" s="62"/>
      <c r="Z92" s="62"/>
      <c r="AA92" s="62"/>
      <c r="AB92" s="62"/>
      <c r="AC92" s="62"/>
      <c r="AD92" s="62"/>
      <c r="AE92" s="62">
        <v>0</v>
      </c>
      <c r="AF92" s="62"/>
      <c r="AG92" s="62"/>
      <c r="AH92" s="62"/>
      <c r="AI92" s="62"/>
      <c r="AJ92" s="62">
        <v>0</v>
      </c>
      <c r="AK92" s="62"/>
    </row>
    <row r="93" spans="1:37" ht="47.25" x14ac:dyDescent="0.25">
      <c r="A93" s="174"/>
      <c r="B93" s="53" t="s">
        <v>216</v>
      </c>
      <c r="C93" s="58" t="s">
        <v>3012</v>
      </c>
      <c r="D93" s="62">
        <v>4.8651239999999998</v>
      </c>
      <c r="E93" s="62">
        <f t="shared" si="94"/>
        <v>0.48651240000000001</v>
      </c>
      <c r="F93" s="62">
        <f t="shared" si="95"/>
        <v>4.08670416</v>
      </c>
      <c r="G93" s="62">
        <v>0</v>
      </c>
      <c r="H93" s="62">
        <f t="shared" si="96"/>
        <v>0.29190743999999996</v>
      </c>
      <c r="I93" s="62">
        <f t="shared" si="97"/>
        <v>4.8651183119999999</v>
      </c>
      <c r="J93" s="62">
        <v>0</v>
      </c>
      <c r="K93" s="62">
        <v>4.5842194799999998</v>
      </c>
      <c r="L93" s="62">
        <v>0</v>
      </c>
      <c r="M93" s="62">
        <v>0.28089883199999999</v>
      </c>
      <c r="N93" s="62">
        <f t="shared" si="98"/>
        <v>5.6879999998926678E-6</v>
      </c>
      <c r="O93" s="62">
        <f t="shared" si="99"/>
        <v>0.48651240000000001</v>
      </c>
      <c r="P93" s="62">
        <f t="shared" si="100"/>
        <v>-0.49751531999999976</v>
      </c>
      <c r="Q93" s="62">
        <f t="shared" si="101"/>
        <v>0</v>
      </c>
      <c r="R93" s="62">
        <f t="shared" si="102"/>
        <v>1.1008607999999975E-2</v>
      </c>
      <c r="S93" s="62">
        <f t="shared" si="103"/>
        <v>4.0542652600000002</v>
      </c>
      <c r="T93" s="62">
        <v>0</v>
      </c>
      <c r="U93" s="62">
        <v>3.8201828999999998</v>
      </c>
      <c r="V93" s="62">
        <v>0</v>
      </c>
      <c r="W93" s="62">
        <v>0.23408236000000002</v>
      </c>
      <c r="X93" s="62"/>
      <c r="Y93" s="62"/>
      <c r="Z93" s="62"/>
      <c r="AA93" s="62"/>
      <c r="AB93" s="62"/>
      <c r="AC93" s="62"/>
      <c r="AD93" s="62"/>
      <c r="AE93" s="62">
        <v>0</v>
      </c>
      <c r="AF93" s="168">
        <v>2020</v>
      </c>
      <c r="AG93" s="62" t="s">
        <v>4257</v>
      </c>
      <c r="AH93" s="62" t="s">
        <v>4258</v>
      </c>
      <c r="AI93" s="62" t="s">
        <v>4259</v>
      </c>
      <c r="AJ93" s="62">
        <v>0.27100000000000002</v>
      </c>
      <c r="AK93" s="62"/>
    </row>
    <row r="94" spans="1:37" ht="47.25" x14ac:dyDescent="0.25">
      <c r="A94" s="174"/>
      <c r="B94" s="53" t="s">
        <v>218</v>
      </c>
      <c r="C94" s="58" t="s">
        <v>3013</v>
      </c>
      <c r="D94" s="62">
        <v>10.780896</v>
      </c>
      <c r="E94" s="62">
        <f t="shared" si="94"/>
        <v>1.0780896</v>
      </c>
      <c r="F94" s="62">
        <f t="shared" si="95"/>
        <v>9.055952640000001</v>
      </c>
      <c r="G94" s="62">
        <v>0</v>
      </c>
      <c r="H94" s="62">
        <f t="shared" si="96"/>
        <v>0.64685375999999994</v>
      </c>
      <c r="I94" s="62">
        <f t="shared" si="97"/>
        <v>10.780901439999999</v>
      </c>
      <c r="J94" s="62">
        <v>0</v>
      </c>
      <c r="K94" s="62">
        <v>10.37572054</v>
      </c>
      <c r="L94" s="62">
        <v>0</v>
      </c>
      <c r="M94" s="62">
        <v>0.40518090000000001</v>
      </c>
      <c r="N94" s="62">
        <f t="shared" si="98"/>
        <v>-5.439999998912981E-6</v>
      </c>
      <c r="O94" s="62">
        <f t="shared" si="99"/>
        <v>1.0780896</v>
      </c>
      <c r="P94" s="62">
        <f t="shared" si="100"/>
        <v>-1.3197678999999987</v>
      </c>
      <c r="Q94" s="62">
        <f t="shared" si="101"/>
        <v>0</v>
      </c>
      <c r="R94" s="62">
        <f t="shared" si="102"/>
        <v>0.24167285999999993</v>
      </c>
      <c r="S94" s="62">
        <f t="shared" si="103"/>
        <v>5.8571751699999997</v>
      </c>
      <c r="T94" s="62">
        <v>0</v>
      </c>
      <c r="U94" s="62">
        <v>5.5195244199999998</v>
      </c>
      <c r="V94" s="62">
        <v>0</v>
      </c>
      <c r="W94" s="62">
        <v>0.33765075</v>
      </c>
      <c r="X94" s="62"/>
      <c r="Y94" s="62"/>
      <c r="Z94" s="62"/>
      <c r="AA94" s="62"/>
      <c r="AB94" s="62"/>
      <c r="AC94" s="62"/>
      <c r="AD94" s="62"/>
      <c r="AE94" s="62">
        <v>0</v>
      </c>
      <c r="AF94" s="168">
        <v>2020</v>
      </c>
      <c r="AG94" s="62" t="s">
        <v>4257</v>
      </c>
      <c r="AH94" s="62" t="s">
        <v>4258</v>
      </c>
      <c r="AI94" s="62" t="s">
        <v>4259</v>
      </c>
      <c r="AJ94" s="62">
        <v>6.0999999999999999E-2</v>
      </c>
      <c r="AK94" s="62"/>
    </row>
    <row r="95" spans="1:37" ht="31.5" x14ac:dyDescent="0.25">
      <c r="A95" s="174"/>
      <c r="B95" s="53" t="s">
        <v>220</v>
      </c>
      <c r="C95" s="58" t="s">
        <v>3014</v>
      </c>
      <c r="D95" s="62">
        <v>13.571490089999999</v>
      </c>
      <c r="E95" s="62">
        <f t="shared" si="94"/>
        <v>1.357149009</v>
      </c>
      <c r="F95" s="62">
        <f t="shared" si="95"/>
        <v>11.400051675599999</v>
      </c>
      <c r="G95" s="62">
        <v>0</v>
      </c>
      <c r="H95" s="62">
        <f t="shared" si="96"/>
        <v>0.81428940539999994</v>
      </c>
      <c r="I95" s="62">
        <f t="shared" si="97"/>
        <v>13.571490090000001</v>
      </c>
      <c r="J95" s="62">
        <v>0</v>
      </c>
      <c r="K95" s="62">
        <v>13.288154130000001</v>
      </c>
      <c r="L95" s="62">
        <v>0</v>
      </c>
      <c r="M95" s="62">
        <v>0.28333596</v>
      </c>
      <c r="N95" s="62">
        <f t="shared" si="98"/>
        <v>0</v>
      </c>
      <c r="O95" s="62">
        <f t="shared" si="99"/>
        <v>1.357149009</v>
      </c>
      <c r="P95" s="62">
        <f t="shared" si="100"/>
        <v>-1.888102454400002</v>
      </c>
      <c r="Q95" s="62">
        <f t="shared" si="101"/>
        <v>0</v>
      </c>
      <c r="R95" s="62">
        <f t="shared" si="102"/>
        <v>0.5309534454</v>
      </c>
      <c r="S95" s="62">
        <f t="shared" si="103"/>
        <v>14.077940510000001</v>
      </c>
      <c r="T95" s="62">
        <v>0</v>
      </c>
      <c r="U95" s="62">
        <v>13.841827210000002</v>
      </c>
      <c r="V95" s="62">
        <v>0</v>
      </c>
      <c r="W95" s="62">
        <v>0.2361133</v>
      </c>
      <c r="X95" s="62"/>
      <c r="Y95" s="62"/>
      <c r="Z95" s="62"/>
      <c r="AA95" s="62"/>
      <c r="AB95" s="62"/>
      <c r="AC95" s="62"/>
      <c r="AD95" s="62"/>
      <c r="AE95" s="62">
        <v>0</v>
      </c>
      <c r="AF95" s="62"/>
      <c r="AG95" s="62"/>
      <c r="AH95" s="62"/>
      <c r="AI95" s="62"/>
      <c r="AJ95" s="62">
        <v>0</v>
      </c>
      <c r="AK95" s="62"/>
    </row>
    <row r="96" spans="1:37" ht="47.25" x14ac:dyDescent="0.25">
      <c r="A96" s="174"/>
      <c r="B96" s="53" t="s">
        <v>222</v>
      </c>
      <c r="C96" s="58" t="s">
        <v>3015</v>
      </c>
      <c r="D96" s="62">
        <v>19.546774289999998</v>
      </c>
      <c r="E96" s="62">
        <f t="shared" si="94"/>
        <v>1.954677429</v>
      </c>
      <c r="F96" s="62">
        <f t="shared" si="95"/>
        <v>16.419290403599998</v>
      </c>
      <c r="G96" s="62">
        <v>0</v>
      </c>
      <c r="H96" s="62">
        <f t="shared" si="96"/>
        <v>1.1728064573999999</v>
      </c>
      <c r="I96" s="62">
        <f t="shared" si="97"/>
        <v>19.546774289999998</v>
      </c>
      <c r="J96" s="62">
        <v>0</v>
      </c>
      <c r="K96" s="62">
        <v>19.206912809999999</v>
      </c>
      <c r="L96" s="62">
        <v>0</v>
      </c>
      <c r="M96" s="62">
        <v>0.33986147999999994</v>
      </c>
      <c r="N96" s="62">
        <f t="shared" si="98"/>
        <v>0</v>
      </c>
      <c r="O96" s="62">
        <f t="shared" si="99"/>
        <v>1.954677429</v>
      </c>
      <c r="P96" s="62">
        <f t="shared" si="100"/>
        <v>-2.7876224064000006</v>
      </c>
      <c r="Q96" s="62">
        <f t="shared" si="101"/>
        <v>0</v>
      </c>
      <c r="R96" s="62">
        <f t="shared" si="102"/>
        <v>0.83294497739999995</v>
      </c>
      <c r="S96" s="62">
        <f t="shared" si="103"/>
        <v>20.29041874</v>
      </c>
      <c r="T96" s="62">
        <v>0</v>
      </c>
      <c r="U96" s="62">
        <v>20.007200839999999</v>
      </c>
      <c r="V96" s="62">
        <v>0</v>
      </c>
      <c r="W96" s="62">
        <v>0.28321790000000002</v>
      </c>
      <c r="X96" s="62"/>
      <c r="Y96" s="62"/>
      <c r="Z96" s="62"/>
      <c r="AA96" s="62"/>
      <c r="AB96" s="62"/>
      <c r="AC96" s="62"/>
      <c r="AD96" s="62"/>
      <c r="AE96" s="62">
        <v>0</v>
      </c>
      <c r="AF96" s="62"/>
      <c r="AG96" s="62"/>
      <c r="AH96" s="62"/>
      <c r="AI96" s="62"/>
      <c r="AJ96" s="62">
        <v>0</v>
      </c>
      <c r="AK96" s="62"/>
    </row>
    <row r="97" spans="1:37" ht="126" x14ac:dyDescent="0.25">
      <c r="A97" s="174"/>
      <c r="B97" s="53" t="s">
        <v>1267</v>
      </c>
      <c r="C97" s="58" t="s">
        <v>3016</v>
      </c>
      <c r="D97" s="62">
        <v>0.18676401599999995</v>
      </c>
      <c r="E97" s="62">
        <f t="shared" si="94"/>
        <v>1.8676401599999996E-2</v>
      </c>
      <c r="F97" s="62">
        <f t="shared" si="95"/>
        <v>0.15688177343999996</v>
      </c>
      <c r="G97" s="62">
        <v>0</v>
      </c>
      <c r="H97" s="62">
        <f t="shared" si="96"/>
        <v>1.1205840959999996E-2</v>
      </c>
      <c r="I97" s="169">
        <f t="shared" si="97"/>
        <v>0.18676401599999995</v>
      </c>
      <c r="J97" s="62">
        <v>0.15563668</v>
      </c>
      <c r="K97" s="62">
        <v>0</v>
      </c>
      <c r="L97" s="62">
        <v>0</v>
      </c>
      <c r="M97" s="62">
        <v>3.112733599999995E-2</v>
      </c>
      <c r="N97" s="62">
        <f t="shared" si="98"/>
        <v>0</v>
      </c>
      <c r="O97" s="62">
        <f t="shared" si="99"/>
        <v>-0.1369602784</v>
      </c>
      <c r="P97" s="62">
        <f t="shared" si="100"/>
        <v>0.15688177343999996</v>
      </c>
      <c r="Q97" s="62">
        <f t="shared" si="101"/>
        <v>0</v>
      </c>
      <c r="R97" s="62">
        <f t="shared" si="102"/>
        <v>-1.9921495039999952E-2</v>
      </c>
      <c r="S97" s="62">
        <f t="shared" si="103"/>
        <v>0.32440457</v>
      </c>
      <c r="T97" s="62">
        <v>0.15563668</v>
      </c>
      <c r="U97" s="62">
        <v>0</v>
      </c>
      <c r="V97" s="62">
        <v>0</v>
      </c>
      <c r="W97" s="62">
        <v>0.16876789000000003</v>
      </c>
      <c r="X97" s="62"/>
      <c r="Y97" s="62"/>
      <c r="Z97" s="62"/>
      <c r="AA97" s="62"/>
      <c r="AB97" s="62"/>
      <c r="AC97" s="62"/>
      <c r="AD97" s="62"/>
      <c r="AE97" s="62">
        <v>0</v>
      </c>
      <c r="AF97" s="62"/>
      <c r="AG97" s="62"/>
      <c r="AH97" s="62"/>
      <c r="AI97" s="62"/>
      <c r="AJ97" s="62">
        <v>0</v>
      </c>
      <c r="AK97" s="62"/>
    </row>
    <row r="98" spans="1:37" ht="47.25" x14ac:dyDescent="0.25">
      <c r="A98" s="174"/>
      <c r="B98" s="53" t="s">
        <v>1265</v>
      </c>
      <c r="C98" s="58" t="s">
        <v>3017</v>
      </c>
      <c r="D98" s="62">
        <v>0.72613300000000003</v>
      </c>
      <c r="E98" s="62">
        <f t="shared" si="94"/>
        <v>7.2613300000000006E-2</v>
      </c>
      <c r="F98" s="62">
        <f t="shared" si="95"/>
        <v>0.60995172000000009</v>
      </c>
      <c r="G98" s="62">
        <v>0</v>
      </c>
      <c r="H98" s="62">
        <f t="shared" si="96"/>
        <v>4.3567979999999999E-2</v>
      </c>
      <c r="I98" s="62">
        <f t="shared" si="97"/>
        <v>0.72613300000000003</v>
      </c>
      <c r="J98" s="62">
        <v>0</v>
      </c>
      <c r="K98" s="62">
        <v>0</v>
      </c>
      <c r="L98" s="62">
        <v>0.72613300000000003</v>
      </c>
      <c r="M98" s="62">
        <v>0</v>
      </c>
      <c r="N98" s="62">
        <f t="shared" si="98"/>
        <v>0</v>
      </c>
      <c r="O98" s="62">
        <f t="shared" si="99"/>
        <v>7.2613300000000006E-2</v>
      </c>
      <c r="P98" s="62">
        <f t="shared" si="100"/>
        <v>0.60995172000000009</v>
      </c>
      <c r="Q98" s="62">
        <f t="shared" si="101"/>
        <v>-0.72613300000000003</v>
      </c>
      <c r="R98" s="62">
        <f t="shared" si="102"/>
        <v>4.3567979999999999E-2</v>
      </c>
      <c r="S98" s="62">
        <f t="shared" si="103"/>
        <v>0.46390039</v>
      </c>
      <c r="T98" s="62">
        <v>0</v>
      </c>
      <c r="U98" s="62">
        <v>0</v>
      </c>
      <c r="V98" s="62">
        <v>0</v>
      </c>
      <c r="W98" s="62">
        <v>0.46390039</v>
      </c>
      <c r="X98" s="62"/>
      <c r="Y98" s="62"/>
      <c r="Z98" s="62"/>
      <c r="AA98" s="62"/>
      <c r="AB98" s="168">
        <v>2020</v>
      </c>
      <c r="AC98" s="62" t="s">
        <v>4255</v>
      </c>
      <c r="AD98" s="62" t="s">
        <v>4256</v>
      </c>
      <c r="AE98" s="62">
        <v>0.63</v>
      </c>
      <c r="AF98" s="62"/>
      <c r="AG98" s="62"/>
      <c r="AH98" s="62"/>
      <c r="AI98" s="62"/>
      <c r="AJ98" s="62">
        <v>0</v>
      </c>
      <c r="AK98" s="62"/>
    </row>
    <row r="99" spans="1:37" ht="78.75" x14ac:dyDescent="0.25">
      <c r="A99" s="174"/>
      <c r="B99" s="53" t="s">
        <v>1720</v>
      </c>
      <c r="C99" s="58" t="s">
        <v>3018</v>
      </c>
      <c r="D99" s="62">
        <v>0.55814982000000002</v>
      </c>
      <c r="E99" s="62">
        <f t="shared" si="94"/>
        <v>5.5814982000000006E-2</v>
      </c>
      <c r="F99" s="62">
        <f t="shared" si="95"/>
        <v>0.46884584880000002</v>
      </c>
      <c r="G99" s="62">
        <v>0</v>
      </c>
      <c r="H99" s="62">
        <f t="shared" si="96"/>
        <v>3.3488989199999999E-2</v>
      </c>
      <c r="I99" s="169">
        <f t="shared" si="97"/>
        <v>0.55814982000000013</v>
      </c>
      <c r="J99" s="62">
        <v>9.0464849999999999E-2</v>
      </c>
      <c r="K99" s="62">
        <v>0</v>
      </c>
      <c r="L99" s="62">
        <v>0.44959199999999999</v>
      </c>
      <c r="M99" s="62">
        <v>1.8092970000000042E-2</v>
      </c>
      <c r="N99" s="62">
        <f t="shared" si="98"/>
        <v>0</v>
      </c>
      <c r="O99" s="62">
        <f t="shared" si="99"/>
        <v>-3.4649867999999993E-2</v>
      </c>
      <c r="P99" s="62">
        <f t="shared" si="100"/>
        <v>0.46884584880000002</v>
      </c>
      <c r="Q99" s="62">
        <f t="shared" si="101"/>
        <v>-0.44959199999999999</v>
      </c>
      <c r="R99" s="62">
        <f t="shared" si="102"/>
        <v>1.5396019199999958E-2</v>
      </c>
      <c r="S99" s="62">
        <f t="shared" si="103"/>
        <v>0.58751482999999993</v>
      </c>
      <c r="T99" s="62">
        <v>0.11555174</v>
      </c>
      <c r="U99" s="62">
        <v>0</v>
      </c>
      <c r="V99" s="62">
        <v>0</v>
      </c>
      <c r="W99" s="62">
        <v>0.47196308999999997</v>
      </c>
      <c r="X99" s="62"/>
      <c r="Y99" s="62"/>
      <c r="Z99" s="62"/>
      <c r="AA99" s="62"/>
      <c r="AB99" s="168">
        <v>2020</v>
      </c>
      <c r="AC99" s="62" t="s">
        <v>4255</v>
      </c>
      <c r="AD99" s="62" t="s">
        <v>4256</v>
      </c>
      <c r="AE99" s="62">
        <v>0.63</v>
      </c>
      <c r="AF99" s="168">
        <v>2020</v>
      </c>
      <c r="AG99" s="62" t="s">
        <v>4257</v>
      </c>
      <c r="AH99" s="62" t="s">
        <v>4258</v>
      </c>
      <c r="AI99" s="62" t="s">
        <v>4259</v>
      </c>
      <c r="AJ99" s="62">
        <v>6.6000000000000003E-2</v>
      </c>
      <c r="AK99" s="62"/>
    </row>
    <row r="100" spans="1:37" ht="47.25" x14ac:dyDescent="0.25">
      <c r="A100" s="174"/>
      <c r="B100" s="53" t="s">
        <v>1472</v>
      </c>
      <c r="C100" s="58" t="s">
        <v>3019</v>
      </c>
      <c r="D100" s="62">
        <v>0.50859599999999994</v>
      </c>
      <c r="E100" s="62">
        <f t="shared" si="94"/>
        <v>5.0859599999999998E-2</v>
      </c>
      <c r="F100" s="62">
        <f t="shared" si="95"/>
        <v>0.42722063999999993</v>
      </c>
      <c r="G100" s="62">
        <v>0</v>
      </c>
      <c r="H100" s="62">
        <f t="shared" si="96"/>
        <v>3.0515759999999996E-2</v>
      </c>
      <c r="I100" s="62">
        <f t="shared" si="97"/>
        <v>0.49874000000000002</v>
      </c>
      <c r="J100" s="62">
        <v>0</v>
      </c>
      <c r="K100" s="62">
        <v>0</v>
      </c>
      <c r="L100" s="62">
        <v>0.49874000000000002</v>
      </c>
      <c r="M100" s="62">
        <v>0</v>
      </c>
      <c r="N100" s="62">
        <f t="shared" si="98"/>
        <v>9.8559999999999204E-3</v>
      </c>
      <c r="O100" s="62">
        <f t="shared" si="99"/>
        <v>5.0859599999999998E-2</v>
      </c>
      <c r="P100" s="62">
        <f t="shared" si="100"/>
        <v>0.42722063999999993</v>
      </c>
      <c r="Q100" s="62">
        <f t="shared" si="101"/>
        <v>-0.49874000000000002</v>
      </c>
      <c r="R100" s="62">
        <f t="shared" si="102"/>
        <v>3.0515759999999996E-2</v>
      </c>
      <c r="S100" s="62">
        <f t="shared" si="103"/>
        <v>0.43530355999999998</v>
      </c>
      <c r="T100" s="62">
        <v>0</v>
      </c>
      <c r="U100" s="62">
        <v>0</v>
      </c>
      <c r="V100" s="62">
        <v>0</v>
      </c>
      <c r="W100" s="62">
        <v>0.43530355999999998</v>
      </c>
      <c r="X100" s="62"/>
      <c r="Y100" s="62"/>
      <c r="Z100" s="62"/>
      <c r="AA100" s="62"/>
      <c r="AB100" s="62"/>
      <c r="AC100" s="62"/>
      <c r="AD100" s="62"/>
      <c r="AE100" s="62">
        <v>0</v>
      </c>
      <c r="AF100" s="62"/>
      <c r="AG100" s="62"/>
      <c r="AH100" s="62"/>
      <c r="AI100" s="62"/>
      <c r="AJ100" s="62">
        <v>0</v>
      </c>
      <c r="AK100" s="62"/>
    </row>
    <row r="101" spans="1:37" ht="47.25" x14ac:dyDescent="0.25">
      <c r="A101" s="174"/>
      <c r="B101" s="53" t="s">
        <v>1470</v>
      </c>
      <c r="C101" s="58" t="s">
        <v>3020</v>
      </c>
      <c r="D101" s="62">
        <v>1.4468243059999999</v>
      </c>
      <c r="E101" s="62">
        <f t="shared" si="94"/>
        <v>0.14468243059999999</v>
      </c>
      <c r="F101" s="62">
        <f t="shared" si="95"/>
        <v>1.2153324170399997</v>
      </c>
      <c r="G101" s="62">
        <v>0</v>
      </c>
      <c r="H101" s="62">
        <f t="shared" si="96"/>
        <v>8.6809458359999994E-2</v>
      </c>
      <c r="I101" s="62">
        <f t="shared" si="97"/>
        <v>1.4468243059999999</v>
      </c>
      <c r="J101" s="62">
        <v>0</v>
      </c>
      <c r="K101" s="62">
        <v>1.4101699699999999</v>
      </c>
      <c r="L101" s="62">
        <v>0</v>
      </c>
      <c r="M101" s="62">
        <v>3.6654335999999996E-2</v>
      </c>
      <c r="N101" s="62">
        <f t="shared" si="98"/>
        <v>0</v>
      </c>
      <c r="O101" s="62">
        <f t="shared" si="99"/>
        <v>0.14468243059999999</v>
      </c>
      <c r="P101" s="62">
        <f t="shared" si="100"/>
        <v>-0.19483755296000016</v>
      </c>
      <c r="Q101" s="62">
        <f t="shared" si="101"/>
        <v>0</v>
      </c>
      <c r="R101" s="62">
        <f t="shared" si="102"/>
        <v>5.0155122359999998E-2</v>
      </c>
      <c r="S101" s="62">
        <f t="shared" si="103"/>
        <v>1.2961298299999997</v>
      </c>
      <c r="T101" s="62">
        <v>9.0442910000000001E-2</v>
      </c>
      <c r="U101" s="62">
        <v>1.1751416399999999</v>
      </c>
      <c r="V101" s="62">
        <v>0</v>
      </c>
      <c r="W101" s="62">
        <v>3.0545279999999998E-2</v>
      </c>
      <c r="X101" s="62"/>
      <c r="Y101" s="62"/>
      <c r="Z101" s="62"/>
      <c r="AA101" s="62"/>
      <c r="AB101" s="168">
        <v>2020</v>
      </c>
      <c r="AC101" s="62" t="s">
        <v>4255</v>
      </c>
      <c r="AD101" s="62" t="s">
        <v>4256</v>
      </c>
      <c r="AE101" s="62">
        <v>0.8</v>
      </c>
      <c r="AF101" s="62"/>
      <c r="AG101" s="62"/>
      <c r="AH101" s="62"/>
      <c r="AI101" s="62"/>
      <c r="AJ101" s="62">
        <v>0</v>
      </c>
      <c r="AK101" s="62">
        <f>SUM(AK102:AK118)</f>
        <v>0</v>
      </c>
    </row>
    <row r="102" spans="1:37" ht="15.75" x14ac:dyDescent="0.25">
      <c r="A102" s="174"/>
      <c r="B102" s="53" t="s">
        <v>226</v>
      </c>
      <c r="C102" s="58"/>
      <c r="D102" s="62">
        <f>SUM(D103:D119)</f>
        <v>33.325487685999995</v>
      </c>
      <c r="E102" s="62">
        <f t="shared" ref="E102:AJ102" si="104">SUM(E103:E119)</f>
        <v>3.3325487685999997</v>
      </c>
      <c r="F102" s="62">
        <f t="shared" si="104"/>
        <v>27.993409656240004</v>
      </c>
      <c r="G102" s="62">
        <f t="shared" si="104"/>
        <v>0</v>
      </c>
      <c r="H102" s="62">
        <f t="shared" si="104"/>
        <v>1.9995292611600004</v>
      </c>
      <c r="I102" s="62">
        <f t="shared" si="104"/>
        <v>33.333016298000004</v>
      </c>
      <c r="J102" s="62">
        <f t="shared" si="104"/>
        <v>1.5649748199999998</v>
      </c>
      <c r="K102" s="62">
        <f t="shared" si="104"/>
        <v>28.586538969999999</v>
      </c>
      <c r="L102" s="62">
        <f t="shared" si="104"/>
        <v>1.1638919999999999</v>
      </c>
      <c r="M102" s="62">
        <f t="shared" si="104"/>
        <v>2.0176105080000002</v>
      </c>
      <c r="N102" s="62">
        <f t="shared" si="104"/>
        <v>-7.5286119999998478E-3</v>
      </c>
      <c r="O102" s="62">
        <f t="shared" si="104"/>
        <v>1.7675739486000006</v>
      </c>
      <c r="P102" s="62">
        <f t="shared" si="104"/>
        <v>-0.59312931375999955</v>
      </c>
      <c r="Q102" s="62">
        <f t="shared" si="104"/>
        <v>-1.1638919999999999</v>
      </c>
      <c r="R102" s="62">
        <f t="shared" si="104"/>
        <v>-1.808124683999987E-2</v>
      </c>
      <c r="S102" s="62">
        <f t="shared" si="104"/>
        <v>28.131113240000005</v>
      </c>
      <c r="T102" s="62">
        <f t="shared" si="104"/>
        <v>1.16488104</v>
      </c>
      <c r="U102" s="62">
        <f t="shared" si="104"/>
        <v>20.121862370000002</v>
      </c>
      <c r="V102" s="62">
        <f t="shared" si="104"/>
        <v>0</v>
      </c>
      <c r="W102" s="62">
        <f t="shared" si="104"/>
        <v>6.8443698300000024</v>
      </c>
      <c r="X102" s="62"/>
      <c r="Y102" s="62"/>
      <c r="Z102" s="62"/>
      <c r="AA102" s="62"/>
      <c r="AB102" s="62"/>
      <c r="AC102" s="62"/>
      <c r="AD102" s="62"/>
      <c r="AE102" s="62">
        <f t="shared" si="104"/>
        <v>8.1300000000000026</v>
      </c>
      <c r="AF102" s="62"/>
      <c r="AG102" s="62"/>
      <c r="AH102" s="62"/>
      <c r="AI102" s="62"/>
      <c r="AJ102" s="62">
        <f t="shared" si="104"/>
        <v>12.597199999999999</v>
      </c>
      <c r="AK102" s="62">
        <f>SUM(AK103:AK119)</f>
        <v>0</v>
      </c>
    </row>
    <row r="103" spans="1:37" ht="47.25" x14ac:dyDescent="0.25">
      <c r="A103" s="174"/>
      <c r="B103" s="53" t="s">
        <v>227</v>
      </c>
      <c r="C103" s="58" t="s">
        <v>3021</v>
      </c>
      <c r="D103" s="62">
        <v>4.0279170999999998</v>
      </c>
      <c r="E103" s="62">
        <f t="shared" ref="E103:E119" si="105">D103*10%</f>
        <v>0.40279171000000003</v>
      </c>
      <c r="F103" s="62">
        <f t="shared" ref="F103:F119" si="106">D103-E103-H103</f>
        <v>3.3834503640000002</v>
      </c>
      <c r="G103" s="62">
        <v>0</v>
      </c>
      <c r="H103" s="62">
        <f t="shared" ref="H103:H119" si="107">D103*6%</f>
        <v>0.24167502599999999</v>
      </c>
      <c r="I103" s="62">
        <f t="shared" ref="I103:I119" si="108">J103+K103+L103+M103</f>
        <v>4.0279170999999998</v>
      </c>
      <c r="J103" s="62">
        <v>0</v>
      </c>
      <c r="K103" s="62">
        <v>3.6932069799999998</v>
      </c>
      <c r="L103" s="62">
        <v>0</v>
      </c>
      <c r="M103" s="62">
        <v>0.33471011999999994</v>
      </c>
      <c r="N103" s="62">
        <f t="shared" ref="N103:N119" si="109">D103-I103</f>
        <v>0</v>
      </c>
      <c r="O103" s="62">
        <f t="shared" ref="O103:O119" si="110">E103-J103</f>
        <v>0.40279171000000003</v>
      </c>
      <c r="P103" s="62">
        <f t="shared" ref="P103:P119" si="111">F103-K103</f>
        <v>-0.3097566159999996</v>
      </c>
      <c r="Q103" s="62">
        <f t="shared" ref="Q103:Q119" si="112">G103-L103</f>
        <v>0</v>
      </c>
      <c r="R103" s="62">
        <f t="shared" ref="R103:R119" si="113">H103-M103</f>
        <v>-9.3035093999999957E-2</v>
      </c>
      <c r="S103" s="62">
        <f t="shared" ref="S103:S119" si="114">T103+U103+V103+W103</f>
        <v>4.4106136000000005</v>
      </c>
      <c r="T103" s="62">
        <v>0</v>
      </c>
      <c r="U103" s="62">
        <v>0</v>
      </c>
      <c r="V103" s="62">
        <v>0</v>
      </c>
      <c r="W103" s="62">
        <v>4.4106136000000005</v>
      </c>
      <c r="X103" s="62"/>
      <c r="Y103" s="62"/>
      <c r="Z103" s="62"/>
      <c r="AA103" s="62"/>
      <c r="AB103" s="168">
        <v>2020</v>
      </c>
      <c r="AC103" s="62" t="s">
        <v>4255</v>
      </c>
      <c r="AD103" s="62" t="s">
        <v>4256</v>
      </c>
      <c r="AE103" s="62">
        <v>5.2300000000000013</v>
      </c>
      <c r="AF103" s="168">
        <v>2020</v>
      </c>
      <c r="AG103" s="62" t="s">
        <v>4257</v>
      </c>
      <c r="AH103" s="62" t="s">
        <v>4258</v>
      </c>
      <c r="AI103" s="62" t="s">
        <v>4259</v>
      </c>
      <c r="AJ103" s="62">
        <v>0.36299999999999999</v>
      </c>
      <c r="AK103" s="62"/>
    </row>
    <row r="104" spans="1:37" ht="78.75" x14ac:dyDescent="0.25">
      <c r="A104" s="174"/>
      <c r="B104" s="53" t="s">
        <v>229</v>
      </c>
      <c r="C104" s="58" t="s">
        <v>3022</v>
      </c>
      <c r="D104" s="62">
        <v>2.8455922</v>
      </c>
      <c r="E104" s="62">
        <f t="shared" si="105"/>
        <v>0.28455922</v>
      </c>
      <c r="F104" s="62">
        <f t="shared" si="106"/>
        <v>2.3902974480000001</v>
      </c>
      <c r="G104" s="62">
        <v>0</v>
      </c>
      <c r="H104" s="62">
        <f t="shared" si="107"/>
        <v>0.170735532</v>
      </c>
      <c r="I104" s="62">
        <f t="shared" si="108"/>
        <v>2.8455922</v>
      </c>
      <c r="J104" s="62">
        <v>0</v>
      </c>
      <c r="K104" s="62">
        <v>2.4801523599999999</v>
      </c>
      <c r="L104" s="62">
        <v>0</v>
      </c>
      <c r="M104" s="62">
        <v>0.3654398399999999</v>
      </c>
      <c r="N104" s="62">
        <f t="shared" si="109"/>
        <v>0</v>
      </c>
      <c r="O104" s="62">
        <f t="shared" si="110"/>
        <v>0.28455922</v>
      </c>
      <c r="P104" s="62">
        <f t="shared" si="111"/>
        <v>-8.9854911999999842E-2</v>
      </c>
      <c r="Q104" s="62">
        <f t="shared" si="112"/>
        <v>0</v>
      </c>
      <c r="R104" s="62">
        <f t="shared" si="113"/>
        <v>-0.19470430799999991</v>
      </c>
      <c r="S104" s="62">
        <f t="shared" si="114"/>
        <v>2.3713268299999997</v>
      </c>
      <c r="T104" s="62">
        <v>0</v>
      </c>
      <c r="U104" s="62">
        <v>2.0667936299999998</v>
      </c>
      <c r="V104" s="62">
        <v>0</v>
      </c>
      <c r="W104" s="62">
        <v>0.3045332</v>
      </c>
      <c r="X104" s="62"/>
      <c r="Y104" s="62"/>
      <c r="Z104" s="62"/>
      <c r="AA104" s="62"/>
      <c r="AB104" s="62"/>
      <c r="AC104" s="62"/>
      <c r="AD104" s="62"/>
      <c r="AE104" s="62">
        <v>0</v>
      </c>
      <c r="AF104" s="168">
        <v>2020</v>
      </c>
      <c r="AG104" s="62" t="s">
        <v>4257</v>
      </c>
      <c r="AH104" s="62" t="s">
        <v>4258</v>
      </c>
      <c r="AI104" s="62" t="s">
        <v>4259</v>
      </c>
      <c r="AJ104" s="62">
        <v>1.6949999999999998</v>
      </c>
      <c r="AK104" s="62"/>
    </row>
    <row r="105" spans="1:37" ht="63" x14ac:dyDescent="0.25">
      <c r="A105" s="174"/>
      <c r="B105" s="53" t="s">
        <v>231</v>
      </c>
      <c r="C105" s="58" t="s">
        <v>3023</v>
      </c>
      <c r="D105" s="62">
        <v>0.89972928000000008</v>
      </c>
      <c r="E105" s="62">
        <f t="shared" si="105"/>
        <v>8.9972928000000008E-2</v>
      </c>
      <c r="F105" s="62">
        <f t="shared" si="106"/>
        <v>0.75577259520000006</v>
      </c>
      <c r="G105" s="62">
        <v>0</v>
      </c>
      <c r="H105" s="62">
        <f t="shared" si="107"/>
        <v>5.3983756800000005E-2</v>
      </c>
      <c r="I105" s="62">
        <f t="shared" si="108"/>
        <v>0.89972926400000008</v>
      </c>
      <c r="J105" s="62">
        <v>0</v>
      </c>
      <c r="K105" s="62">
        <v>0.74709716000000004</v>
      </c>
      <c r="L105" s="62">
        <v>0</v>
      </c>
      <c r="M105" s="62">
        <v>0.15263210399999999</v>
      </c>
      <c r="N105" s="62">
        <f t="shared" si="109"/>
        <v>1.5999999991578306E-8</v>
      </c>
      <c r="O105" s="62">
        <f t="shared" si="110"/>
        <v>8.9972928000000008E-2</v>
      </c>
      <c r="P105" s="62">
        <f t="shared" si="111"/>
        <v>8.6754352000000257E-3</v>
      </c>
      <c r="Q105" s="62">
        <f t="shared" si="112"/>
        <v>0</v>
      </c>
      <c r="R105" s="62">
        <f t="shared" si="113"/>
        <v>-9.8648347199999986E-2</v>
      </c>
      <c r="S105" s="62">
        <f t="shared" si="114"/>
        <v>0.12719342</v>
      </c>
      <c r="T105" s="62">
        <v>0</v>
      </c>
      <c r="U105" s="62">
        <v>0</v>
      </c>
      <c r="V105" s="62">
        <v>0</v>
      </c>
      <c r="W105" s="62">
        <v>0.12719342</v>
      </c>
      <c r="X105" s="62"/>
      <c r="Y105" s="62"/>
      <c r="Z105" s="62"/>
      <c r="AA105" s="62"/>
      <c r="AB105" s="62"/>
      <c r="AC105" s="62"/>
      <c r="AD105" s="62"/>
      <c r="AE105" s="62">
        <v>0</v>
      </c>
      <c r="AF105" s="168">
        <v>2020</v>
      </c>
      <c r="AG105" s="62" t="s">
        <v>4257</v>
      </c>
      <c r="AH105" s="62" t="s">
        <v>4258</v>
      </c>
      <c r="AI105" s="62" t="s">
        <v>4259</v>
      </c>
      <c r="AJ105" s="62">
        <v>0.57120000000000004</v>
      </c>
      <c r="AK105" s="62"/>
    </row>
    <row r="106" spans="1:37" ht="94.5" x14ac:dyDescent="0.25">
      <c r="A106" s="174"/>
      <c r="B106" s="65" t="s">
        <v>233</v>
      </c>
      <c r="C106" s="58" t="s">
        <v>3024</v>
      </c>
      <c r="D106" s="62">
        <v>6.2583475320000002</v>
      </c>
      <c r="E106" s="62">
        <f t="shared" si="105"/>
        <v>0.62583475320000004</v>
      </c>
      <c r="F106" s="62">
        <f t="shared" si="106"/>
        <v>5.2570119268799997</v>
      </c>
      <c r="G106" s="62">
        <v>0</v>
      </c>
      <c r="H106" s="62">
        <f t="shared" si="107"/>
        <v>0.37550085191999999</v>
      </c>
      <c r="I106" s="62">
        <f t="shared" si="108"/>
        <v>6.2583475320000002</v>
      </c>
      <c r="J106" s="62">
        <v>0</v>
      </c>
      <c r="K106" s="62">
        <v>5.90944746</v>
      </c>
      <c r="L106" s="62">
        <v>0</v>
      </c>
      <c r="M106" s="62">
        <v>0.34890007200000001</v>
      </c>
      <c r="N106" s="62">
        <f t="shared" si="109"/>
        <v>0</v>
      </c>
      <c r="O106" s="62">
        <f t="shared" si="110"/>
        <v>0.62583475320000004</v>
      </c>
      <c r="P106" s="62">
        <f t="shared" si="111"/>
        <v>-0.65243553312000024</v>
      </c>
      <c r="Q106" s="62">
        <f t="shared" si="112"/>
        <v>0</v>
      </c>
      <c r="R106" s="62">
        <f t="shared" si="113"/>
        <v>2.6600779919999984E-2</v>
      </c>
      <c r="S106" s="62">
        <f t="shared" si="114"/>
        <v>5.2152896199999992</v>
      </c>
      <c r="T106" s="62">
        <v>0</v>
      </c>
      <c r="U106" s="62">
        <v>4.9245395599999995</v>
      </c>
      <c r="V106" s="62">
        <v>0</v>
      </c>
      <c r="W106" s="62">
        <v>0.29075005999999998</v>
      </c>
      <c r="X106" s="62"/>
      <c r="Y106" s="62"/>
      <c r="Z106" s="62"/>
      <c r="AA106" s="62"/>
      <c r="AB106" s="62"/>
      <c r="AC106" s="62"/>
      <c r="AD106" s="62"/>
      <c r="AE106" s="62">
        <v>0</v>
      </c>
      <c r="AF106" s="168">
        <v>2020</v>
      </c>
      <c r="AG106" s="62" t="s">
        <v>4257</v>
      </c>
      <c r="AH106" s="62" t="s">
        <v>4258</v>
      </c>
      <c r="AI106" s="62" t="s">
        <v>4259</v>
      </c>
      <c r="AJ106" s="62">
        <v>3.2769999999999997</v>
      </c>
      <c r="AK106" s="62"/>
    </row>
    <row r="107" spans="1:37" ht="94.5" x14ac:dyDescent="0.25">
      <c r="A107" s="174"/>
      <c r="B107" s="53" t="s">
        <v>235</v>
      </c>
      <c r="C107" s="58" t="s">
        <v>3025</v>
      </c>
      <c r="D107" s="62">
        <v>7.6477916299999995</v>
      </c>
      <c r="E107" s="62">
        <f t="shared" si="105"/>
        <v>0.76477916300000004</v>
      </c>
      <c r="F107" s="62">
        <f t="shared" si="106"/>
        <v>6.4241449691999994</v>
      </c>
      <c r="G107" s="62">
        <v>0</v>
      </c>
      <c r="H107" s="62">
        <f t="shared" si="107"/>
        <v>0.45886749779999997</v>
      </c>
      <c r="I107" s="62">
        <f t="shared" si="108"/>
        <v>7.6477916300000004</v>
      </c>
      <c r="J107" s="62">
        <v>0</v>
      </c>
      <c r="K107" s="62">
        <v>7.3748830700000001</v>
      </c>
      <c r="L107" s="62">
        <v>0</v>
      </c>
      <c r="M107" s="62">
        <v>0.27290856000000002</v>
      </c>
      <c r="N107" s="62">
        <f t="shared" si="109"/>
        <v>0</v>
      </c>
      <c r="O107" s="62">
        <f t="shared" si="110"/>
        <v>0.76477916300000004</v>
      </c>
      <c r="P107" s="62">
        <f t="shared" si="111"/>
        <v>-0.95073810080000065</v>
      </c>
      <c r="Q107" s="62">
        <f t="shared" si="112"/>
        <v>0</v>
      </c>
      <c r="R107" s="62">
        <f t="shared" si="113"/>
        <v>0.18595893779999995</v>
      </c>
      <c r="S107" s="62">
        <f t="shared" si="114"/>
        <v>6.3731596900000005</v>
      </c>
      <c r="T107" s="62">
        <v>0</v>
      </c>
      <c r="U107" s="62">
        <v>6.1457358900000001</v>
      </c>
      <c r="V107" s="62">
        <v>0</v>
      </c>
      <c r="W107" s="62">
        <v>0.22742379999999998</v>
      </c>
      <c r="X107" s="62"/>
      <c r="Y107" s="62"/>
      <c r="Z107" s="62"/>
      <c r="AA107" s="62"/>
      <c r="AB107" s="62"/>
      <c r="AC107" s="62"/>
      <c r="AD107" s="62"/>
      <c r="AE107" s="62">
        <v>0</v>
      </c>
      <c r="AF107" s="168">
        <v>2020</v>
      </c>
      <c r="AG107" s="62" t="s">
        <v>4257</v>
      </c>
      <c r="AH107" s="62" t="s">
        <v>4258</v>
      </c>
      <c r="AI107" s="62" t="s">
        <v>4259</v>
      </c>
      <c r="AJ107" s="62">
        <v>3.7210000000000001</v>
      </c>
      <c r="AK107" s="62"/>
    </row>
    <row r="108" spans="1:37" ht="47.25" x14ac:dyDescent="0.25">
      <c r="A108" s="174"/>
      <c r="B108" s="53" t="s">
        <v>237</v>
      </c>
      <c r="C108" s="58" t="s">
        <v>3026</v>
      </c>
      <c r="D108" s="62">
        <v>4.1109021139999999</v>
      </c>
      <c r="E108" s="62">
        <f t="shared" si="105"/>
        <v>0.41109021140000002</v>
      </c>
      <c r="F108" s="62">
        <f t="shared" si="106"/>
        <v>3.4531577757600003</v>
      </c>
      <c r="G108" s="62">
        <v>0</v>
      </c>
      <c r="H108" s="62">
        <f t="shared" si="107"/>
        <v>0.24665412683999999</v>
      </c>
      <c r="I108" s="62">
        <f t="shared" si="108"/>
        <v>4.1109021139999999</v>
      </c>
      <c r="J108" s="62">
        <v>0.28580717999999999</v>
      </c>
      <c r="K108" s="62">
        <v>3.5713498100000001</v>
      </c>
      <c r="L108" s="62">
        <v>0</v>
      </c>
      <c r="M108" s="62">
        <v>0.25374512399999999</v>
      </c>
      <c r="N108" s="62">
        <f t="shared" si="109"/>
        <v>0</v>
      </c>
      <c r="O108" s="62">
        <f t="shared" si="110"/>
        <v>0.12528303140000002</v>
      </c>
      <c r="P108" s="62">
        <f t="shared" si="111"/>
        <v>-0.1181920342399998</v>
      </c>
      <c r="Q108" s="62">
        <f t="shared" si="112"/>
        <v>0</v>
      </c>
      <c r="R108" s="62">
        <f t="shared" si="113"/>
        <v>-7.090997160000001E-3</v>
      </c>
      <c r="S108" s="62">
        <f t="shared" si="114"/>
        <v>3.4257517599999998</v>
      </c>
      <c r="T108" s="62">
        <v>0.23817264999999999</v>
      </c>
      <c r="U108" s="62">
        <v>2.9761248399999998</v>
      </c>
      <c r="V108" s="62">
        <v>0</v>
      </c>
      <c r="W108" s="62">
        <v>0.21145427</v>
      </c>
      <c r="X108" s="62"/>
      <c r="Y108" s="62"/>
      <c r="Z108" s="62"/>
      <c r="AA108" s="62"/>
      <c r="AB108" s="62"/>
      <c r="AC108" s="62"/>
      <c r="AD108" s="62"/>
      <c r="AE108" s="62">
        <v>0</v>
      </c>
      <c r="AF108" s="168">
        <v>2020</v>
      </c>
      <c r="AG108" s="62" t="s">
        <v>4257</v>
      </c>
      <c r="AH108" s="62" t="s">
        <v>4258</v>
      </c>
      <c r="AI108" s="62" t="s">
        <v>4259</v>
      </c>
      <c r="AJ108" s="62">
        <v>6.8000000000000005E-2</v>
      </c>
      <c r="AK108" s="62"/>
    </row>
    <row r="109" spans="1:37" ht="63" x14ac:dyDescent="0.25">
      <c r="A109" s="174"/>
      <c r="B109" s="53" t="s">
        <v>239</v>
      </c>
      <c r="C109" s="58" t="s">
        <v>3027</v>
      </c>
      <c r="D109" s="62">
        <v>5.1895115999999998E-2</v>
      </c>
      <c r="E109" s="62">
        <f t="shared" si="105"/>
        <v>5.1895116000000002E-3</v>
      </c>
      <c r="F109" s="62">
        <f t="shared" si="106"/>
        <v>4.3591897439999999E-2</v>
      </c>
      <c r="G109" s="62">
        <v>0</v>
      </c>
      <c r="H109" s="62">
        <f t="shared" si="107"/>
        <v>3.1137069599999996E-3</v>
      </c>
      <c r="I109" s="62">
        <f t="shared" si="108"/>
        <v>5.1895115999999998E-2</v>
      </c>
      <c r="J109" s="62">
        <v>0</v>
      </c>
      <c r="K109" s="62">
        <v>0</v>
      </c>
      <c r="L109" s="62">
        <v>0</v>
      </c>
      <c r="M109" s="62">
        <v>5.1895115999999998E-2</v>
      </c>
      <c r="N109" s="62">
        <f t="shared" si="109"/>
        <v>0</v>
      </c>
      <c r="O109" s="62">
        <f t="shared" si="110"/>
        <v>5.1895116000000002E-3</v>
      </c>
      <c r="P109" s="62">
        <f t="shared" si="111"/>
        <v>4.3591897439999999E-2</v>
      </c>
      <c r="Q109" s="62">
        <f t="shared" si="112"/>
        <v>0</v>
      </c>
      <c r="R109" s="62">
        <f t="shared" si="113"/>
        <v>-4.8781409040000001E-2</v>
      </c>
      <c r="S109" s="62">
        <f t="shared" si="114"/>
        <v>4.3245930000000009E-2</v>
      </c>
      <c r="T109" s="62">
        <v>0</v>
      </c>
      <c r="U109" s="62">
        <v>0</v>
      </c>
      <c r="V109" s="62">
        <v>0</v>
      </c>
      <c r="W109" s="62">
        <v>4.3245930000000009E-2</v>
      </c>
      <c r="X109" s="62"/>
      <c r="Y109" s="62"/>
      <c r="Z109" s="62"/>
      <c r="AA109" s="62"/>
      <c r="AB109" s="62"/>
      <c r="AC109" s="62"/>
      <c r="AD109" s="62"/>
      <c r="AE109" s="62">
        <v>0</v>
      </c>
      <c r="AF109" s="62"/>
      <c r="AG109" s="62"/>
      <c r="AH109" s="62"/>
      <c r="AI109" s="62"/>
      <c r="AJ109" s="62">
        <v>0</v>
      </c>
      <c r="AK109" s="62"/>
    </row>
    <row r="110" spans="1:37" ht="47.25" x14ac:dyDescent="0.25">
      <c r="A110" s="174"/>
      <c r="B110" s="53" t="s">
        <v>241</v>
      </c>
      <c r="C110" s="58" t="s">
        <v>3028</v>
      </c>
      <c r="D110" s="62">
        <v>1.8076319999999999</v>
      </c>
      <c r="E110" s="62">
        <f t="shared" si="105"/>
        <v>0.18076320000000001</v>
      </c>
      <c r="F110" s="62">
        <f t="shared" si="106"/>
        <v>1.51841088</v>
      </c>
      <c r="G110" s="62">
        <v>0</v>
      </c>
      <c r="H110" s="62">
        <f t="shared" si="107"/>
        <v>0.10845791999999999</v>
      </c>
      <c r="I110" s="62">
        <f t="shared" si="108"/>
        <v>1.8076345079999998</v>
      </c>
      <c r="J110" s="62">
        <v>0.19890922</v>
      </c>
      <c r="K110" s="62">
        <v>1.5368907799999998</v>
      </c>
      <c r="L110" s="62">
        <v>0</v>
      </c>
      <c r="M110" s="62">
        <v>7.1834507999999991E-2</v>
      </c>
      <c r="N110" s="62">
        <f t="shared" si="109"/>
        <v>-2.5079999999011449E-6</v>
      </c>
      <c r="O110" s="62">
        <f t="shared" si="110"/>
        <v>-1.8146019999999985E-2</v>
      </c>
      <c r="P110" s="62">
        <f t="shared" si="111"/>
        <v>-1.8479899999999772E-2</v>
      </c>
      <c r="Q110" s="62">
        <f t="shared" si="112"/>
        <v>0</v>
      </c>
      <c r="R110" s="62">
        <f t="shared" si="113"/>
        <v>3.6623411999999994E-2</v>
      </c>
      <c r="S110" s="62">
        <f t="shared" si="114"/>
        <v>1.5063620900000001</v>
      </c>
      <c r="T110" s="62">
        <v>0.16575767999999999</v>
      </c>
      <c r="U110" s="62">
        <v>1.2807423200000001</v>
      </c>
      <c r="V110" s="62">
        <v>0</v>
      </c>
      <c r="W110" s="62">
        <v>5.9862090000000007E-2</v>
      </c>
      <c r="X110" s="62"/>
      <c r="Y110" s="62"/>
      <c r="Z110" s="62"/>
      <c r="AA110" s="62"/>
      <c r="AB110" s="62"/>
      <c r="AC110" s="62"/>
      <c r="AD110" s="62"/>
      <c r="AE110" s="62">
        <v>0</v>
      </c>
      <c r="AF110" s="62"/>
      <c r="AG110" s="62"/>
      <c r="AH110" s="62"/>
      <c r="AI110" s="62"/>
      <c r="AJ110" s="62">
        <v>0</v>
      </c>
      <c r="AK110" s="62"/>
    </row>
    <row r="111" spans="1:37" ht="63" x14ac:dyDescent="0.25">
      <c r="A111" s="174"/>
      <c r="B111" s="53" t="s">
        <v>243</v>
      </c>
      <c r="C111" s="58" t="s">
        <v>3029</v>
      </c>
      <c r="D111" s="62">
        <v>0.37643999999999994</v>
      </c>
      <c r="E111" s="62">
        <f t="shared" si="105"/>
        <v>3.7643999999999997E-2</v>
      </c>
      <c r="F111" s="62">
        <f t="shared" si="106"/>
        <v>0.31620959999999992</v>
      </c>
      <c r="G111" s="62">
        <v>0</v>
      </c>
      <c r="H111" s="62">
        <f t="shared" si="107"/>
        <v>2.2586399999999996E-2</v>
      </c>
      <c r="I111" s="62">
        <f t="shared" si="108"/>
        <v>0.37643730399999997</v>
      </c>
      <c r="J111" s="62">
        <v>0.37636881999999999</v>
      </c>
      <c r="K111" s="62">
        <v>0</v>
      </c>
      <c r="L111" s="62">
        <v>0</v>
      </c>
      <c r="M111" s="62">
        <v>6.8484000000000004E-5</v>
      </c>
      <c r="N111" s="62">
        <f t="shared" si="109"/>
        <v>2.6959999999687234E-6</v>
      </c>
      <c r="O111" s="62">
        <f t="shared" si="110"/>
        <v>-0.33872481999999998</v>
      </c>
      <c r="P111" s="62">
        <f t="shared" si="111"/>
        <v>0.31620959999999992</v>
      </c>
      <c r="Q111" s="62">
        <f t="shared" si="112"/>
        <v>0</v>
      </c>
      <c r="R111" s="62">
        <f t="shared" si="113"/>
        <v>2.2517915999999995E-2</v>
      </c>
      <c r="S111" s="62">
        <f t="shared" si="114"/>
        <v>0.31369775</v>
      </c>
      <c r="T111" s="62">
        <v>0.31364068000000001</v>
      </c>
      <c r="U111" s="62">
        <v>0</v>
      </c>
      <c r="V111" s="62">
        <v>0</v>
      </c>
      <c r="W111" s="62">
        <v>5.7070000000000001E-5</v>
      </c>
      <c r="X111" s="62"/>
      <c r="Y111" s="62"/>
      <c r="Z111" s="62"/>
      <c r="AA111" s="62"/>
      <c r="AB111" s="62"/>
      <c r="AC111" s="62"/>
      <c r="AD111" s="62"/>
      <c r="AE111" s="62">
        <v>0</v>
      </c>
      <c r="AF111" s="168">
        <v>2020</v>
      </c>
      <c r="AG111" s="62" t="s">
        <v>4257</v>
      </c>
      <c r="AH111" s="62" t="s">
        <v>4258</v>
      </c>
      <c r="AI111" s="62" t="s">
        <v>4259</v>
      </c>
      <c r="AJ111" s="62">
        <v>2.7670000000000003</v>
      </c>
      <c r="AK111" s="62"/>
    </row>
    <row r="112" spans="1:37" ht="63" x14ac:dyDescent="0.25">
      <c r="A112" s="174"/>
      <c r="B112" s="65" t="s">
        <v>1721</v>
      </c>
      <c r="C112" s="58" t="s">
        <v>3030</v>
      </c>
      <c r="D112" s="62">
        <v>0.129276</v>
      </c>
      <c r="E112" s="62">
        <f t="shared" si="105"/>
        <v>1.2927600000000001E-2</v>
      </c>
      <c r="F112" s="62">
        <f t="shared" si="106"/>
        <v>0.10859184000000001</v>
      </c>
      <c r="G112" s="62">
        <v>0</v>
      </c>
      <c r="H112" s="62">
        <f t="shared" si="107"/>
        <v>7.75656E-3</v>
      </c>
      <c r="I112" s="62">
        <f t="shared" si="108"/>
        <v>0.12927040000000001</v>
      </c>
      <c r="J112" s="62">
        <v>0.12927040000000001</v>
      </c>
      <c r="K112" s="62">
        <v>0</v>
      </c>
      <c r="L112" s="62">
        <v>0</v>
      </c>
      <c r="M112" s="62">
        <v>0</v>
      </c>
      <c r="N112" s="62">
        <f t="shared" si="109"/>
        <v>5.5999999999944983E-6</v>
      </c>
      <c r="O112" s="62">
        <f t="shared" si="110"/>
        <v>-0.11634280000000001</v>
      </c>
      <c r="P112" s="62">
        <f t="shared" si="111"/>
        <v>0.10859184000000001</v>
      </c>
      <c r="Q112" s="62">
        <f t="shared" si="112"/>
        <v>0</v>
      </c>
      <c r="R112" s="62">
        <f t="shared" si="113"/>
        <v>7.75656E-3</v>
      </c>
      <c r="S112" s="62">
        <f t="shared" si="114"/>
        <v>0</v>
      </c>
      <c r="T112" s="62">
        <v>0</v>
      </c>
      <c r="U112" s="62">
        <v>0</v>
      </c>
      <c r="V112" s="62">
        <v>0</v>
      </c>
      <c r="W112" s="62">
        <v>0</v>
      </c>
      <c r="X112" s="62"/>
      <c r="Y112" s="62"/>
      <c r="Z112" s="62"/>
      <c r="AA112" s="62"/>
      <c r="AB112" s="62"/>
      <c r="AC112" s="62"/>
      <c r="AD112" s="62"/>
      <c r="AE112" s="62">
        <v>0</v>
      </c>
      <c r="AF112" s="168">
        <v>2020</v>
      </c>
      <c r="AG112" s="62" t="s">
        <v>4257</v>
      </c>
      <c r="AH112" s="62" t="s">
        <v>4258</v>
      </c>
      <c r="AI112" s="62" t="s">
        <v>4259</v>
      </c>
      <c r="AJ112" s="62">
        <v>0.13500000000000001</v>
      </c>
      <c r="AK112" s="62"/>
    </row>
    <row r="113" spans="1:37" ht="63" x14ac:dyDescent="0.25">
      <c r="A113" s="174"/>
      <c r="B113" s="53" t="s">
        <v>1722</v>
      </c>
      <c r="C113" s="58" t="s">
        <v>3031</v>
      </c>
      <c r="D113" s="62">
        <v>2.7491999999999999E-2</v>
      </c>
      <c r="E113" s="62">
        <f t="shared" si="105"/>
        <v>2.7492000000000003E-3</v>
      </c>
      <c r="F113" s="62">
        <f t="shared" si="106"/>
        <v>2.3093280000000001E-2</v>
      </c>
      <c r="G113" s="62">
        <v>0</v>
      </c>
      <c r="H113" s="62">
        <f t="shared" si="107"/>
        <v>1.6495199999999998E-3</v>
      </c>
      <c r="I113" s="62">
        <f t="shared" si="108"/>
        <v>2.7488987999999999E-2</v>
      </c>
      <c r="J113" s="62">
        <v>2.5744799999999998E-2</v>
      </c>
      <c r="K113" s="62">
        <v>0</v>
      </c>
      <c r="L113" s="62">
        <v>0</v>
      </c>
      <c r="M113" s="62">
        <v>1.744188E-3</v>
      </c>
      <c r="N113" s="62">
        <f t="shared" si="109"/>
        <v>3.0120000000001534E-6</v>
      </c>
      <c r="O113" s="62">
        <f t="shared" si="110"/>
        <v>-2.2995599999999998E-2</v>
      </c>
      <c r="P113" s="62">
        <f t="shared" si="111"/>
        <v>2.3093280000000001E-2</v>
      </c>
      <c r="Q113" s="62">
        <f t="shared" si="112"/>
        <v>0</v>
      </c>
      <c r="R113" s="62">
        <f t="shared" si="113"/>
        <v>-9.4668000000000226E-5</v>
      </c>
      <c r="S113" s="62">
        <f t="shared" si="114"/>
        <v>1.45349E-3</v>
      </c>
      <c r="T113" s="62">
        <v>0</v>
      </c>
      <c r="U113" s="62">
        <v>0</v>
      </c>
      <c r="V113" s="62">
        <v>0</v>
      </c>
      <c r="W113" s="62">
        <v>1.45349E-3</v>
      </c>
      <c r="X113" s="62"/>
      <c r="Y113" s="62"/>
      <c r="Z113" s="62"/>
      <c r="AA113" s="62"/>
      <c r="AB113" s="62"/>
      <c r="AC113" s="62"/>
      <c r="AD113" s="62"/>
      <c r="AE113" s="62">
        <v>0</v>
      </c>
      <c r="AF113" s="62"/>
      <c r="AG113" s="62"/>
      <c r="AH113" s="62"/>
      <c r="AI113" s="62"/>
      <c r="AJ113" s="62">
        <v>0</v>
      </c>
      <c r="AK113" s="62"/>
    </row>
    <row r="114" spans="1:37" ht="110.25" x14ac:dyDescent="0.25">
      <c r="A114" s="174"/>
      <c r="B114" s="53" t="s">
        <v>1723</v>
      </c>
      <c r="C114" s="58" t="s">
        <v>3032</v>
      </c>
      <c r="D114" s="62">
        <v>0.432888</v>
      </c>
      <c r="E114" s="62">
        <f t="shared" si="105"/>
        <v>4.3288800000000002E-2</v>
      </c>
      <c r="F114" s="62">
        <f t="shared" si="106"/>
        <v>0.36362591999999999</v>
      </c>
      <c r="G114" s="62">
        <v>0</v>
      </c>
      <c r="H114" s="62">
        <f t="shared" si="107"/>
        <v>2.5973279999999998E-2</v>
      </c>
      <c r="I114" s="62">
        <f t="shared" si="108"/>
        <v>0.43288214399999997</v>
      </c>
      <c r="J114" s="62">
        <v>5.4234360000000002E-2</v>
      </c>
      <c r="K114" s="62">
        <v>0</v>
      </c>
      <c r="L114" s="62">
        <v>0.37531199999999998</v>
      </c>
      <c r="M114" s="62">
        <v>3.3357840000000001E-3</v>
      </c>
      <c r="N114" s="62">
        <f t="shared" si="109"/>
        <v>5.8560000000262846E-6</v>
      </c>
      <c r="O114" s="62">
        <f t="shared" si="110"/>
        <v>-1.094556E-2</v>
      </c>
      <c r="P114" s="62">
        <f t="shared" si="111"/>
        <v>0.36362591999999999</v>
      </c>
      <c r="Q114" s="62">
        <f t="shared" si="112"/>
        <v>-0.37531199999999998</v>
      </c>
      <c r="R114" s="62">
        <f t="shared" si="113"/>
        <v>2.2637495999999997E-2</v>
      </c>
      <c r="S114" s="62">
        <f t="shared" si="114"/>
        <v>0.34521876000000001</v>
      </c>
      <c r="T114" s="62">
        <v>0</v>
      </c>
      <c r="U114" s="62">
        <v>0</v>
      </c>
      <c r="V114" s="62">
        <v>0</v>
      </c>
      <c r="W114" s="62">
        <v>0.34521876000000001</v>
      </c>
      <c r="X114" s="62"/>
      <c r="Y114" s="62"/>
      <c r="Z114" s="62"/>
      <c r="AA114" s="62"/>
      <c r="AB114" s="168">
        <v>2020</v>
      </c>
      <c r="AC114" s="62" t="s">
        <v>4255</v>
      </c>
      <c r="AD114" s="62" t="s">
        <v>4256</v>
      </c>
      <c r="AE114" s="62">
        <v>0.4</v>
      </c>
      <c r="AF114" s="62"/>
      <c r="AG114" s="62"/>
      <c r="AH114" s="62"/>
      <c r="AI114" s="62"/>
      <c r="AJ114" s="62">
        <v>0</v>
      </c>
      <c r="AK114" s="62"/>
    </row>
    <row r="115" spans="1:37" ht="63" x14ac:dyDescent="0.25">
      <c r="A115" s="174"/>
      <c r="B115" s="53" t="s">
        <v>1476</v>
      </c>
      <c r="C115" s="59" t="s">
        <v>3033</v>
      </c>
      <c r="D115" s="62">
        <v>3.447370004000001</v>
      </c>
      <c r="E115" s="62">
        <f t="shared" si="105"/>
        <v>0.3447370004000001</v>
      </c>
      <c r="F115" s="62">
        <f t="shared" si="106"/>
        <v>2.8957908033600011</v>
      </c>
      <c r="G115" s="62">
        <v>0</v>
      </c>
      <c r="H115" s="62">
        <f t="shared" si="107"/>
        <v>0.20684220024000005</v>
      </c>
      <c r="I115" s="62">
        <f t="shared" si="108"/>
        <v>3.4473700040000002</v>
      </c>
      <c r="J115" s="62">
        <v>0.15055373</v>
      </c>
      <c r="K115" s="62">
        <v>3.2735113500000002</v>
      </c>
      <c r="L115" s="62">
        <v>0</v>
      </c>
      <c r="M115" s="62">
        <v>2.3304924000000001E-2</v>
      </c>
      <c r="N115" s="62">
        <f t="shared" si="109"/>
        <v>0</v>
      </c>
      <c r="O115" s="62">
        <f t="shared" si="110"/>
        <v>0.19418327040000011</v>
      </c>
      <c r="P115" s="62">
        <f t="shared" si="111"/>
        <v>-0.3777205466399991</v>
      </c>
      <c r="Q115" s="62">
        <f t="shared" si="112"/>
        <v>0</v>
      </c>
      <c r="R115" s="62">
        <f t="shared" si="113"/>
        <v>0.18353727624000005</v>
      </c>
      <c r="S115" s="62">
        <f t="shared" si="114"/>
        <v>2.8728083399999997</v>
      </c>
      <c r="T115" s="62">
        <v>0.12546144000000001</v>
      </c>
      <c r="U115" s="62">
        <v>2.7279261299999997</v>
      </c>
      <c r="V115" s="62">
        <v>0</v>
      </c>
      <c r="W115" s="62">
        <v>1.942077E-2</v>
      </c>
      <c r="X115" s="62"/>
      <c r="Y115" s="62"/>
      <c r="Z115" s="62"/>
      <c r="AA115" s="62"/>
      <c r="AB115" s="168">
        <v>2020</v>
      </c>
      <c r="AC115" s="62" t="s">
        <v>4255</v>
      </c>
      <c r="AD115" s="62" t="s">
        <v>4256</v>
      </c>
      <c r="AE115" s="62">
        <v>2.5</v>
      </c>
      <c r="AF115" s="62"/>
      <c r="AG115" s="62"/>
      <c r="AH115" s="62"/>
      <c r="AI115" s="62"/>
      <c r="AJ115" s="62">
        <v>0</v>
      </c>
      <c r="AK115" s="62"/>
    </row>
    <row r="116" spans="1:37" ht="63" x14ac:dyDescent="0.25">
      <c r="A116" s="174"/>
      <c r="B116" s="53" t="s">
        <v>1724</v>
      </c>
      <c r="C116" s="58" t="s">
        <v>3034</v>
      </c>
      <c r="D116" s="62">
        <v>0.42040477399999998</v>
      </c>
      <c r="E116" s="62">
        <f t="shared" si="105"/>
        <v>4.2040477399999998E-2</v>
      </c>
      <c r="F116" s="62">
        <f t="shared" si="106"/>
        <v>0.35314001015999996</v>
      </c>
      <c r="G116" s="62">
        <v>0</v>
      </c>
      <c r="H116" s="62">
        <f t="shared" si="107"/>
        <v>2.5224286439999997E-2</v>
      </c>
      <c r="I116" s="62">
        <f t="shared" si="108"/>
        <v>0.42040477399999998</v>
      </c>
      <c r="J116" s="62">
        <v>0.30195431</v>
      </c>
      <c r="K116" s="62">
        <v>0</v>
      </c>
      <c r="L116" s="62">
        <v>0</v>
      </c>
      <c r="M116" s="62">
        <v>0.11845046399999999</v>
      </c>
      <c r="N116" s="62">
        <f t="shared" si="109"/>
        <v>0</v>
      </c>
      <c r="O116" s="62">
        <f t="shared" si="110"/>
        <v>-0.25991383260000001</v>
      </c>
      <c r="P116" s="62">
        <f t="shared" si="111"/>
        <v>0.35314001015999996</v>
      </c>
      <c r="Q116" s="62">
        <f t="shared" si="112"/>
        <v>0</v>
      </c>
      <c r="R116" s="62">
        <f t="shared" si="113"/>
        <v>-9.3226177559999998E-2</v>
      </c>
      <c r="S116" s="62">
        <f t="shared" si="114"/>
        <v>0.35033731000000001</v>
      </c>
      <c r="T116" s="62">
        <v>0.25162858999999999</v>
      </c>
      <c r="U116" s="62">
        <v>0</v>
      </c>
      <c r="V116" s="62">
        <v>0</v>
      </c>
      <c r="W116" s="62">
        <v>9.870872E-2</v>
      </c>
      <c r="X116" s="62"/>
      <c r="Y116" s="62"/>
      <c r="Z116" s="62"/>
      <c r="AA116" s="62"/>
      <c r="AB116" s="62"/>
      <c r="AC116" s="62"/>
      <c r="AD116" s="62"/>
      <c r="AE116" s="62">
        <v>0</v>
      </c>
      <c r="AF116" s="62"/>
      <c r="AG116" s="62"/>
      <c r="AH116" s="62"/>
      <c r="AI116" s="62"/>
      <c r="AJ116" s="62">
        <v>0</v>
      </c>
      <c r="AK116" s="62"/>
    </row>
    <row r="117" spans="1:37" ht="78.75" x14ac:dyDescent="0.25">
      <c r="A117" s="174"/>
      <c r="B117" s="53" t="s">
        <v>1725</v>
      </c>
      <c r="C117" s="59" t="s">
        <v>3035</v>
      </c>
      <c r="D117" s="62">
        <v>9.0932399999999987E-4</v>
      </c>
      <c r="E117" s="62">
        <f t="shared" si="105"/>
        <v>9.093239999999999E-5</v>
      </c>
      <c r="F117" s="62">
        <f t="shared" si="106"/>
        <v>7.6383215999999989E-4</v>
      </c>
      <c r="G117" s="62">
        <v>0</v>
      </c>
      <c r="H117" s="62">
        <f t="shared" si="107"/>
        <v>5.4559439999999987E-5</v>
      </c>
      <c r="I117" s="62">
        <f t="shared" si="108"/>
        <v>9.0932399999999987E-4</v>
      </c>
      <c r="J117" s="62">
        <v>0</v>
      </c>
      <c r="K117" s="62">
        <v>0</v>
      </c>
      <c r="L117" s="62">
        <v>0</v>
      </c>
      <c r="M117" s="62">
        <v>9.0932399999999987E-4</v>
      </c>
      <c r="N117" s="62">
        <f t="shared" si="109"/>
        <v>0</v>
      </c>
      <c r="O117" s="62">
        <f t="shared" si="110"/>
        <v>9.093239999999999E-5</v>
      </c>
      <c r="P117" s="62">
        <f t="shared" si="111"/>
        <v>7.6383215999999989E-4</v>
      </c>
      <c r="Q117" s="62">
        <f t="shared" si="112"/>
        <v>0</v>
      </c>
      <c r="R117" s="62">
        <f t="shared" si="113"/>
        <v>-8.5476455999999987E-4</v>
      </c>
      <c r="S117" s="62">
        <f t="shared" si="114"/>
        <v>7.5776999999999995E-4</v>
      </c>
      <c r="T117" s="62">
        <v>0</v>
      </c>
      <c r="U117" s="62">
        <v>0</v>
      </c>
      <c r="V117" s="62">
        <v>0</v>
      </c>
      <c r="W117" s="62">
        <v>7.5776999999999995E-4</v>
      </c>
      <c r="X117" s="62"/>
      <c r="Y117" s="62"/>
      <c r="Z117" s="62"/>
      <c r="AA117" s="62"/>
      <c r="AB117" s="62"/>
      <c r="AC117" s="62"/>
      <c r="AD117" s="62"/>
      <c r="AE117" s="62">
        <v>0</v>
      </c>
      <c r="AF117" s="62"/>
      <c r="AG117" s="62"/>
      <c r="AH117" s="62"/>
      <c r="AI117" s="62"/>
      <c r="AJ117" s="62">
        <v>0</v>
      </c>
      <c r="AK117" s="62"/>
    </row>
    <row r="118" spans="1:37" ht="78.75" x14ac:dyDescent="0.25">
      <c r="A118" s="174"/>
      <c r="B118" s="53" t="s">
        <v>1478</v>
      </c>
      <c r="C118" s="58" t="s">
        <v>3036</v>
      </c>
      <c r="D118" s="62">
        <v>0.31218061199999997</v>
      </c>
      <c r="E118" s="62">
        <f t="shared" si="105"/>
        <v>3.1218061199999998E-2</v>
      </c>
      <c r="F118" s="62">
        <f t="shared" si="106"/>
        <v>0.26223171408000001</v>
      </c>
      <c r="G118" s="62">
        <v>0</v>
      </c>
      <c r="H118" s="62">
        <f t="shared" si="107"/>
        <v>1.8730836719999998E-2</v>
      </c>
      <c r="I118" s="62">
        <f t="shared" si="108"/>
        <v>0.31218061199999997</v>
      </c>
      <c r="J118" s="62">
        <v>4.2132000000000003E-2</v>
      </c>
      <c r="K118" s="62">
        <v>0</v>
      </c>
      <c r="L118" s="62">
        <v>0.26285999999999998</v>
      </c>
      <c r="M118" s="62">
        <v>7.1886119999999996E-3</v>
      </c>
      <c r="N118" s="62">
        <f t="shared" si="109"/>
        <v>0</v>
      </c>
      <c r="O118" s="62">
        <f t="shared" si="110"/>
        <v>-1.0913938800000005E-2</v>
      </c>
      <c r="P118" s="62">
        <f t="shared" si="111"/>
        <v>0.26223171408000001</v>
      </c>
      <c r="Q118" s="62">
        <f t="shared" si="112"/>
        <v>-0.26285999999999998</v>
      </c>
      <c r="R118" s="62">
        <f t="shared" si="113"/>
        <v>1.1542224719999997E-2</v>
      </c>
      <c r="S118" s="62">
        <f t="shared" si="114"/>
        <v>0.27674065999999997</v>
      </c>
      <c r="T118" s="62">
        <v>3.5110000000000002E-2</v>
      </c>
      <c r="U118" s="62">
        <v>0</v>
      </c>
      <c r="V118" s="62">
        <v>0</v>
      </c>
      <c r="W118" s="62">
        <v>0.24163066</v>
      </c>
      <c r="X118" s="62"/>
      <c r="Y118" s="62"/>
      <c r="Z118" s="62"/>
      <c r="AA118" s="62"/>
      <c r="AB118" s="62"/>
      <c r="AC118" s="62"/>
      <c r="AD118" s="62"/>
      <c r="AE118" s="62">
        <v>0</v>
      </c>
      <c r="AF118" s="62"/>
      <c r="AG118" s="62"/>
      <c r="AH118" s="62"/>
      <c r="AI118" s="62"/>
      <c r="AJ118" s="62">
        <v>0</v>
      </c>
      <c r="AK118" s="62"/>
    </row>
    <row r="119" spans="1:37" ht="78.75" x14ac:dyDescent="0.25">
      <c r="A119" s="174"/>
      <c r="B119" s="65" t="s">
        <v>1727</v>
      </c>
      <c r="C119" s="58" t="s">
        <v>3037</v>
      </c>
      <c r="D119" s="62">
        <v>0.52872000000000008</v>
      </c>
      <c r="E119" s="62">
        <f t="shared" si="105"/>
        <v>5.2872000000000009E-2</v>
      </c>
      <c r="F119" s="62">
        <f t="shared" si="106"/>
        <v>0.44412480000000004</v>
      </c>
      <c r="G119" s="62">
        <v>0</v>
      </c>
      <c r="H119" s="62">
        <f t="shared" si="107"/>
        <v>3.1723200000000007E-2</v>
      </c>
      <c r="I119" s="62">
        <f t="shared" si="108"/>
        <v>0.53626328400000001</v>
      </c>
      <c r="J119" s="62">
        <v>0</v>
      </c>
      <c r="K119" s="62">
        <v>0</v>
      </c>
      <c r="L119" s="62">
        <v>0.52571999999999997</v>
      </c>
      <c r="M119" s="62">
        <v>1.0543284E-2</v>
      </c>
      <c r="N119" s="62">
        <f t="shared" si="109"/>
        <v>-7.5432839999999279E-3</v>
      </c>
      <c r="O119" s="62">
        <f t="shared" si="110"/>
        <v>5.2872000000000009E-2</v>
      </c>
      <c r="P119" s="62">
        <f t="shared" si="111"/>
        <v>0.44412480000000004</v>
      </c>
      <c r="Q119" s="62">
        <f t="shared" si="112"/>
        <v>-0.52571999999999997</v>
      </c>
      <c r="R119" s="62">
        <f t="shared" si="113"/>
        <v>2.1179916000000007E-2</v>
      </c>
      <c r="S119" s="62">
        <f t="shared" si="114"/>
        <v>0.49715622000000004</v>
      </c>
      <c r="T119" s="62">
        <v>3.5110000000000002E-2</v>
      </c>
      <c r="U119" s="62">
        <v>0</v>
      </c>
      <c r="V119" s="62">
        <v>0</v>
      </c>
      <c r="W119" s="62">
        <v>0.46204622000000001</v>
      </c>
      <c r="X119" s="62"/>
      <c r="Y119" s="62"/>
      <c r="Z119" s="62"/>
      <c r="AA119" s="62"/>
      <c r="AB119" s="62"/>
      <c r="AC119" s="62"/>
      <c r="AD119" s="62"/>
      <c r="AE119" s="62">
        <v>0</v>
      </c>
      <c r="AF119" s="62"/>
      <c r="AG119" s="62"/>
      <c r="AH119" s="62"/>
      <c r="AI119" s="62"/>
      <c r="AJ119" s="62">
        <v>0</v>
      </c>
      <c r="AK119" s="62">
        <f>SUM(AK120:AK123)</f>
        <v>0</v>
      </c>
    </row>
    <row r="120" spans="1:37" ht="15.75" x14ac:dyDescent="0.25">
      <c r="A120" s="174"/>
      <c r="B120" s="53" t="s">
        <v>246</v>
      </c>
      <c r="C120" s="58"/>
      <c r="D120" s="62">
        <f>SUM(D121:D124)</f>
        <v>15.023754862000001</v>
      </c>
      <c r="E120" s="62">
        <f t="shared" ref="E120:AJ120" si="115">SUM(E121:E124)</f>
        <v>1.5023754862000001</v>
      </c>
      <c r="F120" s="62">
        <f t="shared" si="115"/>
        <v>12.619954084080002</v>
      </c>
      <c r="G120" s="62">
        <f t="shared" si="115"/>
        <v>0</v>
      </c>
      <c r="H120" s="62">
        <f t="shared" si="115"/>
        <v>0.90142529171999997</v>
      </c>
      <c r="I120" s="62">
        <f t="shared" si="115"/>
        <v>15.023754861999999</v>
      </c>
      <c r="J120" s="62">
        <f t="shared" si="115"/>
        <v>1.63150313</v>
      </c>
      <c r="K120" s="62">
        <f t="shared" si="115"/>
        <v>11.54944916</v>
      </c>
      <c r="L120" s="62">
        <f t="shared" si="115"/>
        <v>1.0331999999999999</v>
      </c>
      <c r="M120" s="62">
        <f t="shared" si="115"/>
        <v>0.80960257199999996</v>
      </c>
      <c r="N120" s="62">
        <f t="shared" si="115"/>
        <v>0</v>
      </c>
      <c r="O120" s="62">
        <f t="shared" si="115"/>
        <v>-0.12912764379999991</v>
      </c>
      <c r="P120" s="62">
        <f t="shared" si="115"/>
        <v>1.0705049240800011</v>
      </c>
      <c r="Q120" s="62">
        <f t="shared" si="115"/>
        <v>-1.0331999999999999</v>
      </c>
      <c r="R120" s="62">
        <f t="shared" si="115"/>
        <v>9.1822719719999946E-2</v>
      </c>
      <c r="S120" s="62">
        <f t="shared" si="115"/>
        <v>34.128323039999998</v>
      </c>
      <c r="T120" s="62">
        <f t="shared" si="115"/>
        <v>1.9360361500000001</v>
      </c>
      <c r="U120" s="62">
        <f t="shared" si="115"/>
        <v>31.438903540000002</v>
      </c>
      <c r="V120" s="62">
        <f t="shared" si="115"/>
        <v>0</v>
      </c>
      <c r="W120" s="62">
        <f t="shared" si="115"/>
        <v>0.75338335000000001</v>
      </c>
      <c r="X120" s="62"/>
      <c r="Y120" s="62"/>
      <c r="Z120" s="62"/>
      <c r="AA120" s="62"/>
      <c r="AB120" s="62"/>
      <c r="AC120" s="62"/>
      <c r="AD120" s="62"/>
      <c r="AE120" s="62">
        <f t="shared" si="115"/>
        <v>2.2599999999999998</v>
      </c>
      <c r="AF120" s="62"/>
      <c r="AG120" s="62"/>
      <c r="AH120" s="62"/>
      <c r="AI120" s="62"/>
      <c r="AJ120" s="62">
        <f t="shared" si="115"/>
        <v>1.3586999999999998</v>
      </c>
      <c r="AK120" s="62">
        <f>SUM(AK121:AK124)</f>
        <v>0</v>
      </c>
    </row>
    <row r="121" spans="1:37" ht="47.25" x14ac:dyDescent="0.25">
      <c r="A121" s="174"/>
      <c r="B121" s="53" t="s">
        <v>247</v>
      </c>
      <c r="C121" s="58" t="s">
        <v>3038</v>
      </c>
      <c r="D121" s="62">
        <v>0.28355725199999998</v>
      </c>
      <c r="E121" s="62">
        <f>D121*10%</f>
        <v>2.8355725200000001E-2</v>
      </c>
      <c r="F121" s="62">
        <f>D121-E121-H121</f>
        <v>0.23818809167999996</v>
      </c>
      <c r="G121" s="62">
        <v>0</v>
      </c>
      <c r="H121" s="62">
        <f>D121*6%</f>
        <v>1.701343512E-2</v>
      </c>
      <c r="I121" s="62">
        <f>J121+K121+L121+M121</f>
        <v>0.28355725199999998</v>
      </c>
      <c r="J121" s="62">
        <v>0</v>
      </c>
      <c r="K121" s="62">
        <v>0</v>
      </c>
      <c r="L121" s="62">
        <v>0</v>
      </c>
      <c r="M121" s="62">
        <v>0.28355725199999998</v>
      </c>
      <c r="N121" s="62">
        <f t="shared" ref="N121:N124" si="116">D121-I121</f>
        <v>0</v>
      </c>
      <c r="O121" s="62">
        <f t="shared" ref="O121:O124" si="117">E121-J121</f>
        <v>2.8355725200000001E-2</v>
      </c>
      <c r="P121" s="62">
        <f t="shared" ref="P121:P124" si="118">F121-K121</f>
        <v>0.23818809167999996</v>
      </c>
      <c r="Q121" s="62">
        <f t="shared" ref="Q121:Q124" si="119">G121-L121</f>
        <v>0</v>
      </c>
      <c r="R121" s="62">
        <f t="shared" ref="R121:R124" si="120">H121-M121</f>
        <v>-0.26654381688000001</v>
      </c>
      <c r="S121" s="62">
        <f>T121+U121+V121+W121</f>
        <v>20.815954860000002</v>
      </c>
      <c r="T121" s="62">
        <v>0.57645020999999996</v>
      </c>
      <c r="U121" s="62">
        <v>20.003206940000002</v>
      </c>
      <c r="V121" s="62">
        <v>0</v>
      </c>
      <c r="W121" s="62">
        <v>0.23629770999999999</v>
      </c>
      <c r="X121" s="62"/>
      <c r="Y121" s="62"/>
      <c r="Z121" s="62"/>
      <c r="AA121" s="62"/>
      <c r="AB121" s="62"/>
      <c r="AC121" s="62"/>
      <c r="AD121" s="62"/>
      <c r="AE121" s="62">
        <v>0</v>
      </c>
      <c r="AF121" s="168">
        <v>2020</v>
      </c>
      <c r="AG121" s="62" t="s">
        <v>4257</v>
      </c>
      <c r="AH121" s="62" t="s">
        <v>4258</v>
      </c>
      <c r="AI121" s="62" t="s">
        <v>4259</v>
      </c>
      <c r="AJ121" s="62">
        <v>0.20469999999999999</v>
      </c>
      <c r="AK121" s="62"/>
    </row>
    <row r="122" spans="1:37" ht="47.25" x14ac:dyDescent="0.25">
      <c r="A122" s="174"/>
      <c r="B122" s="53" t="s">
        <v>249</v>
      </c>
      <c r="C122" s="58" t="s">
        <v>3039</v>
      </c>
      <c r="D122" s="62">
        <v>1.0331999999999999</v>
      </c>
      <c r="E122" s="62">
        <f>D122*10%</f>
        <v>0.10332</v>
      </c>
      <c r="F122" s="62">
        <f>D122-E122-H122</f>
        <v>0.86788799999999999</v>
      </c>
      <c r="G122" s="62">
        <v>0</v>
      </c>
      <c r="H122" s="62">
        <f>D122*6%</f>
        <v>6.1991999999999992E-2</v>
      </c>
      <c r="I122" s="62">
        <f>J122+K122+L122+M122</f>
        <v>1.0331999999999999</v>
      </c>
      <c r="J122" s="62">
        <v>0</v>
      </c>
      <c r="K122" s="62">
        <v>0</v>
      </c>
      <c r="L122" s="62">
        <v>1.0331999999999999</v>
      </c>
      <c r="M122" s="62">
        <v>0</v>
      </c>
      <c r="N122" s="62">
        <f t="shared" si="116"/>
        <v>0</v>
      </c>
      <c r="O122" s="62">
        <f t="shared" si="117"/>
        <v>0.10332</v>
      </c>
      <c r="P122" s="62">
        <f t="shared" si="118"/>
        <v>0.86788799999999999</v>
      </c>
      <c r="Q122" s="62">
        <f t="shared" si="119"/>
        <v>-1.0331999999999999</v>
      </c>
      <c r="R122" s="62">
        <f t="shared" si="120"/>
        <v>6.1991999999999992E-2</v>
      </c>
      <c r="S122" s="62">
        <f>T122+U122+V122+W122</f>
        <v>0</v>
      </c>
      <c r="T122" s="62">
        <v>0</v>
      </c>
      <c r="U122" s="62">
        <v>0</v>
      </c>
      <c r="V122" s="62">
        <v>0</v>
      </c>
      <c r="W122" s="62">
        <v>0</v>
      </c>
      <c r="X122" s="62"/>
      <c r="Y122" s="62"/>
      <c r="Z122" s="62"/>
      <c r="AA122" s="62"/>
      <c r="AB122" s="168">
        <v>2020</v>
      </c>
      <c r="AC122" s="62" t="s">
        <v>4255</v>
      </c>
      <c r="AD122" s="62" t="s">
        <v>4256</v>
      </c>
      <c r="AE122" s="62">
        <v>1.26</v>
      </c>
      <c r="AF122" s="62"/>
      <c r="AG122" s="62"/>
      <c r="AH122" s="62"/>
      <c r="AI122" s="62"/>
      <c r="AJ122" s="62">
        <v>0</v>
      </c>
      <c r="AK122" s="62"/>
    </row>
    <row r="123" spans="1:37" ht="63" x14ac:dyDescent="0.25">
      <c r="A123" s="174"/>
      <c r="B123" s="53" t="s">
        <v>251</v>
      </c>
      <c r="C123" s="58" t="s">
        <v>3040</v>
      </c>
      <c r="D123" s="62">
        <v>3.5444445020000011</v>
      </c>
      <c r="E123" s="62">
        <f>D123*10%</f>
        <v>0.35444445020000015</v>
      </c>
      <c r="F123" s="62">
        <f>D123-E123-H123</f>
        <v>2.9773333816800012</v>
      </c>
      <c r="G123" s="62">
        <v>0</v>
      </c>
      <c r="H123" s="62">
        <f>D123*6%</f>
        <v>0.21266667012000007</v>
      </c>
      <c r="I123" s="62">
        <f>J123+K123+L123+M123</f>
        <v>3.5444445019999997</v>
      </c>
      <c r="J123" s="62">
        <v>0.61040591</v>
      </c>
      <c r="K123" s="62">
        <v>2.8559020799999999</v>
      </c>
      <c r="L123" s="62">
        <v>0</v>
      </c>
      <c r="M123" s="62">
        <v>7.8136511999999991E-2</v>
      </c>
      <c r="N123" s="62">
        <f t="shared" si="116"/>
        <v>0</v>
      </c>
      <c r="O123" s="62">
        <f t="shared" si="117"/>
        <v>-0.25596145979999985</v>
      </c>
      <c r="P123" s="62">
        <f t="shared" si="118"/>
        <v>0.12143130168000127</v>
      </c>
      <c r="Q123" s="62">
        <f t="shared" si="119"/>
        <v>0</v>
      </c>
      <c r="R123" s="62">
        <f t="shared" si="120"/>
        <v>0.13453015812000008</v>
      </c>
      <c r="S123" s="62">
        <f>T123+U123+V123+W123</f>
        <v>3.0324182899999998</v>
      </c>
      <c r="T123" s="62">
        <v>0.50867159000000006</v>
      </c>
      <c r="U123" s="62">
        <v>2.3799183999999998</v>
      </c>
      <c r="V123" s="62">
        <v>0</v>
      </c>
      <c r="W123" s="62">
        <v>0.14382830000000002</v>
      </c>
      <c r="X123" s="62"/>
      <c r="Y123" s="62"/>
      <c r="Z123" s="62"/>
      <c r="AA123" s="62"/>
      <c r="AB123" s="168">
        <v>2020</v>
      </c>
      <c r="AC123" s="62" t="s">
        <v>4255</v>
      </c>
      <c r="AD123" s="62" t="s">
        <v>4256</v>
      </c>
      <c r="AE123" s="62">
        <v>1</v>
      </c>
      <c r="AF123" s="62"/>
      <c r="AG123" s="62"/>
      <c r="AH123" s="62"/>
      <c r="AI123" s="62"/>
      <c r="AJ123" s="62">
        <v>0</v>
      </c>
      <c r="AK123" s="54"/>
    </row>
    <row r="124" spans="1:37" ht="94.5" x14ac:dyDescent="0.25">
      <c r="A124" s="174"/>
      <c r="B124" s="53" t="s">
        <v>1729</v>
      </c>
      <c r="C124" s="58" t="s">
        <v>3041</v>
      </c>
      <c r="D124" s="62">
        <v>10.162553107999999</v>
      </c>
      <c r="E124" s="62">
        <f>D124*10%</f>
        <v>1.0162553107999999</v>
      </c>
      <c r="F124" s="62">
        <f>D124-E124-H124</f>
        <v>8.53654461072</v>
      </c>
      <c r="G124" s="62">
        <v>0</v>
      </c>
      <c r="H124" s="62">
        <f>D124*6%</f>
        <v>0.60975318647999988</v>
      </c>
      <c r="I124" s="62">
        <f>J124+K124+L124+M124</f>
        <v>10.162553107999999</v>
      </c>
      <c r="J124" s="62">
        <v>1.0210972199999999</v>
      </c>
      <c r="K124" s="62">
        <v>8.6935470800000001</v>
      </c>
      <c r="L124" s="62">
        <v>0</v>
      </c>
      <c r="M124" s="62">
        <v>0.44790880799999999</v>
      </c>
      <c r="N124" s="62">
        <f t="shared" si="116"/>
        <v>0</v>
      </c>
      <c r="O124" s="62">
        <f t="shared" si="117"/>
        <v>-4.8419092000000497E-3</v>
      </c>
      <c r="P124" s="62">
        <f t="shared" si="118"/>
        <v>-0.15700246928000006</v>
      </c>
      <c r="Q124" s="62">
        <f t="shared" si="119"/>
        <v>0</v>
      </c>
      <c r="R124" s="62">
        <f t="shared" si="120"/>
        <v>0.16184437847999988</v>
      </c>
      <c r="S124" s="62">
        <f>T124+U124+V124+W124</f>
        <v>10.279949889999999</v>
      </c>
      <c r="T124" s="62">
        <v>0.85091434999999993</v>
      </c>
      <c r="U124" s="62">
        <v>9.0557781999999989</v>
      </c>
      <c r="V124" s="62">
        <v>0</v>
      </c>
      <c r="W124" s="62">
        <v>0.37325734000000005</v>
      </c>
      <c r="X124" s="62"/>
      <c r="Y124" s="62"/>
      <c r="Z124" s="62"/>
      <c r="AA124" s="62"/>
      <c r="AB124" s="62"/>
      <c r="AC124" s="62"/>
      <c r="AD124" s="62"/>
      <c r="AE124" s="62">
        <v>0</v>
      </c>
      <c r="AF124" s="168">
        <v>2020</v>
      </c>
      <c r="AG124" s="62" t="s">
        <v>4257</v>
      </c>
      <c r="AH124" s="62" t="s">
        <v>4258</v>
      </c>
      <c r="AI124" s="62" t="s">
        <v>4259</v>
      </c>
      <c r="AJ124" s="62">
        <v>1.1539999999999999</v>
      </c>
      <c r="AK124" s="62">
        <f>SUM(AK125:AK131)</f>
        <v>0</v>
      </c>
    </row>
    <row r="125" spans="1:37" ht="31.5" x14ac:dyDescent="0.25">
      <c r="A125" s="174"/>
      <c r="B125" s="53" t="s">
        <v>254</v>
      </c>
      <c r="C125" s="58"/>
      <c r="D125" s="62">
        <f>SUM(D126:D132)</f>
        <v>5.0071584144528298</v>
      </c>
      <c r="E125" s="62">
        <f t="shared" ref="E125:AJ125" si="121">SUM(E126:E132)</f>
        <v>0.50071584144528303</v>
      </c>
      <c r="F125" s="62">
        <f t="shared" si="121"/>
        <v>4.2060130681403773</v>
      </c>
      <c r="G125" s="62">
        <f t="shared" si="121"/>
        <v>0</v>
      </c>
      <c r="H125" s="62">
        <f t="shared" si="121"/>
        <v>0.30042950486716979</v>
      </c>
      <c r="I125" s="62">
        <f t="shared" si="121"/>
        <v>5.0071407819999996</v>
      </c>
      <c r="J125" s="62">
        <f t="shared" si="121"/>
        <v>2.5159620100000004</v>
      </c>
      <c r="K125" s="62">
        <f t="shared" si="121"/>
        <v>2.1275235399999999</v>
      </c>
      <c r="L125" s="62">
        <f t="shared" si="121"/>
        <v>0</v>
      </c>
      <c r="M125" s="62">
        <f t="shared" si="121"/>
        <v>0.36365523199999994</v>
      </c>
      <c r="N125" s="62">
        <f t="shared" si="121"/>
        <v>1.7632452829866208E-5</v>
      </c>
      <c r="O125" s="62">
        <f t="shared" si="121"/>
        <v>-2.0152461685547172</v>
      </c>
      <c r="P125" s="62">
        <f t="shared" si="121"/>
        <v>2.078489528140377</v>
      </c>
      <c r="Q125" s="62">
        <f t="shared" si="121"/>
        <v>0</v>
      </c>
      <c r="R125" s="62">
        <f t="shared" si="121"/>
        <v>-6.3225727132830173E-2</v>
      </c>
      <c r="S125" s="62">
        <f t="shared" si="121"/>
        <v>4.8038857699999999</v>
      </c>
      <c r="T125" s="62">
        <f t="shared" si="121"/>
        <v>2.0960352900000001</v>
      </c>
      <c r="U125" s="62">
        <f t="shared" si="121"/>
        <v>2.21617036</v>
      </c>
      <c r="V125" s="62">
        <f t="shared" si="121"/>
        <v>0</v>
      </c>
      <c r="W125" s="62">
        <f t="shared" si="121"/>
        <v>0.49168011999999994</v>
      </c>
      <c r="X125" s="62"/>
      <c r="Y125" s="62"/>
      <c r="Z125" s="62"/>
      <c r="AA125" s="62"/>
      <c r="AB125" s="62"/>
      <c r="AC125" s="62"/>
      <c r="AD125" s="62"/>
      <c r="AE125" s="62">
        <f t="shared" si="121"/>
        <v>0.8</v>
      </c>
      <c r="AF125" s="62"/>
      <c r="AG125" s="62"/>
      <c r="AH125" s="62"/>
      <c r="AI125" s="62"/>
      <c r="AJ125" s="62">
        <f t="shared" si="121"/>
        <v>0</v>
      </c>
      <c r="AK125" s="62">
        <f>SUM(AK126:AK132)</f>
        <v>0</v>
      </c>
    </row>
    <row r="126" spans="1:37" ht="78.75" x14ac:dyDescent="0.25">
      <c r="A126" s="174"/>
      <c r="B126" s="60" t="s">
        <v>1730</v>
      </c>
      <c r="C126" s="58" t="s">
        <v>4262</v>
      </c>
      <c r="D126" s="62">
        <v>2.1004452829864224E-5</v>
      </c>
      <c r="E126" s="62">
        <f t="shared" ref="E126:E132" si="122">D126*10%</f>
        <v>2.1004452829864224E-6</v>
      </c>
      <c r="F126" s="62">
        <f t="shared" ref="F126:F132" si="123">D126-E126-H126</f>
        <v>1.7643740377085951E-5</v>
      </c>
      <c r="G126" s="62">
        <v>0</v>
      </c>
      <c r="H126" s="62">
        <f t="shared" ref="H126:H132" si="124">D126*6%</f>
        <v>1.2602671697918535E-6</v>
      </c>
      <c r="I126" s="62">
        <f t="shared" ref="I126:I132" si="125">J126+K126+L126+M126</f>
        <v>0</v>
      </c>
      <c r="J126" s="62">
        <v>0</v>
      </c>
      <c r="K126" s="62">
        <v>0</v>
      </c>
      <c r="L126" s="62">
        <v>0</v>
      </c>
      <c r="M126" s="62">
        <v>0</v>
      </c>
      <c r="N126" s="62">
        <f t="shared" ref="N126:N132" si="126">D126-I126</f>
        <v>2.1004452829864224E-5</v>
      </c>
      <c r="O126" s="62">
        <f t="shared" ref="O126:O132" si="127">E126-J126</f>
        <v>2.1004452829864224E-6</v>
      </c>
      <c r="P126" s="62">
        <f t="shared" ref="P126:P132" si="128">F126-K126</f>
        <v>1.7643740377085951E-5</v>
      </c>
      <c r="Q126" s="62">
        <f t="shared" ref="Q126:Q132" si="129">G126-L126</f>
        <v>0</v>
      </c>
      <c r="R126" s="62">
        <f t="shared" ref="R126:R132" si="130">H126-M126</f>
        <v>1.2602671697918535E-6</v>
      </c>
      <c r="S126" s="62">
        <f t="shared" ref="S126:S132" si="131">T126+U126+V126+W126</f>
        <v>0</v>
      </c>
      <c r="T126" s="62">
        <v>0</v>
      </c>
      <c r="U126" s="62">
        <v>0</v>
      </c>
      <c r="V126" s="62">
        <v>0</v>
      </c>
      <c r="W126" s="62">
        <v>0</v>
      </c>
      <c r="X126" s="62"/>
      <c r="Y126" s="62"/>
      <c r="Z126" s="62"/>
      <c r="AA126" s="62"/>
      <c r="AB126" s="62"/>
      <c r="AC126" s="62"/>
      <c r="AD126" s="62"/>
      <c r="AE126" s="62">
        <v>0</v>
      </c>
      <c r="AF126" s="62"/>
      <c r="AG126" s="62"/>
      <c r="AH126" s="62"/>
      <c r="AI126" s="62"/>
      <c r="AJ126" s="62">
        <v>0</v>
      </c>
      <c r="AK126" s="62"/>
    </row>
    <row r="127" spans="1:37" ht="78.75" x14ac:dyDescent="0.25">
      <c r="A127" s="174"/>
      <c r="B127" s="53" t="s">
        <v>255</v>
      </c>
      <c r="C127" s="58" t="s">
        <v>3042</v>
      </c>
      <c r="D127" s="62">
        <v>2.0723999999999999E-2</v>
      </c>
      <c r="E127" s="62">
        <f t="shared" si="122"/>
        <v>2.0723999999999998E-3</v>
      </c>
      <c r="F127" s="62">
        <f t="shared" si="123"/>
        <v>1.7408160000000002E-2</v>
      </c>
      <c r="G127" s="62">
        <v>0</v>
      </c>
      <c r="H127" s="62">
        <f t="shared" si="124"/>
        <v>1.24344E-3</v>
      </c>
      <c r="I127" s="62">
        <f t="shared" si="125"/>
        <v>2.0727371999999997E-2</v>
      </c>
      <c r="J127" s="62">
        <v>0</v>
      </c>
      <c r="K127" s="62">
        <v>0</v>
      </c>
      <c r="L127" s="62">
        <v>0</v>
      </c>
      <c r="M127" s="62">
        <v>2.0727371999999997E-2</v>
      </c>
      <c r="N127" s="62">
        <f t="shared" si="126"/>
        <v>-3.3719999999980155E-6</v>
      </c>
      <c r="O127" s="62">
        <f t="shared" si="127"/>
        <v>2.0723999999999998E-3</v>
      </c>
      <c r="P127" s="62">
        <f t="shared" si="128"/>
        <v>1.7408160000000002E-2</v>
      </c>
      <c r="Q127" s="62">
        <f t="shared" si="129"/>
        <v>0</v>
      </c>
      <c r="R127" s="62">
        <f t="shared" si="130"/>
        <v>-1.9483931999999999E-2</v>
      </c>
      <c r="S127" s="62">
        <f t="shared" si="131"/>
        <v>1.7272809999999993E-2</v>
      </c>
      <c r="T127" s="62">
        <v>0</v>
      </c>
      <c r="U127" s="62">
        <v>0</v>
      </c>
      <c r="V127" s="62">
        <v>0</v>
      </c>
      <c r="W127" s="62">
        <v>1.7272809999999993E-2</v>
      </c>
      <c r="X127" s="62"/>
      <c r="Y127" s="62"/>
      <c r="Z127" s="62"/>
      <c r="AA127" s="62"/>
      <c r="AB127" s="168">
        <v>2020</v>
      </c>
      <c r="AC127" s="62" t="s">
        <v>4255</v>
      </c>
      <c r="AD127" s="62" t="s">
        <v>4256</v>
      </c>
      <c r="AE127" s="62">
        <v>0.8</v>
      </c>
      <c r="AF127" s="62"/>
      <c r="AG127" s="62"/>
      <c r="AH127" s="62"/>
      <c r="AI127" s="62"/>
      <c r="AJ127" s="62">
        <v>0</v>
      </c>
      <c r="AK127" s="62"/>
    </row>
    <row r="128" spans="1:37" ht="63" x14ac:dyDescent="0.25">
      <c r="A128" s="174"/>
      <c r="B128" s="53" t="s">
        <v>257</v>
      </c>
      <c r="C128" s="58" t="s">
        <v>3043</v>
      </c>
      <c r="D128" s="62">
        <v>1.89876E-3</v>
      </c>
      <c r="E128" s="62">
        <f t="shared" si="122"/>
        <v>1.8987600000000001E-4</v>
      </c>
      <c r="F128" s="62">
        <f t="shared" si="123"/>
        <v>1.5949584E-3</v>
      </c>
      <c r="G128" s="62">
        <v>0</v>
      </c>
      <c r="H128" s="62">
        <f t="shared" si="124"/>
        <v>1.1392559999999999E-4</v>
      </c>
      <c r="I128" s="62">
        <f t="shared" si="125"/>
        <v>1.89876E-3</v>
      </c>
      <c r="J128" s="62">
        <v>0</v>
      </c>
      <c r="K128" s="62">
        <v>0</v>
      </c>
      <c r="L128" s="62">
        <v>0</v>
      </c>
      <c r="M128" s="62">
        <v>1.89876E-3</v>
      </c>
      <c r="N128" s="62">
        <f t="shared" si="126"/>
        <v>0</v>
      </c>
      <c r="O128" s="62">
        <f t="shared" si="127"/>
        <v>1.8987600000000001E-4</v>
      </c>
      <c r="P128" s="62">
        <f t="shared" si="128"/>
        <v>1.5949584E-3</v>
      </c>
      <c r="Q128" s="62">
        <f t="shared" si="129"/>
        <v>0</v>
      </c>
      <c r="R128" s="62">
        <f t="shared" si="130"/>
        <v>-1.7848344E-3</v>
      </c>
      <c r="S128" s="62">
        <f t="shared" si="131"/>
        <v>1.5823000000000002E-3</v>
      </c>
      <c r="T128" s="62">
        <v>0</v>
      </c>
      <c r="U128" s="62">
        <v>0</v>
      </c>
      <c r="V128" s="62">
        <v>0</v>
      </c>
      <c r="W128" s="62">
        <v>1.5823000000000002E-3</v>
      </c>
      <c r="X128" s="62"/>
      <c r="Y128" s="62"/>
      <c r="Z128" s="62"/>
      <c r="AA128" s="62"/>
      <c r="AB128" s="62"/>
      <c r="AC128" s="62"/>
      <c r="AD128" s="62"/>
      <c r="AE128" s="62">
        <v>0</v>
      </c>
      <c r="AF128" s="62"/>
      <c r="AG128" s="62"/>
      <c r="AH128" s="62"/>
      <c r="AI128" s="62"/>
      <c r="AJ128" s="62">
        <v>0</v>
      </c>
      <c r="AK128" s="62"/>
    </row>
    <row r="129" spans="1:37" ht="78.75" x14ac:dyDescent="0.25">
      <c r="A129" s="174"/>
      <c r="B129" s="53" t="s">
        <v>1732</v>
      </c>
      <c r="C129" s="58" t="s">
        <v>3044</v>
      </c>
      <c r="D129" s="62">
        <v>2.4496997579999999</v>
      </c>
      <c r="E129" s="62">
        <f t="shared" si="122"/>
        <v>0.24496997580000002</v>
      </c>
      <c r="F129" s="62">
        <f t="shared" si="123"/>
        <v>2.0577477967199997</v>
      </c>
      <c r="G129" s="62">
        <v>0</v>
      </c>
      <c r="H129" s="62">
        <f t="shared" si="124"/>
        <v>0.14698198547999999</v>
      </c>
      <c r="I129" s="169">
        <f t="shared" si="125"/>
        <v>2.4496997579999999</v>
      </c>
      <c r="J129" s="62">
        <v>0.25299634999999998</v>
      </c>
      <c r="K129" s="62">
        <v>2.1275235399999999</v>
      </c>
      <c r="L129" s="62">
        <v>0</v>
      </c>
      <c r="M129" s="62">
        <v>6.9179867999999978E-2</v>
      </c>
      <c r="N129" s="62">
        <f t="shared" si="126"/>
        <v>0</v>
      </c>
      <c r="O129" s="62">
        <f t="shared" si="127"/>
        <v>-8.0263741999999638E-3</v>
      </c>
      <c r="P129" s="62">
        <f t="shared" si="128"/>
        <v>-6.9775743280000135E-2</v>
      </c>
      <c r="Q129" s="62">
        <f t="shared" si="129"/>
        <v>0</v>
      </c>
      <c r="R129" s="62">
        <f t="shared" si="130"/>
        <v>7.7802117480000016E-2</v>
      </c>
      <c r="S129" s="62">
        <f t="shared" si="131"/>
        <v>2.5591835600000001</v>
      </c>
      <c r="T129" s="62">
        <v>0.18717964000000001</v>
      </c>
      <c r="U129" s="62">
        <v>2.21617036</v>
      </c>
      <c r="V129" s="62">
        <v>0</v>
      </c>
      <c r="W129" s="62">
        <v>0.15583356000000001</v>
      </c>
      <c r="X129" s="62"/>
      <c r="Y129" s="62"/>
      <c r="Z129" s="62"/>
      <c r="AA129" s="62"/>
      <c r="AB129" s="62"/>
      <c r="AC129" s="62"/>
      <c r="AD129" s="62"/>
      <c r="AE129" s="62">
        <v>0</v>
      </c>
      <c r="AF129" s="62"/>
      <c r="AG129" s="62"/>
      <c r="AH129" s="62"/>
      <c r="AI129" s="62"/>
      <c r="AJ129" s="62">
        <v>0</v>
      </c>
      <c r="AK129" s="62"/>
    </row>
    <row r="130" spans="1:37" ht="47.25" x14ac:dyDescent="0.25">
      <c r="A130" s="174"/>
      <c r="B130" s="53" t="s">
        <v>260</v>
      </c>
      <c r="C130" s="58" t="s">
        <v>3045</v>
      </c>
      <c r="D130" s="62">
        <v>2.2992482440000002</v>
      </c>
      <c r="E130" s="62">
        <f t="shared" si="122"/>
        <v>0.22992482440000003</v>
      </c>
      <c r="F130" s="62">
        <f t="shared" si="123"/>
        <v>1.9313685249600003</v>
      </c>
      <c r="G130" s="62">
        <v>0</v>
      </c>
      <c r="H130" s="62">
        <f t="shared" si="124"/>
        <v>0.13795489463999999</v>
      </c>
      <c r="I130" s="62">
        <f t="shared" si="125"/>
        <v>2.2992482440000002</v>
      </c>
      <c r="J130" s="62">
        <v>2.1246600400000002</v>
      </c>
      <c r="K130" s="62">
        <v>0</v>
      </c>
      <c r="L130" s="62">
        <v>0</v>
      </c>
      <c r="M130" s="62">
        <v>0.174588204</v>
      </c>
      <c r="N130" s="62">
        <f t="shared" si="126"/>
        <v>0</v>
      </c>
      <c r="O130" s="62">
        <f t="shared" si="127"/>
        <v>-1.8947352156000001</v>
      </c>
      <c r="P130" s="62">
        <f t="shared" si="128"/>
        <v>1.9313685249600003</v>
      </c>
      <c r="Q130" s="62">
        <f t="shared" si="129"/>
        <v>0</v>
      </c>
      <c r="R130" s="62">
        <f t="shared" si="130"/>
        <v>-3.6633309360000005E-2</v>
      </c>
      <c r="S130" s="62">
        <f t="shared" si="131"/>
        <v>1.9160402000000001</v>
      </c>
      <c r="T130" s="62">
        <v>1.7705500300000001</v>
      </c>
      <c r="U130" s="62">
        <v>0</v>
      </c>
      <c r="V130" s="62">
        <v>0</v>
      </c>
      <c r="W130" s="62">
        <v>0.14549017</v>
      </c>
      <c r="X130" s="62"/>
      <c r="Y130" s="62"/>
      <c r="Z130" s="62"/>
      <c r="AA130" s="62"/>
      <c r="AB130" s="62"/>
      <c r="AC130" s="62"/>
      <c r="AD130" s="62"/>
      <c r="AE130" s="62">
        <v>0</v>
      </c>
      <c r="AF130" s="62"/>
      <c r="AG130" s="62"/>
      <c r="AH130" s="62"/>
      <c r="AI130" s="62"/>
      <c r="AJ130" s="62">
        <v>0</v>
      </c>
      <c r="AK130" s="62"/>
    </row>
    <row r="131" spans="1:37" ht="94.5" x14ac:dyDescent="0.25">
      <c r="A131" s="174"/>
      <c r="B131" s="53" t="s">
        <v>261</v>
      </c>
      <c r="C131" s="58" t="s">
        <v>3046</v>
      </c>
      <c r="D131" s="62">
        <v>6.9707675999999996E-2</v>
      </c>
      <c r="E131" s="62">
        <f t="shared" si="122"/>
        <v>6.9707676000000003E-3</v>
      </c>
      <c r="F131" s="62">
        <f t="shared" si="123"/>
        <v>5.8554447840000003E-2</v>
      </c>
      <c r="G131" s="62">
        <v>0</v>
      </c>
      <c r="H131" s="62">
        <f t="shared" si="124"/>
        <v>4.1824605599999993E-3</v>
      </c>
      <c r="I131" s="62">
        <f t="shared" si="125"/>
        <v>6.9707675999999996E-2</v>
      </c>
      <c r="J131" s="62">
        <v>4.3179300000000002E-3</v>
      </c>
      <c r="K131" s="62">
        <v>0</v>
      </c>
      <c r="L131" s="62">
        <v>0</v>
      </c>
      <c r="M131" s="62">
        <v>6.5389745999999999E-2</v>
      </c>
      <c r="N131" s="62">
        <f t="shared" si="126"/>
        <v>0</v>
      </c>
      <c r="O131" s="62">
        <f t="shared" si="127"/>
        <v>2.6528376000000001E-3</v>
      </c>
      <c r="P131" s="62">
        <f t="shared" si="128"/>
        <v>5.8554447840000003E-2</v>
      </c>
      <c r="Q131" s="62">
        <f t="shared" si="129"/>
        <v>0</v>
      </c>
      <c r="R131" s="62">
        <f t="shared" si="130"/>
        <v>-6.1207285440000002E-2</v>
      </c>
      <c r="S131" s="62">
        <f t="shared" si="131"/>
        <v>0.17159108999999997</v>
      </c>
      <c r="T131" s="62">
        <v>4.3179300000000002E-3</v>
      </c>
      <c r="U131" s="62">
        <v>0</v>
      </c>
      <c r="V131" s="62">
        <v>0</v>
      </c>
      <c r="W131" s="62">
        <v>0.16727315999999998</v>
      </c>
      <c r="X131" s="62"/>
      <c r="Y131" s="62"/>
      <c r="Z131" s="62"/>
      <c r="AA131" s="62"/>
      <c r="AB131" s="62"/>
      <c r="AC131" s="62"/>
      <c r="AD131" s="62"/>
      <c r="AE131" s="62">
        <v>0</v>
      </c>
      <c r="AF131" s="62"/>
      <c r="AG131" s="62"/>
      <c r="AH131" s="62"/>
      <c r="AI131" s="62"/>
      <c r="AJ131" s="62">
        <v>0</v>
      </c>
      <c r="AK131" s="62"/>
    </row>
    <row r="132" spans="1:37" ht="110.25" x14ac:dyDescent="0.25">
      <c r="A132" s="174"/>
      <c r="B132" s="53" t="s">
        <v>1733</v>
      </c>
      <c r="C132" s="58" t="s">
        <v>3047</v>
      </c>
      <c r="D132" s="62">
        <v>0.16585897199999997</v>
      </c>
      <c r="E132" s="62">
        <f t="shared" si="122"/>
        <v>1.6585897199999998E-2</v>
      </c>
      <c r="F132" s="62">
        <f t="shared" si="123"/>
        <v>0.13932153647999995</v>
      </c>
      <c r="G132" s="62">
        <v>0</v>
      </c>
      <c r="H132" s="62">
        <f t="shared" si="124"/>
        <v>9.9515383199999981E-3</v>
      </c>
      <c r="I132" s="169">
        <f t="shared" si="125"/>
        <v>0.16585897199999997</v>
      </c>
      <c r="J132" s="62">
        <v>0.13398768999999999</v>
      </c>
      <c r="K132" s="62">
        <v>0</v>
      </c>
      <c r="L132" s="62">
        <v>0</v>
      </c>
      <c r="M132" s="62">
        <v>3.1871281999999973E-2</v>
      </c>
      <c r="N132" s="62">
        <f t="shared" si="126"/>
        <v>0</v>
      </c>
      <c r="O132" s="62">
        <f t="shared" si="127"/>
        <v>-0.11740179279999999</v>
      </c>
      <c r="P132" s="62">
        <f t="shared" si="128"/>
        <v>0.13932153647999995</v>
      </c>
      <c r="Q132" s="62">
        <f t="shared" si="129"/>
        <v>0</v>
      </c>
      <c r="R132" s="62">
        <f t="shared" si="130"/>
        <v>-2.1919743679999975E-2</v>
      </c>
      <c r="S132" s="62">
        <f t="shared" si="131"/>
        <v>0.13821580999999999</v>
      </c>
      <c r="T132" s="62">
        <v>0.13398768999999999</v>
      </c>
      <c r="U132" s="62">
        <v>0</v>
      </c>
      <c r="V132" s="62">
        <v>0</v>
      </c>
      <c r="W132" s="62">
        <v>4.2281200000000001E-3</v>
      </c>
      <c r="X132" s="62"/>
      <c r="Y132" s="62"/>
      <c r="Z132" s="62"/>
      <c r="AA132" s="62"/>
      <c r="AB132" s="62"/>
      <c r="AC132" s="62"/>
      <c r="AD132" s="62"/>
      <c r="AE132" s="62">
        <v>0</v>
      </c>
      <c r="AF132" s="62"/>
      <c r="AG132" s="62"/>
      <c r="AH132" s="62"/>
      <c r="AI132" s="62"/>
      <c r="AJ132" s="62">
        <v>0</v>
      </c>
      <c r="AK132" s="62">
        <f>SUM(AK133:AK137)</f>
        <v>0</v>
      </c>
    </row>
    <row r="133" spans="1:37" ht="15.75" x14ac:dyDescent="0.25">
      <c r="A133" s="174"/>
      <c r="B133" s="53" t="s">
        <v>262</v>
      </c>
      <c r="C133" s="58"/>
      <c r="D133" s="62">
        <f>SUM(D134:D138)</f>
        <v>4.6422186999999999</v>
      </c>
      <c r="E133" s="62">
        <f t="shared" ref="E133:AJ133" si="132">SUM(E134:E138)</f>
        <v>0.46422186999999998</v>
      </c>
      <c r="F133" s="62">
        <f t="shared" si="132"/>
        <v>3.8994637080000003</v>
      </c>
      <c r="G133" s="62">
        <f t="shared" si="132"/>
        <v>0</v>
      </c>
      <c r="H133" s="62">
        <f t="shared" si="132"/>
        <v>0.27853312199999997</v>
      </c>
      <c r="I133" s="62">
        <f t="shared" si="132"/>
        <v>4.642218699999999</v>
      </c>
      <c r="J133" s="62">
        <f t="shared" si="132"/>
        <v>0.28654451000000003</v>
      </c>
      <c r="K133" s="62">
        <f t="shared" si="132"/>
        <v>4.1500572999999994</v>
      </c>
      <c r="L133" s="62">
        <f t="shared" si="132"/>
        <v>0</v>
      </c>
      <c r="M133" s="62">
        <f t="shared" si="132"/>
        <v>0.20561689</v>
      </c>
      <c r="N133" s="62">
        <f t="shared" si="132"/>
        <v>0</v>
      </c>
      <c r="O133" s="62">
        <f t="shared" si="132"/>
        <v>0.17767736000000001</v>
      </c>
      <c r="P133" s="62">
        <f t="shared" si="132"/>
        <v>-0.2505935919999992</v>
      </c>
      <c r="Q133" s="62">
        <f t="shared" si="132"/>
        <v>0</v>
      </c>
      <c r="R133" s="62">
        <f t="shared" si="132"/>
        <v>7.2916231999999997E-2</v>
      </c>
      <c r="S133" s="62">
        <f t="shared" si="132"/>
        <v>5.069331309999999</v>
      </c>
      <c r="T133" s="62">
        <f t="shared" si="132"/>
        <v>0.22897756000000002</v>
      </c>
      <c r="U133" s="62">
        <f t="shared" si="132"/>
        <v>4.3884903499999997</v>
      </c>
      <c r="V133" s="62">
        <f t="shared" si="132"/>
        <v>0</v>
      </c>
      <c r="W133" s="62">
        <f t="shared" si="132"/>
        <v>0.45186339999999997</v>
      </c>
      <c r="X133" s="62"/>
      <c r="Y133" s="62"/>
      <c r="Z133" s="62"/>
      <c r="AA133" s="62"/>
      <c r="AB133" s="62"/>
      <c r="AC133" s="62"/>
      <c r="AD133" s="62"/>
      <c r="AE133" s="62">
        <f t="shared" si="132"/>
        <v>0</v>
      </c>
      <c r="AF133" s="62"/>
      <c r="AG133" s="62"/>
      <c r="AH133" s="62"/>
      <c r="AI133" s="62"/>
      <c r="AJ133" s="62">
        <f t="shared" si="132"/>
        <v>0.47</v>
      </c>
      <c r="AK133" s="62">
        <f>SUM(AK134:AK138)</f>
        <v>0</v>
      </c>
    </row>
    <row r="134" spans="1:37" ht="47.25" x14ac:dyDescent="0.25">
      <c r="A134" s="174"/>
      <c r="B134" s="65" t="s">
        <v>263</v>
      </c>
      <c r="C134" s="58" t="s">
        <v>3048</v>
      </c>
      <c r="D134" s="62">
        <v>4.2410671840000003</v>
      </c>
      <c r="E134" s="62">
        <f>D134*10%</f>
        <v>0.42410671840000003</v>
      </c>
      <c r="F134" s="62">
        <f>D134-E134-H134</f>
        <v>3.5624964345600003</v>
      </c>
      <c r="G134" s="62">
        <v>0</v>
      </c>
      <c r="H134" s="62">
        <f>D134*6%</f>
        <v>0.25446403103999998</v>
      </c>
      <c r="I134" s="62">
        <f>J134+K134+L134+M134</f>
        <v>4.2410671839999994</v>
      </c>
      <c r="J134" s="62">
        <v>0</v>
      </c>
      <c r="K134" s="62">
        <v>4.1500572999999994</v>
      </c>
      <c r="L134" s="62">
        <v>0</v>
      </c>
      <c r="M134" s="62">
        <v>9.1009884000000013E-2</v>
      </c>
      <c r="N134" s="62">
        <f t="shared" ref="N134:N138" si="133">D134-I134</f>
        <v>0</v>
      </c>
      <c r="O134" s="62">
        <f t="shared" ref="O134:O138" si="134">E134-J134</f>
        <v>0.42410671840000003</v>
      </c>
      <c r="P134" s="62">
        <f t="shared" ref="P134:P138" si="135">F134-K134</f>
        <v>-0.58756086543999908</v>
      </c>
      <c r="Q134" s="62">
        <f t="shared" ref="Q134:Q138" si="136">G134-L134</f>
        <v>0</v>
      </c>
      <c r="R134" s="62">
        <f t="shared" ref="R134:R138" si="137">H134-M134</f>
        <v>0.16345414703999997</v>
      </c>
      <c r="S134" s="62">
        <f>T134+U134+V134+W134</f>
        <v>4.398817919999999</v>
      </c>
      <c r="T134" s="62">
        <v>0</v>
      </c>
      <c r="U134" s="62">
        <v>4.3229763499999994</v>
      </c>
      <c r="V134" s="62">
        <v>0</v>
      </c>
      <c r="W134" s="62">
        <v>7.5841569999999997E-2</v>
      </c>
      <c r="X134" s="62"/>
      <c r="Y134" s="62"/>
      <c r="Z134" s="62"/>
      <c r="AA134" s="62"/>
      <c r="AB134" s="62"/>
      <c r="AC134" s="62"/>
      <c r="AD134" s="62"/>
      <c r="AE134" s="62">
        <v>0</v>
      </c>
      <c r="AF134" s="62"/>
      <c r="AG134" s="62"/>
      <c r="AH134" s="62"/>
      <c r="AI134" s="62"/>
      <c r="AJ134" s="62">
        <v>0</v>
      </c>
      <c r="AK134" s="62"/>
    </row>
    <row r="135" spans="1:37" ht="110.25" x14ac:dyDescent="0.25">
      <c r="A135" s="174"/>
      <c r="B135" s="53" t="s">
        <v>1734</v>
      </c>
      <c r="C135" s="58" t="s">
        <v>4263</v>
      </c>
      <c r="D135" s="62">
        <v>3.0426024000000003E-2</v>
      </c>
      <c r="E135" s="62">
        <f>D135*10%</f>
        <v>3.0426024000000003E-3</v>
      </c>
      <c r="F135" s="62">
        <f>D135-E135-H135</f>
        <v>2.5557860160000001E-2</v>
      </c>
      <c r="G135" s="62">
        <v>0</v>
      </c>
      <c r="H135" s="62">
        <f>D135*6%</f>
        <v>1.82556144E-3</v>
      </c>
      <c r="I135" s="62">
        <f>J135+K135+L135+M135</f>
        <v>3.0426024000000003E-2</v>
      </c>
      <c r="J135" s="62">
        <v>4.2573199999999993E-3</v>
      </c>
      <c r="K135" s="62">
        <v>0</v>
      </c>
      <c r="L135" s="62">
        <v>0</v>
      </c>
      <c r="M135" s="62">
        <v>2.6168704000000004E-2</v>
      </c>
      <c r="N135" s="62">
        <f t="shared" si="133"/>
        <v>0</v>
      </c>
      <c r="O135" s="62">
        <f t="shared" si="134"/>
        <v>-1.214717599999999E-3</v>
      </c>
      <c r="P135" s="62">
        <f t="shared" si="135"/>
        <v>2.5557860160000001E-2</v>
      </c>
      <c r="Q135" s="62">
        <f t="shared" si="136"/>
        <v>0</v>
      </c>
      <c r="R135" s="62">
        <f t="shared" si="137"/>
        <v>-2.4343142560000003E-2</v>
      </c>
      <c r="S135" s="62">
        <f>T135+U135+V135+W135</f>
        <v>0.13226254000000001</v>
      </c>
      <c r="T135" s="62">
        <v>4.2573199999999993E-3</v>
      </c>
      <c r="U135" s="62">
        <v>0</v>
      </c>
      <c r="V135" s="62">
        <v>0</v>
      </c>
      <c r="W135" s="62">
        <v>0.12800522</v>
      </c>
      <c r="X135" s="62"/>
      <c r="Y135" s="62"/>
      <c r="Z135" s="62"/>
      <c r="AA135" s="62"/>
      <c r="AB135" s="62"/>
      <c r="AC135" s="62"/>
      <c r="AD135" s="62"/>
      <c r="AE135" s="62">
        <v>0</v>
      </c>
      <c r="AF135" s="168">
        <v>2020</v>
      </c>
      <c r="AG135" s="62" t="s">
        <v>4257</v>
      </c>
      <c r="AH135" s="62" t="s">
        <v>4258</v>
      </c>
      <c r="AI135" s="62" t="s">
        <v>4259</v>
      </c>
      <c r="AJ135" s="62">
        <v>0.18</v>
      </c>
      <c r="AK135" s="62"/>
    </row>
    <row r="136" spans="1:37" ht="94.5" x14ac:dyDescent="0.25">
      <c r="A136" s="174"/>
      <c r="B136" s="53" t="s">
        <v>1735</v>
      </c>
      <c r="C136" s="58" t="s">
        <v>4264</v>
      </c>
      <c r="D136" s="62">
        <v>5.9371128000000009E-2</v>
      </c>
      <c r="E136" s="62">
        <f>D136*10%</f>
        <v>5.9371128000000016E-3</v>
      </c>
      <c r="F136" s="62">
        <f>D136-E136-H136</f>
        <v>4.9871747520000002E-2</v>
      </c>
      <c r="G136" s="62">
        <v>0</v>
      </c>
      <c r="H136" s="62">
        <f>D136*6%</f>
        <v>3.5622676800000004E-3</v>
      </c>
      <c r="I136" s="169">
        <f>J136+K136+L136+M136</f>
        <v>5.9371128000000009E-2</v>
      </c>
      <c r="J136" s="62">
        <v>2.8379830000000002E-2</v>
      </c>
      <c r="K136" s="62">
        <v>0</v>
      </c>
      <c r="L136" s="62">
        <v>0</v>
      </c>
      <c r="M136" s="62">
        <v>3.0991298000000007E-2</v>
      </c>
      <c r="N136" s="62">
        <f t="shared" si="133"/>
        <v>0</v>
      </c>
      <c r="O136" s="62">
        <f t="shared" si="134"/>
        <v>-2.24427172E-2</v>
      </c>
      <c r="P136" s="62">
        <f t="shared" si="135"/>
        <v>4.9871747520000002E-2</v>
      </c>
      <c r="Q136" s="62">
        <f t="shared" si="136"/>
        <v>0</v>
      </c>
      <c r="R136" s="62">
        <f t="shared" si="137"/>
        <v>-2.7429030320000006E-2</v>
      </c>
      <c r="S136" s="62">
        <f>T136+U136+V136+W136</f>
        <v>0.12680052999999999</v>
      </c>
      <c r="T136" s="62">
        <v>0</v>
      </c>
      <c r="U136" s="62">
        <v>6.5513999999999989E-2</v>
      </c>
      <c r="V136" s="62">
        <v>0</v>
      </c>
      <c r="W136" s="62">
        <v>6.1286530000000006E-2</v>
      </c>
      <c r="X136" s="62"/>
      <c r="Y136" s="62"/>
      <c r="Z136" s="62"/>
      <c r="AA136" s="62"/>
      <c r="AB136" s="62"/>
      <c r="AC136" s="62"/>
      <c r="AD136" s="62"/>
      <c r="AE136" s="62">
        <v>0</v>
      </c>
      <c r="AF136" s="168">
        <v>2020</v>
      </c>
      <c r="AG136" s="62" t="s">
        <v>4257</v>
      </c>
      <c r="AH136" s="62" t="s">
        <v>4258</v>
      </c>
      <c r="AI136" s="62" t="s">
        <v>4259</v>
      </c>
      <c r="AJ136" s="62">
        <v>0.18</v>
      </c>
      <c r="AK136" s="62"/>
    </row>
    <row r="137" spans="1:37" ht="94.5" x14ac:dyDescent="0.25">
      <c r="A137" s="174"/>
      <c r="B137" s="53" t="s">
        <v>265</v>
      </c>
      <c r="C137" s="58" t="s">
        <v>3049</v>
      </c>
      <c r="D137" s="62">
        <v>0.27632981999999995</v>
      </c>
      <c r="E137" s="62">
        <f>D137*10%</f>
        <v>2.7632981999999997E-2</v>
      </c>
      <c r="F137" s="62">
        <f>D137-E137-H137</f>
        <v>0.23211704879999995</v>
      </c>
      <c r="G137" s="62">
        <v>0</v>
      </c>
      <c r="H137" s="62">
        <f>D137*6%</f>
        <v>1.6579789199999997E-2</v>
      </c>
      <c r="I137" s="169">
        <f>J137+K137+L137+M137</f>
        <v>0.27632981999999995</v>
      </c>
      <c r="J137" s="62">
        <v>0.22472023999999999</v>
      </c>
      <c r="K137" s="62">
        <v>0</v>
      </c>
      <c r="L137" s="62">
        <v>0</v>
      </c>
      <c r="M137" s="62">
        <v>5.160957999999996E-2</v>
      </c>
      <c r="N137" s="62">
        <f t="shared" si="133"/>
        <v>0</v>
      </c>
      <c r="O137" s="62">
        <f t="shared" si="134"/>
        <v>-0.19708725799999999</v>
      </c>
      <c r="P137" s="62">
        <f t="shared" si="135"/>
        <v>0.23211704879999995</v>
      </c>
      <c r="Q137" s="62">
        <f t="shared" si="136"/>
        <v>0</v>
      </c>
      <c r="R137" s="62">
        <f t="shared" si="137"/>
        <v>-3.502979079999996E-2</v>
      </c>
      <c r="S137" s="62">
        <f>T137+U137+V137+W137</f>
        <v>0.36655614999999997</v>
      </c>
      <c r="T137" s="62">
        <v>0.22472024000000002</v>
      </c>
      <c r="U137" s="62">
        <v>0</v>
      </c>
      <c r="V137" s="62">
        <v>0</v>
      </c>
      <c r="W137" s="62">
        <v>0.14183590999999998</v>
      </c>
      <c r="X137" s="62"/>
      <c r="Y137" s="62"/>
      <c r="Z137" s="62"/>
      <c r="AA137" s="62"/>
      <c r="AB137" s="62"/>
      <c r="AC137" s="62"/>
      <c r="AD137" s="62"/>
      <c r="AE137" s="62">
        <v>0</v>
      </c>
      <c r="AF137" s="62"/>
      <c r="AG137" s="62"/>
      <c r="AH137" s="62"/>
      <c r="AI137" s="62"/>
      <c r="AJ137" s="62">
        <v>0</v>
      </c>
      <c r="AK137" s="62"/>
    </row>
    <row r="138" spans="1:37" ht="110.25" x14ac:dyDescent="0.25">
      <c r="A138" s="174"/>
      <c r="B138" s="53" t="s">
        <v>1736</v>
      </c>
      <c r="C138" s="58" t="s">
        <v>3050</v>
      </c>
      <c r="D138" s="62">
        <v>3.5024543999999998E-2</v>
      </c>
      <c r="E138" s="62">
        <f>D138*10%</f>
        <v>3.5024544E-3</v>
      </c>
      <c r="F138" s="62">
        <f>D138-E138-H138</f>
        <v>2.9420616959999996E-2</v>
      </c>
      <c r="G138" s="62">
        <v>0</v>
      </c>
      <c r="H138" s="62">
        <f>D138*6%</f>
        <v>2.1014726399999997E-3</v>
      </c>
      <c r="I138" s="169">
        <f>J138+K138+L138+M138</f>
        <v>3.5024543999999998E-2</v>
      </c>
      <c r="J138" s="62">
        <v>2.918712E-2</v>
      </c>
      <c r="K138" s="62">
        <v>0</v>
      </c>
      <c r="L138" s="62">
        <v>0</v>
      </c>
      <c r="M138" s="62">
        <v>5.8374239999999973E-3</v>
      </c>
      <c r="N138" s="62">
        <f t="shared" si="133"/>
        <v>0</v>
      </c>
      <c r="O138" s="62">
        <f t="shared" si="134"/>
        <v>-2.56846656E-2</v>
      </c>
      <c r="P138" s="62">
        <f t="shared" si="135"/>
        <v>2.9420616959999996E-2</v>
      </c>
      <c r="Q138" s="62">
        <f t="shared" si="136"/>
        <v>0</v>
      </c>
      <c r="R138" s="62">
        <f t="shared" si="137"/>
        <v>-3.7359513599999976E-3</v>
      </c>
      <c r="S138" s="62">
        <f>T138+U138+V138+W138</f>
        <v>4.4894170000000004E-2</v>
      </c>
      <c r="T138" s="62">
        <v>0</v>
      </c>
      <c r="U138" s="62">
        <v>0</v>
      </c>
      <c r="V138" s="62">
        <v>0</v>
      </c>
      <c r="W138" s="62">
        <v>4.4894170000000004E-2</v>
      </c>
      <c r="X138" s="62"/>
      <c r="Y138" s="62"/>
      <c r="Z138" s="62"/>
      <c r="AA138" s="62"/>
      <c r="AB138" s="62"/>
      <c r="AC138" s="62"/>
      <c r="AD138" s="62"/>
      <c r="AE138" s="62">
        <v>0</v>
      </c>
      <c r="AF138" s="168">
        <v>2020</v>
      </c>
      <c r="AG138" s="62" t="s">
        <v>4257</v>
      </c>
      <c r="AH138" s="62" t="s">
        <v>4258</v>
      </c>
      <c r="AI138" s="62" t="s">
        <v>4259</v>
      </c>
      <c r="AJ138" s="62">
        <v>0.11</v>
      </c>
      <c r="AK138" s="62">
        <f>SUM(AK139:AK144)</f>
        <v>0</v>
      </c>
    </row>
    <row r="139" spans="1:37" ht="15.75" x14ac:dyDescent="0.25">
      <c r="A139" s="174"/>
      <c r="B139" s="53" t="s">
        <v>267</v>
      </c>
      <c r="C139" s="58"/>
      <c r="D139" s="62">
        <f>SUM(D140:D145)</f>
        <v>1.5089838099999997</v>
      </c>
      <c r="E139" s="62">
        <f t="shared" ref="E139:AJ139" si="138">SUM(E140:E145)</f>
        <v>0.150898381</v>
      </c>
      <c r="F139" s="62">
        <f t="shared" si="138"/>
        <v>1.2675464003999999</v>
      </c>
      <c r="G139" s="62">
        <f t="shared" si="138"/>
        <v>0</v>
      </c>
      <c r="H139" s="62">
        <f t="shared" si="138"/>
        <v>9.0539028600000002E-2</v>
      </c>
      <c r="I139" s="62">
        <f t="shared" si="138"/>
        <v>1.5089838099999997</v>
      </c>
      <c r="J139" s="62">
        <f t="shared" si="138"/>
        <v>0.84127283000000008</v>
      </c>
      <c r="K139" s="62">
        <f t="shared" si="138"/>
        <v>0.28804704999999997</v>
      </c>
      <c r="L139" s="62">
        <f t="shared" si="138"/>
        <v>0.20436000000000001</v>
      </c>
      <c r="M139" s="62">
        <f t="shared" si="138"/>
        <v>0.17530392999999991</v>
      </c>
      <c r="N139" s="62">
        <f t="shared" si="138"/>
        <v>0</v>
      </c>
      <c r="O139" s="62">
        <f t="shared" si="138"/>
        <v>-0.69037444900000011</v>
      </c>
      <c r="P139" s="62">
        <f t="shared" si="138"/>
        <v>0.97949935040000002</v>
      </c>
      <c r="Q139" s="62">
        <f t="shared" si="138"/>
        <v>-0.20436000000000001</v>
      </c>
      <c r="R139" s="62">
        <f t="shared" si="138"/>
        <v>-8.4764901399999926E-2</v>
      </c>
      <c r="S139" s="62">
        <f t="shared" si="138"/>
        <v>1.4525318000000003</v>
      </c>
      <c r="T139" s="62">
        <f t="shared" si="138"/>
        <v>0.60660018999999998</v>
      </c>
      <c r="U139" s="62">
        <f t="shared" si="138"/>
        <v>0.30004901</v>
      </c>
      <c r="V139" s="62">
        <f t="shared" si="138"/>
        <v>0.20206874999999999</v>
      </c>
      <c r="W139" s="62">
        <f t="shared" si="138"/>
        <v>0.34381385000000003</v>
      </c>
      <c r="X139" s="62"/>
      <c r="Y139" s="62"/>
      <c r="Z139" s="62"/>
      <c r="AA139" s="62"/>
      <c r="AB139" s="62"/>
      <c r="AC139" s="62"/>
      <c r="AD139" s="62"/>
      <c r="AE139" s="62">
        <f t="shared" si="138"/>
        <v>0</v>
      </c>
      <c r="AF139" s="62"/>
      <c r="AG139" s="62"/>
      <c r="AH139" s="62"/>
      <c r="AI139" s="62"/>
      <c r="AJ139" s="62">
        <f t="shared" si="138"/>
        <v>0.54</v>
      </c>
      <c r="AK139" s="62">
        <f>SUM(AK140:AK145)</f>
        <v>0</v>
      </c>
    </row>
    <row r="140" spans="1:37" ht="110.25" x14ac:dyDescent="0.25">
      <c r="A140" s="174"/>
      <c r="B140" s="53" t="s">
        <v>1737</v>
      </c>
      <c r="C140" s="58" t="s">
        <v>3051</v>
      </c>
      <c r="D140" s="62">
        <v>5.1087839999999999E-3</v>
      </c>
      <c r="E140" s="62">
        <f t="shared" ref="E140:E145" si="139">D140*10%</f>
        <v>5.1087840000000001E-4</v>
      </c>
      <c r="F140" s="62">
        <f t="shared" ref="F140:F145" si="140">D140-E140-H140</f>
        <v>4.2913785599999997E-3</v>
      </c>
      <c r="G140" s="62">
        <v>0</v>
      </c>
      <c r="H140" s="62">
        <f t="shared" ref="H140:H145" si="141">D140*6%</f>
        <v>3.0652703999999996E-4</v>
      </c>
      <c r="I140" s="62">
        <f t="shared" ref="I140:I145" si="142">J140+K140+L140+M140</f>
        <v>5.1087839999999999E-3</v>
      </c>
      <c r="J140" s="62">
        <v>4.2573199999999993E-3</v>
      </c>
      <c r="K140" s="62">
        <v>0</v>
      </c>
      <c r="L140" s="62">
        <v>0</v>
      </c>
      <c r="M140" s="62">
        <v>8.5146400000000056E-4</v>
      </c>
      <c r="N140" s="62">
        <f t="shared" ref="N140:N145" si="143">D140-I140</f>
        <v>0</v>
      </c>
      <c r="O140" s="62">
        <f t="shared" ref="O140:O145" si="144">E140-J140</f>
        <v>-3.7464415999999994E-3</v>
      </c>
      <c r="P140" s="62">
        <f t="shared" ref="P140:P145" si="145">F140-K140</f>
        <v>4.2913785599999997E-3</v>
      </c>
      <c r="Q140" s="62">
        <f t="shared" ref="Q140:Q145" si="146">G140-L140</f>
        <v>0</v>
      </c>
      <c r="R140" s="62">
        <f t="shared" ref="R140:R145" si="147">H140-M140</f>
        <v>-5.449369600000006E-4</v>
      </c>
      <c r="S140" s="62">
        <f t="shared" ref="S140:S145" si="148">T140+U140+V140+W140</f>
        <v>0</v>
      </c>
      <c r="T140" s="62">
        <v>0</v>
      </c>
      <c r="U140" s="62">
        <v>0</v>
      </c>
      <c r="V140" s="62">
        <v>0</v>
      </c>
      <c r="W140" s="62">
        <v>0</v>
      </c>
      <c r="X140" s="62"/>
      <c r="Y140" s="62"/>
      <c r="Z140" s="62"/>
      <c r="AA140" s="62"/>
      <c r="AB140" s="62"/>
      <c r="AC140" s="62"/>
      <c r="AD140" s="62"/>
      <c r="AE140" s="62">
        <v>0</v>
      </c>
      <c r="AF140" s="62"/>
      <c r="AG140" s="62"/>
      <c r="AH140" s="62"/>
      <c r="AI140" s="62"/>
      <c r="AJ140" s="62">
        <v>0</v>
      </c>
      <c r="AK140" s="62"/>
    </row>
    <row r="141" spans="1:37" ht="110.25" x14ac:dyDescent="0.25">
      <c r="A141" s="174"/>
      <c r="B141" s="65" t="s">
        <v>272</v>
      </c>
      <c r="C141" s="58" t="s">
        <v>3052</v>
      </c>
      <c r="D141" s="62">
        <v>0.25125037199999994</v>
      </c>
      <c r="E141" s="62">
        <f t="shared" si="139"/>
        <v>2.5125037199999995E-2</v>
      </c>
      <c r="F141" s="62">
        <f t="shared" si="140"/>
        <v>0.21105031247999995</v>
      </c>
      <c r="G141" s="62">
        <v>0</v>
      </c>
      <c r="H141" s="62">
        <f t="shared" si="141"/>
        <v>1.5075022319999996E-2</v>
      </c>
      <c r="I141" s="169">
        <f t="shared" si="142"/>
        <v>0.25125037199999994</v>
      </c>
      <c r="J141" s="62">
        <v>0.20937531000000001</v>
      </c>
      <c r="K141" s="62">
        <v>0</v>
      </c>
      <c r="L141" s="62">
        <v>0</v>
      </c>
      <c r="M141" s="62">
        <v>4.1875061999999935E-2</v>
      </c>
      <c r="N141" s="62">
        <f t="shared" si="143"/>
        <v>0</v>
      </c>
      <c r="O141" s="62">
        <f t="shared" si="144"/>
        <v>-0.1842502728</v>
      </c>
      <c r="P141" s="62">
        <f t="shared" si="145"/>
        <v>0.21105031247999995</v>
      </c>
      <c r="Q141" s="62">
        <f t="shared" si="146"/>
        <v>0</v>
      </c>
      <c r="R141" s="62">
        <f t="shared" si="147"/>
        <v>-2.6800039679999939E-2</v>
      </c>
      <c r="S141" s="62">
        <f t="shared" si="148"/>
        <v>0.34814228000000003</v>
      </c>
      <c r="T141" s="62">
        <v>0.20937531000000001</v>
      </c>
      <c r="U141" s="62">
        <v>0</v>
      </c>
      <c r="V141" s="62">
        <v>0</v>
      </c>
      <c r="W141" s="62">
        <v>0.13876696999999999</v>
      </c>
      <c r="X141" s="62"/>
      <c r="Y141" s="62"/>
      <c r="Z141" s="62"/>
      <c r="AA141" s="62"/>
      <c r="AB141" s="62"/>
      <c r="AC141" s="62"/>
      <c r="AD141" s="62"/>
      <c r="AE141" s="62">
        <v>0</v>
      </c>
      <c r="AF141" s="168">
        <v>2020</v>
      </c>
      <c r="AG141" s="62" t="s">
        <v>4257</v>
      </c>
      <c r="AH141" s="62" t="s">
        <v>4258</v>
      </c>
      <c r="AI141" s="62" t="s">
        <v>4259</v>
      </c>
      <c r="AJ141" s="62">
        <v>0.54</v>
      </c>
      <c r="AK141" s="62"/>
    </row>
    <row r="142" spans="1:37" ht="110.25" x14ac:dyDescent="0.25">
      <c r="A142" s="174"/>
      <c r="B142" s="53" t="s">
        <v>270</v>
      </c>
      <c r="C142" s="58" t="s">
        <v>3053</v>
      </c>
      <c r="D142" s="62">
        <v>0.23877531599999996</v>
      </c>
      <c r="E142" s="62">
        <f t="shared" si="139"/>
        <v>2.3877531599999998E-2</v>
      </c>
      <c r="F142" s="62">
        <f t="shared" si="140"/>
        <v>0.20057126543999995</v>
      </c>
      <c r="G142" s="62">
        <v>0</v>
      </c>
      <c r="H142" s="62">
        <f t="shared" si="141"/>
        <v>1.4326518959999998E-2</v>
      </c>
      <c r="I142" s="169">
        <f t="shared" si="142"/>
        <v>0.23877531599999996</v>
      </c>
      <c r="J142" s="62">
        <v>0.19096128999999998</v>
      </c>
      <c r="K142" s="62">
        <v>0</v>
      </c>
      <c r="L142" s="62">
        <v>0</v>
      </c>
      <c r="M142" s="62">
        <v>4.7814025999999982E-2</v>
      </c>
      <c r="N142" s="62">
        <f t="shared" si="143"/>
        <v>0</v>
      </c>
      <c r="O142" s="62">
        <f t="shared" si="144"/>
        <v>-0.16708375839999998</v>
      </c>
      <c r="P142" s="62">
        <f t="shared" si="145"/>
        <v>0.20057126543999995</v>
      </c>
      <c r="Q142" s="62">
        <f t="shared" si="146"/>
        <v>0</v>
      </c>
      <c r="R142" s="62">
        <f t="shared" si="147"/>
        <v>-3.3487507039999982E-2</v>
      </c>
      <c r="S142" s="62">
        <f t="shared" si="148"/>
        <v>0.33648048999999997</v>
      </c>
      <c r="T142" s="62">
        <v>0.19096128999999998</v>
      </c>
      <c r="U142" s="62">
        <v>0</v>
      </c>
      <c r="V142" s="62">
        <v>0</v>
      </c>
      <c r="W142" s="62">
        <v>0.14551919999999999</v>
      </c>
      <c r="X142" s="62"/>
      <c r="Y142" s="62"/>
      <c r="Z142" s="62"/>
      <c r="AA142" s="62"/>
      <c r="AB142" s="62"/>
      <c r="AC142" s="62"/>
      <c r="AD142" s="62"/>
      <c r="AE142" s="62">
        <v>0</v>
      </c>
      <c r="AF142" s="62"/>
      <c r="AG142" s="62"/>
      <c r="AH142" s="62"/>
      <c r="AI142" s="62"/>
      <c r="AJ142" s="62">
        <v>0</v>
      </c>
      <c r="AK142" s="62"/>
    </row>
    <row r="143" spans="1:37" ht="94.5" x14ac:dyDescent="0.25">
      <c r="A143" s="174"/>
      <c r="B143" s="53" t="s">
        <v>1738</v>
      </c>
      <c r="C143" s="58" t="s">
        <v>3054</v>
      </c>
      <c r="D143" s="62">
        <v>0.54335859399999997</v>
      </c>
      <c r="E143" s="62">
        <f t="shared" si="139"/>
        <v>5.4335859399999999E-2</v>
      </c>
      <c r="F143" s="62">
        <f t="shared" si="140"/>
        <v>0.45642121895999999</v>
      </c>
      <c r="G143" s="62">
        <v>0</v>
      </c>
      <c r="H143" s="62">
        <f t="shared" si="141"/>
        <v>3.2601515639999995E-2</v>
      </c>
      <c r="I143" s="62">
        <f t="shared" si="142"/>
        <v>0.54335859399999997</v>
      </c>
      <c r="J143" s="62">
        <v>0.24233454000000001</v>
      </c>
      <c r="K143" s="62">
        <v>0.28804704999999997</v>
      </c>
      <c r="L143" s="62">
        <v>0</v>
      </c>
      <c r="M143" s="62">
        <v>1.2977004000000002E-2</v>
      </c>
      <c r="N143" s="62">
        <f t="shared" si="143"/>
        <v>0</v>
      </c>
      <c r="O143" s="62">
        <f t="shared" si="144"/>
        <v>-0.18799868060000002</v>
      </c>
      <c r="P143" s="62">
        <f t="shared" si="145"/>
        <v>0.16837416896000001</v>
      </c>
      <c r="Q143" s="62">
        <f t="shared" si="146"/>
        <v>0</v>
      </c>
      <c r="R143" s="62">
        <f t="shared" si="147"/>
        <v>1.9624511639999995E-2</v>
      </c>
      <c r="S143" s="62">
        <f t="shared" si="148"/>
        <v>0.51280862999999999</v>
      </c>
      <c r="T143" s="62">
        <v>0.20194545</v>
      </c>
      <c r="U143" s="62">
        <v>0.30004901</v>
      </c>
      <c r="V143" s="62">
        <v>0</v>
      </c>
      <c r="W143" s="62">
        <v>1.081417E-2</v>
      </c>
      <c r="X143" s="62"/>
      <c r="Y143" s="62"/>
      <c r="Z143" s="62"/>
      <c r="AA143" s="62"/>
      <c r="AB143" s="62"/>
      <c r="AC143" s="62"/>
      <c r="AD143" s="62"/>
      <c r="AE143" s="62">
        <v>0</v>
      </c>
      <c r="AF143" s="62"/>
      <c r="AG143" s="62"/>
      <c r="AH143" s="62"/>
      <c r="AI143" s="62"/>
      <c r="AJ143" s="62">
        <v>0</v>
      </c>
      <c r="AK143" s="62"/>
    </row>
    <row r="144" spans="1:37" ht="94.5" x14ac:dyDescent="0.25">
      <c r="A144" s="174"/>
      <c r="B144" s="53" t="s">
        <v>268</v>
      </c>
      <c r="C144" s="58" t="s">
        <v>4265</v>
      </c>
      <c r="D144" s="62">
        <v>0.26402257200000001</v>
      </c>
      <c r="E144" s="62">
        <f t="shared" si="139"/>
        <v>2.6402257200000001E-2</v>
      </c>
      <c r="F144" s="62">
        <f t="shared" si="140"/>
        <v>0.22177896048000001</v>
      </c>
      <c r="G144" s="62">
        <v>0</v>
      </c>
      <c r="H144" s="62">
        <f t="shared" si="141"/>
        <v>1.5841354320000001E-2</v>
      </c>
      <c r="I144" s="169">
        <f t="shared" si="142"/>
        <v>0.26402257200000001</v>
      </c>
      <c r="J144" s="62">
        <v>0.19434437000000002</v>
      </c>
      <c r="K144" s="62">
        <v>0</v>
      </c>
      <c r="L144" s="62">
        <v>0</v>
      </c>
      <c r="M144" s="62">
        <v>6.9678201999999995E-2</v>
      </c>
      <c r="N144" s="62">
        <f t="shared" si="143"/>
        <v>0</v>
      </c>
      <c r="O144" s="62">
        <f t="shared" si="144"/>
        <v>-0.16794211280000002</v>
      </c>
      <c r="P144" s="62">
        <f t="shared" si="145"/>
        <v>0.22177896048000001</v>
      </c>
      <c r="Q144" s="62">
        <f t="shared" si="146"/>
        <v>0</v>
      </c>
      <c r="R144" s="62">
        <f t="shared" si="147"/>
        <v>-5.3836847679999994E-2</v>
      </c>
      <c r="S144" s="62">
        <f t="shared" si="148"/>
        <v>2.9992580000000001E-2</v>
      </c>
      <c r="T144" s="62">
        <v>4.3181400000000007E-3</v>
      </c>
      <c r="U144" s="62">
        <v>0</v>
      </c>
      <c r="V144" s="62">
        <v>0</v>
      </c>
      <c r="W144" s="62">
        <v>2.567444E-2</v>
      </c>
      <c r="X144" s="62"/>
      <c r="Y144" s="62"/>
      <c r="Z144" s="62"/>
      <c r="AA144" s="62"/>
      <c r="AB144" s="62"/>
      <c r="AC144" s="62"/>
      <c r="AD144" s="62"/>
      <c r="AE144" s="62">
        <v>0</v>
      </c>
      <c r="AF144" s="62"/>
      <c r="AG144" s="62"/>
      <c r="AH144" s="62"/>
      <c r="AI144" s="62"/>
      <c r="AJ144" s="62">
        <v>0</v>
      </c>
      <c r="AK144" s="62"/>
    </row>
    <row r="145" spans="1:37" ht="63" x14ac:dyDescent="0.25">
      <c r="A145" s="174"/>
      <c r="B145" s="53" t="s">
        <v>1480</v>
      </c>
      <c r="C145" s="58" t="s">
        <v>3055</v>
      </c>
      <c r="D145" s="62">
        <v>0.20646817200000001</v>
      </c>
      <c r="E145" s="62">
        <f t="shared" si="139"/>
        <v>2.0646817200000001E-2</v>
      </c>
      <c r="F145" s="62">
        <f t="shared" si="140"/>
        <v>0.17343326448000002</v>
      </c>
      <c r="G145" s="62">
        <v>0</v>
      </c>
      <c r="H145" s="62">
        <f t="shared" si="141"/>
        <v>1.238809032E-2</v>
      </c>
      <c r="I145" s="62">
        <f t="shared" si="142"/>
        <v>0.20646817200000001</v>
      </c>
      <c r="J145" s="62">
        <v>0</v>
      </c>
      <c r="K145" s="62">
        <v>0</v>
      </c>
      <c r="L145" s="62">
        <v>0.20436000000000001</v>
      </c>
      <c r="M145" s="62">
        <v>2.1081719999999997E-3</v>
      </c>
      <c r="N145" s="62">
        <f t="shared" si="143"/>
        <v>0</v>
      </c>
      <c r="O145" s="62">
        <f t="shared" si="144"/>
        <v>2.0646817200000001E-2</v>
      </c>
      <c r="P145" s="62">
        <f t="shared" si="145"/>
        <v>0.17343326448000002</v>
      </c>
      <c r="Q145" s="62">
        <f t="shared" si="146"/>
        <v>-0.20436000000000001</v>
      </c>
      <c r="R145" s="62">
        <f t="shared" si="147"/>
        <v>1.0279918319999999E-2</v>
      </c>
      <c r="S145" s="62">
        <f t="shared" si="148"/>
        <v>0.22510781999999999</v>
      </c>
      <c r="T145" s="62">
        <v>0</v>
      </c>
      <c r="U145" s="62">
        <v>0</v>
      </c>
      <c r="V145" s="62">
        <v>0.20206874999999999</v>
      </c>
      <c r="W145" s="62">
        <v>2.3039070000000002E-2</v>
      </c>
      <c r="X145" s="62"/>
      <c r="Y145" s="62"/>
      <c r="Z145" s="62"/>
      <c r="AA145" s="62"/>
      <c r="AB145" s="62"/>
      <c r="AC145" s="62"/>
      <c r="AD145" s="62"/>
      <c r="AE145" s="62">
        <v>0</v>
      </c>
      <c r="AF145" s="62"/>
      <c r="AG145" s="62"/>
      <c r="AH145" s="62"/>
      <c r="AI145" s="62"/>
      <c r="AJ145" s="62">
        <v>0</v>
      </c>
      <c r="AK145" s="62">
        <f>SUM(AK146:AK149)</f>
        <v>0</v>
      </c>
    </row>
    <row r="146" spans="1:37" ht="15.75" x14ac:dyDescent="0.25">
      <c r="A146" s="174"/>
      <c r="B146" s="53" t="s">
        <v>274</v>
      </c>
      <c r="C146" s="58"/>
      <c r="D146" s="62">
        <f>SUM(D147:D150)</f>
        <v>0.26571146400000001</v>
      </c>
      <c r="E146" s="62">
        <f t="shared" ref="E146:AJ146" si="149">SUM(E147:E150)</f>
        <v>2.6571146400000002E-2</v>
      </c>
      <c r="F146" s="62">
        <f t="shared" si="149"/>
        <v>0.22319762976000002</v>
      </c>
      <c r="G146" s="62">
        <f t="shared" si="149"/>
        <v>0</v>
      </c>
      <c r="H146" s="62">
        <f t="shared" si="149"/>
        <v>1.5942687840000001E-2</v>
      </c>
      <c r="I146" s="62">
        <f t="shared" si="149"/>
        <v>0.26571146400000001</v>
      </c>
      <c r="J146" s="62">
        <f t="shared" si="149"/>
        <v>0</v>
      </c>
      <c r="K146" s="62">
        <f t="shared" si="149"/>
        <v>0</v>
      </c>
      <c r="L146" s="62">
        <f t="shared" si="149"/>
        <v>0</v>
      </c>
      <c r="M146" s="62">
        <f t="shared" si="149"/>
        <v>0.26571146400000001</v>
      </c>
      <c r="N146" s="62">
        <f t="shared" si="149"/>
        <v>0</v>
      </c>
      <c r="O146" s="62">
        <f t="shared" si="149"/>
        <v>2.6571146400000002E-2</v>
      </c>
      <c r="P146" s="62">
        <f t="shared" si="149"/>
        <v>0.22319762976000002</v>
      </c>
      <c r="Q146" s="62">
        <f t="shared" si="149"/>
        <v>0</v>
      </c>
      <c r="R146" s="62">
        <f t="shared" si="149"/>
        <v>-0.24976877616000001</v>
      </c>
      <c r="S146" s="62">
        <f t="shared" si="149"/>
        <v>0.22142622000000003</v>
      </c>
      <c r="T146" s="62">
        <f t="shared" si="149"/>
        <v>0</v>
      </c>
      <c r="U146" s="62">
        <f t="shared" si="149"/>
        <v>0</v>
      </c>
      <c r="V146" s="62">
        <f t="shared" si="149"/>
        <v>0</v>
      </c>
      <c r="W146" s="62">
        <f t="shared" si="149"/>
        <v>0.22142622000000003</v>
      </c>
      <c r="X146" s="62"/>
      <c r="Y146" s="62"/>
      <c r="Z146" s="62"/>
      <c r="AA146" s="62"/>
      <c r="AB146" s="62"/>
      <c r="AC146" s="62"/>
      <c r="AD146" s="62"/>
      <c r="AE146" s="62">
        <f t="shared" si="149"/>
        <v>0</v>
      </c>
      <c r="AF146" s="62"/>
      <c r="AG146" s="62"/>
      <c r="AH146" s="62"/>
      <c r="AI146" s="62"/>
      <c r="AJ146" s="62">
        <f t="shared" si="149"/>
        <v>0</v>
      </c>
      <c r="AK146" s="62">
        <f>SUM(AK147:AK150)</f>
        <v>0</v>
      </c>
    </row>
    <row r="147" spans="1:37" ht="63" x14ac:dyDescent="0.25">
      <c r="A147" s="174"/>
      <c r="B147" s="53" t="s">
        <v>275</v>
      </c>
      <c r="C147" s="58" t="s">
        <v>3056</v>
      </c>
      <c r="D147" s="62">
        <v>4.2841703999999994E-2</v>
      </c>
      <c r="E147" s="62">
        <f>D147*10%</f>
        <v>4.2841703999999996E-3</v>
      </c>
      <c r="F147" s="62">
        <f>D147-E147-H147</f>
        <v>3.5987031359999991E-2</v>
      </c>
      <c r="G147" s="62">
        <v>0</v>
      </c>
      <c r="H147" s="62">
        <f>D147*6%</f>
        <v>2.5705022399999996E-3</v>
      </c>
      <c r="I147" s="62">
        <f>J147+K147+L147+M147</f>
        <v>4.2841703999999994E-2</v>
      </c>
      <c r="J147" s="62">
        <v>0</v>
      </c>
      <c r="K147" s="62">
        <v>0</v>
      </c>
      <c r="L147" s="62">
        <v>0</v>
      </c>
      <c r="M147" s="62">
        <v>4.2841703999999994E-2</v>
      </c>
      <c r="N147" s="62">
        <f t="shared" ref="N147:N150" si="150">D147-I147</f>
        <v>0</v>
      </c>
      <c r="O147" s="62">
        <f t="shared" ref="O147:O150" si="151">E147-J147</f>
        <v>4.2841703999999996E-3</v>
      </c>
      <c r="P147" s="62">
        <f t="shared" ref="P147:P150" si="152">F147-K147</f>
        <v>3.5987031359999991E-2</v>
      </c>
      <c r="Q147" s="62">
        <f t="shared" ref="Q147:Q150" si="153">G147-L147</f>
        <v>0</v>
      </c>
      <c r="R147" s="62">
        <f t="shared" ref="R147:R150" si="154">H147-M147</f>
        <v>-4.0271201759999993E-2</v>
      </c>
      <c r="S147" s="62">
        <f>T147+U147+V147+W147</f>
        <v>3.5701420000000005E-2</v>
      </c>
      <c r="T147" s="62">
        <v>0</v>
      </c>
      <c r="U147" s="62">
        <v>0</v>
      </c>
      <c r="V147" s="62">
        <v>0</v>
      </c>
      <c r="W147" s="62">
        <v>3.5701420000000005E-2</v>
      </c>
      <c r="X147" s="62"/>
      <c r="Y147" s="62"/>
      <c r="Z147" s="62"/>
      <c r="AA147" s="62"/>
      <c r="AB147" s="62"/>
      <c r="AC147" s="62"/>
      <c r="AD147" s="62"/>
      <c r="AE147" s="62">
        <v>0</v>
      </c>
      <c r="AF147" s="62"/>
      <c r="AG147" s="62"/>
      <c r="AH147" s="62"/>
      <c r="AI147" s="62"/>
      <c r="AJ147" s="62">
        <v>0</v>
      </c>
      <c r="AK147" s="62"/>
    </row>
    <row r="148" spans="1:37" ht="78.75" x14ac:dyDescent="0.25">
      <c r="A148" s="174"/>
      <c r="B148" s="65" t="s">
        <v>277</v>
      </c>
      <c r="C148" s="58" t="s">
        <v>3057</v>
      </c>
      <c r="D148" s="62">
        <v>2.1610212E-2</v>
      </c>
      <c r="E148" s="62">
        <f>D148*10%</f>
        <v>2.1610212E-3</v>
      </c>
      <c r="F148" s="62">
        <f>D148-E148-H148</f>
        <v>1.8152578080000002E-2</v>
      </c>
      <c r="G148" s="62">
        <v>0</v>
      </c>
      <c r="H148" s="62">
        <f>D148*6%</f>
        <v>1.2966127199999999E-3</v>
      </c>
      <c r="I148" s="62">
        <f>J148+K148+L148+M148</f>
        <v>2.1610212E-2</v>
      </c>
      <c r="J148" s="62">
        <v>0</v>
      </c>
      <c r="K148" s="62">
        <v>0</v>
      </c>
      <c r="L148" s="62">
        <v>0</v>
      </c>
      <c r="M148" s="62">
        <v>2.1610212E-2</v>
      </c>
      <c r="N148" s="62">
        <f t="shared" si="150"/>
        <v>0</v>
      </c>
      <c r="O148" s="62">
        <f t="shared" si="151"/>
        <v>2.1610212E-3</v>
      </c>
      <c r="P148" s="62">
        <f t="shared" si="152"/>
        <v>1.8152578080000002E-2</v>
      </c>
      <c r="Q148" s="62">
        <f t="shared" si="153"/>
        <v>0</v>
      </c>
      <c r="R148" s="62">
        <f t="shared" si="154"/>
        <v>-2.0313599280000001E-2</v>
      </c>
      <c r="S148" s="62">
        <f>T148+U148+V148+W148</f>
        <v>1.8008510000000002E-2</v>
      </c>
      <c r="T148" s="62">
        <v>0</v>
      </c>
      <c r="U148" s="62">
        <v>0</v>
      </c>
      <c r="V148" s="62">
        <v>0</v>
      </c>
      <c r="W148" s="62">
        <v>1.8008510000000002E-2</v>
      </c>
      <c r="X148" s="62"/>
      <c r="Y148" s="62"/>
      <c r="Z148" s="62"/>
      <c r="AA148" s="62"/>
      <c r="AB148" s="62"/>
      <c r="AC148" s="62"/>
      <c r="AD148" s="62"/>
      <c r="AE148" s="62">
        <v>0</v>
      </c>
      <c r="AF148" s="62"/>
      <c r="AG148" s="62"/>
      <c r="AH148" s="62"/>
      <c r="AI148" s="62"/>
      <c r="AJ148" s="62">
        <v>0</v>
      </c>
      <c r="AK148" s="62"/>
    </row>
    <row r="149" spans="1:37" ht="63" x14ac:dyDescent="0.25">
      <c r="A149" s="174"/>
      <c r="B149" s="53" t="s">
        <v>1740</v>
      </c>
      <c r="C149" s="58" t="s">
        <v>3058</v>
      </c>
      <c r="D149" s="62">
        <v>0.18355395600000002</v>
      </c>
      <c r="E149" s="62">
        <f>D149*10%</f>
        <v>1.8355395600000001E-2</v>
      </c>
      <c r="F149" s="62">
        <f>D149-E149-H149</f>
        <v>0.15418532304000002</v>
      </c>
      <c r="G149" s="62">
        <v>0</v>
      </c>
      <c r="H149" s="62">
        <f>D149*6%</f>
        <v>1.1013237360000001E-2</v>
      </c>
      <c r="I149" s="62">
        <f>J149+K149+L149+M149</f>
        <v>0.18355395600000002</v>
      </c>
      <c r="J149" s="62">
        <v>0</v>
      </c>
      <c r="K149" s="62">
        <v>0</v>
      </c>
      <c r="L149" s="62">
        <v>0</v>
      </c>
      <c r="M149" s="62">
        <v>0.18355395600000002</v>
      </c>
      <c r="N149" s="62">
        <f t="shared" si="150"/>
        <v>0</v>
      </c>
      <c r="O149" s="62">
        <f t="shared" si="151"/>
        <v>1.8355395600000001E-2</v>
      </c>
      <c r="P149" s="62">
        <f t="shared" si="152"/>
        <v>0.15418532304000002</v>
      </c>
      <c r="Q149" s="62">
        <f t="shared" si="153"/>
        <v>0</v>
      </c>
      <c r="R149" s="62">
        <f t="shared" si="154"/>
        <v>-0.17254071864000001</v>
      </c>
      <c r="S149" s="62">
        <f>T149+U149+V149+W149</f>
        <v>0.15296163000000002</v>
      </c>
      <c r="T149" s="62">
        <v>0</v>
      </c>
      <c r="U149" s="62">
        <v>0</v>
      </c>
      <c r="V149" s="62">
        <v>0</v>
      </c>
      <c r="W149" s="62">
        <v>0.15296163000000002</v>
      </c>
      <c r="X149" s="62"/>
      <c r="Y149" s="62"/>
      <c r="Z149" s="62"/>
      <c r="AA149" s="62"/>
      <c r="AB149" s="62"/>
      <c r="AC149" s="62"/>
      <c r="AD149" s="62"/>
      <c r="AE149" s="62">
        <v>0</v>
      </c>
      <c r="AF149" s="62"/>
      <c r="AG149" s="62"/>
      <c r="AH149" s="62"/>
      <c r="AI149" s="62"/>
      <c r="AJ149" s="62">
        <v>0</v>
      </c>
      <c r="AK149" s="62"/>
    </row>
    <row r="150" spans="1:37" ht="47.25" x14ac:dyDescent="0.25">
      <c r="A150" s="174"/>
      <c r="B150" s="53" t="s">
        <v>1741</v>
      </c>
      <c r="C150" s="58" t="s">
        <v>3059</v>
      </c>
      <c r="D150" s="62">
        <v>1.7705591999999999E-2</v>
      </c>
      <c r="E150" s="62">
        <f>D150*10%</f>
        <v>1.7705592E-3</v>
      </c>
      <c r="F150" s="62">
        <f>D150-E150-H150</f>
        <v>1.487269728E-2</v>
      </c>
      <c r="G150" s="62">
        <v>0</v>
      </c>
      <c r="H150" s="62">
        <f>D150*6%</f>
        <v>1.0623355199999998E-3</v>
      </c>
      <c r="I150" s="62">
        <f>J150+K150+L150+M150</f>
        <v>1.7705591999999999E-2</v>
      </c>
      <c r="J150" s="62">
        <v>0</v>
      </c>
      <c r="K150" s="62">
        <v>0</v>
      </c>
      <c r="L150" s="62">
        <v>0</v>
      </c>
      <c r="M150" s="62">
        <v>1.7705591999999999E-2</v>
      </c>
      <c r="N150" s="62">
        <f t="shared" si="150"/>
        <v>0</v>
      </c>
      <c r="O150" s="62">
        <f t="shared" si="151"/>
        <v>1.7705592E-3</v>
      </c>
      <c r="P150" s="62">
        <f t="shared" si="152"/>
        <v>1.487269728E-2</v>
      </c>
      <c r="Q150" s="62">
        <f t="shared" si="153"/>
        <v>0</v>
      </c>
      <c r="R150" s="62">
        <f t="shared" si="154"/>
        <v>-1.664325648E-2</v>
      </c>
      <c r="S150" s="62">
        <f>T150+U150+V150+W150</f>
        <v>1.4754660000000001E-2</v>
      </c>
      <c r="T150" s="62">
        <v>0</v>
      </c>
      <c r="U150" s="62">
        <v>0</v>
      </c>
      <c r="V150" s="62">
        <v>0</v>
      </c>
      <c r="W150" s="62">
        <v>1.4754660000000001E-2</v>
      </c>
      <c r="X150" s="62"/>
      <c r="Y150" s="62"/>
      <c r="Z150" s="62"/>
      <c r="AA150" s="62"/>
      <c r="AB150" s="62"/>
      <c r="AC150" s="62"/>
      <c r="AD150" s="62"/>
      <c r="AE150" s="62">
        <v>0</v>
      </c>
      <c r="AF150" s="62"/>
      <c r="AG150" s="62"/>
      <c r="AH150" s="62"/>
      <c r="AI150" s="62"/>
      <c r="AJ150" s="62">
        <v>0</v>
      </c>
      <c r="AK150" s="62">
        <f>SUM(AK151)</f>
        <v>0</v>
      </c>
    </row>
    <row r="151" spans="1:37" ht="15.75" x14ac:dyDescent="0.25">
      <c r="A151" s="174"/>
      <c r="B151" s="53" t="s">
        <v>280</v>
      </c>
      <c r="C151" s="58"/>
      <c r="D151" s="62">
        <f t="shared" ref="D151:AK151" si="155">SUM(D152:D152)</f>
        <v>0.36142408999999998</v>
      </c>
      <c r="E151" s="62">
        <f t="shared" si="155"/>
        <v>3.6142409E-2</v>
      </c>
      <c r="F151" s="62">
        <f t="shared" si="155"/>
        <v>0.30359623559999999</v>
      </c>
      <c r="G151" s="62">
        <f t="shared" si="155"/>
        <v>0</v>
      </c>
      <c r="H151" s="62">
        <f t="shared" si="155"/>
        <v>2.1685445399999996E-2</v>
      </c>
      <c r="I151" s="62">
        <f t="shared" si="155"/>
        <v>0.36142408999999998</v>
      </c>
      <c r="J151" s="62">
        <f t="shared" si="155"/>
        <v>0.14577101000000001</v>
      </c>
      <c r="K151" s="62">
        <f t="shared" si="155"/>
        <v>0</v>
      </c>
      <c r="L151" s="62">
        <f t="shared" si="155"/>
        <v>0</v>
      </c>
      <c r="M151" s="62">
        <f t="shared" si="155"/>
        <v>0.21565308</v>
      </c>
      <c r="N151" s="62">
        <f t="shared" si="155"/>
        <v>0</v>
      </c>
      <c r="O151" s="62">
        <f t="shared" si="155"/>
        <v>-0.10962860100000001</v>
      </c>
      <c r="P151" s="62">
        <f t="shared" si="155"/>
        <v>0.30359623559999999</v>
      </c>
      <c r="Q151" s="62">
        <f t="shared" si="155"/>
        <v>0</v>
      </c>
      <c r="R151" s="62">
        <f t="shared" si="155"/>
        <v>-0.19396763459999999</v>
      </c>
      <c r="S151" s="62">
        <f t="shared" si="155"/>
        <v>5.0618894999999995</v>
      </c>
      <c r="T151" s="62">
        <f t="shared" si="155"/>
        <v>0.77742878000000004</v>
      </c>
      <c r="U151" s="62">
        <f t="shared" si="155"/>
        <v>4.1047498199999994</v>
      </c>
      <c r="V151" s="62">
        <f t="shared" si="155"/>
        <v>0</v>
      </c>
      <c r="W151" s="62">
        <f t="shared" si="155"/>
        <v>0.17971090000000001</v>
      </c>
      <c r="X151" s="62"/>
      <c r="Y151" s="62"/>
      <c r="Z151" s="62"/>
      <c r="AA151" s="62"/>
      <c r="AB151" s="62"/>
      <c r="AC151" s="62"/>
      <c r="AD151" s="62"/>
      <c r="AE151" s="62">
        <f t="shared" si="155"/>
        <v>0</v>
      </c>
      <c r="AF151" s="62"/>
      <c r="AG151" s="62"/>
      <c r="AH151" s="62"/>
      <c r="AI151" s="62"/>
      <c r="AJ151" s="62">
        <f t="shared" si="155"/>
        <v>0</v>
      </c>
      <c r="AK151" s="62">
        <f t="shared" si="155"/>
        <v>0</v>
      </c>
    </row>
    <row r="152" spans="1:37" ht="63" x14ac:dyDescent="0.25">
      <c r="A152" s="174"/>
      <c r="B152" s="53" t="s">
        <v>281</v>
      </c>
      <c r="C152" s="58" t="s">
        <v>3060</v>
      </c>
      <c r="D152" s="62">
        <v>0.36142408999999998</v>
      </c>
      <c r="E152" s="62">
        <f>D152*10%</f>
        <v>3.6142409E-2</v>
      </c>
      <c r="F152" s="62">
        <f>D152-E152-H152</f>
        <v>0.30359623559999999</v>
      </c>
      <c r="G152" s="62">
        <v>0</v>
      </c>
      <c r="H152" s="62">
        <f>D152*6%</f>
        <v>2.1685445399999996E-2</v>
      </c>
      <c r="I152" s="62">
        <f>J152+K152+L152+M152</f>
        <v>0.36142408999999998</v>
      </c>
      <c r="J152" s="62">
        <v>0.14577101000000001</v>
      </c>
      <c r="K152" s="62">
        <v>0</v>
      </c>
      <c r="L152" s="62">
        <v>0</v>
      </c>
      <c r="M152" s="62">
        <v>0.21565308</v>
      </c>
      <c r="N152" s="62">
        <f>D152-I152</f>
        <v>0</v>
      </c>
      <c r="O152" s="62">
        <f t="shared" ref="O152" si="156">E152-J152</f>
        <v>-0.10962860100000001</v>
      </c>
      <c r="P152" s="62">
        <f t="shared" ref="P152" si="157">F152-K152</f>
        <v>0.30359623559999999</v>
      </c>
      <c r="Q152" s="62">
        <f t="shared" ref="Q152" si="158">G152-L152</f>
        <v>0</v>
      </c>
      <c r="R152" s="62">
        <f t="shared" ref="R152" si="159">H152-M152</f>
        <v>-0.19396763459999999</v>
      </c>
      <c r="S152" s="62">
        <f>T152+U152+V152+W152</f>
        <v>5.0618894999999995</v>
      </c>
      <c r="T152" s="62">
        <v>0.77742878000000004</v>
      </c>
      <c r="U152" s="62">
        <v>4.1047498199999994</v>
      </c>
      <c r="V152" s="62">
        <v>0</v>
      </c>
      <c r="W152" s="62">
        <v>0.17971090000000001</v>
      </c>
      <c r="X152" s="62"/>
      <c r="Y152" s="62"/>
      <c r="Z152" s="62"/>
      <c r="AA152" s="62"/>
      <c r="AB152" s="62"/>
      <c r="AC152" s="62"/>
      <c r="AD152" s="62"/>
      <c r="AE152" s="62">
        <v>0</v>
      </c>
      <c r="AF152" s="62"/>
      <c r="AG152" s="62"/>
      <c r="AH152" s="62"/>
      <c r="AI152" s="62"/>
      <c r="AJ152" s="62">
        <v>0</v>
      </c>
      <c r="AK152" s="62">
        <f>SUM(AK153:AK181)</f>
        <v>0</v>
      </c>
    </row>
    <row r="153" spans="1:37" ht="15.75" x14ac:dyDescent="0.25">
      <c r="A153" s="174"/>
      <c r="B153" s="53" t="s">
        <v>283</v>
      </c>
      <c r="C153" s="59"/>
      <c r="D153" s="62">
        <f>SUM(D154:D182)</f>
        <v>34.202493808452843</v>
      </c>
      <c r="E153" s="62">
        <f t="shared" ref="E153:AJ153" si="160">SUM(E154:E182)</f>
        <v>3.4202493808452834</v>
      </c>
      <c r="F153" s="62">
        <f t="shared" si="160"/>
        <v>28.730094799100389</v>
      </c>
      <c r="G153" s="62">
        <f t="shared" si="160"/>
        <v>0</v>
      </c>
      <c r="H153" s="62">
        <f t="shared" si="160"/>
        <v>2.0521496285071699</v>
      </c>
      <c r="I153" s="62">
        <f t="shared" si="160"/>
        <v>34.20247370400002</v>
      </c>
      <c r="J153" s="62">
        <f t="shared" si="160"/>
        <v>1.7961069800000002</v>
      </c>
      <c r="K153" s="62">
        <f t="shared" si="160"/>
        <v>22.885066860000002</v>
      </c>
      <c r="L153" s="62">
        <f t="shared" si="160"/>
        <v>1.84165768</v>
      </c>
      <c r="M153" s="62">
        <f t="shared" si="160"/>
        <v>7.6796421839999969</v>
      </c>
      <c r="N153" s="62">
        <f t="shared" si="160"/>
        <v>2.0104452829797527E-5</v>
      </c>
      <c r="O153" s="62">
        <f t="shared" si="160"/>
        <v>1.6241424008452823</v>
      </c>
      <c r="P153" s="62">
        <f t="shared" si="160"/>
        <v>5.8450279391003761</v>
      </c>
      <c r="Q153" s="62">
        <f t="shared" si="160"/>
        <v>-1.84165768</v>
      </c>
      <c r="R153" s="62">
        <f t="shared" si="160"/>
        <v>-5.6274925554928314</v>
      </c>
      <c r="S153" s="62">
        <f t="shared" si="160"/>
        <v>26.620031069999996</v>
      </c>
      <c r="T153" s="62">
        <f t="shared" si="160"/>
        <v>2.07410834</v>
      </c>
      <c r="U153" s="62">
        <f t="shared" si="160"/>
        <v>14.992650529999999</v>
      </c>
      <c r="V153" s="62">
        <f t="shared" si="160"/>
        <v>0</v>
      </c>
      <c r="W153" s="62">
        <f t="shared" si="160"/>
        <v>9.5532722000000039</v>
      </c>
      <c r="X153" s="62"/>
      <c r="Y153" s="62"/>
      <c r="Z153" s="62"/>
      <c r="AA153" s="62"/>
      <c r="AB153" s="62"/>
      <c r="AC153" s="62"/>
      <c r="AD153" s="62"/>
      <c r="AE153" s="62">
        <f t="shared" si="160"/>
        <v>6.98</v>
      </c>
      <c r="AF153" s="62"/>
      <c r="AG153" s="62"/>
      <c r="AH153" s="62"/>
      <c r="AI153" s="62"/>
      <c r="AJ153" s="62">
        <f t="shared" si="160"/>
        <v>1.6220000000000001</v>
      </c>
      <c r="AK153" s="62">
        <f>SUM(AK154:AK182)</f>
        <v>0</v>
      </c>
    </row>
    <row r="154" spans="1:37" ht="94.5" x14ac:dyDescent="0.25">
      <c r="A154" s="174"/>
      <c r="B154" s="53" t="s">
        <v>1483</v>
      </c>
      <c r="C154" s="59" t="s">
        <v>3061</v>
      </c>
      <c r="D154" s="62">
        <v>2.8628399999999998E-2</v>
      </c>
      <c r="E154" s="62">
        <f t="shared" ref="E154:E182" si="161">D154*10%</f>
        <v>2.8628400000000002E-3</v>
      </c>
      <c r="F154" s="62">
        <f t="shared" ref="F154:F182" si="162">D154-E154-H154</f>
        <v>2.4047855999999999E-2</v>
      </c>
      <c r="G154" s="62">
        <v>0</v>
      </c>
      <c r="H154" s="62">
        <f t="shared" ref="H154:H182" si="163">D154*6%</f>
        <v>1.7177039999999998E-3</v>
      </c>
      <c r="I154" s="62">
        <f t="shared" ref="I154:I182" si="164">J154+K154+L154+M154</f>
        <v>2.8628400000000002E-2</v>
      </c>
      <c r="J154" s="62">
        <v>2.8628400000000002E-2</v>
      </c>
      <c r="K154" s="62">
        <v>0</v>
      </c>
      <c r="L154" s="62">
        <v>0</v>
      </c>
      <c r="M154" s="62">
        <v>0</v>
      </c>
      <c r="N154" s="62">
        <f t="shared" ref="N154:N182" si="165">D154-I154</f>
        <v>0</v>
      </c>
      <c r="O154" s="62">
        <f t="shared" ref="O154:O182" si="166">E154-J154</f>
        <v>-2.576556E-2</v>
      </c>
      <c r="P154" s="62">
        <f t="shared" ref="P154:P182" si="167">F154-K154</f>
        <v>2.4047855999999999E-2</v>
      </c>
      <c r="Q154" s="62">
        <f t="shared" ref="Q154:Q182" si="168">G154-L154</f>
        <v>0</v>
      </c>
      <c r="R154" s="62">
        <f t="shared" ref="R154:R182" si="169">H154-M154</f>
        <v>1.7177039999999998E-3</v>
      </c>
      <c r="S154" s="62">
        <f t="shared" ref="S154:S182" si="170">T154+U154+V154+W154</f>
        <v>0</v>
      </c>
      <c r="T154" s="62">
        <v>0</v>
      </c>
      <c r="U154" s="62">
        <v>0</v>
      </c>
      <c r="V154" s="62">
        <v>0</v>
      </c>
      <c r="W154" s="62">
        <v>0</v>
      </c>
      <c r="X154" s="62"/>
      <c r="Y154" s="62"/>
      <c r="Z154" s="62"/>
      <c r="AA154" s="62"/>
      <c r="AB154" s="62"/>
      <c r="AC154" s="62"/>
      <c r="AD154" s="62"/>
      <c r="AE154" s="62">
        <v>0</v>
      </c>
      <c r="AF154" s="62"/>
      <c r="AG154" s="62"/>
      <c r="AH154" s="62"/>
      <c r="AI154" s="62"/>
      <c r="AJ154" s="62">
        <v>0</v>
      </c>
      <c r="AK154" s="62"/>
    </row>
    <row r="155" spans="1:37" ht="63" x14ac:dyDescent="0.25">
      <c r="A155" s="174"/>
      <c r="B155" s="65" t="s">
        <v>284</v>
      </c>
      <c r="C155" s="58" t="s">
        <v>3062</v>
      </c>
      <c r="D155" s="62">
        <v>2.0978256000000004E-2</v>
      </c>
      <c r="E155" s="62">
        <f t="shared" si="161"/>
        <v>2.0978256000000004E-3</v>
      </c>
      <c r="F155" s="62">
        <f t="shared" si="162"/>
        <v>1.7621735040000003E-2</v>
      </c>
      <c r="G155" s="62">
        <v>0</v>
      </c>
      <c r="H155" s="62">
        <f t="shared" si="163"/>
        <v>1.2586953600000003E-3</v>
      </c>
      <c r="I155" s="62">
        <f t="shared" si="164"/>
        <v>2.0978256000000004E-2</v>
      </c>
      <c r="J155" s="62">
        <v>0</v>
      </c>
      <c r="K155" s="62">
        <v>0</v>
      </c>
      <c r="L155" s="62">
        <v>0</v>
      </c>
      <c r="M155" s="62">
        <v>2.0978256000000004E-2</v>
      </c>
      <c r="N155" s="62">
        <f t="shared" si="165"/>
        <v>0</v>
      </c>
      <c r="O155" s="62">
        <f t="shared" si="166"/>
        <v>2.0978256000000004E-3</v>
      </c>
      <c r="P155" s="62">
        <f t="shared" si="167"/>
        <v>1.7621735040000003E-2</v>
      </c>
      <c r="Q155" s="62">
        <f t="shared" si="168"/>
        <v>0</v>
      </c>
      <c r="R155" s="62">
        <f t="shared" si="169"/>
        <v>-1.9719560640000005E-2</v>
      </c>
      <c r="S155" s="62">
        <f t="shared" si="170"/>
        <v>0.28723187999999999</v>
      </c>
      <c r="T155" s="62">
        <v>0</v>
      </c>
      <c r="U155" s="62">
        <v>0</v>
      </c>
      <c r="V155" s="62">
        <v>0</v>
      </c>
      <c r="W155" s="62">
        <v>0.28723187999999999</v>
      </c>
      <c r="X155" s="62"/>
      <c r="Y155" s="62"/>
      <c r="Z155" s="62"/>
      <c r="AA155" s="62"/>
      <c r="AB155" s="168">
        <v>2020</v>
      </c>
      <c r="AC155" s="62" t="s">
        <v>4255</v>
      </c>
      <c r="AD155" s="62" t="s">
        <v>4256</v>
      </c>
      <c r="AE155" s="62">
        <v>0.4</v>
      </c>
      <c r="AF155" s="62"/>
      <c r="AG155" s="62"/>
      <c r="AH155" s="62"/>
      <c r="AI155" s="62"/>
      <c r="AJ155" s="62">
        <v>0</v>
      </c>
      <c r="AK155" s="62"/>
    </row>
    <row r="156" spans="1:37" ht="78.75" x14ac:dyDescent="0.25">
      <c r="A156" s="174"/>
      <c r="B156" s="53" t="s">
        <v>286</v>
      </c>
      <c r="C156" s="58" t="s">
        <v>3063</v>
      </c>
      <c r="D156" s="62">
        <v>0.22931999999999997</v>
      </c>
      <c r="E156" s="62">
        <f t="shared" si="161"/>
        <v>2.2931999999999998E-2</v>
      </c>
      <c r="F156" s="62">
        <f t="shared" si="162"/>
        <v>0.19262879999999996</v>
      </c>
      <c r="G156" s="62">
        <v>0</v>
      </c>
      <c r="H156" s="62">
        <f t="shared" si="163"/>
        <v>1.3759199999999997E-2</v>
      </c>
      <c r="I156" s="62">
        <f t="shared" si="164"/>
        <v>0.22932</v>
      </c>
      <c r="J156" s="62">
        <v>0</v>
      </c>
      <c r="K156" s="62">
        <v>0</v>
      </c>
      <c r="L156" s="62">
        <v>0.22932</v>
      </c>
      <c r="M156" s="62">
        <v>0</v>
      </c>
      <c r="N156" s="62">
        <f t="shared" si="165"/>
        <v>0</v>
      </c>
      <c r="O156" s="62">
        <f t="shared" si="166"/>
        <v>2.2931999999999998E-2</v>
      </c>
      <c r="P156" s="62">
        <f t="shared" si="167"/>
        <v>0.19262879999999996</v>
      </c>
      <c r="Q156" s="62">
        <f t="shared" si="168"/>
        <v>-0.22932</v>
      </c>
      <c r="R156" s="62">
        <f t="shared" si="169"/>
        <v>1.3759199999999997E-2</v>
      </c>
      <c r="S156" s="62">
        <f t="shared" si="170"/>
        <v>0.20602818000000001</v>
      </c>
      <c r="T156" s="62">
        <v>0</v>
      </c>
      <c r="U156" s="62">
        <v>0</v>
      </c>
      <c r="V156" s="62">
        <v>0</v>
      </c>
      <c r="W156" s="62">
        <v>0.20602818000000001</v>
      </c>
      <c r="X156" s="62"/>
      <c r="Y156" s="62"/>
      <c r="Z156" s="62"/>
      <c r="AA156" s="62"/>
      <c r="AB156" s="168">
        <v>2020</v>
      </c>
      <c r="AC156" s="62" t="s">
        <v>4255</v>
      </c>
      <c r="AD156" s="62" t="s">
        <v>4256</v>
      </c>
      <c r="AE156" s="62">
        <v>0.16</v>
      </c>
      <c r="AF156" s="62"/>
      <c r="AG156" s="62"/>
      <c r="AH156" s="62"/>
      <c r="AI156" s="62"/>
      <c r="AJ156" s="62">
        <v>0</v>
      </c>
      <c r="AK156" s="62"/>
    </row>
    <row r="157" spans="1:37" ht="126" x14ac:dyDescent="0.25">
      <c r="A157" s="174"/>
      <c r="B157" s="53" t="s">
        <v>288</v>
      </c>
      <c r="C157" s="58" t="s">
        <v>3064</v>
      </c>
      <c r="D157" s="62">
        <v>9.4516951319999993</v>
      </c>
      <c r="E157" s="62">
        <f t="shared" si="161"/>
        <v>0.94516951319999998</v>
      </c>
      <c r="F157" s="62">
        <f t="shared" si="162"/>
        <v>7.9394239108799995</v>
      </c>
      <c r="G157" s="62">
        <v>0</v>
      </c>
      <c r="H157" s="62">
        <f t="shared" si="163"/>
        <v>0.56710170791999992</v>
      </c>
      <c r="I157" s="62">
        <f t="shared" si="164"/>
        <v>9.4516951320000011</v>
      </c>
      <c r="J157" s="62">
        <v>0.43498321000000001</v>
      </c>
      <c r="K157" s="62">
        <v>7.75447679</v>
      </c>
      <c r="L157" s="62">
        <v>0</v>
      </c>
      <c r="M157" s="62">
        <v>1.2622351319999998</v>
      </c>
      <c r="N157" s="62">
        <f t="shared" si="165"/>
        <v>0</v>
      </c>
      <c r="O157" s="62">
        <f t="shared" si="166"/>
        <v>0.51018630320000002</v>
      </c>
      <c r="P157" s="62">
        <f t="shared" si="167"/>
        <v>0.18494712087999954</v>
      </c>
      <c r="Q157" s="62">
        <f t="shared" si="168"/>
        <v>0</v>
      </c>
      <c r="R157" s="62">
        <f t="shared" si="169"/>
        <v>-0.6951334240799999</v>
      </c>
      <c r="S157" s="62">
        <f t="shared" si="170"/>
        <v>1.0518626099999999</v>
      </c>
      <c r="T157" s="62">
        <v>0</v>
      </c>
      <c r="U157" s="62">
        <v>0</v>
      </c>
      <c r="V157" s="62">
        <v>0</v>
      </c>
      <c r="W157" s="62">
        <v>1.0518626099999999</v>
      </c>
      <c r="X157" s="62"/>
      <c r="Y157" s="62"/>
      <c r="Z157" s="62"/>
      <c r="AA157" s="62"/>
      <c r="AB157" s="168">
        <v>2020</v>
      </c>
      <c r="AC157" s="62" t="s">
        <v>4255</v>
      </c>
      <c r="AD157" s="62" t="s">
        <v>4256</v>
      </c>
      <c r="AE157" s="62">
        <v>1.26</v>
      </c>
      <c r="AF157" s="168">
        <v>2020</v>
      </c>
      <c r="AG157" s="62" t="s">
        <v>4257</v>
      </c>
      <c r="AH157" s="62" t="s">
        <v>4258</v>
      </c>
      <c r="AI157" s="62" t="s">
        <v>4259</v>
      </c>
      <c r="AJ157" s="62">
        <v>1.526</v>
      </c>
      <c r="AK157" s="62"/>
    </row>
    <row r="158" spans="1:37" ht="63" x14ac:dyDescent="0.25">
      <c r="A158" s="174"/>
      <c r="B158" s="53" t="s">
        <v>290</v>
      </c>
      <c r="C158" s="58" t="s">
        <v>3065</v>
      </c>
      <c r="D158" s="62">
        <v>0.28149860599999998</v>
      </c>
      <c r="E158" s="62">
        <f t="shared" si="161"/>
        <v>2.81498606E-2</v>
      </c>
      <c r="F158" s="62">
        <f t="shared" si="162"/>
        <v>0.23645882903999996</v>
      </c>
      <c r="G158" s="62">
        <v>0</v>
      </c>
      <c r="H158" s="62">
        <f t="shared" si="163"/>
        <v>1.688991636E-2</v>
      </c>
      <c r="I158" s="62">
        <f t="shared" si="164"/>
        <v>0.28149860599999998</v>
      </c>
      <c r="J158" s="62">
        <v>0.14577101000000001</v>
      </c>
      <c r="K158" s="62">
        <v>0</v>
      </c>
      <c r="L158" s="62">
        <v>0</v>
      </c>
      <c r="M158" s="62">
        <v>0.13572759600000001</v>
      </c>
      <c r="N158" s="62">
        <f t="shared" si="165"/>
        <v>0</v>
      </c>
      <c r="O158" s="62">
        <f t="shared" si="166"/>
        <v>-0.11762114940000001</v>
      </c>
      <c r="P158" s="62">
        <f t="shared" si="167"/>
        <v>0.23645882903999996</v>
      </c>
      <c r="Q158" s="62">
        <f t="shared" si="168"/>
        <v>0</v>
      </c>
      <c r="R158" s="62">
        <f t="shared" si="169"/>
        <v>-0.11883767964</v>
      </c>
      <c r="S158" s="62">
        <f t="shared" si="170"/>
        <v>0.23458217000000003</v>
      </c>
      <c r="T158" s="62">
        <v>0.12147584</v>
      </c>
      <c r="U158" s="62">
        <v>0</v>
      </c>
      <c r="V158" s="62">
        <v>0</v>
      </c>
      <c r="W158" s="62">
        <v>0.11310633000000002</v>
      </c>
      <c r="X158" s="62"/>
      <c r="Y158" s="62"/>
      <c r="Z158" s="62"/>
      <c r="AA158" s="62"/>
      <c r="AB158" s="62"/>
      <c r="AC158" s="62"/>
      <c r="AD158" s="62"/>
      <c r="AE158" s="62">
        <v>0</v>
      </c>
      <c r="AF158" s="62"/>
      <c r="AG158" s="62"/>
      <c r="AH158" s="62"/>
      <c r="AI158" s="62"/>
      <c r="AJ158" s="62">
        <v>0</v>
      </c>
      <c r="AK158" s="62"/>
    </row>
    <row r="159" spans="1:37" ht="47.25" x14ac:dyDescent="0.25">
      <c r="A159" s="174"/>
      <c r="B159" s="65" t="s">
        <v>293</v>
      </c>
      <c r="C159" s="58" t="s">
        <v>3066</v>
      </c>
      <c r="D159" s="62">
        <v>5.6417888519999995</v>
      </c>
      <c r="E159" s="62">
        <f t="shared" si="161"/>
        <v>0.56417888519999992</v>
      </c>
      <c r="F159" s="62">
        <f t="shared" si="162"/>
        <v>4.7391026356800001</v>
      </c>
      <c r="G159" s="62">
        <v>0</v>
      </c>
      <c r="H159" s="62">
        <f t="shared" si="163"/>
        <v>0.33850733111999998</v>
      </c>
      <c r="I159" s="62">
        <f t="shared" si="164"/>
        <v>5.6417888519999995</v>
      </c>
      <c r="J159" s="62">
        <v>0</v>
      </c>
      <c r="K159" s="62">
        <v>0</v>
      </c>
      <c r="L159" s="62">
        <v>0</v>
      </c>
      <c r="M159" s="62">
        <v>5.6417888519999995</v>
      </c>
      <c r="N159" s="62">
        <f t="shared" si="165"/>
        <v>0</v>
      </c>
      <c r="O159" s="62">
        <f t="shared" si="166"/>
        <v>0.56417888519999992</v>
      </c>
      <c r="P159" s="62">
        <f t="shared" si="167"/>
        <v>4.7391026356800001</v>
      </c>
      <c r="Q159" s="62">
        <f t="shared" si="168"/>
        <v>0</v>
      </c>
      <c r="R159" s="62">
        <f t="shared" si="169"/>
        <v>-5.3032815208799997</v>
      </c>
      <c r="S159" s="62">
        <f t="shared" si="170"/>
        <v>4.7014907099999999</v>
      </c>
      <c r="T159" s="62">
        <v>0</v>
      </c>
      <c r="U159" s="62">
        <v>0</v>
      </c>
      <c r="V159" s="62">
        <v>0</v>
      </c>
      <c r="W159" s="62">
        <v>4.7014907099999999</v>
      </c>
      <c r="X159" s="62"/>
      <c r="Y159" s="62"/>
      <c r="Z159" s="62"/>
      <c r="AA159" s="62"/>
      <c r="AB159" s="62"/>
      <c r="AC159" s="62"/>
      <c r="AD159" s="62"/>
      <c r="AE159" s="62">
        <v>0</v>
      </c>
      <c r="AF159" s="62"/>
      <c r="AG159" s="62"/>
      <c r="AH159" s="62"/>
      <c r="AI159" s="62"/>
      <c r="AJ159" s="62">
        <v>0</v>
      </c>
      <c r="AK159" s="62"/>
    </row>
    <row r="160" spans="1:37" ht="78.75" x14ac:dyDescent="0.25">
      <c r="A160" s="174"/>
      <c r="B160" s="53" t="s">
        <v>295</v>
      </c>
      <c r="C160" s="58" t="s">
        <v>3067</v>
      </c>
      <c r="D160" s="62">
        <v>0.93988800000000006</v>
      </c>
      <c r="E160" s="62">
        <f t="shared" si="161"/>
        <v>9.3988800000000011E-2</v>
      </c>
      <c r="F160" s="62">
        <f t="shared" si="162"/>
        <v>0.78950592000000008</v>
      </c>
      <c r="G160" s="62">
        <v>0</v>
      </c>
      <c r="H160" s="62">
        <f t="shared" si="163"/>
        <v>5.6393280000000004E-2</v>
      </c>
      <c r="I160" s="62">
        <f t="shared" si="164"/>
        <v>0.93988367400000006</v>
      </c>
      <c r="J160" s="62">
        <v>0</v>
      </c>
      <c r="K160" s="62">
        <v>0.86838093000000005</v>
      </c>
      <c r="L160" s="62">
        <v>0</v>
      </c>
      <c r="M160" s="62">
        <v>7.1502743999999993E-2</v>
      </c>
      <c r="N160" s="62">
        <f t="shared" si="165"/>
        <v>4.3259999999989418E-6</v>
      </c>
      <c r="O160" s="62">
        <f t="shared" si="166"/>
        <v>9.3988800000000011E-2</v>
      </c>
      <c r="P160" s="62">
        <f t="shared" si="167"/>
        <v>-7.8875009999999968E-2</v>
      </c>
      <c r="Q160" s="62">
        <f t="shared" si="168"/>
        <v>0</v>
      </c>
      <c r="R160" s="62">
        <f t="shared" si="169"/>
        <v>-1.5109463999999989E-2</v>
      </c>
      <c r="S160" s="62">
        <f t="shared" si="170"/>
        <v>5.9585620000000006E-2</v>
      </c>
      <c r="T160" s="62">
        <v>0</v>
      </c>
      <c r="U160" s="62">
        <v>0</v>
      </c>
      <c r="V160" s="62">
        <v>0</v>
      </c>
      <c r="W160" s="62">
        <v>5.9585620000000006E-2</v>
      </c>
      <c r="X160" s="62"/>
      <c r="Y160" s="62"/>
      <c r="Z160" s="62"/>
      <c r="AA160" s="62"/>
      <c r="AB160" s="168">
        <v>2020</v>
      </c>
      <c r="AC160" s="62" t="s">
        <v>4255</v>
      </c>
      <c r="AD160" s="62" t="s">
        <v>4256</v>
      </c>
      <c r="AE160" s="62">
        <v>0.8</v>
      </c>
      <c r="AF160" s="168">
        <v>2020</v>
      </c>
      <c r="AG160" s="62" t="s">
        <v>4257</v>
      </c>
      <c r="AH160" s="62" t="s">
        <v>4258</v>
      </c>
      <c r="AI160" s="62" t="s">
        <v>4259</v>
      </c>
      <c r="AJ160" s="62">
        <v>9.6000000000000002E-2</v>
      </c>
      <c r="AK160" s="62"/>
    </row>
    <row r="161" spans="1:37" ht="63" x14ac:dyDescent="0.25">
      <c r="A161" s="174"/>
      <c r="B161" s="53" t="s">
        <v>297</v>
      </c>
      <c r="C161" s="58" t="s">
        <v>3068</v>
      </c>
      <c r="D161" s="62">
        <v>3.48E-4</v>
      </c>
      <c r="E161" s="62">
        <f t="shared" si="161"/>
        <v>3.4799999999999999E-5</v>
      </c>
      <c r="F161" s="62">
        <f t="shared" si="162"/>
        <v>2.9232000000000005E-4</v>
      </c>
      <c r="G161" s="62">
        <v>0</v>
      </c>
      <c r="H161" s="62">
        <f t="shared" si="163"/>
        <v>2.088E-5</v>
      </c>
      <c r="I161" s="62">
        <f t="shared" si="164"/>
        <v>3.4243199999999999E-4</v>
      </c>
      <c r="J161" s="62">
        <v>0</v>
      </c>
      <c r="K161" s="62">
        <v>0</v>
      </c>
      <c r="L161" s="62">
        <v>0</v>
      </c>
      <c r="M161" s="62">
        <v>3.4243199999999999E-4</v>
      </c>
      <c r="N161" s="62">
        <f t="shared" si="165"/>
        <v>5.5680000000000117E-6</v>
      </c>
      <c r="O161" s="62">
        <f t="shared" si="166"/>
        <v>3.4799999999999999E-5</v>
      </c>
      <c r="P161" s="62">
        <f t="shared" si="167"/>
        <v>2.9232000000000005E-4</v>
      </c>
      <c r="Q161" s="62">
        <f t="shared" si="168"/>
        <v>0</v>
      </c>
      <c r="R161" s="62">
        <f t="shared" si="169"/>
        <v>-3.2155200000000001E-4</v>
      </c>
      <c r="S161" s="62">
        <f t="shared" si="170"/>
        <v>2.8536000000000002E-4</v>
      </c>
      <c r="T161" s="62">
        <v>0</v>
      </c>
      <c r="U161" s="62">
        <v>0</v>
      </c>
      <c r="V161" s="62">
        <v>0</v>
      </c>
      <c r="W161" s="62">
        <v>2.8536000000000002E-4</v>
      </c>
      <c r="X161" s="62"/>
      <c r="Y161" s="62"/>
      <c r="Z161" s="62"/>
      <c r="AA161" s="62"/>
      <c r="AB161" s="168">
        <v>2020</v>
      </c>
      <c r="AC161" s="62" t="s">
        <v>4255</v>
      </c>
      <c r="AD161" s="62" t="s">
        <v>4256</v>
      </c>
      <c r="AE161" s="62">
        <v>0.8</v>
      </c>
      <c r="AF161" s="62"/>
      <c r="AG161" s="62"/>
      <c r="AH161" s="62"/>
      <c r="AI161" s="62"/>
      <c r="AJ161" s="62">
        <v>0</v>
      </c>
      <c r="AK161" s="62"/>
    </row>
    <row r="162" spans="1:37" ht="47.25" x14ac:dyDescent="0.25">
      <c r="A162" s="174"/>
      <c r="B162" s="65" t="s">
        <v>299</v>
      </c>
      <c r="C162" s="58" t="s">
        <v>3069</v>
      </c>
      <c r="D162" s="62">
        <v>2.1004452829864224E-5</v>
      </c>
      <c r="E162" s="62">
        <f t="shared" si="161"/>
        <v>2.1004452829864224E-6</v>
      </c>
      <c r="F162" s="62">
        <f t="shared" si="162"/>
        <v>1.7643740377085951E-5</v>
      </c>
      <c r="G162" s="62">
        <v>0</v>
      </c>
      <c r="H162" s="62">
        <f t="shared" si="163"/>
        <v>1.2602671697918535E-6</v>
      </c>
      <c r="I162" s="62">
        <f t="shared" si="164"/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f t="shared" si="165"/>
        <v>2.1004452829864224E-5</v>
      </c>
      <c r="O162" s="62">
        <f t="shared" si="166"/>
        <v>2.1004452829864224E-6</v>
      </c>
      <c r="P162" s="62">
        <f t="shared" si="167"/>
        <v>1.7643740377085951E-5</v>
      </c>
      <c r="Q162" s="62">
        <f t="shared" si="168"/>
        <v>0</v>
      </c>
      <c r="R162" s="62">
        <f t="shared" si="169"/>
        <v>1.2602671697918535E-6</v>
      </c>
      <c r="S162" s="62">
        <f t="shared" si="170"/>
        <v>0</v>
      </c>
      <c r="T162" s="62">
        <v>0</v>
      </c>
      <c r="U162" s="62">
        <v>0</v>
      </c>
      <c r="V162" s="62">
        <v>0</v>
      </c>
      <c r="W162" s="62">
        <v>0</v>
      </c>
      <c r="X162" s="62"/>
      <c r="Y162" s="62"/>
      <c r="Z162" s="62"/>
      <c r="AA162" s="62"/>
      <c r="AB162" s="168">
        <v>2020</v>
      </c>
      <c r="AC162" s="62" t="s">
        <v>4255</v>
      </c>
      <c r="AD162" s="62" t="s">
        <v>4256</v>
      </c>
      <c r="AE162" s="62">
        <v>0.25</v>
      </c>
      <c r="AF162" s="62"/>
      <c r="AG162" s="62"/>
      <c r="AH162" s="62"/>
      <c r="AI162" s="62"/>
      <c r="AJ162" s="62">
        <v>0</v>
      </c>
      <c r="AK162" s="62"/>
    </row>
    <row r="163" spans="1:37" ht="78.75" x14ac:dyDescent="0.25">
      <c r="A163" s="174"/>
      <c r="B163" s="53" t="s">
        <v>1743</v>
      </c>
      <c r="C163" s="58" t="s">
        <v>3070</v>
      </c>
      <c r="D163" s="62">
        <v>2.4722399999999999E-2</v>
      </c>
      <c r="E163" s="62">
        <f t="shared" si="161"/>
        <v>2.4722400000000001E-3</v>
      </c>
      <c r="F163" s="62">
        <f t="shared" si="162"/>
        <v>2.0766815999999997E-2</v>
      </c>
      <c r="G163" s="62">
        <v>0</v>
      </c>
      <c r="H163" s="62">
        <f t="shared" si="163"/>
        <v>1.4833439999999999E-3</v>
      </c>
      <c r="I163" s="62">
        <f t="shared" si="164"/>
        <v>2.4722399999999999E-2</v>
      </c>
      <c r="J163" s="62">
        <v>0</v>
      </c>
      <c r="K163" s="62">
        <v>0</v>
      </c>
      <c r="L163" s="62">
        <v>0</v>
      </c>
      <c r="M163" s="62">
        <v>2.4722399999999999E-2</v>
      </c>
      <c r="N163" s="62">
        <f t="shared" si="165"/>
        <v>0</v>
      </c>
      <c r="O163" s="62">
        <f t="shared" si="166"/>
        <v>2.4722400000000001E-3</v>
      </c>
      <c r="P163" s="62">
        <f t="shared" si="167"/>
        <v>2.0766815999999997E-2</v>
      </c>
      <c r="Q163" s="62">
        <f t="shared" si="168"/>
        <v>0</v>
      </c>
      <c r="R163" s="62">
        <f t="shared" si="169"/>
        <v>-2.3239055999999998E-2</v>
      </c>
      <c r="S163" s="62">
        <f t="shared" si="170"/>
        <v>6.8390999999999993E-2</v>
      </c>
      <c r="T163" s="62">
        <v>4.7788999999999998E-2</v>
      </c>
      <c r="U163" s="62">
        <v>0</v>
      </c>
      <c r="V163" s="62">
        <v>0</v>
      </c>
      <c r="W163" s="62">
        <v>2.0601999999999999E-2</v>
      </c>
      <c r="X163" s="62"/>
      <c r="Y163" s="62"/>
      <c r="Z163" s="62"/>
      <c r="AA163" s="62"/>
      <c r="AB163" s="168">
        <v>2020</v>
      </c>
      <c r="AC163" s="62" t="s">
        <v>4255</v>
      </c>
      <c r="AD163" s="62" t="s">
        <v>4256</v>
      </c>
      <c r="AE163" s="62">
        <v>0.4</v>
      </c>
      <c r="AF163" s="62"/>
      <c r="AG163" s="62"/>
      <c r="AH163" s="62"/>
      <c r="AI163" s="62"/>
      <c r="AJ163" s="62">
        <v>0</v>
      </c>
      <c r="AK163" s="62"/>
    </row>
    <row r="164" spans="1:37" ht="110.25" x14ac:dyDescent="0.25">
      <c r="A164" s="174"/>
      <c r="B164" s="53" t="s">
        <v>302</v>
      </c>
      <c r="C164" s="58" t="s">
        <v>3071</v>
      </c>
      <c r="D164" s="62">
        <v>1.5143999999999998E-2</v>
      </c>
      <c r="E164" s="62">
        <f t="shared" si="161"/>
        <v>1.5143999999999999E-3</v>
      </c>
      <c r="F164" s="62">
        <f t="shared" si="162"/>
        <v>1.2720959999999998E-2</v>
      </c>
      <c r="G164" s="62">
        <v>0</v>
      </c>
      <c r="H164" s="62">
        <f t="shared" si="163"/>
        <v>9.0863999999999984E-4</v>
      </c>
      <c r="I164" s="62">
        <f t="shared" si="164"/>
        <v>1.5145055999999999E-2</v>
      </c>
      <c r="J164" s="62">
        <v>0</v>
      </c>
      <c r="K164" s="62">
        <v>0</v>
      </c>
      <c r="L164" s="62">
        <v>0</v>
      </c>
      <c r="M164" s="62">
        <v>1.5145055999999999E-2</v>
      </c>
      <c r="N164" s="62">
        <f t="shared" si="165"/>
        <v>-1.0560000000010145E-6</v>
      </c>
      <c r="O164" s="62">
        <f t="shared" si="166"/>
        <v>1.5143999999999999E-3</v>
      </c>
      <c r="P164" s="62">
        <f t="shared" si="167"/>
        <v>1.2720959999999998E-2</v>
      </c>
      <c r="Q164" s="62">
        <f t="shared" si="168"/>
        <v>0</v>
      </c>
      <c r="R164" s="62">
        <f t="shared" si="169"/>
        <v>-1.4236415999999998E-2</v>
      </c>
      <c r="S164" s="62">
        <f t="shared" si="170"/>
        <v>0.26979660999999999</v>
      </c>
      <c r="T164" s="62">
        <v>0</v>
      </c>
      <c r="U164" s="62">
        <v>0</v>
      </c>
      <c r="V164" s="62">
        <v>0</v>
      </c>
      <c r="W164" s="62">
        <v>0.26979660999999999</v>
      </c>
      <c r="X164" s="62"/>
      <c r="Y164" s="62"/>
      <c r="Z164" s="62"/>
      <c r="AA164" s="62"/>
      <c r="AB164" s="168">
        <v>2020</v>
      </c>
      <c r="AC164" s="62" t="s">
        <v>4255</v>
      </c>
      <c r="AD164" s="62" t="s">
        <v>4256</v>
      </c>
      <c r="AE164" s="62">
        <v>0.25</v>
      </c>
      <c r="AF164" s="62"/>
      <c r="AG164" s="62"/>
      <c r="AH164" s="62"/>
      <c r="AI164" s="62"/>
      <c r="AJ164" s="62">
        <v>0</v>
      </c>
      <c r="AK164" s="62"/>
    </row>
    <row r="165" spans="1:37" ht="94.5" x14ac:dyDescent="0.25">
      <c r="A165" s="174"/>
      <c r="B165" s="53" t="s">
        <v>1744</v>
      </c>
      <c r="C165" s="58" t="s">
        <v>3072</v>
      </c>
      <c r="D165" s="62">
        <v>0.15140400000000001</v>
      </c>
      <c r="E165" s="62">
        <f t="shared" si="161"/>
        <v>1.5140400000000002E-2</v>
      </c>
      <c r="F165" s="62">
        <f t="shared" si="162"/>
        <v>0.12717936000000002</v>
      </c>
      <c r="G165" s="62">
        <v>0</v>
      </c>
      <c r="H165" s="62">
        <f t="shared" si="163"/>
        <v>9.0842400000000004E-3</v>
      </c>
      <c r="I165" s="62">
        <f t="shared" si="164"/>
        <v>0.15140848200000001</v>
      </c>
      <c r="J165" s="62">
        <v>0</v>
      </c>
      <c r="K165" s="62">
        <v>0.14599491000000001</v>
      </c>
      <c r="L165" s="62">
        <v>0</v>
      </c>
      <c r="M165" s="62">
        <v>5.4135720000000002E-3</v>
      </c>
      <c r="N165" s="62">
        <f t="shared" si="165"/>
        <v>-4.482000000000097E-6</v>
      </c>
      <c r="O165" s="62">
        <f t="shared" si="166"/>
        <v>1.5140400000000002E-2</v>
      </c>
      <c r="P165" s="62">
        <f t="shared" si="167"/>
        <v>-1.8815549999999986E-2</v>
      </c>
      <c r="Q165" s="62">
        <f t="shared" si="168"/>
        <v>0</v>
      </c>
      <c r="R165" s="62">
        <f t="shared" si="169"/>
        <v>3.6706680000000002E-3</v>
      </c>
      <c r="S165" s="62">
        <f t="shared" si="170"/>
        <v>0.12617373999999998</v>
      </c>
      <c r="T165" s="62">
        <v>0</v>
      </c>
      <c r="U165" s="62">
        <v>0.12166242999999999</v>
      </c>
      <c r="V165" s="62">
        <v>0</v>
      </c>
      <c r="W165" s="62">
        <v>4.5113100000000001E-3</v>
      </c>
      <c r="X165" s="62"/>
      <c r="Y165" s="62"/>
      <c r="Z165" s="62"/>
      <c r="AA165" s="62"/>
      <c r="AB165" s="62"/>
      <c r="AC165" s="62"/>
      <c r="AD165" s="62"/>
      <c r="AE165" s="62">
        <v>0</v>
      </c>
      <c r="AF165" s="62"/>
      <c r="AG165" s="62"/>
      <c r="AH165" s="62"/>
      <c r="AI165" s="62"/>
      <c r="AJ165" s="62">
        <v>0</v>
      </c>
      <c r="AK165" s="62"/>
    </row>
    <row r="166" spans="1:37" ht="78.75" x14ac:dyDescent="0.25">
      <c r="A166" s="174"/>
      <c r="B166" s="53" t="s">
        <v>303</v>
      </c>
      <c r="C166" s="58" t="s">
        <v>3073</v>
      </c>
      <c r="D166" s="62">
        <v>0.37379999999999997</v>
      </c>
      <c r="E166" s="62">
        <f t="shared" si="161"/>
        <v>3.7379999999999997E-2</v>
      </c>
      <c r="F166" s="62">
        <f t="shared" si="162"/>
        <v>0.31399199999999994</v>
      </c>
      <c r="G166" s="62">
        <v>0</v>
      </c>
      <c r="H166" s="62">
        <f t="shared" si="163"/>
        <v>2.2427999999999997E-2</v>
      </c>
      <c r="I166" s="62">
        <f t="shared" si="164"/>
        <v>0.37380525600000003</v>
      </c>
      <c r="J166" s="62">
        <v>0</v>
      </c>
      <c r="K166" s="62">
        <v>0</v>
      </c>
      <c r="L166" s="62">
        <v>0.36792000000000002</v>
      </c>
      <c r="M166" s="62">
        <v>5.8852559999999993E-3</v>
      </c>
      <c r="N166" s="62">
        <f t="shared" si="165"/>
        <v>-5.2560000000645424E-6</v>
      </c>
      <c r="O166" s="62">
        <f t="shared" si="166"/>
        <v>3.7379999999999997E-2</v>
      </c>
      <c r="P166" s="62">
        <f t="shared" si="167"/>
        <v>0.31399199999999994</v>
      </c>
      <c r="Q166" s="62">
        <f t="shared" si="168"/>
        <v>-0.36792000000000002</v>
      </c>
      <c r="R166" s="62">
        <f t="shared" si="169"/>
        <v>1.6542743999999998E-2</v>
      </c>
      <c r="S166" s="62">
        <f t="shared" si="170"/>
        <v>0.49134416999999997</v>
      </c>
      <c r="T166" s="62">
        <v>0.15733696999999999</v>
      </c>
      <c r="U166" s="62">
        <v>0</v>
      </c>
      <c r="V166" s="62">
        <v>0</v>
      </c>
      <c r="W166" s="62">
        <v>0.33400719999999995</v>
      </c>
      <c r="X166" s="62"/>
      <c r="Y166" s="62"/>
      <c r="Z166" s="62"/>
      <c r="AA166" s="62"/>
      <c r="AB166" s="168">
        <v>2020</v>
      </c>
      <c r="AC166" s="62" t="s">
        <v>4255</v>
      </c>
      <c r="AD166" s="62" t="s">
        <v>4256</v>
      </c>
      <c r="AE166" s="62">
        <v>0.4</v>
      </c>
      <c r="AF166" s="62"/>
      <c r="AG166" s="62"/>
      <c r="AH166" s="62"/>
      <c r="AI166" s="62"/>
      <c r="AJ166" s="62">
        <v>0</v>
      </c>
      <c r="AK166" s="62"/>
    </row>
    <row r="167" spans="1:37" ht="78.75" x14ac:dyDescent="0.25">
      <c r="A167" s="174"/>
      <c r="B167" s="53" t="s">
        <v>1745</v>
      </c>
      <c r="C167" s="58" t="s">
        <v>3074</v>
      </c>
      <c r="D167" s="62">
        <v>10.853597427999999</v>
      </c>
      <c r="E167" s="62">
        <f t="shared" si="161"/>
        <v>1.0853597427999999</v>
      </c>
      <c r="F167" s="62">
        <f t="shared" si="162"/>
        <v>9.1170218395199996</v>
      </c>
      <c r="G167" s="62">
        <v>0</v>
      </c>
      <c r="H167" s="62">
        <f t="shared" si="163"/>
        <v>0.65121584567999991</v>
      </c>
      <c r="I167" s="62">
        <f t="shared" si="164"/>
        <v>10.853597428</v>
      </c>
      <c r="J167" s="62">
        <v>0.68165761000000002</v>
      </c>
      <c r="K167" s="62">
        <v>9.7651188300000005</v>
      </c>
      <c r="L167" s="62">
        <v>0</v>
      </c>
      <c r="M167" s="62">
        <v>0.40682098800000011</v>
      </c>
      <c r="N167" s="62">
        <f t="shared" si="165"/>
        <v>0</v>
      </c>
      <c r="O167" s="62">
        <f t="shared" si="166"/>
        <v>0.40370213279999989</v>
      </c>
      <c r="P167" s="62">
        <f t="shared" si="167"/>
        <v>-0.64809699048000091</v>
      </c>
      <c r="Q167" s="62">
        <f t="shared" si="168"/>
        <v>0</v>
      </c>
      <c r="R167" s="62">
        <f t="shared" si="169"/>
        <v>0.2443948576799998</v>
      </c>
      <c r="S167" s="62">
        <f t="shared" si="170"/>
        <v>11.079064279999999</v>
      </c>
      <c r="T167" s="62">
        <v>0.56804801000000005</v>
      </c>
      <c r="U167" s="62">
        <v>10.171998779999999</v>
      </c>
      <c r="V167" s="62">
        <v>0</v>
      </c>
      <c r="W167" s="62">
        <v>0.33901749000000003</v>
      </c>
      <c r="X167" s="62"/>
      <c r="Y167" s="62"/>
      <c r="Z167" s="62"/>
      <c r="AA167" s="62"/>
      <c r="AB167" s="62"/>
      <c r="AC167" s="62"/>
      <c r="AD167" s="62"/>
      <c r="AE167" s="62">
        <v>0</v>
      </c>
      <c r="AF167" s="62"/>
      <c r="AG167" s="62"/>
      <c r="AH167" s="62"/>
      <c r="AI167" s="62"/>
      <c r="AJ167" s="62">
        <v>0</v>
      </c>
      <c r="AK167" s="62"/>
    </row>
    <row r="168" spans="1:37" ht="126" x14ac:dyDescent="0.25">
      <c r="A168" s="174"/>
      <c r="B168" s="53" t="s">
        <v>1746</v>
      </c>
      <c r="C168" s="58" t="s">
        <v>3075</v>
      </c>
      <c r="D168" s="62">
        <v>1.9941599999999998E-4</v>
      </c>
      <c r="E168" s="62">
        <f t="shared" si="161"/>
        <v>1.9941599999999999E-5</v>
      </c>
      <c r="F168" s="62">
        <f t="shared" si="162"/>
        <v>1.6750943999999996E-4</v>
      </c>
      <c r="G168" s="62">
        <v>0</v>
      </c>
      <c r="H168" s="62">
        <f t="shared" si="163"/>
        <v>1.1964959999999999E-5</v>
      </c>
      <c r="I168" s="62">
        <f t="shared" si="164"/>
        <v>1.9941599999999998E-4</v>
      </c>
      <c r="J168" s="62">
        <v>0</v>
      </c>
      <c r="K168" s="62">
        <v>0</v>
      </c>
      <c r="L168" s="62">
        <v>0</v>
      </c>
      <c r="M168" s="62">
        <v>1.9941599999999998E-4</v>
      </c>
      <c r="N168" s="62">
        <f t="shared" si="165"/>
        <v>0</v>
      </c>
      <c r="O168" s="62">
        <f t="shared" si="166"/>
        <v>1.9941599999999999E-5</v>
      </c>
      <c r="P168" s="62">
        <f t="shared" si="167"/>
        <v>1.6750943999999996E-4</v>
      </c>
      <c r="Q168" s="62">
        <f t="shared" si="168"/>
        <v>0</v>
      </c>
      <c r="R168" s="62">
        <f t="shared" si="169"/>
        <v>-1.8745103999999997E-4</v>
      </c>
      <c r="S168" s="62">
        <f t="shared" si="170"/>
        <v>0.54536984999999993</v>
      </c>
      <c r="T168" s="62">
        <v>0</v>
      </c>
      <c r="U168" s="62">
        <v>0.16659826999999999</v>
      </c>
      <c r="V168" s="62">
        <v>0</v>
      </c>
      <c r="W168" s="62">
        <v>0.37877158</v>
      </c>
      <c r="X168" s="62"/>
      <c r="Y168" s="62"/>
      <c r="Z168" s="62"/>
      <c r="AA168" s="62"/>
      <c r="AB168" s="62"/>
      <c r="AC168" s="62"/>
      <c r="AD168" s="62"/>
      <c r="AE168" s="62">
        <v>0</v>
      </c>
      <c r="AF168" s="62"/>
      <c r="AG168" s="62"/>
      <c r="AH168" s="62"/>
      <c r="AI168" s="62"/>
      <c r="AJ168" s="62">
        <v>0</v>
      </c>
      <c r="AK168" s="62"/>
    </row>
    <row r="169" spans="1:37" ht="63" x14ac:dyDescent="0.25">
      <c r="A169" s="174"/>
      <c r="B169" s="53" t="s">
        <v>1748</v>
      </c>
      <c r="C169" s="58" t="s">
        <v>3076</v>
      </c>
      <c r="D169" s="62">
        <v>1.3674924000000001E-2</v>
      </c>
      <c r="E169" s="62">
        <f t="shared" si="161"/>
        <v>1.3674924000000002E-3</v>
      </c>
      <c r="F169" s="62">
        <f t="shared" si="162"/>
        <v>1.1486936160000003E-2</v>
      </c>
      <c r="G169" s="62">
        <v>0</v>
      </c>
      <c r="H169" s="62">
        <f t="shared" si="163"/>
        <v>8.2049544000000006E-4</v>
      </c>
      <c r="I169" s="62">
        <f t="shared" si="164"/>
        <v>1.3674924000000001E-2</v>
      </c>
      <c r="J169" s="62">
        <v>0</v>
      </c>
      <c r="K169" s="62">
        <v>0</v>
      </c>
      <c r="L169" s="62">
        <v>0</v>
      </c>
      <c r="M169" s="62">
        <v>1.3674924000000001E-2</v>
      </c>
      <c r="N169" s="62">
        <f t="shared" si="165"/>
        <v>0</v>
      </c>
      <c r="O169" s="62">
        <f t="shared" si="166"/>
        <v>1.3674924000000002E-3</v>
      </c>
      <c r="P169" s="62">
        <f t="shared" si="167"/>
        <v>1.1486936160000003E-2</v>
      </c>
      <c r="Q169" s="62">
        <f t="shared" si="168"/>
        <v>0</v>
      </c>
      <c r="R169" s="62">
        <f t="shared" si="169"/>
        <v>-1.2854428560000002E-2</v>
      </c>
      <c r="S169" s="62">
        <f t="shared" si="170"/>
        <v>1.1395770000000001E-2</v>
      </c>
      <c r="T169" s="62">
        <v>0</v>
      </c>
      <c r="U169" s="62">
        <v>0</v>
      </c>
      <c r="V169" s="62">
        <v>0</v>
      </c>
      <c r="W169" s="62">
        <v>1.1395770000000001E-2</v>
      </c>
      <c r="X169" s="62"/>
      <c r="Y169" s="62"/>
      <c r="Z169" s="62"/>
      <c r="AA169" s="62"/>
      <c r="AB169" s="62"/>
      <c r="AC169" s="62"/>
      <c r="AD169" s="62"/>
      <c r="AE169" s="62">
        <v>0</v>
      </c>
      <c r="AF169" s="62"/>
      <c r="AG169" s="62"/>
      <c r="AH169" s="62"/>
      <c r="AI169" s="62"/>
      <c r="AJ169" s="62">
        <v>0</v>
      </c>
      <c r="AK169" s="62"/>
    </row>
    <row r="170" spans="1:37" ht="78.75" x14ac:dyDescent="0.25">
      <c r="A170" s="174"/>
      <c r="B170" s="53" t="s">
        <v>1482</v>
      </c>
      <c r="C170" s="58" t="s">
        <v>3077</v>
      </c>
      <c r="D170" s="62">
        <v>0.23268</v>
      </c>
      <c r="E170" s="62">
        <f t="shared" si="161"/>
        <v>2.3268E-2</v>
      </c>
      <c r="F170" s="62">
        <f t="shared" si="162"/>
        <v>0.19545119999999999</v>
      </c>
      <c r="G170" s="62">
        <v>0</v>
      </c>
      <c r="H170" s="62">
        <f t="shared" si="163"/>
        <v>1.3960799999999999E-2</v>
      </c>
      <c r="I170" s="62">
        <f t="shared" si="164"/>
        <v>0.23268</v>
      </c>
      <c r="J170" s="62">
        <v>0</v>
      </c>
      <c r="K170" s="62">
        <v>0</v>
      </c>
      <c r="L170" s="62">
        <v>0.23268</v>
      </c>
      <c r="M170" s="62">
        <v>0</v>
      </c>
      <c r="N170" s="62">
        <f t="shared" si="165"/>
        <v>0</v>
      </c>
      <c r="O170" s="62">
        <f t="shared" si="166"/>
        <v>2.3268E-2</v>
      </c>
      <c r="P170" s="62">
        <f t="shared" si="167"/>
        <v>0.19545119999999999</v>
      </c>
      <c r="Q170" s="62">
        <f t="shared" si="168"/>
        <v>-0.23268</v>
      </c>
      <c r="R170" s="62">
        <f t="shared" si="169"/>
        <v>1.3960799999999999E-2</v>
      </c>
      <c r="S170" s="62">
        <f t="shared" si="170"/>
        <v>0.20821614999999999</v>
      </c>
      <c r="T170" s="62">
        <v>0</v>
      </c>
      <c r="U170" s="62">
        <v>0</v>
      </c>
      <c r="V170" s="62">
        <v>0</v>
      </c>
      <c r="W170" s="62">
        <v>0.20821614999999999</v>
      </c>
      <c r="X170" s="62"/>
      <c r="Y170" s="62"/>
      <c r="Z170" s="62"/>
      <c r="AA170" s="62"/>
      <c r="AB170" s="168">
        <v>2020</v>
      </c>
      <c r="AC170" s="62" t="s">
        <v>4255</v>
      </c>
      <c r="AD170" s="62" t="s">
        <v>4256</v>
      </c>
      <c r="AE170" s="62">
        <v>0.16</v>
      </c>
      <c r="AF170" s="62"/>
      <c r="AG170" s="62"/>
      <c r="AH170" s="62"/>
      <c r="AI170" s="62"/>
      <c r="AJ170" s="62">
        <v>0</v>
      </c>
      <c r="AK170" s="62"/>
    </row>
    <row r="171" spans="1:37" ht="63" x14ac:dyDescent="0.25">
      <c r="A171" s="174"/>
      <c r="B171" s="53" t="s">
        <v>1750</v>
      </c>
      <c r="C171" s="58" t="s">
        <v>3078</v>
      </c>
      <c r="D171" s="62">
        <v>7.6535759999999996E-3</v>
      </c>
      <c r="E171" s="62">
        <f t="shared" si="161"/>
        <v>7.6535760000000003E-4</v>
      </c>
      <c r="F171" s="62">
        <f t="shared" si="162"/>
        <v>6.4290038400000001E-3</v>
      </c>
      <c r="G171" s="62">
        <v>0</v>
      </c>
      <c r="H171" s="62">
        <f t="shared" si="163"/>
        <v>4.5921455999999998E-4</v>
      </c>
      <c r="I171" s="62">
        <f t="shared" si="164"/>
        <v>7.6535759999999996E-3</v>
      </c>
      <c r="J171" s="62">
        <v>0</v>
      </c>
      <c r="K171" s="62">
        <v>0</v>
      </c>
      <c r="L171" s="62">
        <v>0</v>
      </c>
      <c r="M171" s="62">
        <v>7.6535759999999996E-3</v>
      </c>
      <c r="N171" s="62">
        <f t="shared" si="165"/>
        <v>0</v>
      </c>
      <c r="O171" s="62">
        <f t="shared" si="166"/>
        <v>7.6535760000000003E-4</v>
      </c>
      <c r="P171" s="62">
        <f t="shared" si="167"/>
        <v>6.4290038400000001E-3</v>
      </c>
      <c r="Q171" s="62">
        <f t="shared" si="168"/>
        <v>0</v>
      </c>
      <c r="R171" s="62">
        <f t="shared" si="169"/>
        <v>-7.1943614399999998E-3</v>
      </c>
      <c r="S171" s="62">
        <f t="shared" si="170"/>
        <v>0.19367802000000001</v>
      </c>
      <c r="T171" s="62">
        <v>0.18730004</v>
      </c>
      <c r="U171" s="62">
        <v>0</v>
      </c>
      <c r="V171" s="62">
        <v>0</v>
      </c>
      <c r="W171" s="62">
        <v>6.3779799999999992E-3</v>
      </c>
      <c r="X171" s="62"/>
      <c r="Y171" s="62"/>
      <c r="Z171" s="62"/>
      <c r="AA171" s="62"/>
      <c r="AB171" s="62"/>
      <c r="AC171" s="62"/>
      <c r="AD171" s="62"/>
      <c r="AE171" s="62">
        <v>0</v>
      </c>
      <c r="AF171" s="62"/>
      <c r="AG171" s="62"/>
      <c r="AH171" s="62"/>
      <c r="AI171" s="62"/>
      <c r="AJ171" s="62">
        <v>0</v>
      </c>
      <c r="AK171" s="62"/>
    </row>
    <row r="172" spans="1:37" ht="63" x14ac:dyDescent="0.25">
      <c r="A172" s="174"/>
      <c r="B172" s="53" t="s">
        <v>1751</v>
      </c>
      <c r="C172" s="58" t="s">
        <v>3079</v>
      </c>
      <c r="D172" s="62">
        <v>0.39199999999999996</v>
      </c>
      <c r="E172" s="62">
        <f t="shared" si="161"/>
        <v>3.9199999999999999E-2</v>
      </c>
      <c r="F172" s="62">
        <f t="shared" si="162"/>
        <v>0.32927999999999996</v>
      </c>
      <c r="G172" s="62">
        <v>0</v>
      </c>
      <c r="H172" s="62">
        <f t="shared" si="163"/>
        <v>2.3519999999999996E-2</v>
      </c>
      <c r="I172" s="62">
        <f t="shared" si="164"/>
        <v>0.39200000000000002</v>
      </c>
      <c r="J172" s="62">
        <v>0</v>
      </c>
      <c r="K172" s="62">
        <v>0</v>
      </c>
      <c r="L172" s="62">
        <v>0.39200000000000002</v>
      </c>
      <c r="M172" s="62">
        <v>0</v>
      </c>
      <c r="N172" s="62">
        <f t="shared" si="165"/>
        <v>0</v>
      </c>
      <c r="O172" s="62">
        <f t="shared" si="166"/>
        <v>3.9199999999999999E-2</v>
      </c>
      <c r="P172" s="62">
        <f t="shared" si="167"/>
        <v>0.32927999999999996</v>
      </c>
      <c r="Q172" s="62">
        <f t="shared" si="168"/>
        <v>-0.39200000000000002</v>
      </c>
      <c r="R172" s="62">
        <f t="shared" si="169"/>
        <v>2.3519999999999996E-2</v>
      </c>
      <c r="S172" s="62">
        <f t="shared" si="170"/>
        <v>0.52796673999999999</v>
      </c>
      <c r="T172" s="62">
        <v>0</v>
      </c>
      <c r="U172" s="62">
        <v>0</v>
      </c>
      <c r="V172" s="62">
        <v>0</v>
      </c>
      <c r="W172" s="62">
        <v>0.52796673999999999</v>
      </c>
      <c r="X172" s="62"/>
      <c r="Y172" s="62"/>
      <c r="Z172" s="62"/>
      <c r="AA172" s="62"/>
      <c r="AB172" s="168">
        <v>2020</v>
      </c>
      <c r="AC172" s="62" t="s">
        <v>4255</v>
      </c>
      <c r="AD172" s="62" t="s">
        <v>4256</v>
      </c>
      <c r="AE172" s="62">
        <v>0.1</v>
      </c>
      <c r="AF172" s="62"/>
      <c r="AG172" s="62"/>
      <c r="AH172" s="62"/>
      <c r="AI172" s="62"/>
      <c r="AJ172" s="62">
        <v>0</v>
      </c>
      <c r="AK172" s="62"/>
    </row>
    <row r="173" spans="1:37" ht="78.75" x14ac:dyDescent="0.25">
      <c r="A173" s="174"/>
      <c r="B173" s="53" t="s">
        <v>1752</v>
      </c>
      <c r="C173" s="58" t="s">
        <v>3080</v>
      </c>
      <c r="D173" s="62">
        <v>0.31696608799999998</v>
      </c>
      <c r="E173" s="62">
        <f t="shared" si="161"/>
        <v>3.1696608799999998E-2</v>
      </c>
      <c r="F173" s="62">
        <f t="shared" si="162"/>
        <v>0.26625151392000002</v>
      </c>
      <c r="G173" s="62">
        <v>0</v>
      </c>
      <c r="H173" s="62">
        <f t="shared" si="163"/>
        <v>1.9017965279999997E-2</v>
      </c>
      <c r="I173" s="62">
        <f t="shared" si="164"/>
        <v>0.31696608799999998</v>
      </c>
      <c r="J173" s="62">
        <v>0</v>
      </c>
      <c r="K173" s="62">
        <v>0</v>
      </c>
      <c r="L173" s="62">
        <v>0.29603767999999997</v>
      </c>
      <c r="M173" s="62">
        <v>2.0928407999999999E-2</v>
      </c>
      <c r="N173" s="62">
        <f t="shared" si="165"/>
        <v>0</v>
      </c>
      <c r="O173" s="62">
        <f t="shared" si="166"/>
        <v>3.1696608799999998E-2</v>
      </c>
      <c r="P173" s="62">
        <f t="shared" si="167"/>
        <v>0.26625151392000002</v>
      </c>
      <c r="Q173" s="62">
        <f t="shared" si="168"/>
        <v>-0.29603767999999997</v>
      </c>
      <c r="R173" s="62">
        <f t="shared" si="169"/>
        <v>-1.9104427200000024E-3</v>
      </c>
      <c r="S173" s="62">
        <f t="shared" si="170"/>
        <v>1.3218150300000002</v>
      </c>
      <c r="T173" s="62">
        <v>0.32764933000000002</v>
      </c>
      <c r="U173" s="62">
        <v>0</v>
      </c>
      <c r="V173" s="62">
        <v>0</v>
      </c>
      <c r="W173" s="62">
        <v>0.99416570000000015</v>
      </c>
      <c r="X173" s="62"/>
      <c r="Y173" s="62"/>
      <c r="Z173" s="62"/>
      <c r="AA173" s="62"/>
      <c r="AB173" s="62"/>
      <c r="AC173" s="62"/>
      <c r="AD173" s="62"/>
      <c r="AE173" s="62">
        <v>0</v>
      </c>
      <c r="AF173" s="62"/>
      <c r="AG173" s="62"/>
      <c r="AH173" s="62"/>
      <c r="AI173" s="62"/>
      <c r="AJ173" s="62">
        <v>0</v>
      </c>
      <c r="AK173" s="62"/>
    </row>
    <row r="174" spans="1:37" ht="110.25" x14ac:dyDescent="0.25">
      <c r="A174" s="174"/>
      <c r="B174" s="53" t="s">
        <v>1488</v>
      </c>
      <c r="C174" s="58" t="s">
        <v>3081</v>
      </c>
      <c r="D174" s="62">
        <v>4.8841127179999999</v>
      </c>
      <c r="E174" s="62">
        <f t="shared" si="161"/>
        <v>0.48841127179999999</v>
      </c>
      <c r="F174" s="62">
        <f t="shared" si="162"/>
        <v>4.1026546831200008</v>
      </c>
      <c r="G174" s="62">
        <v>0</v>
      </c>
      <c r="H174" s="62">
        <f t="shared" si="163"/>
        <v>0.29304676307999999</v>
      </c>
      <c r="I174" s="62">
        <f t="shared" si="164"/>
        <v>4.8841127179999999</v>
      </c>
      <c r="J174" s="62">
        <v>0.50506675000000001</v>
      </c>
      <c r="K174" s="62">
        <v>4.3510954000000002</v>
      </c>
      <c r="L174" s="62">
        <v>0</v>
      </c>
      <c r="M174" s="62">
        <v>2.7950567999999999E-2</v>
      </c>
      <c r="N174" s="62">
        <f t="shared" si="165"/>
        <v>0</v>
      </c>
      <c r="O174" s="62">
        <f t="shared" si="166"/>
        <v>-1.6655478200000018E-2</v>
      </c>
      <c r="P174" s="62">
        <f t="shared" si="167"/>
        <v>-0.24844071687999936</v>
      </c>
      <c r="Q174" s="62">
        <f t="shared" si="168"/>
        <v>0</v>
      </c>
      <c r="R174" s="62">
        <f t="shared" si="169"/>
        <v>0.26509619507999999</v>
      </c>
      <c r="S174" s="62">
        <f t="shared" si="170"/>
        <v>4.97657215</v>
      </c>
      <c r="T174" s="62">
        <v>0.42088896000000003</v>
      </c>
      <c r="U174" s="62">
        <v>4.5323910500000002</v>
      </c>
      <c r="V174" s="62">
        <v>0</v>
      </c>
      <c r="W174" s="62">
        <v>2.3292139999999999E-2</v>
      </c>
      <c r="X174" s="62"/>
      <c r="Y174" s="62"/>
      <c r="Z174" s="62"/>
      <c r="AA174" s="62"/>
      <c r="AB174" s="168">
        <v>2020</v>
      </c>
      <c r="AC174" s="62" t="s">
        <v>4255</v>
      </c>
      <c r="AD174" s="62" t="s">
        <v>4256</v>
      </c>
      <c r="AE174" s="62">
        <v>2</v>
      </c>
      <c r="AF174" s="62"/>
      <c r="AG174" s="62"/>
      <c r="AH174" s="62"/>
      <c r="AI174" s="62"/>
      <c r="AJ174" s="62">
        <v>0</v>
      </c>
      <c r="AK174" s="62"/>
    </row>
    <row r="175" spans="1:37" ht="110.25" x14ac:dyDescent="0.25">
      <c r="A175" s="174"/>
      <c r="B175" s="53" t="s">
        <v>1753</v>
      </c>
      <c r="C175" s="58" t="s">
        <v>3082</v>
      </c>
      <c r="D175" s="62">
        <v>2.39292E-4</v>
      </c>
      <c r="E175" s="62">
        <f t="shared" si="161"/>
        <v>2.3929200000000001E-5</v>
      </c>
      <c r="F175" s="62">
        <f t="shared" si="162"/>
        <v>2.0100528E-4</v>
      </c>
      <c r="G175" s="62">
        <v>0</v>
      </c>
      <c r="H175" s="62">
        <f t="shared" si="163"/>
        <v>1.4357519999999999E-5</v>
      </c>
      <c r="I175" s="62">
        <f t="shared" si="164"/>
        <v>2.39292E-4</v>
      </c>
      <c r="J175" s="62">
        <v>0</v>
      </c>
      <c r="K175" s="62">
        <v>0</v>
      </c>
      <c r="L175" s="62">
        <v>0</v>
      </c>
      <c r="M175" s="62">
        <v>2.39292E-4</v>
      </c>
      <c r="N175" s="62">
        <f t="shared" si="165"/>
        <v>0</v>
      </c>
      <c r="O175" s="62">
        <f t="shared" si="166"/>
        <v>2.3929200000000001E-5</v>
      </c>
      <c r="P175" s="62">
        <f t="shared" si="167"/>
        <v>2.0100528E-4</v>
      </c>
      <c r="Q175" s="62">
        <f t="shared" si="168"/>
        <v>0</v>
      </c>
      <c r="R175" s="62">
        <f t="shared" si="169"/>
        <v>-2.2493447999999999E-4</v>
      </c>
      <c r="S175" s="62">
        <f t="shared" si="170"/>
        <v>1.9940999999999999E-4</v>
      </c>
      <c r="T175" s="62">
        <v>0</v>
      </c>
      <c r="U175" s="62">
        <v>0</v>
      </c>
      <c r="V175" s="62">
        <v>0</v>
      </c>
      <c r="W175" s="62">
        <v>1.9940999999999999E-4</v>
      </c>
      <c r="X175" s="62"/>
      <c r="Y175" s="62"/>
      <c r="Z175" s="62"/>
      <c r="AA175" s="62"/>
      <c r="AB175" s="62"/>
      <c r="AC175" s="62"/>
      <c r="AD175" s="62"/>
      <c r="AE175" s="62">
        <v>0</v>
      </c>
      <c r="AF175" s="62"/>
      <c r="AG175" s="62"/>
      <c r="AH175" s="62"/>
      <c r="AI175" s="62"/>
      <c r="AJ175" s="62">
        <v>0</v>
      </c>
      <c r="AK175" s="62"/>
    </row>
    <row r="176" spans="1:37" ht="94.5" x14ac:dyDescent="0.25">
      <c r="A176" s="174"/>
      <c r="B176" s="53" t="s">
        <v>1755</v>
      </c>
      <c r="C176" s="58" t="s">
        <v>3083</v>
      </c>
      <c r="D176" s="62">
        <v>2.39292E-4</v>
      </c>
      <c r="E176" s="62">
        <f t="shared" si="161"/>
        <v>2.3929200000000001E-5</v>
      </c>
      <c r="F176" s="62">
        <f t="shared" si="162"/>
        <v>2.0100528E-4</v>
      </c>
      <c r="G176" s="62">
        <v>0</v>
      </c>
      <c r="H176" s="62">
        <f t="shared" si="163"/>
        <v>1.4357519999999999E-5</v>
      </c>
      <c r="I176" s="62">
        <f t="shared" si="164"/>
        <v>2.39292E-4</v>
      </c>
      <c r="J176" s="62">
        <v>0</v>
      </c>
      <c r="K176" s="62">
        <v>0</v>
      </c>
      <c r="L176" s="62">
        <v>0</v>
      </c>
      <c r="M176" s="62">
        <v>2.39292E-4</v>
      </c>
      <c r="N176" s="62">
        <f t="shared" si="165"/>
        <v>0</v>
      </c>
      <c r="O176" s="62">
        <f t="shared" si="166"/>
        <v>2.3929200000000001E-5</v>
      </c>
      <c r="P176" s="62">
        <f t="shared" si="167"/>
        <v>2.0100528E-4</v>
      </c>
      <c r="Q176" s="62">
        <f t="shared" si="168"/>
        <v>0</v>
      </c>
      <c r="R176" s="62">
        <f t="shared" si="169"/>
        <v>-2.2493447999999999E-4</v>
      </c>
      <c r="S176" s="62">
        <f t="shared" si="170"/>
        <v>1.9940999999999999E-4</v>
      </c>
      <c r="T176" s="62">
        <v>0</v>
      </c>
      <c r="U176" s="62">
        <v>0</v>
      </c>
      <c r="V176" s="62">
        <v>0</v>
      </c>
      <c r="W176" s="62">
        <v>1.9940999999999999E-4</v>
      </c>
      <c r="X176" s="62"/>
      <c r="Y176" s="62"/>
      <c r="Z176" s="62"/>
      <c r="AA176" s="62"/>
      <c r="AB176" s="62"/>
      <c r="AC176" s="62"/>
      <c r="AD176" s="62"/>
      <c r="AE176" s="62">
        <v>0</v>
      </c>
      <c r="AF176" s="62"/>
      <c r="AG176" s="62"/>
      <c r="AH176" s="62"/>
      <c r="AI176" s="62"/>
      <c r="AJ176" s="62">
        <v>0</v>
      </c>
      <c r="AK176" s="62"/>
    </row>
    <row r="177" spans="1:37" ht="94.5" x14ac:dyDescent="0.25">
      <c r="A177" s="174"/>
      <c r="B177" s="53" t="s">
        <v>1757</v>
      </c>
      <c r="C177" s="58" t="s">
        <v>3084</v>
      </c>
      <c r="D177" s="62">
        <v>2.39292E-4</v>
      </c>
      <c r="E177" s="62">
        <f t="shared" si="161"/>
        <v>2.3929200000000001E-5</v>
      </c>
      <c r="F177" s="62">
        <f t="shared" si="162"/>
        <v>2.0100528E-4</v>
      </c>
      <c r="G177" s="62">
        <v>0</v>
      </c>
      <c r="H177" s="62">
        <f t="shared" si="163"/>
        <v>1.4357519999999999E-5</v>
      </c>
      <c r="I177" s="62">
        <f t="shared" si="164"/>
        <v>2.39292E-4</v>
      </c>
      <c r="J177" s="62">
        <v>0</v>
      </c>
      <c r="K177" s="62">
        <v>0</v>
      </c>
      <c r="L177" s="62">
        <v>0</v>
      </c>
      <c r="M177" s="62">
        <v>2.39292E-4</v>
      </c>
      <c r="N177" s="62">
        <f t="shared" si="165"/>
        <v>0</v>
      </c>
      <c r="O177" s="62">
        <f t="shared" si="166"/>
        <v>2.3929200000000001E-5</v>
      </c>
      <c r="P177" s="62">
        <f t="shared" si="167"/>
        <v>2.0100528E-4</v>
      </c>
      <c r="Q177" s="62">
        <f t="shared" si="168"/>
        <v>0</v>
      </c>
      <c r="R177" s="62">
        <f t="shared" si="169"/>
        <v>-2.2493447999999999E-4</v>
      </c>
      <c r="S177" s="62">
        <f t="shared" si="170"/>
        <v>1.9940999999999999E-4</v>
      </c>
      <c r="T177" s="62">
        <v>0</v>
      </c>
      <c r="U177" s="62">
        <v>0</v>
      </c>
      <c r="V177" s="62">
        <v>0</v>
      </c>
      <c r="W177" s="62">
        <v>1.9940999999999999E-4</v>
      </c>
      <c r="X177" s="62"/>
      <c r="Y177" s="62"/>
      <c r="Z177" s="62"/>
      <c r="AA177" s="62"/>
      <c r="AB177" s="62"/>
      <c r="AC177" s="62"/>
      <c r="AD177" s="62"/>
      <c r="AE177" s="62">
        <v>0</v>
      </c>
      <c r="AF177" s="62"/>
      <c r="AG177" s="62"/>
      <c r="AH177" s="62"/>
      <c r="AI177" s="62"/>
      <c r="AJ177" s="62">
        <v>0</v>
      </c>
      <c r="AK177" s="62"/>
    </row>
    <row r="178" spans="1:37" ht="94.5" x14ac:dyDescent="0.25">
      <c r="A178" s="174"/>
      <c r="B178" s="65" t="s">
        <v>1759</v>
      </c>
      <c r="C178" s="58" t="s">
        <v>3085</v>
      </c>
      <c r="D178" s="62">
        <v>2.39292E-4</v>
      </c>
      <c r="E178" s="62">
        <f t="shared" si="161"/>
        <v>2.3929200000000001E-5</v>
      </c>
      <c r="F178" s="62">
        <f t="shared" si="162"/>
        <v>2.0100528E-4</v>
      </c>
      <c r="G178" s="62">
        <v>0</v>
      </c>
      <c r="H178" s="62">
        <f t="shared" si="163"/>
        <v>1.4357519999999999E-5</v>
      </c>
      <c r="I178" s="62">
        <f t="shared" si="164"/>
        <v>2.39292E-4</v>
      </c>
      <c r="J178" s="62">
        <v>0</v>
      </c>
      <c r="K178" s="62">
        <v>0</v>
      </c>
      <c r="L178" s="62">
        <v>0</v>
      </c>
      <c r="M178" s="62">
        <v>2.39292E-4</v>
      </c>
      <c r="N178" s="62">
        <f t="shared" si="165"/>
        <v>0</v>
      </c>
      <c r="O178" s="62">
        <f t="shared" si="166"/>
        <v>2.3929200000000001E-5</v>
      </c>
      <c r="P178" s="62">
        <f t="shared" si="167"/>
        <v>2.0100528E-4</v>
      </c>
      <c r="Q178" s="62">
        <f t="shared" si="168"/>
        <v>0</v>
      </c>
      <c r="R178" s="62">
        <f t="shared" si="169"/>
        <v>-2.2493447999999999E-4</v>
      </c>
      <c r="S178" s="62">
        <f t="shared" si="170"/>
        <v>1.9940999999999999E-4</v>
      </c>
      <c r="T178" s="62">
        <v>0</v>
      </c>
      <c r="U178" s="62">
        <v>0</v>
      </c>
      <c r="V178" s="62">
        <v>0</v>
      </c>
      <c r="W178" s="62">
        <v>1.9940999999999999E-4</v>
      </c>
      <c r="X178" s="62"/>
      <c r="Y178" s="62"/>
      <c r="Z178" s="62"/>
      <c r="AA178" s="62"/>
      <c r="AB178" s="62"/>
      <c r="AC178" s="62"/>
      <c r="AD178" s="62"/>
      <c r="AE178" s="62">
        <v>0</v>
      </c>
      <c r="AF178" s="62"/>
      <c r="AG178" s="62"/>
      <c r="AH178" s="62"/>
      <c r="AI178" s="62"/>
      <c r="AJ178" s="62">
        <v>0</v>
      </c>
      <c r="AK178" s="62"/>
    </row>
    <row r="179" spans="1:37" ht="63" x14ac:dyDescent="0.25">
      <c r="A179" s="174"/>
      <c r="B179" s="53" t="s">
        <v>1485</v>
      </c>
      <c r="C179" s="58" t="s">
        <v>3086</v>
      </c>
      <c r="D179" s="62">
        <v>0.32393929199999999</v>
      </c>
      <c r="E179" s="62">
        <f t="shared" si="161"/>
        <v>3.2393929199999998E-2</v>
      </c>
      <c r="F179" s="62">
        <f t="shared" si="162"/>
        <v>0.27210900527999998</v>
      </c>
      <c r="G179" s="62">
        <v>0</v>
      </c>
      <c r="H179" s="62">
        <f t="shared" si="163"/>
        <v>1.9436357519999999E-2</v>
      </c>
      <c r="I179" s="62">
        <f t="shared" si="164"/>
        <v>0.32393929199999999</v>
      </c>
      <c r="J179" s="62">
        <v>0</v>
      </c>
      <c r="K179" s="62">
        <v>0</v>
      </c>
      <c r="L179" s="62">
        <v>0.32369999999999999</v>
      </c>
      <c r="M179" s="62">
        <v>2.39292E-4</v>
      </c>
      <c r="N179" s="62">
        <f t="shared" si="165"/>
        <v>0</v>
      </c>
      <c r="O179" s="62">
        <f t="shared" si="166"/>
        <v>3.2393929199999998E-2</v>
      </c>
      <c r="P179" s="62">
        <f t="shared" si="167"/>
        <v>0.27210900527999998</v>
      </c>
      <c r="Q179" s="62">
        <f t="shared" si="168"/>
        <v>-0.32369999999999999</v>
      </c>
      <c r="R179" s="62">
        <f t="shared" si="169"/>
        <v>1.9197065520000001E-2</v>
      </c>
      <c r="S179" s="62">
        <f t="shared" si="170"/>
        <v>0.24381960000000003</v>
      </c>
      <c r="T179" s="62">
        <v>0.24362019000000001</v>
      </c>
      <c r="U179" s="62">
        <v>0</v>
      </c>
      <c r="V179" s="62">
        <v>0</v>
      </c>
      <c r="W179" s="62">
        <v>1.9940999999999999E-4</v>
      </c>
      <c r="X179" s="62"/>
      <c r="Y179" s="62"/>
      <c r="Z179" s="62"/>
      <c r="AA179" s="62"/>
      <c r="AB179" s="62"/>
      <c r="AC179" s="62"/>
      <c r="AD179" s="62"/>
      <c r="AE179" s="62">
        <v>0</v>
      </c>
      <c r="AF179" s="62"/>
      <c r="AG179" s="62"/>
      <c r="AH179" s="62"/>
      <c r="AI179" s="62"/>
      <c r="AJ179" s="62">
        <v>0</v>
      </c>
      <c r="AK179" s="62"/>
    </row>
    <row r="180" spans="1:37" ht="63" x14ac:dyDescent="0.25">
      <c r="A180" s="174"/>
      <c r="B180" s="53" t="s">
        <v>1761</v>
      </c>
      <c r="C180" s="58" t="s">
        <v>3087</v>
      </c>
      <c r="D180" s="62">
        <v>2.39292E-4</v>
      </c>
      <c r="E180" s="62">
        <f t="shared" si="161"/>
        <v>2.3929200000000001E-5</v>
      </c>
      <c r="F180" s="62">
        <f t="shared" si="162"/>
        <v>2.0100528E-4</v>
      </c>
      <c r="G180" s="62">
        <v>0</v>
      </c>
      <c r="H180" s="62">
        <f t="shared" si="163"/>
        <v>1.4357519999999999E-5</v>
      </c>
      <c r="I180" s="62">
        <f t="shared" si="164"/>
        <v>2.39292E-4</v>
      </c>
      <c r="J180" s="62">
        <v>0</v>
      </c>
      <c r="K180" s="62">
        <v>0</v>
      </c>
      <c r="L180" s="62">
        <v>0</v>
      </c>
      <c r="M180" s="62">
        <v>2.39292E-4</v>
      </c>
      <c r="N180" s="62">
        <f t="shared" si="165"/>
        <v>0</v>
      </c>
      <c r="O180" s="62">
        <f t="shared" si="166"/>
        <v>2.3929200000000001E-5</v>
      </c>
      <c r="P180" s="62">
        <f t="shared" si="167"/>
        <v>2.0100528E-4</v>
      </c>
      <c r="Q180" s="62">
        <f t="shared" si="168"/>
        <v>0</v>
      </c>
      <c r="R180" s="62">
        <f t="shared" si="169"/>
        <v>-2.2493447999999999E-4</v>
      </c>
      <c r="S180" s="62">
        <f t="shared" si="170"/>
        <v>1.9940999999999999E-4</v>
      </c>
      <c r="T180" s="62">
        <v>0</v>
      </c>
      <c r="U180" s="62">
        <v>0</v>
      </c>
      <c r="V180" s="62">
        <v>0</v>
      </c>
      <c r="W180" s="62">
        <v>1.9940999999999999E-4</v>
      </c>
      <c r="X180" s="62"/>
      <c r="Y180" s="62"/>
      <c r="Z180" s="62"/>
      <c r="AA180" s="62"/>
      <c r="AB180" s="62"/>
      <c r="AC180" s="62"/>
      <c r="AD180" s="62"/>
      <c r="AE180" s="62">
        <v>0</v>
      </c>
      <c r="AF180" s="62"/>
      <c r="AG180" s="62"/>
      <c r="AH180" s="62"/>
      <c r="AI180" s="62"/>
      <c r="AJ180" s="62">
        <v>0</v>
      </c>
      <c r="AK180" s="62"/>
    </row>
    <row r="181" spans="1:37" ht="126" x14ac:dyDescent="0.25">
      <c r="A181" s="174"/>
      <c r="B181" s="65" t="s">
        <v>1763</v>
      </c>
      <c r="C181" s="58" t="s">
        <v>3088</v>
      </c>
      <c r="D181" s="62">
        <v>1.6838436000000002E-2</v>
      </c>
      <c r="E181" s="62">
        <f t="shared" si="161"/>
        <v>1.6838436000000002E-3</v>
      </c>
      <c r="F181" s="62">
        <f t="shared" si="162"/>
        <v>1.4144286240000001E-2</v>
      </c>
      <c r="G181" s="62">
        <v>0</v>
      </c>
      <c r="H181" s="62">
        <f t="shared" si="163"/>
        <v>1.0103061600000001E-3</v>
      </c>
      <c r="I181" s="62">
        <f t="shared" si="164"/>
        <v>1.6838436000000002E-2</v>
      </c>
      <c r="J181" s="62">
        <v>0</v>
      </c>
      <c r="K181" s="62">
        <v>0</v>
      </c>
      <c r="L181" s="62">
        <v>0</v>
      </c>
      <c r="M181" s="62">
        <v>1.6838436000000002E-2</v>
      </c>
      <c r="N181" s="62">
        <f t="shared" si="165"/>
        <v>0</v>
      </c>
      <c r="O181" s="62">
        <f t="shared" si="166"/>
        <v>1.6838436000000002E-3</v>
      </c>
      <c r="P181" s="62">
        <f t="shared" si="167"/>
        <v>1.4144286240000001E-2</v>
      </c>
      <c r="Q181" s="62">
        <f t="shared" si="168"/>
        <v>0</v>
      </c>
      <c r="R181" s="62">
        <f t="shared" si="169"/>
        <v>-1.5828129840000003E-2</v>
      </c>
      <c r="S181" s="62">
        <f t="shared" si="170"/>
        <v>1.4032030000000001E-2</v>
      </c>
      <c r="T181" s="62">
        <v>0</v>
      </c>
      <c r="U181" s="62">
        <v>0</v>
      </c>
      <c r="V181" s="62">
        <v>0</v>
      </c>
      <c r="W181" s="62">
        <v>1.4032030000000001E-2</v>
      </c>
      <c r="X181" s="62"/>
      <c r="Y181" s="62"/>
      <c r="Z181" s="62"/>
      <c r="AA181" s="62"/>
      <c r="AB181" s="62"/>
      <c r="AC181" s="62"/>
      <c r="AD181" s="62"/>
      <c r="AE181" s="62">
        <v>0</v>
      </c>
      <c r="AF181" s="62"/>
      <c r="AG181" s="62"/>
      <c r="AH181" s="62"/>
      <c r="AI181" s="62"/>
      <c r="AJ181" s="62">
        <v>0</v>
      </c>
      <c r="AK181" s="62"/>
    </row>
    <row r="182" spans="1:37" ht="47.25" x14ac:dyDescent="0.25">
      <c r="A182" s="174"/>
      <c r="B182" s="53" t="s">
        <v>1765</v>
      </c>
      <c r="C182" s="58" t="s">
        <v>3089</v>
      </c>
      <c r="D182" s="62">
        <v>3.9882000000000003E-4</v>
      </c>
      <c r="E182" s="62">
        <f t="shared" si="161"/>
        <v>3.9882000000000009E-5</v>
      </c>
      <c r="F182" s="62">
        <f t="shared" si="162"/>
        <v>3.3500880000000003E-4</v>
      </c>
      <c r="G182" s="62">
        <v>0</v>
      </c>
      <c r="H182" s="62">
        <f t="shared" si="163"/>
        <v>2.3929200000000001E-5</v>
      </c>
      <c r="I182" s="62">
        <f t="shared" si="164"/>
        <v>3.9882000000000003E-4</v>
      </c>
      <c r="J182" s="62">
        <v>0</v>
      </c>
      <c r="K182" s="62">
        <v>0</v>
      </c>
      <c r="L182" s="62">
        <v>0</v>
      </c>
      <c r="M182" s="62">
        <v>3.9882000000000003E-4</v>
      </c>
      <c r="N182" s="62">
        <f t="shared" si="165"/>
        <v>0</v>
      </c>
      <c r="O182" s="62">
        <f t="shared" si="166"/>
        <v>3.9882000000000009E-5</v>
      </c>
      <c r="P182" s="62">
        <f t="shared" si="167"/>
        <v>3.3500880000000003E-4</v>
      </c>
      <c r="Q182" s="62">
        <f t="shared" si="168"/>
        <v>0</v>
      </c>
      <c r="R182" s="62">
        <f t="shared" si="169"/>
        <v>-3.7489080000000001E-4</v>
      </c>
      <c r="S182" s="62">
        <f t="shared" si="170"/>
        <v>3.3234999999999997E-4</v>
      </c>
      <c r="T182" s="62">
        <v>0</v>
      </c>
      <c r="U182" s="62">
        <v>0</v>
      </c>
      <c r="V182" s="62">
        <v>0</v>
      </c>
      <c r="W182" s="62">
        <v>3.3234999999999997E-4</v>
      </c>
      <c r="X182" s="62"/>
      <c r="Y182" s="62"/>
      <c r="Z182" s="62"/>
      <c r="AA182" s="62"/>
      <c r="AB182" s="62"/>
      <c r="AC182" s="62"/>
      <c r="AD182" s="62"/>
      <c r="AE182" s="62">
        <v>0</v>
      </c>
      <c r="AF182" s="62"/>
      <c r="AG182" s="62"/>
      <c r="AH182" s="62"/>
      <c r="AI182" s="62"/>
      <c r="AJ182" s="62">
        <v>0</v>
      </c>
      <c r="AK182" s="62">
        <f>SUM(AK183:AK211)</f>
        <v>0</v>
      </c>
    </row>
    <row r="183" spans="1:37" ht="15.75" x14ac:dyDescent="0.25">
      <c r="A183" s="174"/>
      <c r="B183" s="53" t="s">
        <v>305</v>
      </c>
      <c r="C183" s="58"/>
      <c r="D183" s="62">
        <f>SUM(D184:D212)</f>
        <v>31.944766648000002</v>
      </c>
      <c r="E183" s="62">
        <f t="shared" ref="E183:AJ183" si="171">SUM(E184:E212)</f>
        <v>3.1944766648000016</v>
      </c>
      <c r="F183" s="62">
        <f t="shared" si="171"/>
        <v>26.83360398432</v>
      </c>
      <c r="G183" s="62">
        <f t="shared" si="171"/>
        <v>0</v>
      </c>
      <c r="H183" s="62">
        <f t="shared" si="171"/>
        <v>1.9166859988799998</v>
      </c>
      <c r="I183" s="62">
        <f t="shared" si="171"/>
        <v>32.277748702000004</v>
      </c>
      <c r="J183" s="62">
        <f t="shared" si="171"/>
        <v>3.9425964699999998</v>
      </c>
      <c r="K183" s="62">
        <f t="shared" si="171"/>
        <v>22.929368160000003</v>
      </c>
      <c r="L183" s="62">
        <f t="shared" si="171"/>
        <v>1.9776426</v>
      </c>
      <c r="M183" s="62">
        <f t="shared" si="171"/>
        <v>3.4281414719999983</v>
      </c>
      <c r="N183" s="62">
        <f t="shared" si="171"/>
        <v>-0.33298205399999969</v>
      </c>
      <c r="O183" s="62">
        <f t="shared" si="171"/>
        <v>-0.74811980519999965</v>
      </c>
      <c r="P183" s="62">
        <f t="shared" si="171"/>
        <v>3.9042358243199988</v>
      </c>
      <c r="Q183" s="62">
        <f t="shared" si="171"/>
        <v>-1.9776426</v>
      </c>
      <c r="R183" s="62">
        <f t="shared" si="171"/>
        <v>-1.5114554731200005</v>
      </c>
      <c r="S183" s="62">
        <f t="shared" si="171"/>
        <v>25.373888210000004</v>
      </c>
      <c r="T183" s="62">
        <f t="shared" si="171"/>
        <v>3.5274526399999995</v>
      </c>
      <c r="U183" s="62">
        <f t="shared" si="171"/>
        <v>17.049325239999998</v>
      </c>
      <c r="V183" s="62">
        <f t="shared" si="171"/>
        <v>0</v>
      </c>
      <c r="W183" s="62">
        <f t="shared" si="171"/>
        <v>4.7971103299999962</v>
      </c>
      <c r="X183" s="62"/>
      <c r="Y183" s="62"/>
      <c r="Z183" s="62"/>
      <c r="AA183" s="62"/>
      <c r="AB183" s="62"/>
      <c r="AC183" s="62"/>
      <c r="AD183" s="62"/>
      <c r="AE183" s="62">
        <f t="shared" si="171"/>
        <v>4.5200000000000005</v>
      </c>
      <c r="AF183" s="62"/>
      <c r="AG183" s="62"/>
      <c r="AH183" s="62"/>
      <c r="AI183" s="62"/>
      <c r="AJ183" s="62">
        <f t="shared" si="171"/>
        <v>1.383</v>
      </c>
      <c r="AK183" s="62">
        <f>SUM(AK184:AK212)</f>
        <v>0</v>
      </c>
    </row>
    <row r="184" spans="1:37" ht="78.75" x14ac:dyDescent="0.25">
      <c r="A184" s="174"/>
      <c r="B184" s="53" t="s">
        <v>1767</v>
      </c>
      <c r="C184" s="58" t="s">
        <v>3090</v>
      </c>
      <c r="D184" s="62">
        <v>5.7891239999999988E-3</v>
      </c>
      <c r="E184" s="62">
        <f t="shared" ref="E184:E212" si="172">D184*10%</f>
        <v>5.7891239999999992E-4</v>
      </c>
      <c r="F184" s="62">
        <f t="shared" ref="F184:F212" si="173">D184-E184-H184</f>
        <v>4.8628641599999991E-3</v>
      </c>
      <c r="G184" s="62">
        <v>0</v>
      </c>
      <c r="H184" s="62">
        <f t="shared" ref="H184:H212" si="174">D184*6%</f>
        <v>3.4734743999999989E-4</v>
      </c>
      <c r="I184" s="62">
        <f t="shared" ref="I184:I212" si="175">J184+K184+L184+M184</f>
        <v>5.7891239999999988E-3</v>
      </c>
      <c r="J184" s="62">
        <v>0</v>
      </c>
      <c r="K184" s="62">
        <v>0</v>
      </c>
      <c r="L184" s="62">
        <v>0</v>
      </c>
      <c r="M184" s="62">
        <v>5.7891239999999988E-3</v>
      </c>
      <c r="N184" s="62">
        <f t="shared" ref="N184:N212" si="176">D184-I184</f>
        <v>0</v>
      </c>
      <c r="O184" s="62">
        <f t="shared" ref="O184:O212" si="177">E184-J184</f>
        <v>5.7891239999999992E-4</v>
      </c>
      <c r="P184" s="62">
        <f t="shared" ref="P184:P212" si="178">F184-K184</f>
        <v>4.8628641599999991E-3</v>
      </c>
      <c r="Q184" s="62">
        <f t="shared" ref="Q184:Q212" si="179">G184-L184</f>
        <v>0</v>
      </c>
      <c r="R184" s="62">
        <f t="shared" ref="R184:R212" si="180">H184-M184</f>
        <v>-5.4417765599999992E-3</v>
      </c>
      <c r="S184" s="62">
        <f t="shared" ref="S184:S212" si="181">T184+U184+V184+W184</f>
        <v>0.35555778999999998</v>
      </c>
      <c r="T184" s="62">
        <v>0</v>
      </c>
      <c r="U184" s="62">
        <v>0</v>
      </c>
      <c r="V184" s="62">
        <v>0</v>
      </c>
      <c r="W184" s="62">
        <v>0.35555778999999998</v>
      </c>
      <c r="X184" s="62"/>
      <c r="Y184" s="62"/>
      <c r="Z184" s="62"/>
      <c r="AA184" s="62"/>
      <c r="AB184" s="168">
        <v>2020</v>
      </c>
      <c r="AC184" s="62" t="s">
        <v>4255</v>
      </c>
      <c r="AD184" s="62" t="s">
        <v>4256</v>
      </c>
      <c r="AE184" s="62">
        <v>0.4</v>
      </c>
      <c r="AF184" s="62"/>
      <c r="AG184" s="62"/>
      <c r="AH184" s="62"/>
      <c r="AI184" s="62"/>
      <c r="AJ184" s="62">
        <v>0</v>
      </c>
      <c r="AK184" s="62"/>
    </row>
    <row r="185" spans="1:37" ht="78.75" x14ac:dyDescent="0.25">
      <c r="A185" s="174"/>
      <c r="B185" s="53" t="s">
        <v>1768</v>
      </c>
      <c r="C185" s="58" t="s">
        <v>3091</v>
      </c>
      <c r="D185" s="62">
        <v>6.0258000000000004E-3</v>
      </c>
      <c r="E185" s="62">
        <f t="shared" si="172"/>
        <v>6.0258000000000013E-4</v>
      </c>
      <c r="F185" s="62">
        <f t="shared" si="173"/>
        <v>5.0616720000000006E-3</v>
      </c>
      <c r="G185" s="62">
        <v>0</v>
      </c>
      <c r="H185" s="62">
        <f t="shared" si="174"/>
        <v>3.61548E-4</v>
      </c>
      <c r="I185" s="62">
        <f t="shared" si="175"/>
        <v>6.0258000000000004E-3</v>
      </c>
      <c r="J185" s="62">
        <v>0</v>
      </c>
      <c r="K185" s="62">
        <v>0</v>
      </c>
      <c r="L185" s="62">
        <v>0</v>
      </c>
      <c r="M185" s="62">
        <v>6.0258000000000004E-3</v>
      </c>
      <c r="N185" s="62">
        <f t="shared" si="176"/>
        <v>0</v>
      </c>
      <c r="O185" s="62">
        <f t="shared" si="177"/>
        <v>6.0258000000000013E-4</v>
      </c>
      <c r="P185" s="62">
        <f t="shared" si="178"/>
        <v>5.0616720000000006E-3</v>
      </c>
      <c r="Q185" s="62">
        <f t="shared" si="179"/>
        <v>0</v>
      </c>
      <c r="R185" s="62">
        <f t="shared" si="180"/>
        <v>-5.6642520000000007E-3</v>
      </c>
      <c r="S185" s="62">
        <f t="shared" si="181"/>
        <v>0.32491582000000002</v>
      </c>
      <c r="T185" s="62">
        <v>0</v>
      </c>
      <c r="U185" s="62">
        <v>0</v>
      </c>
      <c r="V185" s="62">
        <v>0</v>
      </c>
      <c r="W185" s="62">
        <v>0.32491582000000002</v>
      </c>
      <c r="X185" s="62"/>
      <c r="Y185" s="62"/>
      <c r="Z185" s="62"/>
      <c r="AA185" s="62"/>
      <c r="AB185" s="168">
        <v>2020</v>
      </c>
      <c r="AC185" s="62" t="s">
        <v>4255</v>
      </c>
      <c r="AD185" s="62" t="s">
        <v>4256</v>
      </c>
      <c r="AE185" s="62">
        <v>0.4</v>
      </c>
      <c r="AF185" s="62"/>
      <c r="AG185" s="62"/>
      <c r="AH185" s="62"/>
      <c r="AI185" s="62"/>
      <c r="AJ185" s="62">
        <v>0</v>
      </c>
      <c r="AK185" s="62"/>
    </row>
    <row r="186" spans="1:37" ht="47.25" x14ac:dyDescent="0.25">
      <c r="A186" s="174"/>
      <c r="B186" s="53" t="s">
        <v>306</v>
      </c>
      <c r="C186" s="58" t="s">
        <v>3092</v>
      </c>
      <c r="D186" s="62">
        <v>0.33943418399999997</v>
      </c>
      <c r="E186" s="62">
        <f t="shared" si="172"/>
        <v>3.3943418400000001E-2</v>
      </c>
      <c r="F186" s="62">
        <f t="shared" si="173"/>
        <v>0.28512471455999999</v>
      </c>
      <c r="G186" s="62">
        <v>0</v>
      </c>
      <c r="H186" s="62">
        <f t="shared" si="174"/>
        <v>2.0366051039999996E-2</v>
      </c>
      <c r="I186" s="62">
        <f t="shared" si="175"/>
        <v>0.33943418399999997</v>
      </c>
      <c r="J186" s="62">
        <v>0</v>
      </c>
      <c r="K186" s="62">
        <v>0</v>
      </c>
      <c r="L186" s="62">
        <v>0</v>
      </c>
      <c r="M186" s="62">
        <v>0.33943418399999997</v>
      </c>
      <c r="N186" s="62">
        <f t="shared" si="176"/>
        <v>0</v>
      </c>
      <c r="O186" s="62">
        <f t="shared" si="177"/>
        <v>3.3943418400000001E-2</v>
      </c>
      <c r="P186" s="62">
        <f t="shared" si="178"/>
        <v>0.28512471455999999</v>
      </c>
      <c r="Q186" s="62">
        <f t="shared" si="179"/>
        <v>0</v>
      </c>
      <c r="R186" s="62">
        <f t="shared" si="180"/>
        <v>-0.31906813295999997</v>
      </c>
      <c r="S186" s="62">
        <f t="shared" si="181"/>
        <v>0.28286181999999993</v>
      </c>
      <c r="T186" s="62">
        <v>0</v>
      </c>
      <c r="U186" s="62">
        <v>0</v>
      </c>
      <c r="V186" s="62">
        <v>0</v>
      </c>
      <c r="W186" s="62">
        <v>0.28286181999999993</v>
      </c>
      <c r="X186" s="62"/>
      <c r="Y186" s="62"/>
      <c r="Z186" s="62"/>
      <c r="AA186" s="62"/>
      <c r="AB186" s="62"/>
      <c r="AC186" s="62"/>
      <c r="AD186" s="62"/>
      <c r="AE186" s="62">
        <v>0</v>
      </c>
      <c r="AF186" s="62"/>
      <c r="AG186" s="62"/>
      <c r="AH186" s="62"/>
      <c r="AI186" s="62"/>
      <c r="AJ186" s="62">
        <v>0</v>
      </c>
      <c r="AK186" s="62"/>
    </row>
    <row r="187" spans="1:37" ht="47.25" x14ac:dyDescent="0.25">
      <c r="A187" s="174"/>
      <c r="B187" s="60" t="s">
        <v>310</v>
      </c>
      <c r="C187" s="58" t="s">
        <v>3093</v>
      </c>
      <c r="D187" s="62">
        <v>2.119596</v>
      </c>
      <c r="E187" s="62">
        <f t="shared" si="172"/>
        <v>0.21195960000000003</v>
      </c>
      <c r="F187" s="62">
        <f t="shared" si="173"/>
        <v>1.7804606399999998</v>
      </c>
      <c r="G187" s="62">
        <v>0</v>
      </c>
      <c r="H187" s="62">
        <f t="shared" si="174"/>
        <v>0.12717576</v>
      </c>
      <c r="I187" s="62">
        <f t="shared" si="175"/>
        <v>2.1195928900000003</v>
      </c>
      <c r="J187" s="62">
        <v>0</v>
      </c>
      <c r="K187" s="62">
        <v>2.0649165100000002</v>
      </c>
      <c r="L187" s="62">
        <v>0</v>
      </c>
      <c r="M187" s="62">
        <v>5.4676380000000004E-2</v>
      </c>
      <c r="N187" s="62">
        <f t="shared" si="176"/>
        <v>3.1099999997508121E-6</v>
      </c>
      <c r="O187" s="62">
        <f t="shared" si="177"/>
        <v>0.21195960000000003</v>
      </c>
      <c r="P187" s="62">
        <f t="shared" si="178"/>
        <v>-0.28445587000000039</v>
      </c>
      <c r="Q187" s="62">
        <f t="shared" si="179"/>
        <v>0</v>
      </c>
      <c r="R187" s="62">
        <f t="shared" si="180"/>
        <v>7.2499380000000002E-2</v>
      </c>
      <c r="S187" s="62">
        <f t="shared" si="181"/>
        <v>4.5563649999999997E-2</v>
      </c>
      <c r="T187" s="62">
        <v>0</v>
      </c>
      <c r="U187" s="62">
        <v>0</v>
      </c>
      <c r="V187" s="62">
        <v>0</v>
      </c>
      <c r="W187" s="62">
        <v>4.5563649999999997E-2</v>
      </c>
      <c r="X187" s="62"/>
      <c r="Y187" s="62"/>
      <c r="Z187" s="62"/>
      <c r="AA187" s="62"/>
      <c r="AB187" s="168">
        <v>2020</v>
      </c>
      <c r="AC187" s="62" t="s">
        <v>4255</v>
      </c>
      <c r="AD187" s="62" t="s">
        <v>4256</v>
      </c>
      <c r="AE187" s="62">
        <v>1.26</v>
      </c>
      <c r="AF187" s="62"/>
      <c r="AG187" s="62"/>
      <c r="AH187" s="62"/>
      <c r="AI187" s="62"/>
      <c r="AJ187" s="62">
        <v>0</v>
      </c>
      <c r="AK187" s="62"/>
    </row>
    <row r="188" spans="1:37" ht="47.25" x14ac:dyDescent="0.25">
      <c r="A188" s="174"/>
      <c r="B188" s="60" t="s">
        <v>312</v>
      </c>
      <c r="C188" s="58" t="s">
        <v>3094</v>
      </c>
      <c r="D188" s="62">
        <v>0.39412804799999995</v>
      </c>
      <c r="E188" s="62">
        <f t="shared" si="172"/>
        <v>3.9412804799999999E-2</v>
      </c>
      <c r="F188" s="62">
        <f t="shared" si="173"/>
        <v>0.33106756031999995</v>
      </c>
      <c r="G188" s="62">
        <v>0</v>
      </c>
      <c r="H188" s="62">
        <f t="shared" si="174"/>
        <v>2.3647682879999996E-2</v>
      </c>
      <c r="I188" s="62">
        <f t="shared" si="175"/>
        <v>0.39412804799999995</v>
      </c>
      <c r="J188" s="62">
        <v>0</v>
      </c>
      <c r="K188" s="62">
        <v>0</v>
      </c>
      <c r="L188" s="62">
        <v>0</v>
      </c>
      <c r="M188" s="62">
        <v>0.39412804799999995</v>
      </c>
      <c r="N188" s="62">
        <f t="shared" si="176"/>
        <v>0</v>
      </c>
      <c r="O188" s="62">
        <f t="shared" si="177"/>
        <v>3.9412804799999999E-2</v>
      </c>
      <c r="P188" s="62">
        <f t="shared" si="178"/>
        <v>0.33106756031999995</v>
      </c>
      <c r="Q188" s="62">
        <f t="shared" si="179"/>
        <v>0</v>
      </c>
      <c r="R188" s="62">
        <f t="shared" si="180"/>
        <v>-0.37048036511999993</v>
      </c>
      <c r="S188" s="62">
        <f t="shared" si="181"/>
        <v>0.32844003999999999</v>
      </c>
      <c r="T188" s="62">
        <v>0</v>
      </c>
      <c r="U188" s="62">
        <v>0</v>
      </c>
      <c r="V188" s="62">
        <v>0</v>
      </c>
      <c r="W188" s="62">
        <v>0.32844003999999999</v>
      </c>
      <c r="X188" s="62"/>
      <c r="Y188" s="62"/>
      <c r="Z188" s="62"/>
      <c r="AA188" s="62"/>
      <c r="AB188" s="62"/>
      <c r="AC188" s="62"/>
      <c r="AD188" s="62"/>
      <c r="AE188" s="62">
        <v>0</v>
      </c>
      <c r="AF188" s="62"/>
      <c r="AG188" s="62"/>
      <c r="AH188" s="62"/>
      <c r="AI188" s="62"/>
      <c r="AJ188" s="62">
        <v>0</v>
      </c>
      <c r="AK188" s="62"/>
    </row>
    <row r="189" spans="1:37" ht="47.25" x14ac:dyDescent="0.25">
      <c r="A189" s="174"/>
      <c r="B189" s="60" t="s">
        <v>314</v>
      </c>
      <c r="C189" s="58" t="s">
        <v>3095</v>
      </c>
      <c r="D189" s="62">
        <v>5.5989126639999993</v>
      </c>
      <c r="E189" s="62">
        <f t="shared" si="172"/>
        <v>0.55989126639999998</v>
      </c>
      <c r="F189" s="62">
        <f t="shared" si="173"/>
        <v>4.7030866377599994</v>
      </c>
      <c r="G189" s="62">
        <v>0</v>
      </c>
      <c r="H189" s="62">
        <f t="shared" si="174"/>
        <v>0.33593475983999993</v>
      </c>
      <c r="I189" s="62">
        <f t="shared" si="175"/>
        <v>5.5989126640000002</v>
      </c>
      <c r="J189" s="62">
        <v>0.52409715999999995</v>
      </c>
      <c r="K189" s="62">
        <v>4.5899828400000002</v>
      </c>
      <c r="L189" s="62">
        <v>0</v>
      </c>
      <c r="M189" s="62">
        <v>0.48483266400000002</v>
      </c>
      <c r="N189" s="62">
        <f t="shared" si="176"/>
        <v>0</v>
      </c>
      <c r="O189" s="62">
        <f t="shared" si="177"/>
        <v>3.5794106400000025E-2</v>
      </c>
      <c r="P189" s="62">
        <f t="shared" si="178"/>
        <v>0.11310379775999913</v>
      </c>
      <c r="Q189" s="62">
        <f t="shared" si="179"/>
        <v>0</v>
      </c>
      <c r="R189" s="62">
        <f t="shared" si="180"/>
        <v>-0.14889790416000009</v>
      </c>
      <c r="S189" s="62">
        <f t="shared" si="181"/>
        <v>4.6657605499999999</v>
      </c>
      <c r="T189" s="62">
        <v>0.43674763</v>
      </c>
      <c r="U189" s="62">
        <v>3.8249857</v>
      </c>
      <c r="V189" s="62">
        <v>0</v>
      </c>
      <c r="W189" s="62">
        <v>0.40402722000000002</v>
      </c>
      <c r="X189" s="62"/>
      <c r="Y189" s="62"/>
      <c r="Z189" s="62"/>
      <c r="AA189" s="62"/>
      <c r="AB189" s="62"/>
      <c r="AC189" s="62"/>
      <c r="AD189" s="62"/>
      <c r="AE189" s="62">
        <v>0</v>
      </c>
      <c r="AF189" s="62"/>
      <c r="AG189" s="62"/>
      <c r="AH189" s="62"/>
      <c r="AI189" s="62"/>
      <c r="AJ189" s="62">
        <v>0</v>
      </c>
      <c r="AK189" s="62"/>
    </row>
    <row r="190" spans="1:37" ht="47.25" x14ac:dyDescent="0.25">
      <c r="A190" s="174"/>
      <c r="B190" s="65" t="s">
        <v>316</v>
      </c>
      <c r="C190" s="58" t="s">
        <v>3096</v>
      </c>
      <c r="D190" s="62">
        <v>2.0884343319999998</v>
      </c>
      <c r="E190" s="62">
        <f t="shared" si="172"/>
        <v>0.20884343319999998</v>
      </c>
      <c r="F190" s="62">
        <f t="shared" si="173"/>
        <v>1.7542848388799999</v>
      </c>
      <c r="G190" s="62">
        <v>0</v>
      </c>
      <c r="H190" s="62">
        <f t="shared" si="174"/>
        <v>0.12530605991999999</v>
      </c>
      <c r="I190" s="62">
        <f t="shared" si="175"/>
        <v>2.0884343320000003</v>
      </c>
      <c r="J190" s="62">
        <v>0.15125706</v>
      </c>
      <c r="K190" s="62">
        <v>1.7551191400000001</v>
      </c>
      <c r="L190" s="62">
        <v>0</v>
      </c>
      <c r="M190" s="62">
        <v>0.18205813199999998</v>
      </c>
      <c r="N190" s="62">
        <f t="shared" si="176"/>
        <v>0</v>
      </c>
      <c r="O190" s="62">
        <f t="shared" si="177"/>
        <v>5.7586373199999985E-2</v>
      </c>
      <c r="P190" s="62">
        <f t="shared" si="178"/>
        <v>-8.3430112000026924E-4</v>
      </c>
      <c r="Q190" s="62">
        <f t="shared" si="179"/>
        <v>0</v>
      </c>
      <c r="R190" s="62">
        <f t="shared" si="180"/>
        <v>-5.6752072079999993E-2</v>
      </c>
      <c r="S190" s="62">
        <f t="shared" si="181"/>
        <v>1.7403619400000001</v>
      </c>
      <c r="T190" s="62">
        <v>0.12604755000000001</v>
      </c>
      <c r="U190" s="62">
        <v>1.4625992800000001</v>
      </c>
      <c r="V190" s="62">
        <v>0</v>
      </c>
      <c r="W190" s="62">
        <v>0.15171511000000001</v>
      </c>
      <c r="X190" s="62"/>
      <c r="Y190" s="62"/>
      <c r="Z190" s="62"/>
      <c r="AA190" s="62"/>
      <c r="AB190" s="62"/>
      <c r="AC190" s="62"/>
      <c r="AD190" s="62"/>
      <c r="AE190" s="62">
        <v>0</v>
      </c>
      <c r="AF190" s="62"/>
      <c r="AG190" s="62"/>
      <c r="AH190" s="62"/>
      <c r="AI190" s="62"/>
      <c r="AJ190" s="62">
        <v>0</v>
      </c>
      <c r="AK190" s="62"/>
    </row>
    <row r="191" spans="1:37" ht="47.25" x14ac:dyDescent="0.25">
      <c r="A191" s="174"/>
      <c r="B191" s="53" t="s">
        <v>318</v>
      </c>
      <c r="C191" s="58" t="s">
        <v>3097</v>
      </c>
      <c r="D191" s="62">
        <v>8.0403085920000006</v>
      </c>
      <c r="E191" s="62">
        <f t="shared" si="172"/>
        <v>0.80403085920000006</v>
      </c>
      <c r="F191" s="62">
        <f t="shared" si="173"/>
        <v>6.7538592172800005</v>
      </c>
      <c r="G191" s="62">
        <v>0</v>
      </c>
      <c r="H191" s="62">
        <f t="shared" si="174"/>
        <v>0.48241851552000004</v>
      </c>
      <c r="I191" s="62">
        <f t="shared" si="175"/>
        <v>8.0403085920000006</v>
      </c>
      <c r="J191" s="62">
        <v>0</v>
      </c>
      <c r="K191" s="62">
        <v>7.2999000000000001</v>
      </c>
      <c r="L191" s="62">
        <v>0</v>
      </c>
      <c r="M191" s="62">
        <v>0.74040859199999998</v>
      </c>
      <c r="N191" s="62">
        <f t="shared" si="176"/>
        <v>0</v>
      </c>
      <c r="O191" s="62">
        <f t="shared" si="177"/>
        <v>0.80403085920000006</v>
      </c>
      <c r="P191" s="62">
        <f t="shared" si="178"/>
        <v>-0.54604078271999956</v>
      </c>
      <c r="Q191" s="62">
        <f t="shared" si="179"/>
        <v>0</v>
      </c>
      <c r="R191" s="62">
        <f t="shared" si="180"/>
        <v>-0.25799007647999994</v>
      </c>
      <c r="S191" s="62">
        <f t="shared" si="181"/>
        <v>6.7002571599999996</v>
      </c>
      <c r="T191" s="62">
        <v>0</v>
      </c>
      <c r="U191" s="62">
        <v>6.0832499999999996</v>
      </c>
      <c r="V191" s="62">
        <v>0</v>
      </c>
      <c r="W191" s="62">
        <v>0.61700715999999989</v>
      </c>
      <c r="X191" s="62"/>
      <c r="Y191" s="62"/>
      <c r="Z191" s="62"/>
      <c r="AA191" s="62"/>
      <c r="AB191" s="62"/>
      <c r="AC191" s="62"/>
      <c r="AD191" s="62"/>
      <c r="AE191" s="62">
        <v>0</v>
      </c>
      <c r="AF191" s="62"/>
      <c r="AG191" s="62"/>
      <c r="AH191" s="62"/>
      <c r="AI191" s="62"/>
      <c r="AJ191" s="62">
        <v>0</v>
      </c>
      <c r="AK191" s="62"/>
    </row>
    <row r="192" spans="1:37" ht="63" x14ac:dyDescent="0.25">
      <c r="A192" s="174"/>
      <c r="B192" s="53" t="s">
        <v>320</v>
      </c>
      <c r="C192" s="58" t="s">
        <v>3098</v>
      </c>
      <c r="D192" s="62">
        <v>0.85655484000000004</v>
      </c>
      <c r="E192" s="62">
        <f t="shared" si="172"/>
        <v>8.5655484000000004E-2</v>
      </c>
      <c r="F192" s="62">
        <f t="shared" si="173"/>
        <v>0.71950606560000008</v>
      </c>
      <c r="G192" s="62">
        <v>0</v>
      </c>
      <c r="H192" s="62">
        <f t="shared" si="174"/>
        <v>5.13932904E-2</v>
      </c>
      <c r="I192" s="62">
        <f t="shared" si="175"/>
        <v>0.85655488999999996</v>
      </c>
      <c r="J192" s="62">
        <v>0</v>
      </c>
      <c r="K192" s="62">
        <v>0.71204051000000002</v>
      </c>
      <c r="L192" s="62">
        <v>0</v>
      </c>
      <c r="M192" s="62">
        <v>0.14451437999999997</v>
      </c>
      <c r="N192" s="62">
        <f t="shared" si="176"/>
        <v>-4.9999999918171056E-8</v>
      </c>
      <c r="O192" s="62">
        <f t="shared" si="177"/>
        <v>8.5655484000000004E-2</v>
      </c>
      <c r="P192" s="62">
        <f t="shared" si="178"/>
        <v>7.4655556000000622E-3</v>
      </c>
      <c r="Q192" s="62">
        <f t="shared" si="179"/>
        <v>0</v>
      </c>
      <c r="R192" s="62">
        <f t="shared" si="180"/>
        <v>-9.312108959999997E-2</v>
      </c>
      <c r="S192" s="62">
        <f t="shared" si="181"/>
        <v>0.12042865</v>
      </c>
      <c r="T192" s="62">
        <v>0</v>
      </c>
      <c r="U192" s="62">
        <v>0</v>
      </c>
      <c r="V192" s="62">
        <v>0</v>
      </c>
      <c r="W192" s="62">
        <v>0.12042865</v>
      </c>
      <c r="X192" s="62"/>
      <c r="Y192" s="62"/>
      <c r="Z192" s="62"/>
      <c r="AA192" s="62"/>
      <c r="AB192" s="62"/>
      <c r="AC192" s="62"/>
      <c r="AD192" s="62"/>
      <c r="AE192" s="62">
        <v>0</v>
      </c>
      <c r="AF192" s="168">
        <v>2020</v>
      </c>
      <c r="AG192" s="62" t="s">
        <v>4257</v>
      </c>
      <c r="AH192" s="62" t="s">
        <v>4258</v>
      </c>
      <c r="AI192" s="62" t="s">
        <v>4259</v>
      </c>
      <c r="AJ192" s="62">
        <v>0.63</v>
      </c>
      <c r="AK192" s="62"/>
    </row>
    <row r="193" spans="1:37" ht="63" x14ac:dyDescent="0.25">
      <c r="A193" s="174"/>
      <c r="B193" s="53" t="s">
        <v>322</v>
      </c>
      <c r="C193" s="58" t="s">
        <v>3099</v>
      </c>
      <c r="D193" s="62">
        <v>1.1200610040000001</v>
      </c>
      <c r="E193" s="62">
        <f t="shared" si="172"/>
        <v>0.11200610040000002</v>
      </c>
      <c r="F193" s="62">
        <f t="shared" si="173"/>
        <v>0.94085124336000014</v>
      </c>
      <c r="G193" s="62">
        <v>0</v>
      </c>
      <c r="H193" s="62">
        <f t="shared" si="174"/>
        <v>6.7203660240000004E-2</v>
      </c>
      <c r="I193" s="62">
        <f t="shared" si="175"/>
        <v>1.1200610039999999</v>
      </c>
      <c r="J193" s="62">
        <v>0.86538515999999988</v>
      </c>
      <c r="K193" s="62">
        <v>0</v>
      </c>
      <c r="L193" s="62">
        <v>0</v>
      </c>
      <c r="M193" s="62">
        <v>0.25467584399999998</v>
      </c>
      <c r="N193" s="62">
        <f t="shared" si="176"/>
        <v>0</v>
      </c>
      <c r="O193" s="62">
        <f t="shared" si="177"/>
        <v>-0.75337905959999985</v>
      </c>
      <c r="P193" s="62">
        <f t="shared" si="178"/>
        <v>0.94085124336000014</v>
      </c>
      <c r="Q193" s="62">
        <f t="shared" si="179"/>
        <v>0</v>
      </c>
      <c r="R193" s="62">
        <f t="shared" si="180"/>
        <v>-0.18747218375999997</v>
      </c>
      <c r="S193" s="62">
        <f t="shared" si="181"/>
        <v>0.93338417000000007</v>
      </c>
      <c r="T193" s="62">
        <v>0.72115430000000003</v>
      </c>
      <c r="U193" s="62">
        <v>0</v>
      </c>
      <c r="V193" s="62">
        <v>0</v>
      </c>
      <c r="W193" s="62">
        <v>0.21222986999999999</v>
      </c>
      <c r="X193" s="62"/>
      <c r="Y193" s="62"/>
      <c r="Z193" s="62"/>
      <c r="AA193" s="62"/>
      <c r="AB193" s="62"/>
      <c r="AC193" s="62"/>
      <c r="AD193" s="62"/>
      <c r="AE193" s="62">
        <v>0</v>
      </c>
      <c r="AF193" s="62"/>
      <c r="AG193" s="62"/>
      <c r="AH193" s="62"/>
      <c r="AI193" s="62"/>
      <c r="AJ193" s="62">
        <v>0</v>
      </c>
      <c r="AK193" s="62"/>
    </row>
    <row r="194" spans="1:37" ht="63" x14ac:dyDescent="0.25">
      <c r="A194" s="174"/>
      <c r="B194" s="53" t="s">
        <v>324</v>
      </c>
      <c r="C194" s="58" t="s">
        <v>3100</v>
      </c>
      <c r="D194" s="62">
        <v>2.9702879999999996</v>
      </c>
      <c r="E194" s="62">
        <f t="shared" si="172"/>
        <v>0.29702879999999998</v>
      </c>
      <c r="F194" s="62">
        <f t="shared" si="173"/>
        <v>2.4950419199999994</v>
      </c>
      <c r="G194" s="62">
        <v>0</v>
      </c>
      <c r="H194" s="62">
        <f t="shared" si="174"/>
        <v>0.17821727999999998</v>
      </c>
      <c r="I194" s="62">
        <f t="shared" si="175"/>
        <v>3.303267994</v>
      </c>
      <c r="J194" s="62">
        <v>0.78998838000000005</v>
      </c>
      <c r="K194" s="62">
        <v>2.16201175</v>
      </c>
      <c r="L194" s="62">
        <v>0</v>
      </c>
      <c r="M194" s="62">
        <v>0.35126786399999993</v>
      </c>
      <c r="N194" s="62">
        <f t="shared" si="176"/>
        <v>-0.33297999400000045</v>
      </c>
      <c r="O194" s="62">
        <f t="shared" si="177"/>
        <v>-0.49295958000000006</v>
      </c>
      <c r="P194" s="62">
        <f t="shared" si="178"/>
        <v>0.33303016999999935</v>
      </c>
      <c r="Q194" s="62">
        <f t="shared" si="179"/>
        <v>0</v>
      </c>
      <c r="R194" s="62">
        <f t="shared" si="180"/>
        <v>-0.17305058399999995</v>
      </c>
      <c r="S194" s="62">
        <f t="shared" si="181"/>
        <v>2.7527233199999999</v>
      </c>
      <c r="T194" s="62">
        <v>0.65832363999999988</v>
      </c>
      <c r="U194" s="62">
        <v>1.8016764599999999</v>
      </c>
      <c r="V194" s="62">
        <v>0</v>
      </c>
      <c r="W194" s="62">
        <v>0.29272322000000001</v>
      </c>
      <c r="X194" s="62"/>
      <c r="Y194" s="62"/>
      <c r="Z194" s="62"/>
      <c r="AA194" s="62"/>
      <c r="AB194" s="62"/>
      <c r="AC194" s="62"/>
      <c r="AD194" s="62"/>
      <c r="AE194" s="62">
        <v>0</v>
      </c>
      <c r="AF194" s="168">
        <v>2020</v>
      </c>
      <c r="AG194" s="62" t="s">
        <v>4257</v>
      </c>
      <c r="AH194" s="62" t="s">
        <v>4258</v>
      </c>
      <c r="AI194" s="62" t="s">
        <v>4259</v>
      </c>
      <c r="AJ194" s="62">
        <v>0.373</v>
      </c>
      <c r="AK194" s="62"/>
    </row>
    <row r="195" spans="1:37" ht="63" x14ac:dyDescent="0.25">
      <c r="A195" s="174"/>
      <c r="B195" s="53" t="s">
        <v>326</v>
      </c>
      <c r="C195" s="58" t="s">
        <v>3101</v>
      </c>
      <c r="D195" s="62">
        <v>3.1707360000000002</v>
      </c>
      <c r="E195" s="62">
        <f t="shared" si="172"/>
        <v>0.31707360000000007</v>
      </c>
      <c r="F195" s="62">
        <f t="shared" si="173"/>
        <v>2.6634182400000004</v>
      </c>
      <c r="G195" s="62">
        <v>0</v>
      </c>
      <c r="H195" s="62">
        <f t="shared" si="174"/>
        <v>0.19024416</v>
      </c>
      <c r="I195" s="62">
        <f t="shared" si="175"/>
        <v>3.1707395119999995</v>
      </c>
      <c r="J195" s="62">
        <v>0.60378066000000008</v>
      </c>
      <c r="K195" s="62">
        <v>2.3856393199999997</v>
      </c>
      <c r="L195" s="62">
        <v>0</v>
      </c>
      <c r="M195" s="62">
        <v>0.18131953199999998</v>
      </c>
      <c r="N195" s="62">
        <f t="shared" si="176"/>
        <v>-3.5119999992616613E-6</v>
      </c>
      <c r="O195" s="62">
        <f t="shared" si="177"/>
        <v>-0.28670706000000001</v>
      </c>
      <c r="P195" s="62">
        <f t="shared" si="178"/>
        <v>0.27777892000000071</v>
      </c>
      <c r="Q195" s="62">
        <f t="shared" si="179"/>
        <v>0</v>
      </c>
      <c r="R195" s="62">
        <f t="shared" si="180"/>
        <v>8.9246280000000178E-3</v>
      </c>
      <c r="S195" s="62">
        <f t="shared" si="181"/>
        <v>2.6422829300000004</v>
      </c>
      <c r="T195" s="62">
        <v>0.50315054999999997</v>
      </c>
      <c r="U195" s="62">
        <v>1.98803277</v>
      </c>
      <c r="V195" s="62">
        <v>0</v>
      </c>
      <c r="W195" s="62">
        <v>0.15109961000000002</v>
      </c>
      <c r="X195" s="62"/>
      <c r="Y195" s="62"/>
      <c r="Z195" s="62"/>
      <c r="AA195" s="62"/>
      <c r="AB195" s="62"/>
      <c r="AC195" s="62"/>
      <c r="AD195" s="62"/>
      <c r="AE195" s="62">
        <v>0</v>
      </c>
      <c r="AF195" s="168">
        <v>2020</v>
      </c>
      <c r="AG195" s="62" t="s">
        <v>4257</v>
      </c>
      <c r="AH195" s="62" t="s">
        <v>4258</v>
      </c>
      <c r="AI195" s="62" t="s">
        <v>4259</v>
      </c>
      <c r="AJ195" s="62">
        <v>0.38</v>
      </c>
      <c r="AK195" s="62"/>
    </row>
    <row r="196" spans="1:37" ht="63" x14ac:dyDescent="0.25">
      <c r="A196" s="174"/>
      <c r="B196" s="53" t="s">
        <v>1769</v>
      </c>
      <c r="C196" s="58" t="s">
        <v>3102</v>
      </c>
      <c r="D196" s="62">
        <v>1.081248</v>
      </c>
      <c r="E196" s="62">
        <f t="shared" si="172"/>
        <v>0.10812480000000001</v>
      </c>
      <c r="F196" s="62">
        <f t="shared" si="173"/>
        <v>0.90824832</v>
      </c>
      <c r="G196" s="62">
        <v>0</v>
      </c>
      <c r="H196" s="62">
        <f t="shared" si="174"/>
        <v>6.4874879999999996E-2</v>
      </c>
      <c r="I196" s="62">
        <f t="shared" si="175"/>
        <v>1.0812496079999998</v>
      </c>
      <c r="J196" s="62">
        <v>0</v>
      </c>
      <c r="K196" s="62">
        <v>0</v>
      </c>
      <c r="L196" s="62">
        <v>1.0331999999999999</v>
      </c>
      <c r="M196" s="62">
        <v>4.8049607999999994E-2</v>
      </c>
      <c r="N196" s="62">
        <f t="shared" si="176"/>
        <v>-1.6079999998197536E-6</v>
      </c>
      <c r="O196" s="62">
        <f t="shared" si="177"/>
        <v>0.10812480000000001</v>
      </c>
      <c r="P196" s="62">
        <f t="shared" si="178"/>
        <v>0.90824832</v>
      </c>
      <c r="Q196" s="62">
        <f t="shared" si="179"/>
        <v>-1.0331999999999999</v>
      </c>
      <c r="R196" s="62">
        <f t="shared" si="180"/>
        <v>1.6825272000000002E-2</v>
      </c>
      <c r="S196" s="62">
        <f t="shared" si="181"/>
        <v>0.93361604000000009</v>
      </c>
      <c r="T196" s="62">
        <v>0</v>
      </c>
      <c r="U196" s="62">
        <v>0</v>
      </c>
      <c r="V196" s="62">
        <v>0</v>
      </c>
      <c r="W196" s="62">
        <v>0.93361604000000009</v>
      </c>
      <c r="X196" s="62"/>
      <c r="Y196" s="62"/>
      <c r="Z196" s="62"/>
      <c r="AA196" s="62"/>
      <c r="AB196" s="168">
        <v>2020</v>
      </c>
      <c r="AC196" s="62" t="s">
        <v>4255</v>
      </c>
      <c r="AD196" s="62" t="s">
        <v>4256</v>
      </c>
      <c r="AE196" s="62">
        <v>1.26</v>
      </c>
      <c r="AF196" s="62"/>
      <c r="AG196" s="62"/>
      <c r="AH196" s="62"/>
      <c r="AI196" s="62"/>
      <c r="AJ196" s="62">
        <v>0</v>
      </c>
      <c r="AK196" s="62"/>
    </row>
    <row r="197" spans="1:37" ht="126" x14ac:dyDescent="0.25">
      <c r="A197" s="174"/>
      <c r="B197" s="53" t="s">
        <v>1770</v>
      </c>
      <c r="C197" s="58" t="s">
        <v>3103</v>
      </c>
      <c r="D197" s="62">
        <v>0.38508062399999993</v>
      </c>
      <c r="E197" s="62">
        <f t="shared" si="172"/>
        <v>3.8508062399999994E-2</v>
      </c>
      <c r="F197" s="62">
        <f t="shared" si="173"/>
        <v>0.32346772415999997</v>
      </c>
      <c r="G197" s="62">
        <v>0</v>
      </c>
      <c r="H197" s="62">
        <f t="shared" si="174"/>
        <v>2.3104837439999994E-2</v>
      </c>
      <c r="I197" s="62">
        <f t="shared" si="175"/>
        <v>0.38508062399999998</v>
      </c>
      <c r="J197" s="62">
        <v>0</v>
      </c>
      <c r="K197" s="62">
        <v>0</v>
      </c>
      <c r="L197" s="62">
        <v>0.32369999999999999</v>
      </c>
      <c r="M197" s="62">
        <v>6.1380623999999995E-2</v>
      </c>
      <c r="N197" s="62">
        <f t="shared" si="176"/>
        <v>0</v>
      </c>
      <c r="O197" s="62">
        <f t="shared" si="177"/>
        <v>3.8508062399999994E-2</v>
      </c>
      <c r="P197" s="62">
        <f t="shared" si="178"/>
        <v>0.32346772415999997</v>
      </c>
      <c r="Q197" s="62">
        <f t="shared" si="179"/>
        <v>-0.32369999999999999</v>
      </c>
      <c r="R197" s="62">
        <f t="shared" si="180"/>
        <v>-3.8275786559999997E-2</v>
      </c>
      <c r="S197" s="62">
        <f t="shared" si="181"/>
        <v>5.1150520000000005E-2</v>
      </c>
      <c r="T197" s="62">
        <v>0</v>
      </c>
      <c r="U197" s="62">
        <v>0</v>
      </c>
      <c r="V197" s="62">
        <v>0</v>
      </c>
      <c r="W197" s="62">
        <v>5.1150520000000005E-2</v>
      </c>
      <c r="X197" s="62"/>
      <c r="Y197" s="62"/>
      <c r="Z197" s="62"/>
      <c r="AA197" s="62"/>
      <c r="AB197" s="62"/>
      <c r="AC197" s="62"/>
      <c r="AD197" s="62"/>
      <c r="AE197" s="62">
        <v>0</v>
      </c>
      <c r="AF197" s="62"/>
      <c r="AG197" s="62"/>
      <c r="AH197" s="62"/>
      <c r="AI197" s="62"/>
      <c r="AJ197" s="62">
        <v>0</v>
      </c>
      <c r="AK197" s="62"/>
    </row>
    <row r="198" spans="1:37" ht="141.75" x14ac:dyDescent="0.25">
      <c r="A198" s="174"/>
      <c r="B198" s="53" t="s">
        <v>1771</v>
      </c>
      <c r="C198" s="58" t="s">
        <v>4266</v>
      </c>
      <c r="D198" s="62">
        <v>0.41960921999999995</v>
      </c>
      <c r="E198" s="62">
        <f t="shared" si="172"/>
        <v>4.1960921999999998E-2</v>
      </c>
      <c r="F198" s="62">
        <f t="shared" si="173"/>
        <v>0.35247174479999993</v>
      </c>
      <c r="G198" s="62">
        <v>0</v>
      </c>
      <c r="H198" s="62">
        <f t="shared" si="174"/>
        <v>2.5176553199999997E-2</v>
      </c>
      <c r="I198" s="62">
        <f t="shared" si="175"/>
        <v>0.41960922</v>
      </c>
      <c r="J198" s="62">
        <v>0</v>
      </c>
      <c r="K198" s="62">
        <v>0</v>
      </c>
      <c r="L198" s="62">
        <v>0.36792000000000002</v>
      </c>
      <c r="M198" s="62">
        <v>5.1689220000000001E-2</v>
      </c>
      <c r="N198" s="62">
        <f t="shared" si="176"/>
        <v>0</v>
      </c>
      <c r="O198" s="62">
        <f t="shared" si="177"/>
        <v>4.1960921999999998E-2</v>
      </c>
      <c r="P198" s="62">
        <f t="shared" si="178"/>
        <v>0.35247174479999993</v>
      </c>
      <c r="Q198" s="62">
        <f t="shared" si="179"/>
        <v>-0.36792000000000002</v>
      </c>
      <c r="R198" s="62">
        <f t="shared" si="180"/>
        <v>-2.6512666800000004E-2</v>
      </c>
      <c r="S198" s="62">
        <f t="shared" si="181"/>
        <v>0.36792569000000003</v>
      </c>
      <c r="T198" s="62">
        <v>0</v>
      </c>
      <c r="U198" s="62">
        <v>0</v>
      </c>
      <c r="V198" s="62">
        <v>0</v>
      </c>
      <c r="W198" s="62">
        <v>0.36792569000000003</v>
      </c>
      <c r="X198" s="62"/>
      <c r="Y198" s="62"/>
      <c r="Z198" s="62"/>
      <c r="AA198" s="62"/>
      <c r="AB198" s="168">
        <v>2020</v>
      </c>
      <c r="AC198" s="62" t="s">
        <v>4255</v>
      </c>
      <c r="AD198" s="62" t="s">
        <v>4256</v>
      </c>
      <c r="AE198" s="62">
        <v>0.4</v>
      </c>
      <c r="AF198" s="62"/>
      <c r="AG198" s="62"/>
      <c r="AH198" s="62"/>
      <c r="AI198" s="62"/>
      <c r="AJ198" s="62">
        <v>0</v>
      </c>
      <c r="AK198" s="62"/>
    </row>
    <row r="199" spans="1:37" ht="78.75" x14ac:dyDescent="0.25">
      <c r="A199" s="174"/>
      <c r="B199" s="53" t="s">
        <v>1772</v>
      </c>
      <c r="C199" s="58" t="s">
        <v>3104</v>
      </c>
      <c r="D199" s="62">
        <v>9.1879164000000013E-2</v>
      </c>
      <c r="E199" s="62">
        <f t="shared" si="172"/>
        <v>9.187916400000001E-3</v>
      </c>
      <c r="F199" s="62">
        <f t="shared" si="173"/>
        <v>7.717849776000002E-2</v>
      </c>
      <c r="G199" s="62">
        <v>0</v>
      </c>
      <c r="H199" s="62">
        <f t="shared" si="174"/>
        <v>5.5127498400000009E-3</v>
      </c>
      <c r="I199" s="62">
        <f t="shared" si="175"/>
        <v>9.1879164000000013E-2</v>
      </c>
      <c r="J199" s="62">
        <v>0</v>
      </c>
      <c r="K199" s="62">
        <v>0</v>
      </c>
      <c r="L199" s="62">
        <v>0</v>
      </c>
      <c r="M199" s="62">
        <v>9.1879164000000013E-2</v>
      </c>
      <c r="N199" s="62">
        <f t="shared" si="176"/>
        <v>0</v>
      </c>
      <c r="O199" s="62">
        <f t="shared" si="177"/>
        <v>9.187916400000001E-3</v>
      </c>
      <c r="P199" s="62">
        <f t="shared" si="178"/>
        <v>7.717849776000002E-2</v>
      </c>
      <c r="Q199" s="62">
        <f t="shared" si="179"/>
        <v>0</v>
      </c>
      <c r="R199" s="62">
        <f t="shared" si="180"/>
        <v>-8.6366414160000016E-2</v>
      </c>
      <c r="S199" s="62">
        <f t="shared" si="181"/>
        <v>7.6565969999999997E-2</v>
      </c>
      <c r="T199" s="62">
        <v>0</v>
      </c>
      <c r="U199" s="62">
        <v>0</v>
      </c>
      <c r="V199" s="62">
        <v>0</v>
      </c>
      <c r="W199" s="62">
        <v>7.6565969999999997E-2</v>
      </c>
      <c r="X199" s="62"/>
      <c r="Y199" s="62"/>
      <c r="Z199" s="62"/>
      <c r="AA199" s="62"/>
      <c r="AB199" s="62"/>
      <c r="AC199" s="62"/>
      <c r="AD199" s="62"/>
      <c r="AE199" s="62">
        <v>0</v>
      </c>
      <c r="AF199" s="62"/>
      <c r="AG199" s="62"/>
      <c r="AH199" s="62"/>
      <c r="AI199" s="62"/>
      <c r="AJ199" s="62">
        <v>0</v>
      </c>
      <c r="AK199" s="62"/>
    </row>
    <row r="200" spans="1:37" ht="94.5" x14ac:dyDescent="0.25">
      <c r="A200" s="174"/>
      <c r="B200" s="53" t="s">
        <v>1773</v>
      </c>
      <c r="C200" s="58" t="s">
        <v>3105</v>
      </c>
      <c r="D200" s="62">
        <v>5.2802520000000009E-3</v>
      </c>
      <c r="E200" s="62">
        <f t="shared" si="172"/>
        <v>5.2802520000000007E-4</v>
      </c>
      <c r="F200" s="62">
        <f t="shared" si="173"/>
        <v>4.435411680000001E-3</v>
      </c>
      <c r="G200" s="62">
        <v>0</v>
      </c>
      <c r="H200" s="62">
        <f t="shared" si="174"/>
        <v>3.1681512000000003E-4</v>
      </c>
      <c r="I200" s="62">
        <f t="shared" si="175"/>
        <v>5.2802520000000009E-3</v>
      </c>
      <c r="J200" s="62">
        <v>0</v>
      </c>
      <c r="K200" s="62">
        <v>0</v>
      </c>
      <c r="L200" s="62">
        <v>0</v>
      </c>
      <c r="M200" s="62">
        <v>5.2802520000000009E-3</v>
      </c>
      <c r="N200" s="62">
        <f t="shared" si="176"/>
        <v>0</v>
      </c>
      <c r="O200" s="62">
        <f t="shared" si="177"/>
        <v>5.2802520000000007E-4</v>
      </c>
      <c r="P200" s="62">
        <f t="shared" si="178"/>
        <v>4.435411680000001E-3</v>
      </c>
      <c r="Q200" s="62">
        <f t="shared" si="179"/>
        <v>0</v>
      </c>
      <c r="R200" s="62">
        <f t="shared" si="180"/>
        <v>-4.9634368800000007E-3</v>
      </c>
      <c r="S200" s="62">
        <f t="shared" si="181"/>
        <v>0.16981210000000002</v>
      </c>
      <c r="T200" s="62">
        <v>0.11414000000000001</v>
      </c>
      <c r="U200" s="62">
        <v>0</v>
      </c>
      <c r="V200" s="62">
        <v>0</v>
      </c>
      <c r="W200" s="62">
        <v>5.5672100000000002E-2</v>
      </c>
      <c r="X200" s="62"/>
      <c r="Y200" s="62"/>
      <c r="Z200" s="62"/>
      <c r="AA200" s="62"/>
      <c r="AB200" s="62"/>
      <c r="AC200" s="62"/>
      <c r="AD200" s="62"/>
      <c r="AE200" s="62">
        <v>0</v>
      </c>
      <c r="AF200" s="62"/>
      <c r="AG200" s="62"/>
      <c r="AH200" s="62"/>
      <c r="AI200" s="62"/>
      <c r="AJ200" s="62">
        <v>0</v>
      </c>
      <c r="AK200" s="62"/>
    </row>
    <row r="201" spans="1:37" ht="94.5" x14ac:dyDescent="0.25">
      <c r="A201" s="174"/>
      <c r="B201" s="53" t="s">
        <v>1775</v>
      </c>
      <c r="C201" s="58" t="s">
        <v>3106</v>
      </c>
      <c r="D201" s="62">
        <v>1.0815972839999999</v>
      </c>
      <c r="E201" s="62">
        <f t="shared" si="172"/>
        <v>0.10815972839999999</v>
      </c>
      <c r="F201" s="62">
        <f t="shared" si="173"/>
        <v>0.90854171855999988</v>
      </c>
      <c r="G201" s="62">
        <v>0</v>
      </c>
      <c r="H201" s="62">
        <f t="shared" si="174"/>
        <v>6.4895837039999987E-2</v>
      </c>
      <c r="I201" s="62">
        <f t="shared" si="175"/>
        <v>1.0815972839999999</v>
      </c>
      <c r="J201" s="62">
        <v>0.33870647999999998</v>
      </c>
      <c r="K201" s="62">
        <v>0.73264152000000005</v>
      </c>
      <c r="L201" s="62">
        <v>0</v>
      </c>
      <c r="M201" s="62">
        <v>1.0249283999999999E-2</v>
      </c>
      <c r="N201" s="62">
        <f t="shared" si="176"/>
        <v>0</v>
      </c>
      <c r="O201" s="62">
        <f t="shared" si="177"/>
        <v>-0.23054675159999999</v>
      </c>
      <c r="P201" s="62">
        <f t="shared" si="178"/>
        <v>0.17590019855999983</v>
      </c>
      <c r="Q201" s="62">
        <f t="shared" si="179"/>
        <v>0</v>
      </c>
      <c r="R201" s="62">
        <f t="shared" si="180"/>
        <v>5.464655303999999E-2</v>
      </c>
      <c r="S201" s="62">
        <f t="shared" si="181"/>
        <v>0.90133107000000001</v>
      </c>
      <c r="T201" s="62">
        <v>0.28225540000000005</v>
      </c>
      <c r="U201" s="62">
        <v>0.61053459999999993</v>
      </c>
      <c r="V201" s="62">
        <v>0</v>
      </c>
      <c r="W201" s="62">
        <v>8.5410699999999996E-3</v>
      </c>
      <c r="X201" s="62"/>
      <c r="Y201" s="62"/>
      <c r="Z201" s="62"/>
      <c r="AA201" s="62"/>
      <c r="AB201" s="168">
        <v>2020</v>
      </c>
      <c r="AC201" s="62" t="s">
        <v>4255</v>
      </c>
      <c r="AD201" s="62" t="s">
        <v>4256</v>
      </c>
      <c r="AE201" s="62">
        <v>0.8</v>
      </c>
      <c r="AF201" s="62"/>
      <c r="AG201" s="62"/>
      <c r="AH201" s="62"/>
      <c r="AI201" s="62"/>
      <c r="AJ201" s="62">
        <v>0</v>
      </c>
      <c r="AK201" s="62"/>
    </row>
    <row r="202" spans="1:37" ht="94.5" x14ac:dyDescent="0.25">
      <c r="A202" s="174"/>
      <c r="B202" s="53" t="s">
        <v>1776</v>
      </c>
      <c r="C202" s="58" t="s">
        <v>3107</v>
      </c>
      <c r="D202" s="62">
        <v>4.7368199999999992E-3</v>
      </c>
      <c r="E202" s="62">
        <f t="shared" si="172"/>
        <v>4.7368199999999996E-4</v>
      </c>
      <c r="F202" s="62">
        <f t="shared" si="173"/>
        <v>3.9789287999999999E-3</v>
      </c>
      <c r="G202" s="62">
        <v>0</v>
      </c>
      <c r="H202" s="62">
        <f t="shared" si="174"/>
        <v>2.8420919999999996E-4</v>
      </c>
      <c r="I202" s="62">
        <f t="shared" si="175"/>
        <v>4.7368199999999992E-3</v>
      </c>
      <c r="J202" s="62">
        <v>0</v>
      </c>
      <c r="K202" s="62">
        <v>0</v>
      </c>
      <c r="L202" s="62">
        <v>0</v>
      </c>
      <c r="M202" s="62">
        <v>4.7368199999999992E-3</v>
      </c>
      <c r="N202" s="62">
        <f t="shared" si="176"/>
        <v>0</v>
      </c>
      <c r="O202" s="62">
        <f t="shared" si="177"/>
        <v>4.7368199999999996E-4</v>
      </c>
      <c r="P202" s="62">
        <f t="shared" si="178"/>
        <v>3.9789287999999999E-3</v>
      </c>
      <c r="Q202" s="62">
        <f t="shared" si="179"/>
        <v>0</v>
      </c>
      <c r="R202" s="62">
        <f t="shared" si="180"/>
        <v>-4.4526107999999995E-3</v>
      </c>
      <c r="S202" s="62">
        <f t="shared" si="181"/>
        <v>9.0557350000000009E-2</v>
      </c>
      <c r="T202" s="62">
        <v>8.6610000000000006E-2</v>
      </c>
      <c r="U202" s="62">
        <v>0</v>
      </c>
      <c r="V202" s="62">
        <v>0</v>
      </c>
      <c r="W202" s="62">
        <v>3.9473499999999996E-3</v>
      </c>
      <c r="X202" s="62"/>
      <c r="Y202" s="62"/>
      <c r="Z202" s="62"/>
      <c r="AA202" s="62"/>
      <c r="AB202" s="62"/>
      <c r="AC202" s="62"/>
      <c r="AD202" s="62"/>
      <c r="AE202" s="62">
        <v>0</v>
      </c>
      <c r="AF202" s="62"/>
      <c r="AG202" s="62"/>
      <c r="AH202" s="62"/>
      <c r="AI202" s="62"/>
      <c r="AJ202" s="62">
        <v>0</v>
      </c>
      <c r="AK202" s="62"/>
    </row>
    <row r="203" spans="1:37" ht="94.5" x14ac:dyDescent="0.25">
      <c r="A203" s="174"/>
      <c r="B203" s="53" t="s">
        <v>1778</v>
      </c>
      <c r="C203" s="58" t="s">
        <v>3108</v>
      </c>
      <c r="D203" s="62">
        <v>3.2672759999999999E-3</v>
      </c>
      <c r="E203" s="62">
        <f t="shared" si="172"/>
        <v>3.2672760000000001E-4</v>
      </c>
      <c r="F203" s="62">
        <f t="shared" si="173"/>
        <v>2.7445118399999999E-3</v>
      </c>
      <c r="G203" s="62">
        <v>0</v>
      </c>
      <c r="H203" s="62">
        <f t="shared" si="174"/>
        <v>1.9603655999999998E-4</v>
      </c>
      <c r="I203" s="62">
        <f t="shared" si="175"/>
        <v>3.2672759999999999E-3</v>
      </c>
      <c r="J203" s="62">
        <v>0</v>
      </c>
      <c r="K203" s="62">
        <v>0</v>
      </c>
      <c r="L203" s="62">
        <v>0</v>
      </c>
      <c r="M203" s="62">
        <v>3.2672759999999999E-3</v>
      </c>
      <c r="N203" s="62">
        <f t="shared" si="176"/>
        <v>0</v>
      </c>
      <c r="O203" s="62">
        <f t="shared" si="177"/>
        <v>3.2672760000000001E-4</v>
      </c>
      <c r="P203" s="62">
        <f t="shared" si="178"/>
        <v>2.7445118399999999E-3</v>
      </c>
      <c r="Q203" s="62">
        <f t="shared" si="179"/>
        <v>0</v>
      </c>
      <c r="R203" s="62">
        <f t="shared" si="180"/>
        <v>-3.0712394399999999E-3</v>
      </c>
      <c r="S203" s="62">
        <f t="shared" si="181"/>
        <v>2.7227300000000005E-3</v>
      </c>
      <c r="T203" s="62">
        <v>0</v>
      </c>
      <c r="U203" s="62">
        <v>0</v>
      </c>
      <c r="V203" s="62">
        <v>0</v>
      </c>
      <c r="W203" s="62">
        <v>2.7227300000000005E-3</v>
      </c>
      <c r="X203" s="62"/>
      <c r="Y203" s="62"/>
      <c r="Z203" s="62"/>
      <c r="AA203" s="62"/>
      <c r="AB203" s="62"/>
      <c r="AC203" s="62"/>
      <c r="AD203" s="62"/>
      <c r="AE203" s="62">
        <v>0</v>
      </c>
      <c r="AF203" s="62"/>
      <c r="AG203" s="62"/>
      <c r="AH203" s="62"/>
      <c r="AI203" s="62"/>
      <c r="AJ203" s="62">
        <v>0</v>
      </c>
      <c r="AK203" s="62"/>
    </row>
    <row r="204" spans="1:37" ht="47.25" x14ac:dyDescent="0.25">
      <c r="A204" s="174"/>
      <c r="B204" s="53" t="s">
        <v>1780</v>
      </c>
      <c r="C204" s="58" t="s">
        <v>3109</v>
      </c>
      <c r="D204" s="62">
        <v>3.856932E-3</v>
      </c>
      <c r="E204" s="62">
        <f t="shared" si="172"/>
        <v>3.8569320000000001E-4</v>
      </c>
      <c r="F204" s="62">
        <f t="shared" si="173"/>
        <v>3.2398228800000002E-3</v>
      </c>
      <c r="G204" s="62">
        <v>0</v>
      </c>
      <c r="H204" s="62">
        <f t="shared" si="174"/>
        <v>2.3141591999999999E-4</v>
      </c>
      <c r="I204" s="62">
        <f t="shared" si="175"/>
        <v>3.856932E-3</v>
      </c>
      <c r="J204" s="62">
        <v>0</v>
      </c>
      <c r="K204" s="62">
        <v>0</v>
      </c>
      <c r="L204" s="62">
        <v>0</v>
      </c>
      <c r="M204" s="62">
        <v>3.856932E-3</v>
      </c>
      <c r="N204" s="62">
        <f t="shared" si="176"/>
        <v>0</v>
      </c>
      <c r="O204" s="62">
        <f t="shared" si="177"/>
        <v>3.8569320000000001E-4</v>
      </c>
      <c r="P204" s="62">
        <f t="shared" si="178"/>
        <v>3.2398228800000002E-3</v>
      </c>
      <c r="Q204" s="62">
        <f t="shared" si="179"/>
        <v>0</v>
      </c>
      <c r="R204" s="62">
        <f t="shared" si="180"/>
        <v>-3.6255160800000002E-3</v>
      </c>
      <c r="S204" s="62">
        <f t="shared" si="181"/>
        <v>3.2141100000000001E-3</v>
      </c>
      <c r="T204" s="62">
        <v>0</v>
      </c>
      <c r="U204" s="62">
        <v>0</v>
      </c>
      <c r="V204" s="62">
        <v>0</v>
      </c>
      <c r="W204" s="62">
        <v>3.2141100000000001E-3</v>
      </c>
      <c r="X204" s="62"/>
      <c r="Y204" s="62"/>
      <c r="Z204" s="62"/>
      <c r="AA204" s="62"/>
      <c r="AB204" s="62"/>
      <c r="AC204" s="62"/>
      <c r="AD204" s="62"/>
      <c r="AE204" s="62">
        <v>0</v>
      </c>
      <c r="AF204" s="62"/>
      <c r="AG204" s="62"/>
      <c r="AH204" s="62"/>
      <c r="AI204" s="62"/>
      <c r="AJ204" s="62">
        <v>0</v>
      </c>
      <c r="AK204" s="62"/>
    </row>
    <row r="205" spans="1:37" ht="78.75" x14ac:dyDescent="0.25">
      <c r="A205" s="174"/>
      <c r="B205" s="53" t="s">
        <v>1491</v>
      </c>
      <c r="C205" s="58" t="s">
        <v>3110</v>
      </c>
      <c r="D205" s="62">
        <v>0.25976930399999998</v>
      </c>
      <c r="E205" s="62">
        <f t="shared" si="172"/>
        <v>2.5976930400000001E-2</v>
      </c>
      <c r="F205" s="62">
        <f t="shared" si="173"/>
        <v>0.21820621535999998</v>
      </c>
      <c r="G205" s="62">
        <v>0</v>
      </c>
      <c r="H205" s="62">
        <f t="shared" si="174"/>
        <v>1.5586158239999998E-2</v>
      </c>
      <c r="I205" s="62">
        <f t="shared" si="175"/>
        <v>0.25976930400000003</v>
      </c>
      <c r="J205" s="62">
        <v>0</v>
      </c>
      <c r="K205" s="62">
        <v>0</v>
      </c>
      <c r="L205" s="62">
        <v>0.25282260000000001</v>
      </c>
      <c r="M205" s="62">
        <v>6.9467040000000006E-3</v>
      </c>
      <c r="N205" s="62">
        <f t="shared" si="176"/>
        <v>0</v>
      </c>
      <c r="O205" s="62">
        <f t="shared" si="177"/>
        <v>2.5976930400000001E-2</v>
      </c>
      <c r="P205" s="62">
        <f t="shared" si="178"/>
        <v>0.21820621535999998</v>
      </c>
      <c r="Q205" s="62">
        <f t="shared" si="179"/>
        <v>-0.25282260000000001</v>
      </c>
      <c r="R205" s="62">
        <f t="shared" si="180"/>
        <v>8.6394542399999968E-3</v>
      </c>
      <c r="S205" s="62">
        <f t="shared" si="181"/>
        <v>5.7889200000000004E-3</v>
      </c>
      <c r="T205" s="62">
        <v>0</v>
      </c>
      <c r="U205" s="62">
        <v>0</v>
      </c>
      <c r="V205" s="62">
        <v>0</v>
      </c>
      <c r="W205" s="62">
        <v>5.7889200000000004E-3</v>
      </c>
      <c r="X205" s="62"/>
      <c r="Y205" s="62"/>
      <c r="Z205" s="62"/>
      <c r="AA205" s="62"/>
      <c r="AB205" s="62"/>
      <c r="AC205" s="62"/>
      <c r="AD205" s="62"/>
      <c r="AE205" s="62">
        <v>0</v>
      </c>
      <c r="AF205" s="62"/>
      <c r="AG205" s="62"/>
      <c r="AH205" s="62"/>
      <c r="AI205" s="62"/>
      <c r="AJ205" s="62">
        <v>0</v>
      </c>
      <c r="AK205" s="62"/>
    </row>
    <row r="206" spans="1:37" ht="110.25" x14ac:dyDescent="0.25">
      <c r="A206" s="174"/>
      <c r="B206" s="65" t="s">
        <v>1782</v>
      </c>
      <c r="C206" s="58" t="s">
        <v>3111</v>
      </c>
      <c r="D206" s="62">
        <v>2.39292E-4</v>
      </c>
      <c r="E206" s="62">
        <f t="shared" si="172"/>
        <v>2.3929200000000001E-5</v>
      </c>
      <c r="F206" s="62">
        <f t="shared" si="173"/>
        <v>2.0100528E-4</v>
      </c>
      <c r="G206" s="62">
        <v>0</v>
      </c>
      <c r="H206" s="62">
        <f t="shared" si="174"/>
        <v>1.4357519999999999E-5</v>
      </c>
      <c r="I206" s="62">
        <f t="shared" si="175"/>
        <v>2.39292E-4</v>
      </c>
      <c r="J206" s="62">
        <v>0</v>
      </c>
      <c r="K206" s="62">
        <v>0</v>
      </c>
      <c r="L206" s="62">
        <v>0</v>
      </c>
      <c r="M206" s="62">
        <v>2.39292E-4</v>
      </c>
      <c r="N206" s="62">
        <f t="shared" si="176"/>
        <v>0</v>
      </c>
      <c r="O206" s="62">
        <f t="shared" si="177"/>
        <v>2.3929200000000001E-5</v>
      </c>
      <c r="P206" s="62">
        <f t="shared" si="178"/>
        <v>2.0100528E-4</v>
      </c>
      <c r="Q206" s="62">
        <f t="shared" si="179"/>
        <v>0</v>
      </c>
      <c r="R206" s="62">
        <f t="shared" si="180"/>
        <v>-2.2493447999999999E-4</v>
      </c>
      <c r="S206" s="62">
        <f t="shared" si="181"/>
        <v>1.9940999999999999E-4</v>
      </c>
      <c r="T206" s="62">
        <v>0</v>
      </c>
      <c r="U206" s="62">
        <v>0</v>
      </c>
      <c r="V206" s="62">
        <v>0</v>
      </c>
      <c r="W206" s="62">
        <v>1.9940999999999999E-4</v>
      </c>
      <c r="X206" s="62"/>
      <c r="Y206" s="62"/>
      <c r="Z206" s="62"/>
      <c r="AA206" s="62"/>
      <c r="AB206" s="62"/>
      <c r="AC206" s="62"/>
      <c r="AD206" s="62"/>
      <c r="AE206" s="62">
        <v>0</v>
      </c>
      <c r="AF206" s="62"/>
      <c r="AG206" s="62"/>
      <c r="AH206" s="62"/>
      <c r="AI206" s="62"/>
      <c r="AJ206" s="62">
        <v>0</v>
      </c>
      <c r="AK206" s="62"/>
    </row>
    <row r="207" spans="1:37" ht="110.25" x14ac:dyDescent="0.25">
      <c r="A207" s="174"/>
      <c r="B207" s="53" t="s">
        <v>1784</v>
      </c>
      <c r="C207" s="58" t="s">
        <v>3112</v>
      </c>
      <c r="D207" s="62">
        <v>2.39292E-4</v>
      </c>
      <c r="E207" s="62">
        <f t="shared" si="172"/>
        <v>2.3929200000000001E-5</v>
      </c>
      <c r="F207" s="62">
        <f t="shared" si="173"/>
        <v>2.0100528E-4</v>
      </c>
      <c r="G207" s="62">
        <v>0</v>
      </c>
      <c r="H207" s="62">
        <f t="shared" si="174"/>
        <v>1.4357519999999999E-5</v>
      </c>
      <c r="I207" s="62">
        <f t="shared" si="175"/>
        <v>2.39292E-4</v>
      </c>
      <c r="J207" s="62">
        <v>0</v>
      </c>
      <c r="K207" s="62">
        <v>0</v>
      </c>
      <c r="L207" s="62">
        <v>0</v>
      </c>
      <c r="M207" s="62">
        <v>2.39292E-4</v>
      </c>
      <c r="N207" s="62">
        <f t="shared" si="176"/>
        <v>0</v>
      </c>
      <c r="O207" s="62">
        <f t="shared" si="177"/>
        <v>2.3929200000000001E-5</v>
      </c>
      <c r="P207" s="62">
        <f t="shared" si="178"/>
        <v>2.0100528E-4</v>
      </c>
      <c r="Q207" s="62">
        <f t="shared" si="179"/>
        <v>0</v>
      </c>
      <c r="R207" s="62">
        <f t="shared" si="180"/>
        <v>-2.2493447999999999E-4</v>
      </c>
      <c r="S207" s="62">
        <f t="shared" si="181"/>
        <v>1.9940999999999999E-4</v>
      </c>
      <c r="T207" s="62">
        <v>0</v>
      </c>
      <c r="U207" s="62">
        <v>0</v>
      </c>
      <c r="V207" s="62">
        <v>0</v>
      </c>
      <c r="W207" s="62">
        <v>1.9940999999999999E-4</v>
      </c>
      <c r="X207" s="62"/>
      <c r="Y207" s="62"/>
      <c r="Z207" s="62"/>
      <c r="AA207" s="62"/>
      <c r="AB207" s="62"/>
      <c r="AC207" s="62"/>
      <c r="AD207" s="62"/>
      <c r="AE207" s="62">
        <v>0</v>
      </c>
      <c r="AF207" s="62"/>
      <c r="AG207" s="62"/>
      <c r="AH207" s="62"/>
      <c r="AI207" s="62"/>
      <c r="AJ207" s="62">
        <v>0</v>
      </c>
      <c r="AK207" s="62"/>
    </row>
    <row r="208" spans="1:37" ht="78.75" x14ac:dyDescent="0.25">
      <c r="A208" s="174"/>
      <c r="B208" s="53" t="s">
        <v>1786</v>
      </c>
      <c r="C208" s="58" t="s">
        <v>3113</v>
      </c>
      <c r="D208" s="62">
        <v>2.39292E-4</v>
      </c>
      <c r="E208" s="62">
        <f t="shared" si="172"/>
        <v>2.3929200000000001E-5</v>
      </c>
      <c r="F208" s="62">
        <f t="shared" si="173"/>
        <v>2.0100528E-4</v>
      </c>
      <c r="G208" s="62">
        <v>0</v>
      </c>
      <c r="H208" s="62">
        <f t="shared" si="174"/>
        <v>1.4357519999999999E-5</v>
      </c>
      <c r="I208" s="62">
        <f t="shared" si="175"/>
        <v>2.39292E-4</v>
      </c>
      <c r="J208" s="62">
        <v>0</v>
      </c>
      <c r="K208" s="62">
        <v>0</v>
      </c>
      <c r="L208" s="62">
        <v>0</v>
      </c>
      <c r="M208" s="62">
        <v>2.39292E-4</v>
      </c>
      <c r="N208" s="62">
        <f t="shared" si="176"/>
        <v>0</v>
      </c>
      <c r="O208" s="62">
        <f t="shared" si="177"/>
        <v>2.3929200000000001E-5</v>
      </c>
      <c r="P208" s="62">
        <f t="shared" si="178"/>
        <v>2.0100528E-4</v>
      </c>
      <c r="Q208" s="62">
        <f t="shared" si="179"/>
        <v>0</v>
      </c>
      <c r="R208" s="62">
        <f t="shared" si="180"/>
        <v>-2.2493447999999999E-4</v>
      </c>
      <c r="S208" s="62">
        <f t="shared" si="181"/>
        <v>0.14685941000000002</v>
      </c>
      <c r="T208" s="62">
        <v>0.14666000000000001</v>
      </c>
      <c r="U208" s="62">
        <v>0</v>
      </c>
      <c r="V208" s="62">
        <v>0</v>
      </c>
      <c r="W208" s="62">
        <v>1.9940999999999999E-4</v>
      </c>
      <c r="X208" s="62"/>
      <c r="Y208" s="62"/>
      <c r="Z208" s="62"/>
      <c r="AA208" s="62"/>
      <c r="AB208" s="62"/>
      <c r="AC208" s="62"/>
      <c r="AD208" s="62"/>
      <c r="AE208" s="62">
        <v>0</v>
      </c>
      <c r="AF208" s="62"/>
      <c r="AG208" s="62"/>
      <c r="AH208" s="62"/>
      <c r="AI208" s="62"/>
      <c r="AJ208" s="62">
        <v>0</v>
      </c>
      <c r="AK208" s="62"/>
    </row>
    <row r="209" spans="1:37" ht="94.5" x14ac:dyDescent="0.25">
      <c r="A209" s="174"/>
      <c r="B209" s="53" t="s">
        <v>1788</v>
      </c>
      <c r="C209" s="58" t="s">
        <v>3114</v>
      </c>
      <c r="D209" s="62">
        <v>0.56129243200000001</v>
      </c>
      <c r="E209" s="62">
        <f t="shared" si="172"/>
        <v>5.6129243200000005E-2</v>
      </c>
      <c r="F209" s="62">
        <f t="shared" si="173"/>
        <v>0.47148564288</v>
      </c>
      <c r="G209" s="62">
        <v>0</v>
      </c>
      <c r="H209" s="62">
        <f t="shared" si="174"/>
        <v>3.3677545919999996E-2</v>
      </c>
      <c r="I209" s="62">
        <f t="shared" si="175"/>
        <v>0.56129243200000001</v>
      </c>
      <c r="J209" s="62">
        <v>0.2764337</v>
      </c>
      <c r="K209" s="62">
        <v>0.28461944</v>
      </c>
      <c r="L209" s="62">
        <v>0</v>
      </c>
      <c r="M209" s="62">
        <v>2.39292E-4</v>
      </c>
      <c r="N209" s="62">
        <f t="shared" si="176"/>
        <v>0</v>
      </c>
      <c r="O209" s="62">
        <f t="shared" si="177"/>
        <v>-0.22030445679999999</v>
      </c>
      <c r="P209" s="62">
        <f t="shared" si="178"/>
        <v>0.18686620288</v>
      </c>
      <c r="Q209" s="62">
        <f t="shared" si="179"/>
        <v>0</v>
      </c>
      <c r="R209" s="62">
        <f t="shared" si="180"/>
        <v>3.3438253919999994E-2</v>
      </c>
      <c r="S209" s="62">
        <f t="shared" si="181"/>
        <v>0.52703942000000004</v>
      </c>
      <c r="T209" s="62">
        <v>0.23036142000000001</v>
      </c>
      <c r="U209" s="62">
        <v>0.29647859000000004</v>
      </c>
      <c r="V209" s="62">
        <v>0</v>
      </c>
      <c r="W209" s="62">
        <v>1.9940999999999999E-4</v>
      </c>
      <c r="X209" s="62"/>
      <c r="Y209" s="62"/>
      <c r="Z209" s="62"/>
      <c r="AA209" s="62"/>
      <c r="AB209" s="62"/>
      <c r="AC209" s="62"/>
      <c r="AD209" s="62"/>
      <c r="AE209" s="62">
        <v>0</v>
      </c>
      <c r="AF209" s="62"/>
      <c r="AG209" s="62"/>
      <c r="AH209" s="62"/>
      <c r="AI209" s="62"/>
      <c r="AJ209" s="62">
        <v>0</v>
      </c>
      <c r="AK209" s="62"/>
    </row>
    <row r="210" spans="1:37" ht="94.5" x14ac:dyDescent="0.25">
      <c r="A210" s="174"/>
      <c r="B210" s="53" t="s">
        <v>1790</v>
      </c>
      <c r="C210" s="58" t="s">
        <v>3115</v>
      </c>
      <c r="D210" s="62">
        <v>2.39292E-4</v>
      </c>
      <c r="E210" s="62">
        <f t="shared" si="172"/>
        <v>2.3929200000000001E-5</v>
      </c>
      <c r="F210" s="62">
        <f t="shared" si="173"/>
        <v>2.0100528E-4</v>
      </c>
      <c r="G210" s="62">
        <v>0</v>
      </c>
      <c r="H210" s="62">
        <f t="shared" si="174"/>
        <v>1.4357519999999999E-5</v>
      </c>
      <c r="I210" s="62">
        <f t="shared" si="175"/>
        <v>2.39292E-4</v>
      </c>
      <c r="J210" s="62">
        <v>0</v>
      </c>
      <c r="K210" s="62">
        <v>0</v>
      </c>
      <c r="L210" s="62">
        <v>0</v>
      </c>
      <c r="M210" s="62">
        <v>2.39292E-4</v>
      </c>
      <c r="N210" s="62">
        <f t="shared" si="176"/>
        <v>0</v>
      </c>
      <c r="O210" s="62">
        <f t="shared" si="177"/>
        <v>2.3929200000000001E-5</v>
      </c>
      <c r="P210" s="62">
        <f t="shared" si="178"/>
        <v>2.0100528E-4</v>
      </c>
      <c r="Q210" s="62">
        <f t="shared" si="179"/>
        <v>0</v>
      </c>
      <c r="R210" s="62">
        <f t="shared" si="180"/>
        <v>-2.2493447999999999E-4</v>
      </c>
      <c r="S210" s="62">
        <f t="shared" si="181"/>
        <v>1.9940999999999999E-4</v>
      </c>
      <c r="T210" s="62">
        <v>0</v>
      </c>
      <c r="U210" s="62">
        <v>0</v>
      </c>
      <c r="V210" s="62">
        <v>0</v>
      </c>
      <c r="W210" s="62">
        <v>1.9940999999999999E-4</v>
      </c>
      <c r="X210" s="62"/>
      <c r="Y210" s="62"/>
      <c r="Z210" s="62"/>
      <c r="AA210" s="62"/>
      <c r="AB210" s="62"/>
      <c r="AC210" s="62"/>
      <c r="AD210" s="62"/>
      <c r="AE210" s="62">
        <v>0</v>
      </c>
      <c r="AF210" s="62"/>
      <c r="AG210" s="62"/>
      <c r="AH210" s="62"/>
      <c r="AI210" s="62"/>
      <c r="AJ210" s="62">
        <v>0</v>
      </c>
      <c r="AK210" s="62"/>
    </row>
    <row r="211" spans="1:37" ht="94.5" x14ac:dyDescent="0.25">
      <c r="A211" s="174"/>
      <c r="B211" s="53" t="s">
        <v>1792</v>
      </c>
      <c r="C211" s="58" t="s">
        <v>3116</v>
      </c>
      <c r="D211" s="62">
        <v>1.3356842919999998</v>
      </c>
      <c r="E211" s="62">
        <f t="shared" si="172"/>
        <v>0.13356842919999998</v>
      </c>
      <c r="F211" s="62">
        <f t="shared" si="173"/>
        <v>1.12197480528</v>
      </c>
      <c r="G211" s="62">
        <v>0</v>
      </c>
      <c r="H211" s="62">
        <f t="shared" si="174"/>
        <v>8.0141057519999989E-2</v>
      </c>
      <c r="I211" s="62">
        <f t="shared" si="175"/>
        <v>1.3356842920000001</v>
      </c>
      <c r="J211" s="62">
        <v>0.39294786999999998</v>
      </c>
      <c r="K211" s="62">
        <v>0.94249713000000002</v>
      </c>
      <c r="L211" s="62">
        <v>0</v>
      </c>
      <c r="M211" s="62">
        <v>2.39292E-4</v>
      </c>
      <c r="N211" s="62">
        <f t="shared" si="176"/>
        <v>0</v>
      </c>
      <c r="O211" s="62">
        <f t="shared" si="177"/>
        <v>-0.25937944079999997</v>
      </c>
      <c r="P211" s="62">
        <f t="shared" si="178"/>
        <v>0.17947767528000003</v>
      </c>
      <c r="Q211" s="62">
        <f t="shared" si="179"/>
        <v>0</v>
      </c>
      <c r="R211" s="62">
        <f t="shared" si="180"/>
        <v>7.9901765519999987E-2</v>
      </c>
      <c r="S211" s="62">
        <f t="shared" si="181"/>
        <v>1.2039693999999999</v>
      </c>
      <c r="T211" s="62">
        <v>0.22200214999999998</v>
      </c>
      <c r="U211" s="62">
        <v>0.98176783999999995</v>
      </c>
      <c r="V211" s="62">
        <v>0</v>
      </c>
      <c r="W211" s="62">
        <v>1.9940999999999999E-4</v>
      </c>
      <c r="X211" s="62"/>
      <c r="Y211" s="62"/>
      <c r="Z211" s="62"/>
      <c r="AA211" s="62"/>
      <c r="AB211" s="62"/>
      <c r="AC211" s="62"/>
      <c r="AD211" s="62"/>
      <c r="AE211" s="62">
        <v>0</v>
      </c>
      <c r="AF211" s="62"/>
      <c r="AG211" s="62"/>
      <c r="AH211" s="62"/>
      <c r="AI211" s="62"/>
      <c r="AJ211" s="62">
        <v>0</v>
      </c>
      <c r="AK211" s="62"/>
    </row>
    <row r="212" spans="1:37" ht="94.5" x14ac:dyDescent="0.25">
      <c r="A212" s="174"/>
      <c r="B212" s="65" t="s">
        <v>1794</v>
      </c>
      <c r="C212" s="58" t="s">
        <v>3117</v>
      </c>
      <c r="D212" s="62">
        <v>2.39292E-4</v>
      </c>
      <c r="E212" s="62">
        <f t="shared" si="172"/>
        <v>2.3929200000000001E-5</v>
      </c>
      <c r="F212" s="62">
        <f t="shared" si="173"/>
        <v>2.0100528E-4</v>
      </c>
      <c r="G212" s="62">
        <v>0</v>
      </c>
      <c r="H212" s="62">
        <f t="shared" si="174"/>
        <v>1.4357519999999999E-5</v>
      </c>
      <c r="I212" s="62">
        <f t="shared" si="175"/>
        <v>2.39292E-4</v>
      </c>
      <c r="J212" s="62">
        <v>0</v>
      </c>
      <c r="K212" s="62">
        <v>0</v>
      </c>
      <c r="L212" s="62">
        <v>0</v>
      </c>
      <c r="M212" s="62">
        <v>2.39292E-4</v>
      </c>
      <c r="N212" s="62">
        <f t="shared" si="176"/>
        <v>0</v>
      </c>
      <c r="O212" s="62">
        <f t="shared" si="177"/>
        <v>2.3929200000000001E-5</v>
      </c>
      <c r="P212" s="62">
        <f t="shared" si="178"/>
        <v>2.0100528E-4</v>
      </c>
      <c r="Q212" s="62">
        <f t="shared" si="179"/>
        <v>0</v>
      </c>
      <c r="R212" s="62">
        <f t="shared" si="180"/>
        <v>-2.2493447999999999E-4</v>
      </c>
      <c r="S212" s="62">
        <f t="shared" si="181"/>
        <v>1.9940999999999999E-4</v>
      </c>
      <c r="T212" s="62">
        <v>0</v>
      </c>
      <c r="U212" s="62">
        <v>0</v>
      </c>
      <c r="V212" s="62">
        <v>0</v>
      </c>
      <c r="W212" s="62">
        <v>1.9940999999999999E-4</v>
      </c>
      <c r="X212" s="62"/>
      <c r="Y212" s="62"/>
      <c r="Z212" s="62"/>
      <c r="AA212" s="62"/>
      <c r="AB212" s="62"/>
      <c r="AC212" s="62"/>
      <c r="AD212" s="62"/>
      <c r="AE212" s="62">
        <v>0</v>
      </c>
      <c r="AF212" s="62"/>
      <c r="AG212" s="62"/>
      <c r="AH212" s="62"/>
      <c r="AI212" s="62"/>
      <c r="AJ212" s="62">
        <v>0</v>
      </c>
      <c r="AK212" s="62">
        <f>SUM(AK213:AK243)</f>
        <v>0</v>
      </c>
    </row>
    <row r="213" spans="1:37" ht="15.75" x14ac:dyDescent="0.25">
      <c r="A213" s="174"/>
      <c r="B213" s="53" t="s">
        <v>329</v>
      </c>
      <c r="C213" s="58"/>
      <c r="D213" s="62">
        <f>SUM(D214:D244)</f>
        <v>6.3060489738113183</v>
      </c>
      <c r="E213" s="62">
        <f t="shared" ref="E213:AJ213" si="182">SUM(E214:E244)</f>
        <v>0.63060489738113223</v>
      </c>
      <c r="F213" s="62">
        <f t="shared" si="182"/>
        <v>5.2970811380015084</v>
      </c>
      <c r="G213" s="62">
        <f t="shared" si="182"/>
        <v>0</v>
      </c>
      <c r="H213" s="62">
        <f t="shared" si="182"/>
        <v>0.37836293842867924</v>
      </c>
      <c r="I213" s="62">
        <f t="shared" si="182"/>
        <v>5.1826256639999988</v>
      </c>
      <c r="J213" s="62">
        <f t="shared" si="182"/>
        <v>0.62015438999999994</v>
      </c>
      <c r="K213" s="62">
        <f t="shared" si="182"/>
        <v>0</v>
      </c>
      <c r="L213" s="62">
        <f t="shared" si="182"/>
        <v>3.2153111699999997</v>
      </c>
      <c r="M213" s="62">
        <f t="shared" si="182"/>
        <v>1.3471601040000003</v>
      </c>
      <c r="N213" s="62">
        <f t="shared" si="182"/>
        <v>1.1234233098113198</v>
      </c>
      <c r="O213" s="62">
        <f t="shared" si="182"/>
        <v>1.0450507381131971E-2</v>
      </c>
      <c r="P213" s="62">
        <f t="shared" si="182"/>
        <v>5.2970811380015084</v>
      </c>
      <c r="Q213" s="62">
        <f t="shared" si="182"/>
        <v>-3.2153111699999997</v>
      </c>
      <c r="R213" s="62">
        <f t="shared" si="182"/>
        <v>-0.96879716557132078</v>
      </c>
      <c r="S213" s="62">
        <f t="shared" si="182"/>
        <v>7.4040437399999997</v>
      </c>
      <c r="T213" s="62">
        <f t="shared" si="182"/>
        <v>0.73757929999999994</v>
      </c>
      <c r="U213" s="62">
        <f t="shared" si="182"/>
        <v>2.9987067999999999</v>
      </c>
      <c r="V213" s="62">
        <f t="shared" si="182"/>
        <v>1.9415923199999998</v>
      </c>
      <c r="W213" s="62">
        <f t="shared" si="182"/>
        <v>1.7261653199999998</v>
      </c>
      <c r="X213" s="62"/>
      <c r="Y213" s="62"/>
      <c r="Z213" s="62"/>
      <c r="AA213" s="62"/>
      <c r="AB213" s="62"/>
      <c r="AC213" s="62"/>
      <c r="AD213" s="62"/>
      <c r="AE213" s="62">
        <f t="shared" si="182"/>
        <v>3.9</v>
      </c>
      <c r="AF213" s="62"/>
      <c r="AG213" s="62"/>
      <c r="AH213" s="62"/>
      <c r="AI213" s="62"/>
      <c r="AJ213" s="62">
        <f t="shared" si="182"/>
        <v>0.55000000000000004</v>
      </c>
      <c r="AK213" s="62">
        <f>SUM(AK214:AK244)</f>
        <v>0</v>
      </c>
    </row>
    <row r="214" spans="1:37" ht="63" x14ac:dyDescent="0.25">
      <c r="A214" s="174"/>
      <c r="B214" s="53" t="s">
        <v>330</v>
      </c>
      <c r="C214" s="58" t="s">
        <v>3118</v>
      </c>
      <c r="D214" s="62">
        <v>0.32330228399999994</v>
      </c>
      <c r="E214" s="62">
        <f t="shared" ref="E214:E244" si="183">D214*10%</f>
        <v>3.2330228399999994E-2</v>
      </c>
      <c r="F214" s="62">
        <f t="shared" ref="F214:F244" si="184">D214-E214-H214</f>
        <v>0.27157391855999996</v>
      </c>
      <c r="G214" s="62">
        <v>0</v>
      </c>
      <c r="H214" s="62">
        <f t="shared" ref="H214:H244" si="185">D214*6%</f>
        <v>1.9398137039999996E-2</v>
      </c>
      <c r="I214" s="62">
        <f t="shared" ref="I214:I244" si="186">J214+K214+L214+M214</f>
        <v>0.32330228399999994</v>
      </c>
      <c r="J214" s="62">
        <v>0</v>
      </c>
      <c r="K214" s="62">
        <v>0</v>
      </c>
      <c r="L214" s="62">
        <v>0</v>
      </c>
      <c r="M214" s="62">
        <v>0.32330228399999994</v>
      </c>
      <c r="N214" s="62">
        <f t="shared" ref="N214:N244" si="187">D214-I214</f>
        <v>0</v>
      </c>
      <c r="O214" s="62">
        <f t="shared" ref="O214:O244" si="188">E214-J214</f>
        <v>3.2330228399999994E-2</v>
      </c>
      <c r="P214" s="62">
        <f t="shared" ref="P214:P244" si="189">F214-K214</f>
        <v>0.27157391855999996</v>
      </c>
      <c r="Q214" s="62">
        <f t="shared" ref="Q214:Q244" si="190">G214-L214</f>
        <v>0</v>
      </c>
      <c r="R214" s="62">
        <f t="shared" ref="R214:R244" si="191">H214-M214</f>
        <v>-0.30390414695999995</v>
      </c>
      <c r="S214" s="62">
        <f t="shared" ref="S214:S244" si="192">T214+U214+V214+W214</f>
        <v>0.26941857000000002</v>
      </c>
      <c r="T214" s="62">
        <v>0</v>
      </c>
      <c r="U214" s="62">
        <v>0</v>
      </c>
      <c r="V214" s="62">
        <v>0</v>
      </c>
      <c r="W214" s="62">
        <v>0.26941857000000002</v>
      </c>
      <c r="X214" s="62"/>
      <c r="Y214" s="62"/>
      <c r="Z214" s="62"/>
      <c r="AA214" s="62"/>
      <c r="AB214" s="62"/>
      <c r="AC214" s="62"/>
      <c r="AD214" s="62"/>
      <c r="AE214" s="62">
        <v>0</v>
      </c>
      <c r="AF214" s="62"/>
      <c r="AG214" s="62"/>
      <c r="AH214" s="62"/>
      <c r="AI214" s="62"/>
      <c r="AJ214" s="62">
        <v>0</v>
      </c>
      <c r="AK214" s="62"/>
    </row>
    <row r="215" spans="1:37" ht="63" x14ac:dyDescent="0.25">
      <c r="A215" s="174"/>
      <c r="B215" s="53" t="s">
        <v>1492</v>
      </c>
      <c r="C215" s="59" t="s">
        <v>3119</v>
      </c>
      <c r="D215" s="62">
        <v>0.28750239599999994</v>
      </c>
      <c r="E215" s="62">
        <f t="shared" si="183"/>
        <v>2.8750239599999994E-2</v>
      </c>
      <c r="F215" s="62">
        <f t="shared" si="184"/>
        <v>0.24150201263999993</v>
      </c>
      <c r="G215" s="62">
        <v>0</v>
      </c>
      <c r="H215" s="62">
        <f t="shared" si="185"/>
        <v>1.7250143759999996E-2</v>
      </c>
      <c r="I215" s="62">
        <f t="shared" si="186"/>
        <v>0.28750239599999999</v>
      </c>
      <c r="J215" s="62">
        <v>0.16814879999999999</v>
      </c>
      <c r="K215" s="62">
        <v>0</v>
      </c>
      <c r="L215" s="62">
        <v>0</v>
      </c>
      <c r="M215" s="62">
        <v>0.11935359599999999</v>
      </c>
      <c r="N215" s="62">
        <f t="shared" si="187"/>
        <v>0</v>
      </c>
      <c r="O215" s="62">
        <f t="shared" si="188"/>
        <v>-0.13939856039999998</v>
      </c>
      <c r="P215" s="62">
        <f t="shared" si="189"/>
        <v>0.24150201263999993</v>
      </c>
      <c r="Q215" s="62">
        <f t="shared" si="190"/>
        <v>0</v>
      </c>
      <c r="R215" s="62">
        <f t="shared" si="191"/>
        <v>-0.10210345224</v>
      </c>
      <c r="S215" s="62">
        <f t="shared" si="192"/>
        <v>0.23958532999999999</v>
      </c>
      <c r="T215" s="62">
        <v>0.140124</v>
      </c>
      <c r="U215" s="62">
        <v>0</v>
      </c>
      <c r="V215" s="62">
        <v>0</v>
      </c>
      <c r="W215" s="62">
        <v>9.9461330000000001E-2</v>
      </c>
      <c r="X215" s="62"/>
      <c r="Y215" s="62"/>
      <c r="Z215" s="62"/>
      <c r="AA215" s="62"/>
      <c r="AB215" s="62"/>
      <c r="AC215" s="62"/>
      <c r="AD215" s="62"/>
      <c r="AE215" s="62">
        <v>0</v>
      </c>
      <c r="AF215" s="62"/>
      <c r="AG215" s="62"/>
      <c r="AH215" s="62"/>
      <c r="AI215" s="62"/>
      <c r="AJ215" s="62">
        <v>0</v>
      </c>
      <c r="AK215" s="62"/>
    </row>
    <row r="216" spans="1:37" ht="63" x14ac:dyDescent="0.25">
      <c r="A216" s="174"/>
      <c r="B216" s="53" t="s">
        <v>333</v>
      </c>
      <c r="C216" s="58" t="s">
        <v>3120</v>
      </c>
      <c r="D216" s="62">
        <v>0.31147526000000003</v>
      </c>
      <c r="E216" s="62">
        <f t="shared" si="183"/>
        <v>3.1147526000000005E-2</v>
      </c>
      <c r="F216" s="62">
        <f t="shared" si="184"/>
        <v>0.26163921840000004</v>
      </c>
      <c r="G216" s="62">
        <v>0</v>
      </c>
      <c r="H216" s="62">
        <f t="shared" si="185"/>
        <v>1.86885156E-2</v>
      </c>
      <c r="I216" s="62">
        <f t="shared" si="186"/>
        <v>0.31147526000000003</v>
      </c>
      <c r="J216" s="62">
        <v>4.3639580000000004E-2</v>
      </c>
      <c r="K216" s="62">
        <v>0</v>
      </c>
      <c r="L216" s="62">
        <v>0</v>
      </c>
      <c r="M216" s="62">
        <v>0.26783568000000002</v>
      </c>
      <c r="N216" s="62">
        <f t="shared" si="187"/>
        <v>0</v>
      </c>
      <c r="O216" s="62">
        <f t="shared" si="188"/>
        <v>-1.2492053999999999E-2</v>
      </c>
      <c r="P216" s="62">
        <f t="shared" si="189"/>
        <v>0.26163921840000004</v>
      </c>
      <c r="Q216" s="62">
        <f t="shared" si="190"/>
        <v>0</v>
      </c>
      <c r="R216" s="62">
        <f t="shared" si="191"/>
        <v>-0.24914716440000001</v>
      </c>
      <c r="S216" s="62">
        <f t="shared" si="192"/>
        <v>2.74301876</v>
      </c>
      <c r="T216" s="62">
        <v>0.25715029</v>
      </c>
      <c r="U216" s="62">
        <v>2.2626720699999998</v>
      </c>
      <c r="V216" s="62">
        <v>0</v>
      </c>
      <c r="W216" s="62">
        <v>0.22319639999999996</v>
      </c>
      <c r="X216" s="62"/>
      <c r="Y216" s="62"/>
      <c r="Z216" s="62"/>
      <c r="AA216" s="62"/>
      <c r="AB216" s="62"/>
      <c r="AC216" s="62"/>
      <c r="AD216" s="62"/>
      <c r="AE216" s="62">
        <v>0</v>
      </c>
      <c r="AF216" s="62"/>
      <c r="AG216" s="62"/>
      <c r="AH216" s="62"/>
      <c r="AI216" s="62"/>
      <c r="AJ216" s="62">
        <v>0</v>
      </c>
      <c r="AK216" s="62"/>
    </row>
    <row r="217" spans="1:37" ht="47.25" x14ac:dyDescent="0.25">
      <c r="A217" s="174"/>
      <c r="B217" s="53" t="s">
        <v>335</v>
      </c>
      <c r="C217" s="59" t="s">
        <v>3121</v>
      </c>
      <c r="D217" s="62">
        <v>2.1004452829864224E-5</v>
      </c>
      <c r="E217" s="62">
        <f t="shared" si="183"/>
        <v>2.1004452829864224E-6</v>
      </c>
      <c r="F217" s="62">
        <f t="shared" si="184"/>
        <v>1.7643740377085951E-5</v>
      </c>
      <c r="G217" s="62">
        <v>0</v>
      </c>
      <c r="H217" s="62">
        <f t="shared" si="185"/>
        <v>1.2602671697918535E-6</v>
      </c>
      <c r="I217" s="62">
        <f t="shared" si="186"/>
        <v>0</v>
      </c>
      <c r="J217" s="62">
        <v>0</v>
      </c>
      <c r="K217" s="62">
        <v>0</v>
      </c>
      <c r="L217" s="62">
        <v>0</v>
      </c>
      <c r="M217" s="62">
        <v>0</v>
      </c>
      <c r="N217" s="62">
        <f t="shared" si="187"/>
        <v>2.1004452829864224E-5</v>
      </c>
      <c r="O217" s="62">
        <f t="shared" si="188"/>
        <v>2.1004452829864224E-6</v>
      </c>
      <c r="P217" s="62">
        <f t="shared" si="189"/>
        <v>1.7643740377085951E-5</v>
      </c>
      <c r="Q217" s="62">
        <f t="shared" si="190"/>
        <v>0</v>
      </c>
      <c r="R217" s="62">
        <f t="shared" si="191"/>
        <v>1.2602671697918535E-6</v>
      </c>
      <c r="S217" s="62">
        <f t="shared" si="192"/>
        <v>0</v>
      </c>
      <c r="T217" s="62">
        <v>0</v>
      </c>
      <c r="U217" s="62">
        <v>0</v>
      </c>
      <c r="V217" s="62">
        <v>0</v>
      </c>
      <c r="W217" s="62">
        <v>0</v>
      </c>
      <c r="X217" s="62"/>
      <c r="Y217" s="62"/>
      <c r="Z217" s="62"/>
      <c r="AA217" s="62"/>
      <c r="AB217" s="62"/>
      <c r="AC217" s="62"/>
      <c r="AD217" s="62"/>
      <c r="AE217" s="62">
        <v>0</v>
      </c>
      <c r="AF217" s="62"/>
      <c r="AG217" s="62"/>
      <c r="AH217" s="62"/>
      <c r="AI217" s="62"/>
      <c r="AJ217" s="62">
        <v>0</v>
      </c>
      <c r="AK217" s="62"/>
    </row>
    <row r="218" spans="1:37" ht="63" x14ac:dyDescent="0.25">
      <c r="A218" s="174"/>
      <c r="B218" s="53" t="s">
        <v>337</v>
      </c>
      <c r="C218" s="58" t="s">
        <v>3122</v>
      </c>
      <c r="D218" s="62">
        <v>0.29815801000000003</v>
      </c>
      <c r="E218" s="62">
        <f t="shared" si="183"/>
        <v>2.9815801000000003E-2</v>
      </c>
      <c r="F218" s="62">
        <f t="shared" si="184"/>
        <v>0.25045272840000005</v>
      </c>
      <c r="G218" s="62">
        <v>0</v>
      </c>
      <c r="H218" s="62">
        <f t="shared" si="185"/>
        <v>1.78894806E-2</v>
      </c>
      <c r="I218" s="62">
        <f t="shared" si="186"/>
        <v>0.29815800999999997</v>
      </c>
      <c r="J218" s="62">
        <v>0.14236801000000002</v>
      </c>
      <c r="K218" s="62">
        <v>0</v>
      </c>
      <c r="L218" s="62">
        <v>0</v>
      </c>
      <c r="M218" s="62">
        <v>0.15578999999999998</v>
      </c>
      <c r="N218" s="62">
        <f t="shared" si="187"/>
        <v>0</v>
      </c>
      <c r="O218" s="62">
        <f t="shared" si="188"/>
        <v>-0.11255220900000001</v>
      </c>
      <c r="P218" s="62">
        <f t="shared" si="189"/>
        <v>0.25045272840000005</v>
      </c>
      <c r="Q218" s="62">
        <f t="shared" si="190"/>
        <v>0</v>
      </c>
      <c r="R218" s="62">
        <f t="shared" si="191"/>
        <v>-0.13790051939999998</v>
      </c>
      <c r="S218" s="62">
        <f t="shared" si="192"/>
        <v>0.24846500999999999</v>
      </c>
      <c r="T218" s="62">
        <v>0.11864000999999999</v>
      </c>
      <c r="U218" s="62">
        <v>0</v>
      </c>
      <c r="V218" s="62">
        <v>0</v>
      </c>
      <c r="W218" s="62">
        <v>0.129825</v>
      </c>
      <c r="X218" s="62"/>
      <c r="Y218" s="62"/>
      <c r="Z218" s="62"/>
      <c r="AA218" s="62"/>
      <c r="AB218" s="62"/>
      <c r="AC218" s="62"/>
      <c r="AD218" s="62"/>
      <c r="AE218" s="62">
        <v>0</v>
      </c>
      <c r="AF218" s="62"/>
      <c r="AG218" s="62"/>
      <c r="AH218" s="62"/>
      <c r="AI218" s="62"/>
      <c r="AJ218" s="62">
        <v>0</v>
      </c>
      <c r="AK218" s="62"/>
    </row>
    <row r="219" spans="1:37" ht="47.25" x14ac:dyDescent="0.25">
      <c r="A219" s="174"/>
      <c r="B219" s="65" t="s">
        <v>339</v>
      </c>
      <c r="C219" s="58" t="s">
        <v>3123</v>
      </c>
      <c r="D219" s="62">
        <v>0.48315360000000002</v>
      </c>
      <c r="E219" s="62">
        <f t="shared" si="183"/>
        <v>4.8315360000000002E-2</v>
      </c>
      <c r="F219" s="62">
        <f t="shared" si="184"/>
        <v>0.40584902400000006</v>
      </c>
      <c r="G219" s="62">
        <v>0</v>
      </c>
      <c r="H219" s="62">
        <f t="shared" si="185"/>
        <v>2.8989215999999998E-2</v>
      </c>
      <c r="I219" s="62">
        <f t="shared" si="186"/>
        <v>0.20997411600000002</v>
      </c>
      <c r="J219" s="62">
        <v>0</v>
      </c>
      <c r="K219" s="62">
        <v>0</v>
      </c>
      <c r="L219" s="62">
        <v>0</v>
      </c>
      <c r="M219" s="62">
        <v>0.20997411600000002</v>
      </c>
      <c r="N219" s="62">
        <f t="shared" si="187"/>
        <v>0.27317948400000003</v>
      </c>
      <c r="O219" s="62">
        <f t="shared" si="188"/>
        <v>4.8315360000000002E-2</v>
      </c>
      <c r="P219" s="62">
        <f t="shared" si="189"/>
        <v>0.40584902400000006</v>
      </c>
      <c r="Q219" s="62">
        <f t="shared" si="190"/>
        <v>0</v>
      </c>
      <c r="R219" s="62">
        <f t="shared" si="191"/>
        <v>-0.1809849</v>
      </c>
      <c r="S219" s="62">
        <f t="shared" si="192"/>
        <v>0.17497843000000002</v>
      </c>
      <c r="T219" s="62">
        <v>0</v>
      </c>
      <c r="U219" s="62">
        <v>0</v>
      </c>
      <c r="V219" s="62">
        <v>0</v>
      </c>
      <c r="W219" s="62">
        <v>0.17497843000000002</v>
      </c>
      <c r="X219" s="62"/>
      <c r="Y219" s="62"/>
      <c r="Z219" s="62"/>
      <c r="AA219" s="62"/>
      <c r="AB219" s="62"/>
      <c r="AC219" s="62"/>
      <c r="AD219" s="62"/>
      <c r="AE219" s="62">
        <v>0</v>
      </c>
      <c r="AF219" s="62"/>
      <c r="AG219" s="62"/>
      <c r="AH219" s="62"/>
      <c r="AI219" s="62"/>
      <c r="AJ219" s="62">
        <v>0</v>
      </c>
      <c r="AK219" s="62"/>
    </row>
    <row r="220" spans="1:37" ht="63" x14ac:dyDescent="0.25">
      <c r="A220" s="174"/>
      <c r="B220" s="53" t="s">
        <v>341</v>
      </c>
      <c r="C220" s="58" t="s">
        <v>3124</v>
      </c>
      <c r="D220" s="62">
        <v>1.025784</v>
      </c>
      <c r="E220" s="62">
        <f t="shared" si="183"/>
        <v>0.10257840000000001</v>
      </c>
      <c r="F220" s="62">
        <f t="shared" si="184"/>
        <v>0.86165855999999996</v>
      </c>
      <c r="G220" s="62">
        <v>0</v>
      </c>
      <c r="H220" s="62">
        <f t="shared" si="185"/>
        <v>6.1547039999999997E-2</v>
      </c>
      <c r="I220" s="62">
        <f t="shared" si="186"/>
        <v>0.17562449199999999</v>
      </c>
      <c r="J220" s="62">
        <v>6.8657380000000004E-2</v>
      </c>
      <c r="K220" s="62">
        <v>0</v>
      </c>
      <c r="L220" s="62">
        <v>0</v>
      </c>
      <c r="M220" s="62">
        <v>0.10696711199999999</v>
      </c>
      <c r="N220" s="62">
        <f t="shared" si="187"/>
        <v>0.85015950800000006</v>
      </c>
      <c r="O220" s="62">
        <f t="shared" si="188"/>
        <v>3.392102000000001E-2</v>
      </c>
      <c r="P220" s="62">
        <f t="shared" si="189"/>
        <v>0.86165855999999996</v>
      </c>
      <c r="Q220" s="62">
        <f t="shared" si="190"/>
        <v>0</v>
      </c>
      <c r="R220" s="62">
        <f t="shared" si="191"/>
        <v>-4.5420071999999992E-2</v>
      </c>
      <c r="S220" s="62">
        <f t="shared" si="192"/>
        <v>0.88238846999999998</v>
      </c>
      <c r="T220" s="62">
        <v>5.7214480000000005E-2</v>
      </c>
      <c r="U220" s="62">
        <v>0.73603472999999997</v>
      </c>
      <c r="V220" s="62">
        <v>0</v>
      </c>
      <c r="W220" s="62">
        <v>8.9139260000000012E-2</v>
      </c>
      <c r="X220" s="62"/>
      <c r="Y220" s="62"/>
      <c r="Z220" s="62"/>
      <c r="AA220" s="62"/>
      <c r="AB220" s="62"/>
      <c r="AC220" s="62"/>
      <c r="AD220" s="62"/>
      <c r="AE220" s="62">
        <v>0</v>
      </c>
      <c r="AF220" s="62"/>
      <c r="AG220" s="62"/>
      <c r="AH220" s="62"/>
      <c r="AI220" s="62"/>
      <c r="AJ220" s="62">
        <v>0</v>
      </c>
      <c r="AK220" s="62"/>
    </row>
    <row r="221" spans="1:37" ht="47.25" x14ac:dyDescent="0.25">
      <c r="A221" s="174"/>
      <c r="B221" s="53" t="s">
        <v>343</v>
      </c>
      <c r="C221" s="58" t="s">
        <v>3125</v>
      </c>
      <c r="D221" s="62">
        <v>0.74498843999999997</v>
      </c>
      <c r="E221" s="62">
        <f t="shared" si="183"/>
        <v>7.4498843999999995E-2</v>
      </c>
      <c r="F221" s="62">
        <f t="shared" si="184"/>
        <v>0.62579028960000005</v>
      </c>
      <c r="G221" s="62">
        <v>0</v>
      </c>
      <c r="H221" s="62">
        <f t="shared" si="185"/>
        <v>4.46993064E-2</v>
      </c>
      <c r="I221" s="62">
        <f t="shared" si="186"/>
        <v>0.74498838000000001</v>
      </c>
      <c r="J221" s="62">
        <v>0</v>
      </c>
      <c r="K221" s="62">
        <v>0</v>
      </c>
      <c r="L221" s="62">
        <v>0.73584000000000005</v>
      </c>
      <c r="M221" s="62">
        <v>9.1483799999999994E-3</v>
      </c>
      <c r="N221" s="62">
        <f t="shared" si="187"/>
        <v>5.9999999968418649E-8</v>
      </c>
      <c r="O221" s="62">
        <f t="shared" si="188"/>
        <v>7.4498843999999995E-2</v>
      </c>
      <c r="P221" s="62">
        <f t="shared" si="189"/>
        <v>0.62579028960000005</v>
      </c>
      <c r="Q221" s="62">
        <f t="shared" si="190"/>
        <v>-0.73584000000000005</v>
      </c>
      <c r="R221" s="62">
        <f t="shared" si="191"/>
        <v>3.5550926400000002E-2</v>
      </c>
      <c r="S221" s="62">
        <f t="shared" si="192"/>
        <v>7.62365E-3</v>
      </c>
      <c r="T221" s="62">
        <v>0</v>
      </c>
      <c r="U221" s="62">
        <v>0</v>
      </c>
      <c r="V221" s="62">
        <v>0</v>
      </c>
      <c r="W221" s="62">
        <v>7.62365E-3</v>
      </c>
      <c r="X221" s="62"/>
      <c r="Y221" s="62"/>
      <c r="Z221" s="62"/>
      <c r="AA221" s="62"/>
      <c r="AB221" s="168">
        <v>2020</v>
      </c>
      <c r="AC221" s="62" t="s">
        <v>4255</v>
      </c>
      <c r="AD221" s="62" t="s">
        <v>4256</v>
      </c>
      <c r="AE221" s="62">
        <v>0.8</v>
      </c>
      <c r="AF221" s="62"/>
      <c r="AG221" s="62"/>
      <c r="AH221" s="62"/>
      <c r="AI221" s="62"/>
      <c r="AJ221" s="62">
        <v>0</v>
      </c>
      <c r="AK221" s="62"/>
    </row>
    <row r="222" spans="1:37" ht="63" x14ac:dyDescent="0.25">
      <c r="A222" s="174"/>
      <c r="B222" s="53" t="s">
        <v>1796</v>
      </c>
      <c r="C222" s="58" t="s">
        <v>3126</v>
      </c>
      <c r="D222" s="62">
        <v>2.2919999999999998E-3</v>
      </c>
      <c r="E222" s="62">
        <f t="shared" si="183"/>
        <v>2.2919999999999999E-4</v>
      </c>
      <c r="F222" s="62">
        <f t="shared" si="184"/>
        <v>1.9252799999999997E-3</v>
      </c>
      <c r="G222" s="62">
        <v>0</v>
      </c>
      <c r="H222" s="62">
        <f t="shared" si="185"/>
        <v>1.3751999999999997E-4</v>
      </c>
      <c r="I222" s="62">
        <f t="shared" si="186"/>
        <v>2.292372E-3</v>
      </c>
      <c r="J222" s="62">
        <v>0</v>
      </c>
      <c r="K222" s="62">
        <v>0</v>
      </c>
      <c r="L222" s="62">
        <v>0</v>
      </c>
      <c r="M222" s="62">
        <v>2.292372E-3</v>
      </c>
      <c r="N222" s="62">
        <f t="shared" si="187"/>
        <v>-3.7200000000021938E-7</v>
      </c>
      <c r="O222" s="62">
        <f t="shared" si="188"/>
        <v>2.2919999999999999E-4</v>
      </c>
      <c r="P222" s="62">
        <f t="shared" si="189"/>
        <v>1.9252799999999997E-3</v>
      </c>
      <c r="Q222" s="62">
        <f t="shared" si="190"/>
        <v>0</v>
      </c>
      <c r="R222" s="62">
        <f t="shared" si="191"/>
        <v>-2.1548520000000001E-3</v>
      </c>
      <c r="S222" s="62">
        <f t="shared" si="192"/>
        <v>1.9103099999999999E-3</v>
      </c>
      <c r="T222" s="62">
        <v>0</v>
      </c>
      <c r="U222" s="62">
        <v>0</v>
      </c>
      <c r="V222" s="62">
        <v>0</v>
      </c>
      <c r="W222" s="62">
        <v>1.9103099999999999E-3</v>
      </c>
      <c r="X222" s="62"/>
      <c r="Y222" s="62"/>
      <c r="Z222" s="62"/>
      <c r="AA222" s="62"/>
      <c r="AB222" s="62"/>
      <c r="AC222" s="62"/>
      <c r="AD222" s="62"/>
      <c r="AE222" s="62">
        <v>0</v>
      </c>
      <c r="AF222" s="168">
        <v>2020</v>
      </c>
      <c r="AG222" s="62" t="s">
        <v>4257</v>
      </c>
      <c r="AH222" s="62" t="s">
        <v>4258</v>
      </c>
      <c r="AI222" s="62" t="s">
        <v>4259</v>
      </c>
      <c r="AJ222" s="62">
        <v>0.2</v>
      </c>
      <c r="AK222" s="62"/>
    </row>
    <row r="223" spans="1:37" ht="47.25" x14ac:dyDescent="0.25">
      <c r="A223" s="174"/>
      <c r="B223" s="53" t="s">
        <v>346</v>
      </c>
      <c r="C223" s="58" t="s">
        <v>3127</v>
      </c>
      <c r="D223" s="62">
        <v>6.5999999999999991E-3</v>
      </c>
      <c r="E223" s="62">
        <f t="shared" si="183"/>
        <v>6.6E-4</v>
      </c>
      <c r="F223" s="62">
        <f t="shared" si="184"/>
        <v>5.5439999999999994E-3</v>
      </c>
      <c r="G223" s="62">
        <v>0</v>
      </c>
      <c r="H223" s="62">
        <f t="shared" si="185"/>
        <v>3.9599999999999992E-4</v>
      </c>
      <c r="I223" s="62">
        <f t="shared" si="186"/>
        <v>6.5987639999999992E-3</v>
      </c>
      <c r="J223" s="62">
        <v>0</v>
      </c>
      <c r="K223" s="62">
        <v>0</v>
      </c>
      <c r="L223" s="62">
        <v>0</v>
      </c>
      <c r="M223" s="62">
        <v>6.5987639999999992E-3</v>
      </c>
      <c r="N223" s="62">
        <f t="shared" si="187"/>
        <v>1.2359999999999455E-6</v>
      </c>
      <c r="O223" s="62">
        <f t="shared" si="188"/>
        <v>6.6E-4</v>
      </c>
      <c r="P223" s="62">
        <f t="shared" si="189"/>
        <v>5.5439999999999994E-3</v>
      </c>
      <c r="Q223" s="62">
        <f t="shared" si="190"/>
        <v>0</v>
      </c>
      <c r="R223" s="62">
        <f t="shared" si="191"/>
        <v>-6.2027639999999995E-3</v>
      </c>
      <c r="S223" s="62">
        <f t="shared" si="192"/>
        <v>0.46578743</v>
      </c>
      <c r="T223" s="62">
        <v>0</v>
      </c>
      <c r="U223" s="62">
        <v>0</v>
      </c>
      <c r="V223" s="62">
        <v>0.42737026</v>
      </c>
      <c r="W223" s="62">
        <v>3.841717E-2</v>
      </c>
      <c r="X223" s="62"/>
      <c r="Y223" s="62"/>
      <c r="Z223" s="62"/>
      <c r="AA223" s="62"/>
      <c r="AB223" s="168">
        <v>2020</v>
      </c>
      <c r="AC223" s="62" t="s">
        <v>4255</v>
      </c>
      <c r="AD223" s="62" t="s">
        <v>4256</v>
      </c>
      <c r="AE223" s="62">
        <v>0.8</v>
      </c>
      <c r="AF223" s="62"/>
      <c r="AG223" s="62"/>
      <c r="AH223" s="62"/>
      <c r="AI223" s="62"/>
      <c r="AJ223" s="62">
        <v>0</v>
      </c>
      <c r="AK223" s="62"/>
    </row>
    <row r="224" spans="1:37" ht="94.5" x14ac:dyDescent="0.25">
      <c r="A224" s="174"/>
      <c r="B224" s="53" t="s">
        <v>1797</v>
      </c>
      <c r="C224" s="58" t="s">
        <v>3128</v>
      </c>
      <c r="D224" s="62">
        <v>0.38153999999999999</v>
      </c>
      <c r="E224" s="62">
        <f t="shared" si="183"/>
        <v>3.8154E-2</v>
      </c>
      <c r="F224" s="62">
        <f t="shared" si="184"/>
        <v>0.32049359999999999</v>
      </c>
      <c r="G224" s="62">
        <v>0</v>
      </c>
      <c r="H224" s="62">
        <f t="shared" si="185"/>
        <v>2.28924E-2</v>
      </c>
      <c r="I224" s="62">
        <f t="shared" si="186"/>
        <v>0.381537024</v>
      </c>
      <c r="J224" s="62">
        <v>0</v>
      </c>
      <c r="K224" s="62">
        <v>0</v>
      </c>
      <c r="L224" s="62">
        <v>0.36792000000000002</v>
      </c>
      <c r="M224" s="62">
        <v>1.3617024E-2</v>
      </c>
      <c r="N224" s="62">
        <f t="shared" si="187"/>
        <v>2.9759999999878772E-6</v>
      </c>
      <c r="O224" s="62">
        <f t="shared" si="188"/>
        <v>3.8154E-2</v>
      </c>
      <c r="P224" s="62">
        <f t="shared" si="189"/>
        <v>0.32049359999999999</v>
      </c>
      <c r="Q224" s="62">
        <f t="shared" si="190"/>
        <v>-0.36792000000000002</v>
      </c>
      <c r="R224" s="62">
        <f t="shared" si="191"/>
        <v>9.2753760000000001E-3</v>
      </c>
      <c r="S224" s="62">
        <f t="shared" si="192"/>
        <v>1.1347519999999998E-2</v>
      </c>
      <c r="T224" s="62">
        <v>0</v>
      </c>
      <c r="U224" s="62">
        <v>0</v>
      </c>
      <c r="V224" s="62">
        <v>0</v>
      </c>
      <c r="W224" s="62">
        <v>1.1347519999999998E-2</v>
      </c>
      <c r="X224" s="62"/>
      <c r="Y224" s="62"/>
      <c r="Z224" s="62"/>
      <c r="AA224" s="62"/>
      <c r="AB224" s="168">
        <v>2020</v>
      </c>
      <c r="AC224" s="62" t="s">
        <v>4255</v>
      </c>
      <c r="AD224" s="62" t="s">
        <v>4256</v>
      </c>
      <c r="AE224" s="62">
        <v>0.4</v>
      </c>
      <c r="AF224" s="62"/>
      <c r="AG224" s="62"/>
      <c r="AH224" s="62"/>
      <c r="AI224" s="62"/>
      <c r="AJ224" s="62">
        <v>0</v>
      </c>
      <c r="AK224" s="62"/>
    </row>
    <row r="225" spans="1:37" ht="94.5" x14ac:dyDescent="0.25">
      <c r="A225" s="174"/>
      <c r="B225" s="65" t="s">
        <v>1798</v>
      </c>
      <c r="C225" s="58" t="s">
        <v>3129</v>
      </c>
      <c r="D225" s="62">
        <v>9.9705599999999985E-4</v>
      </c>
      <c r="E225" s="62">
        <f t="shared" si="183"/>
        <v>9.9705599999999996E-5</v>
      </c>
      <c r="F225" s="62">
        <f t="shared" si="184"/>
        <v>8.3752703999999986E-4</v>
      </c>
      <c r="G225" s="62">
        <v>0</v>
      </c>
      <c r="H225" s="62">
        <f t="shared" si="185"/>
        <v>5.9823359999999991E-5</v>
      </c>
      <c r="I225" s="62">
        <f t="shared" si="186"/>
        <v>9.9705599999999985E-4</v>
      </c>
      <c r="J225" s="62">
        <v>0</v>
      </c>
      <c r="K225" s="62">
        <v>0</v>
      </c>
      <c r="L225" s="62">
        <v>0</v>
      </c>
      <c r="M225" s="62">
        <v>9.9705599999999985E-4</v>
      </c>
      <c r="N225" s="62">
        <f t="shared" si="187"/>
        <v>0</v>
      </c>
      <c r="O225" s="62">
        <f t="shared" si="188"/>
        <v>9.9705599999999996E-5</v>
      </c>
      <c r="P225" s="62">
        <f t="shared" si="189"/>
        <v>8.3752703999999986E-4</v>
      </c>
      <c r="Q225" s="62">
        <f t="shared" si="190"/>
        <v>0</v>
      </c>
      <c r="R225" s="62">
        <f t="shared" si="191"/>
        <v>-9.3723263999999991E-4</v>
      </c>
      <c r="S225" s="62">
        <f t="shared" si="192"/>
        <v>8.3087999999999988E-4</v>
      </c>
      <c r="T225" s="62">
        <v>0</v>
      </c>
      <c r="U225" s="62">
        <v>0</v>
      </c>
      <c r="V225" s="62">
        <v>0</v>
      </c>
      <c r="W225" s="62">
        <v>8.3087999999999988E-4</v>
      </c>
      <c r="X225" s="62"/>
      <c r="Y225" s="62"/>
      <c r="Z225" s="62"/>
      <c r="AA225" s="62"/>
      <c r="AB225" s="62"/>
      <c r="AC225" s="62"/>
      <c r="AD225" s="62"/>
      <c r="AE225" s="62">
        <v>0</v>
      </c>
      <c r="AF225" s="62"/>
      <c r="AG225" s="62"/>
      <c r="AH225" s="62"/>
      <c r="AI225" s="62"/>
      <c r="AJ225" s="62">
        <v>0</v>
      </c>
      <c r="AK225" s="62"/>
    </row>
    <row r="226" spans="1:37" ht="47.25" x14ac:dyDescent="0.25">
      <c r="A226" s="174"/>
      <c r="B226" s="53" t="s">
        <v>1497</v>
      </c>
      <c r="C226" s="58" t="s">
        <v>3130</v>
      </c>
      <c r="D226" s="62">
        <v>0.915383214</v>
      </c>
      <c r="E226" s="62">
        <f t="shared" si="183"/>
        <v>9.1538321400000011E-2</v>
      </c>
      <c r="F226" s="62">
        <f t="shared" si="184"/>
        <v>0.76892189975999992</v>
      </c>
      <c r="G226" s="62">
        <v>0</v>
      </c>
      <c r="H226" s="62">
        <f t="shared" si="185"/>
        <v>5.4922992839999997E-2</v>
      </c>
      <c r="I226" s="62">
        <f t="shared" si="186"/>
        <v>0.91538321399999989</v>
      </c>
      <c r="J226" s="62">
        <v>0</v>
      </c>
      <c r="K226" s="62">
        <v>0</v>
      </c>
      <c r="L226" s="62">
        <v>0.89918396999999994</v>
      </c>
      <c r="M226" s="62">
        <v>1.6199243999999998E-2</v>
      </c>
      <c r="N226" s="62">
        <f t="shared" si="187"/>
        <v>0</v>
      </c>
      <c r="O226" s="62">
        <f t="shared" si="188"/>
        <v>9.1538321400000011E-2</v>
      </c>
      <c r="P226" s="62">
        <f t="shared" si="189"/>
        <v>0.76892189975999992</v>
      </c>
      <c r="Q226" s="62">
        <f t="shared" si="190"/>
        <v>-0.89918396999999994</v>
      </c>
      <c r="R226" s="62">
        <f t="shared" si="191"/>
        <v>3.8723748840000002E-2</v>
      </c>
      <c r="S226" s="62">
        <f t="shared" si="192"/>
        <v>1.3499369999999998E-2</v>
      </c>
      <c r="T226" s="62">
        <v>0</v>
      </c>
      <c r="U226" s="62">
        <v>0</v>
      </c>
      <c r="V226" s="62">
        <v>0</v>
      </c>
      <c r="W226" s="62">
        <v>1.3499369999999998E-2</v>
      </c>
      <c r="X226" s="62"/>
      <c r="Y226" s="62"/>
      <c r="Z226" s="62"/>
      <c r="AA226" s="62"/>
      <c r="AB226" s="62"/>
      <c r="AC226" s="62"/>
      <c r="AD226" s="62"/>
      <c r="AE226" s="62">
        <v>0</v>
      </c>
      <c r="AF226" s="62"/>
      <c r="AG226" s="62"/>
      <c r="AH226" s="62"/>
      <c r="AI226" s="62"/>
      <c r="AJ226" s="62">
        <v>0</v>
      </c>
      <c r="AK226" s="62"/>
    </row>
    <row r="227" spans="1:37" ht="47.25" x14ac:dyDescent="0.25">
      <c r="A227" s="174"/>
      <c r="B227" s="53" t="s">
        <v>1281</v>
      </c>
      <c r="C227" s="58" t="s">
        <v>3131</v>
      </c>
      <c r="D227" s="62">
        <v>2.1004452829864224E-5</v>
      </c>
      <c r="E227" s="62">
        <f t="shared" si="183"/>
        <v>2.1004452829864224E-6</v>
      </c>
      <c r="F227" s="62">
        <f t="shared" si="184"/>
        <v>1.7643740377085951E-5</v>
      </c>
      <c r="G227" s="62">
        <v>0</v>
      </c>
      <c r="H227" s="62">
        <f t="shared" si="185"/>
        <v>1.2602671697918535E-6</v>
      </c>
      <c r="I227" s="62">
        <f t="shared" si="186"/>
        <v>0</v>
      </c>
      <c r="J227" s="62">
        <v>0</v>
      </c>
      <c r="K227" s="62">
        <v>0</v>
      </c>
      <c r="L227" s="62">
        <v>0</v>
      </c>
      <c r="M227" s="62">
        <v>0</v>
      </c>
      <c r="N227" s="62">
        <f t="shared" si="187"/>
        <v>2.1004452829864224E-5</v>
      </c>
      <c r="O227" s="62">
        <f t="shared" si="188"/>
        <v>2.1004452829864224E-6</v>
      </c>
      <c r="P227" s="62">
        <f t="shared" si="189"/>
        <v>1.7643740377085951E-5</v>
      </c>
      <c r="Q227" s="62">
        <f t="shared" si="190"/>
        <v>0</v>
      </c>
      <c r="R227" s="62">
        <f t="shared" si="191"/>
        <v>1.2602671697918535E-6</v>
      </c>
      <c r="S227" s="62">
        <f t="shared" si="192"/>
        <v>0.52644943</v>
      </c>
      <c r="T227" s="62">
        <v>0</v>
      </c>
      <c r="U227" s="62">
        <v>0</v>
      </c>
      <c r="V227" s="62">
        <v>0.50391606</v>
      </c>
      <c r="W227" s="62">
        <v>2.253337E-2</v>
      </c>
      <c r="X227" s="62"/>
      <c r="Y227" s="62"/>
      <c r="Z227" s="62"/>
      <c r="AA227" s="62"/>
      <c r="AB227" s="168">
        <v>2020</v>
      </c>
      <c r="AC227" s="62" t="s">
        <v>4255</v>
      </c>
      <c r="AD227" s="62" t="s">
        <v>4256</v>
      </c>
      <c r="AE227" s="62">
        <v>0.5</v>
      </c>
      <c r="AF227" s="62"/>
      <c r="AG227" s="62"/>
      <c r="AH227" s="62"/>
      <c r="AI227" s="62"/>
      <c r="AJ227" s="62">
        <v>0</v>
      </c>
      <c r="AK227" s="62"/>
    </row>
    <row r="228" spans="1:37" ht="78.75" x14ac:dyDescent="0.25">
      <c r="A228" s="174"/>
      <c r="B228" s="53" t="s">
        <v>1279</v>
      </c>
      <c r="C228" s="58" t="s">
        <v>3132</v>
      </c>
      <c r="D228" s="62">
        <v>2.1004452829864224E-5</v>
      </c>
      <c r="E228" s="62">
        <f t="shared" si="183"/>
        <v>2.1004452829864224E-6</v>
      </c>
      <c r="F228" s="62">
        <f t="shared" si="184"/>
        <v>1.7643740377085951E-5</v>
      </c>
      <c r="G228" s="62">
        <v>0</v>
      </c>
      <c r="H228" s="62">
        <f t="shared" si="185"/>
        <v>1.2602671697918535E-6</v>
      </c>
      <c r="I228" s="62">
        <f t="shared" si="186"/>
        <v>0</v>
      </c>
      <c r="J228" s="62">
        <v>0</v>
      </c>
      <c r="K228" s="62">
        <v>0</v>
      </c>
      <c r="L228" s="62">
        <v>0</v>
      </c>
      <c r="M228" s="62">
        <v>0</v>
      </c>
      <c r="N228" s="62">
        <f t="shared" si="187"/>
        <v>2.1004452829864224E-5</v>
      </c>
      <c r="O228" s="62">
        <f t="shared" si="188"/>
        <v>2.1004452829864224E-6</v>
      </c>
      <c r="P228" s="62">
        <f t="shared" si="189"/>
        <v>1.7643740377085951E-5</v>
      </c>
      <c r="Q228" s="62">
        <f t="shared" si="190"/>
        <v>0</v>
      </c>
      <c r="R228" s="62">
        <f t="shared" si="191"/>
        <v>1.2602671697918535E-6</v>
      </c>
      <c r="S228" s="62">
        <f t="shared" si="192"/>
        <v>6.0448790000000002E-2</v>
      </c>
      <c r="T228" s="62">
        <v>0</v>
      </c>
      <c r="U228" s="62">
        <v>0</v>
      </c>
      <c r="V228" s="62">
        <v>0</v>
      </c>
      <c r="W228" s="62">
        <v>6.0448790000000002E-2</v>
      </c>
      <c r="X228" s="62"/>
      <c r="Y228" s="62"/>
      <c r="Z228" s="62"/>
      <c r="AA228" s="62"/>
      <c r="AB228" s="62"/>
      <c r="AC228" s="62"/>
      <c r="AD228" s="62"/>
      <c r="AE228" s="62">
        <v>0</v>
      </c>
      <c r="AF228" s="168">
        <v>2020</v>
      </c>
      <c r="AG228" s="62" t="s">
        <v>4257</v>
      </c>
      <c r="AH228" s="62" t="s">
        <v>4258</v>
      </c>
      <c r="AI228" s="62" t="s">
        <v>4259</v>
      </c>
      <c r="AJ228" s="62">
        <v>0.2</v>
      </c>
      <c r="AK228" s="62"/>
    </row>
    <row r="229" spans="1:37" ht="47.25" x14ac:dyDescent="0.25">
      <c r="A229" s="174"/>
      <c r="B229" s="53" t="s">
        <v>1277</v>
      </c>
      <c r="C229" s="58" t="s">
        <v>3133</v>
      </c>
      <c r="D229" s="62">
        <v>0.20364180000000001</v>
      </c>
      <c r="E229" s="62">
        <f t="shared" si="183"/>
        <v>2.0364180000000003E-2</v>
      </c>
      <c r="F229" s="62">
        <f t="shared" si="184"/>
        <v>0.17105911200000001</v>
      </c>
      <c r="G229" s="62">
        <v>0</v>
      </c>
      <c r="H229" s="62">
        <f t="shared" si="185"/>
        <v>1.2218507999999999E-2</v>
      </c>
      <c r="I229" s="62">
        <f t="shared" si="186"/>
        <v>0.20364179999999998</v>
      </c>
      <c r="J229" s="62">
        <v>0</v>
      </c>
      <c r="K229" s="62">
        <v>0</v>
      </c>
      <c r="L229" s="62">
        <v>0.20364179999999998</v>
      </c>
      <c r="M229" s="62">
        <v>0</v>
      </c>
      <c r="N229" s="62">
        <f t="shared" si="187"/>
        <v>0</v>
      </c>
      <c r="O229" s="62">
        <f t="shared" si="188"/>
        <v>2.0364180000000003E-2</v>
      </c>
      <c r="P229" s="62">
        <f t="shared" si="189"/>
        <v>0.17105911200000001</v>
      </c>
      <c r="Q229" s="62">
        <f t="shared" si="190"/>
        <v>-0.20364179999999998</v>
      </c>
      <c r="R229" s="62">
        <f t="shared" si="191"/>
        <v>1.2218507999999999E-2</v>
      </c>
      <c r="S229" s="62">
        <f t="shared" si="192"/>
        <v>0.19347372000000002</v>
      </c>
      <c r="T229" s="62">
        <v>0</v>
      </c>
      <c r="U229" s="62">
        <v>0</v>
      </c>
      <c r="V229" s="62">
        <v>0.16970150000000001</v>
      </c>
      <c r="W229" s="62">
        <v>2.377222E-2</v>
      </c>
      <c r="X229" s="62"/>
      <c r="Y229" s="62"/>
      <c r="Z229" s="62"/>
      <c r="AA229" s="62"/>
      <c r="AB229" s="168">
        <v>2020</v>
      </c>
      <c r="AC229" s="62" t="s">
        <v>4255</v>
      </c>
      <c r="AD229" s="62" t="s">
        <v>4256</v>
      </c>
      <c r="AE229" s="62">
        <v>0.25</v>
      </c>
      <c r="AF229" s="62"/>
      <c r="AG229" s="62"/>
      <c r="AH229" s="62"/>
      <c r="AI229" s="62"/>
      <c r="AJ229" s="62">
        <v>0</v>
      </c>
      <c r="AK229" s="62"/>
    </row>
    <row r="230" spans="1:37" ht="47.25" x14ac:dyDescent="0.25">
      <c r="A230" s="174"/>
      <c r="B230" s="65" t="s">
        <v>1275</v>
      </c>
      <c r="C230" s="58" t="s">
        <v>3134</v>
      </c>
      <c r="D230" s="62">
        <v>0.20364180000000001</v>
      </c>
      <c r="E230" s="62">
        <f t="shared" si="183"/>
        <v>2.0364180000000003E-2</v>
      </c>
      <c r="F230" s="62">
        <f t="shared" si="184"/>
        <v>0.17105911200000001</v>
      </c>
      <c r="G230" s="62">
        <v>0</v>
      </c>
      <c r="H230" s="62">
        <f t="shared" si="185"/>
        <v>1.2218507999999999E-2</v>
      </c>
      <c r="I230" s="62">
        <f t="shared" si="186"/>
        <v>0.20364179999999998</v>
      </c>
      <c r="J230" s="62">
        <v>0</v>
      </c>
      <c r="K230" s="62">
        <v>0</v>
      </c>
      <c r="L230" s="62">
        <v>0.20364179999999998</v>
      </c>
      <c r="M230" s="62">
        <v>0</v>
      </c>
      <c r="N230" s="62">
        <f t="shared" si="187"/>
        <v>0</v>
      </c>
      <c r="O230" s="62">
        <f t="shared" si="188"/>
        <v>2.0364180000000003E-2</v>
      </c>
      <c r="P230" s="62">
        <f t="shared" si="189"/>
        <v>0.17105911200000001</v>
      </c>
      <c r="Q230" s="62">
        <f t="shared" si="190"/>
        <v>-0.20364179999999998</v>
      </c>
      <c r="R230" s="62">
        <f t="shared" si="191"/>
        <v>1.2218507999999999E-2</v>
      </c>
      <c r="S230" s="62">
        <f t="shared" si="192"/>
        <v>0.18988627</v>
      </c>
      <c r="T230" s="62">
        <v>0</v>
      </c>
      <c r="U230" s="62">
        <v>0</v>
      </c>
      <c r="V230" s="62">
        <v>0.16970150000000001</v>
      </c>
      <c r="W230" s="62">
        <v>2.0184770000000001E-2</v>
      </c>
      <c r="X230" s="62"/>
      <c r="Y230" s="62"/>
      <c r="Z230" s="62"/>
      <c r="AA230" s="62"/>
      <c r="AB230" s="168">
        <v>2020</v>
      </c>
      <c r="AC230" s="62" t="s">
        <v>4255</v>
      </c>
      <c r="AD230" s="62" t="s">
        <v>4256</v>
      </c>
      <c r="AE230" s="62">
        <v>0.25</v>
      </c>
      <c r="AF230" s="62"/>
      <c r="AG230" s="62"/>
      <c r="AH230" s="62"/>
      <c r="AI230" s="62"/>
      <c r="AJ230" s="62">
        <v>0</v>
      </c>
      <c r="AK230" s="62"/>
    </row>
    <row r="231" spans="1:37" ht="94.5" x14ac:dyDescent="0.25">
      <c r="A231" s="174"/>
      <c r="B231" s="53" t="s">
        <v>1800</v>
      </c>
      <c r="C231" s="58" t="s">
        <v>3135</v>
      </c>
      <c r="D231" s="54">
        <v>0.25485556399999998</v>
      </c>
      <c r="E231" s="62">
        <f t="shared" si="183"/>
        <v>2.5485556399999998E-2</v>
      </c>
      <c r="F231" s="62">
        <f t="shared" si="184"/>
        <v>0.21407867375999998</v>
      </c>
      <c r="G231" s="62">
        <v>0</v>
      </c>
      <c r="H231" s="62">
        <f t="shared" si="185"/>
        <v>1.5291333839999997E-2</v>
      </c>
      <c r="I231" s="62">
        <f t="shared" si="186"/>
        <v>0.25485556399999998</v>
      </c>
      <c r="J231" s="62">
        <v>0.19734061999999999</v>
      </c>
      <c r="K231" s="62">
        <v>0</v>
      </c>
      <c r="L231" s="62">
        <v>0</v>
      </c>
      <c r="M231" s="62">
        <v>5.7514944000000005E-2</v>
      </c>
      <c r="N231" s="62">
        <f t="shared" si="187"/>
        <v>0</v>
      </c>
      <c r="O231" s="62">
        <f t="shared" si="188"/>
        <v>-0.1718550636</v>
      </c>
      <c r="P231" s="62">
        <f t="shared" si="189"/>
        <v>0.21407867375999998</v>
      </c>
      <c r="Q231" s="62">
        <f t="shared" si="190"/>
        <v>0</v>
      </c>
      <c r="R231" s="62">
        <f t="shared" si="191"/>
        <v>-4.2223610160000008E-2</v>
      </c>
      <c r="S231" s="62">
        <f t="shared" si="192"/>
        <v>0.21237963999999998</v>
      </c>
      <c r="T231" s="62">
        <v>0.16445051999999999</v>
      </c>
      <c r="U231" s="62">
        <v>0</v>
      </c>
      <c r="V231" s="62">
        <v>0</v>
      </c>
      <c r="W231" s="62">
        <v>4.7929120000000006E-2</v>
      </c>
      <c r="X231" s="54"/>
      <c r="Y231" s="54"/>
      <c r="Z231" s="54"/>
      <c r="AA231" s="54"/>
      <c r="AB231" s="54"/>
      <c r="AC231" s="54"/>
      <c r="AD231" s="54"/>
      <c r="AE231" s="62">
        <v>0</v>
      </c>
      <c r="AF231" s="54"/>
      <c r="AG231" s="54"/>
      <c r="AH231" s="54"/>
      <c r="AI231" s="54"/>
      <c r="AJ231" s="62">
        <v>0</v>
      </c>
      <c r="AK231" s="62"/>
    </row>
    <row r="232" spans="1:37" ht="47.25" x14ac:dyDescent="0.25">
      <c r="A232" s="174"/>
      <c r="B232" s="53" t="s">
        <v>1493</v>
      </c>
      <c r="C232" s="58" t="s">
        <v>3136</v>
      </c>
      <c r="D232" s="62">
        <v>0.39779999999999999</v>
      </c>
      <c r="E232" s="62">
        <f t="shared" si="183"/>
        <v>3.9780000000000003E-2</v>
      </c>
      <c r="F232" s="62">
        <f t="shared" si="184"/>
        <v>0.334152</v>
      </c>
      <c r="G232" s="62">
        <v>0</v>
      </c>
      <c r="H232" s="62">
        <f t="shared" si="185"/>
        <v>2.3867999999999997E-2</v>
      </c>
      <c r="I232" s="62">
        <f t="shared" si="186"/>
        <v>0.39779999999999999</v>
      </c>
      <c r="J232" s="62">
        <v>0</v>
      </c>
      <c r="K232" s="62">
        <v>0</v>
      </c>
      <c r="L232" s="62">
        <v>0.39779999999999999</v>
      </c>
      <c r="M232" s="62">
        <v>0</v>
      </c>
      <c r="N232" s="62">
        <f t="shared" si="187"/>
        <v>0</v>
      </c>
      <c r="O232" s="62">
        <f t="shared" si="188"/>
        <v>3.9780000000000003E-2</v>
      </c>
      <c r="P232" s="62">
        <f t="shared" si="189"/>
        <v>0.334152</v>
      </c>
      <c r="Q232" s="62">
        <f t="shared" si="190"/>
        <v>-0.39779999999999999</v>
      </c>
      <c r="R232" s="62">
        <f t="shared" si="191"/>
        <v>2.3867999999999997E-2</v>
      </c>
      <c r="S232" s="62">
        <f t="shared" si="192"/>
        <v>0.35548513000000004</v>
      </c>
      <c r="T232" s="62">
        <v>0</v>
      </c>
      <c r="U232" s="62">
        <v>0</v>
      </c>
      <c r="V232" s="62">
        <v>0.33150000000000002</v>
      </c>
      <c r="W232" s="62">
        <v>2.398513E-2</v>
      </c>
      <c r="X232" s="62"/>
      <c r="Y232" s="62"/>
      <c r="Z232" s="62"/>
      <c r="AA232" s="62"/>
      <c r="AB232" s="168">
        <v>2020</v>
      </c>
      <c r="AC232" s="62" t="s">
        <v>4255</v>
      </c>
      <c r="AD232" s="62" t="s">
        <v>4256</v>
      </c>
      <c r="AE232" s="62">
        <v>0.4</v>
      </c>
      <c r="AF232" s="62"/>
      <c r="AG232" s="62"/>
      <c r="AH232" s="62"/>
      <c r="AI232" s="62"/>
      <c r="AJ232" s="62">
        <v>0</v>
      </c>
      <c r="AK232" s="62"/>
    </row>
    <row r="233" spans="1:37" ht="63" x14ac:dyDescent="0.25">
      <c r="A233" s="174"/>
      <c r="B233" s="53" t="s">
        <v>1802</v>
      </c>
      <c r="C233" s="58" t="s">
        <v>3137</v>
      </c>
      <c r="D233" s="62">
        <v>0.20363999999999999</v>
      </c>
      <c r="E233" s="62">
        <f t="shared" si="183"/>
        <v>2.0364E-2</v>
      </c>
      <c r="F233" s="62">
        <f t="shared" si="184"/>
        <v>0.1710576</v>
      </c>
      <c r="G233" s="62">
        <v>0</v>
      </c>
      <c r="H233" s="62">
        <f t="shared" si="185"/>
        <v>1.2218399999999999E-2</v>
      </c>
      <c r="I233" s="62">
        <f t="shared" si="186"/>
        <v>0.20364179999999998</v>
      </c>
      <c r="J233" s="62">
        <v>0</v>
      </c>
      <c r="K233" s="62">
        <v>0</v>
      </c>
      <c r="L233" s="62">
        <v>0.20364179999999998</v>
      </c>
      <c r="M233" s="62">
        <v>0</v>
      </c>
      <c r="N233" s="62">
        <f t="shared" si="187"/>
        <v>-1.799999999996249E-6</v>
      </c>
      <c r="O233" s="62">
        <f t="shared" si="188"/>
        <v>2.0364E-2</v>
      </c>
      <c r="P233" s="62">
        <f t="shared" si="189"/>
        <v>0.1710576</v>
      </c>
      <c r="Q233" s="62">
        <f t="shared" si="190"/>
        <v>-0.20364179999999998</v>
      </c>
      <c r="R233" s="62">
        <f t="shared" si="191"/>
        <v>1.2218399999999999E-2</v>
      </c>
      <c r="S233" s="62">
        <f t="shared" si="192"/>
        <v>0.22366130000000001</v>
      </c>
      <c r="T233" s="62">
        <v>0</v>
      </c>
      <c r="U233" s="62">
        <v>0</v>
      </c>
      <c r="V233" s="62">
        <v>0.16970150000000001</v>
      </c>
      <c r="W233" s="62">
        <v>5.3959799999999995E-2</v>
      </c>
      <c r="X233" s="62"/>
      <c r="Y233" s="62"/>
      <c r="Z233" s="62"/>
      <c r="AA233" s="62"/>
      <c r="AB233" s="168">
        <v>2020</v>
      </c>
      <c r="AC233" s="62" t="s">
        <v>4255</v>
      </c>
      <c r="AD233" s="62" t="s">
        <v>4256</v>
      </c>
      <c r="AE233" s="62">
        <v>0.25</v>
      </c>
      <c r="AF233" s="62"/>
      <c r="AG233" s="62"/>
      <c r="AH233" s="62"/>
      <c r="AI233" s="62"/>
      <c r="AJ233" s="62">
        <v>0</v>
      </c>
      <c r="AK233" s="62"/>
    </row>
    <row r="234" spans="1:37" ht="110.25" x14ac:dyDescent="0.25">
      <c r="A234" s="174"/>
      <c r="B234" s="65" t="s">
        <v>1803</v>
      </c>
      <c r="C234" s="58" t="s">
        <v>3138</v>
      </c>
      <c r="D234" s="62">
        <v>1.3579679999999998E-2</v>
      </c>
      <c r="E234" s="62">
        <f t="shared" si="183"/>
        <v>1.357968E-3</v>
      </c>
      <c r="F234" s="62">
        <f t="shared" si="184"/>
        <v>1.14069312E-2</v>
      </c>
      <c r="G234" s="62">
        <v>0</v>
      </c>
      <c r="H234" s="62">
        <f t="shared" si="185"/>
        <v>8.1478079999999992E-4</v>
      </c>
      <c r="I234" s="62">
        <f t="shared" si="186"/>
        <v>1.3579679999999998E-2</v>
      </c>
      <c r="J234" s="62">
        <v>0</v>
      </c>
      <c r="K234" s="62">
        <v>0</v>
      </c>
      <c r="L234" s="62">
        <v>0</v>
      </c>
      <c r="M234" s="62">
        <v>1.3579679999999998E-2</v>
      </c>
      <c r="N234" s="62">
        <f t="shared" si="187"/>
        <v>0</v>
      </c>
      <c r="O234" s="62">
        <f t="shared" si="188"/>
        <v>1.357968E-3</v>
      </c>
      <c r="P234" s="62">
        <f t="shared" si="189"/>
        <v>1.14069312E-2</v>
      </c>
      <c r="Q234" s="62">
        <f t="shared" si="190"/>
        <v>0</v>
      </c>
      <c r="R234" s="62">
        <f t="shared" si="191"/>
        <v>-1.2764899199999999E-2</v>
      </c>
      <c r="S234" s="62">
        <f t="shared" si="192"/>
        <v>0.13972428000000001</v>
      </c>
      <c r="T234" s="62">
        <v>0</v>
      </c>
      <c r="U234" s="62">
        <v>0</v>
      </c>
      <c r="V234" s="62">
        <v>0</v>
      </c>
      <c r="W234" s="62">
        <v>0.13972428000000001</v>
      </c>
      <c r="X234" s="62"/>
      <c r="Y234" s="62"/>
      <c r="Z234" s="62"/>
      <c r="AA234" s="62"/>
      <c r="AB234" s="62"/>
      <c r="AC234" s="62"/>
      <c r="AD234" s="62"/>
      <c r="AE234" s="62">
        <v>0</v>
      </c>
      <c r="AF234" s="62"/>
      <c r="AG234" s="62"/>
      <c r="AH234" s="62"/>
      <c r="AI234" s="62"/>
      <c r="AJ234" s="62">
        <v>0</v>
      </c>
      <c r="AK234" s="62"/>
    </row>
    <row r="235" spans="1:37" ht="110.25" x14ac:dyDescent="0.25">
      <c r="A235" s="174"/>
      <c r="B235" s="53" t="s">
        <v>1805</v>
      </c>
      <c r="C235" s="58" t="s">
        <v>3139</v>
      </c>
      <c r="D235" s="62">
        <v>3.8192400000000001E-4</v>
      </c>
      <c r="E235" s="62">
        <f t="shared" si="183"/>
        <v>3.8192400000000004E-5</v>
      </c>
      <c r="F235" s="62">
        <f t="shared" si="184"/>
        <v>3.2081615999999998E-4</v>
      </c>
      <c r="G235" s="62">
        <v>0</v>
      </c>
      <c r="H235" s="62">
        <f t="shared" si="185"/>
        <v>2.291544E-5</v>
      </c>
      <c r="I235" s="62">
        <f t="shared" si="186"/>
        <v>3.8192400000000001E-4</v>
      </c>
      <c r="J235" s="62">
        <v>0</v>
      </c>
      <c r="K235" s="62">
        <v>0</v>
      </c>
      <c r="L235" s="62">
        <v>0</v>
      </c>
      <c r="M235" s="62">
        <v>3.8192400000000001E-4</v>
      </c>
      <c r="N235" s="62">
        <f t="shared" si="187"/>
        <v>0</v>
      </c>
      <c r="O235" s="62">
        <f t="shared" si="188"/>
        <v>3.8192400000000004E-5</v>
      </c>
      <c r="P235" s="62">
        <f t="shared" si="189"/>
        <v>3.2081615999999998E-4</v>
      </c>
      <c r="Q235" s="62">
        <f t="shared" si="190"/>
        <v>0</v>
      </c>
      <c r="R235" s="62">
        <f t="shared" si="191"/>
        <v>-3.5900856E-4</v>
      </c>
      <c r="S235" s="62">
        <f t="shared" si="192"/>
        <v>3.1827E-4</v>
      </c>
      <c r="T235" s="62">
        <v>0</v>
      </c>
      <c r="U235" s="62">
        <v>0</v>
      </c>
      <c r="V235" s="62">
        <v>0</v>
      </c>
      <c r="W235" s="62">
        <v>3.1827E-4</v>
      </c>
      <c r="X235" s="62"/>
      <c r="Y235" s="62"/>
      <c r="Z235" s="62"/>
      <c r="AA235" s="62"/>
      <c r="AB235" s="62"/>
      <c r="AC235" s="62"/>
      <c r="AD235" s="62"/>
      <c r="AE235" s="62">
        <v>0</v>
      </c>
      <c r="AF235" s="62"/>
      <c r="AG235" s="62"/>
      <c r="AH235" s="62"/>
      <c r="AI235" s="62"/>
      <c r="AJ235" s="62">
        <v>0</v>
      </c>
      <c r="AK235" s="62"/>
    </row>
    <row r="236" spans="1:37" ht="110.25" x14ac:dyDescent="0.25">
      <c r="A236" s="174"/>
      <c r="B236" s="65" t="s">
        <v>1807</v>
      </c>
      <c r="C236" s="58" t="s">
        <v>3140</v>
      </c>
      <c r="D236" s="62">
        <v>1.3299468E-2</v>
      </c>
      <c r="E236" s="62">
        <f t="shared" si="183"/>
        <v>1.3299468000000001E-3</v>
      </c>
      <c r="F236" s="62">
        <f t="shared" si="184"/>
        <v>1.117155312E-2</v>
      </c>
      <c r="G236" s="62">
        <v>0</v>
      </c>
      <c r="H236" s="62">
        <f t="shared" si="185"/>
        <v>7.9796807999999993E-4</v>
      </c>
      <c r="I236" s="62">
        <f t="shared" si="186"/>
        <v>1.3299468E-2</v>
      </c>
      <c r="J236" s="62">
        <v>0</v>
      </c>
      <c r="K236" s="62">
        <v>0</v>
      </c>
      <c r="L236" s="62">
        <v>0</v>
      </c>
      <c r="M236" s="62">
        <v>1.3299468E-2</v>
      </c>
      <c r="N236" s="62">
        <f t="shared" si="187"/>
        <v>0</v>
      </c>
      <c r="O236" s="62">
        <f t="shared" si="188"/>
        <v>1.3299468000000001E-3</v>
      </c>
      <c r="P236" s="62">
        <f t="shared" si="189"/>
        <v>1.117155312E-2</v>
      </c>
      <c r="Q236" s="62">
        <f t="shared" si="190"/>
        <v>0</v>
      </c>
      <c r="R236" s="62">
        <f t="shared" si="191"/>
        <v>-1.2501499920000001E-2</v>
      </c>
      <c r="S236" s="62">
        <f t="shared" si="192"/>
        <v>1.1082890000000001E-2</v>
      </c>
      <c r="T236" s="62">
        <v>0</v>
      </c>
      <c r="U236" s="62">
        <v>0</v>
      </c>
      <c r="V236" s="62">
        <v>0</v>
      </c>
      <c r="W236" s="62">
        <v>1.1082890000000001E-2</v>
      </c>
      <c r="X236" s="62"/>
      <c r="Y236" s="62"/>
      <c r="Z236" s="62"/>
      <c r="AA236" s="62"/>
      <c r="AB236" s="62"/>
      <c r="AC236" s="62"/>
      <c r="AD236" s="62"/>
      <c r="AE236" s="62">
        <v>0</v>
      </c>
      <c r="AF236" s="62"/>
      <c r="AG236" s="62"/>
      <c r="AH236" s="62"/>
      <c r="AI236" s="62"/>
      <c r="AJ236" s="62">
        <v>0</v>
      </c>
      <c r="AK236" s="62"/>
    </row>
    <row r="237" spans="1:37" ht="78.75" x14ac:dyDescent="0.25">
      <c r="A237" s="174"/>
      <c r="B237" s="53" t="s">
        <v>1809</v>
      </c>
      <c r="C237" s="58" t="s">
        <v>3141</v>
      </c>
      <c r="D237" s="62">
        <v>6.9620159999999997E-3</v>
      </c>
      <c r="E237" s="62">
        <f t="shared" si="183"/>
        <v>6.9620160000000001E-4</v>
      </c>
      <c r="F237" s="62">
        <f t="shared" si="184"/>
        <v>5.8480934400000004E-3</v>
      </c>
      <c r="G237" s="62">
        <v>0</v>
      </c>
      <c r="H237" s="62">
        <f t="shared" si="185"/>
        <v>4.1772095999999996E-4</v>
      </c>
      <c r="I237" s="62">
        <f t="shared" si="186"/>
        <v>6.9620159999999997E-3</v>
      </c>
      <c r="J237" s="62">
        <v>0</v>
      </c>
      <c r="K237" s="62">
        <v>0</v>
      </c>
      <c r="L237" s="62">
        <v>0</v>
      </c>
      <c r="M237" s="62">
        <v>6.9620159999999997E-3</v>
      </c>
      <c r="N237" s="62">
        <f t="shared" si="187"/>
        <v>0</v>
      </c>
      <c r="O237" s="62">
        <f t="shared" si="188"/>
        <v>6.9620160000000001E-4</v>
      </c>
      <c r="P237" s="62">
        <f t="shared" si="189"/>
        <v>5.8480934400000004E-3</v>
      </c>
      <c r="Q237" s="62">
        <f t="shared" si="190"/>
        <v>0</v>
      </c>
      <c r="R237" s="62">
        <f t="shared" si="191"/>
        <v>-6.5442950400000002E-3</v>
      </c>
      <c r="S237" s="62">
        <f t="shared" si="192"/>
        <v>3.3128640000000001E-2</v>
      </c>
      <c r="T237" s="62">
        <v>0</v>
      </c>
      <c r="U237" s="62">
        <v>0</v>
      </c>
      <c r="V237" s="62">
        <v>0</v>
      </c>
      <c r="W237" s="62">
        <v>3.3128640000000001E-2</v>
      </c>
      <c r="X237" s="62"/>
      <c r="Y237" s="62"/>
      <c r="Z237" s="62"/>
      <c r="AA237" s="62"/>
      <c r="AB237" s="62"/>
      <c r="AC237" s="62"/>
      <c r="AD237" s="62"/>
      <c r="AE237" s="62">
        <v>0</v>
      </c>
      <c r="AF237" s="62"/>
      <c r="AG237" s="62"/>
      <c r="AH237" s="62"/>
      <c r="AI237" s="62"/>
      <c r="AJ237" s="62">
        <v>0</v>
      </c>
      <c r="AK237" s="62"/>
    </row>
    <row r="238" spans="1:37" ht="94.5" x14ac:dyDescent="0.25">
      <c r="A238" s="174"/>
      <c r="B238" s="53" t="s">
        <v>1811</v>
      </c>
      <c r="C238" s="58" t="s">
        <v>3142</v>
      </c>
      <c r="D238" s="62">
        <v>8.9897759999999979E-3</v>
      </c>
      <c r="E238" s="62">
        <f t="shared" si="183"/>
        <v>8.9897759999999979E-4</v>
      </c>
      <c r="F238" s="62">
        <f t="shared" si="184"/>
        <v>7.5514118399999984E-3</v>
      </c>
      <c r="G238" s="62">
        <v>0</v>
      </c>
      <c r="H238" s="62">
        <f t="shared" si="185"/>
        <v>5.3938655999999981E-4</v>
      </c>
      <c r="I238" s="62">
        <f t="shared" si="186"/>
        <v>8.9897759999999979E-3</v>
      </c>
      <c r="J238" s="62">
        <v>0</v>
      </c>
      <c r="K238" s="62">
        <v>0</v>
      </c>
      <c r="L238" s="62">
        <v>0</v>
      </c>
      <c r="M238" s="62">
        <v>8.9897759999999979E-3</v>
      </c>
      <c r="N238" s="62">
        <f t="shared" si="187"/>
        <v>0</v>
      </c>
      <c r="O238" s="62">
        <f t="shared" si="188"/>
        <v>8.9897759999999979E-4</v>
      </c>
      <c r="P238" s="62">
        <f t="shared" si="189"/>
        <v>7.5514118399999984E-3</v>
      </c>
      <c r="Q238" s="62">
        <f t="shared" si="190"/>
        <v>0</v>
      </c>
      <c r="R238" s="62">
        <f t="shared" si="191"/>
        <v>-8.4503894399999974E-3</v>
      </c>
      <c r="S238" s="62">
        <f t="shared" si="192"/>
        <v>7.4914799999999991E-3</v>
      </c>
      <c r="T238" s="62">
        <v>0</v>
      </c>
      <c r="U238" s="62">
        <v>0</v>
      </c>
      <c r="V238" s="62">
        <v>0</v>
      </c>
      <c r="W238" s="62">
        <v>7.4914799999999991E-3</v>
      </c>
      <c r="X238" s="62"/>
      <c r="Y238" s="62"/>
      <c r="Z238" s="62"/>
      <c r="AA238" s="62"/>
      <c r="AB238" s="62"/>
      <c r="AC238" s="62"/>
      <c r="AD238" s="62"/>
      <c r="AE238" s="62">
        <v>0</v>
      </c>
      <c r="AF238" s="62"/>
      <c r="AG238" s="62"/>
      <c r="AH238" s="62"/>
      <c r="AI238" s="62"/>
      <c r="AJ238" s="62">
        <v>0</v>
      </c>
      <c r="AK238" s="62"/>
    </row>
    <row r="239" spans="1:37" ht="94.5" x14ac:dyDescent="0.25">
      <c r="A239" s="174"/>
      <c r="B239" s="53" t="s">
        <v>1813</v>
      </c>
      <c r="C239" s="58" t="s">
        <v>3143</v>
      </c>
      <c r="D239" s="62">
        <v>2.6532840000000001E-3</v>
      </c>
      <c r="E239" s="62">
        <f t="shared" si="183"/>
        <v>2.6532840000000003E-4</v>
      </c>
      <c r="F239" s="62">
        <f t="shared" si="184"/>
        <v>2.2287585599999999E-3</v>
      </c>
      <c r="G239" s="62">
        <v>0</v>
      </c>
      <c r="H239" s="62">
        <f t="shared" si="185"/>
        <v>1.5919704E-4</v>
      </c>
      <c r="I239" s="62">
        <f t="shared" si="186"/>
        <v>2.6532840000000001E-3</v>
      </c>
      <c r="J239" s="62">
        <v>0</v>
      </c>
      <c r="K239" s="62">
        <v>0</v>
      </c>
      <c r="L239" s="62">
        <v>0</v>
      </c>
      <c r="M239" s="62">
        <v>2.6532840000000001E-3</v>
      </c>
      <c r="N239" s="62">
        <f t="shared" si="187"/>
        <v>0</v>
      </c>
      <c r="O239" s="62">
        <f t="shared" si="188"/>
        <v>2.6532840000000003E-4</v>
      </c>
      <c r="P239" s="62">
        <f t="shared" si="189"/>
        <v>2.2287585599999999E-3</v>
      </c>
      <c r="Q239" s="62">
        <f t="shared" si="190"/>
        <v>0</v>
      </c>
      <c r="R239" s="62">
        <f t="shared" si="191"/>
        <v>-2.49408696E-3</v>
      </c>
      <c r="S239" s="62">
        <f t="shared" si="192"/>
        <v>0.1146884</v>
      </c>
      <c r="T239" s="62">
        <v>0</v>
      </c>
      <c r="U239" s="62">
        <v>0</v>
      </c>
      <c r="V239" s="62">
        <v>0</v>
      </c>
      <c r="W239" s="62">
        <v>0.1146884</v>
      </c>
      <c r="X239" s="62"/>
      <c r="Y239" s="62"/>
      <c r="Z239" s="62"/>
      <c r="AA239" s="62"/>
      <c r="AB239" s="62"/>
      <c r="AC239" s="62"/>
      <c r="AD239" s="62"/>
      <c r="AE239" s="62">
        <v>0</v>
      </c>
      <c r="AF239" s="62"/>
      <c r="AG239" s="62"/>
      <c r="AH239" s="62"/>
      <c r="AI239" s="62"/>
      <c r="AJ239" s="62">
        <v>0</v>
      </c>
      <c r="AK239" s="62"/>
    </row>
    <row r="240" spans="1:37" ht="63" x14ac:dyDescent="0.25">
      <c r="A240" s="174"/>
      <c r="B240" s="53" t="s">
        <v>1815</v>
      </c>
      <c r="C240" s="58" t="s">
        <v>3144</v>
      </c>
      <c r="D240" s="62">
        <v>6.5265119999999999E-3</v>
      </c>
      <c r="E240" s="62">
        <f t="shared" si="183"/>
        <v>6.5265120000000004E-4</v>
      </c>
      <c r="F240" s="62">
        <f t="shared" si="184"/>
        <v>5.4822700800000006E-3</v>
      </c>
      <c r="G240" s="62">
        <v>0</v>
      </c>
      <c r="H240" s="62">
        <f t="shared" si="185"/>
        <v>3.9159071999999998E-4</v>
      </c>
      <c r="I240" s="62">
        <f t="shared" si="186"/>
        <v>6.5265119999999999E-3</v>
      </c>
      <c r="J240" s="62">
        <v>0</v>
      </c>
      <c r="K240" s="62">
        <v>0</v>
      </c>
      <c r="L240" s="62">
        <v>0</v>
      </c>
      <c r="M240" s="62">
        <v>6.5265119999999999E-3</v>
      </c>
      <c r="N240" s="62">
        <f t="shared" si="187"/>
        <v>0</v>
      </c>
      <c r="O240" s="62">
        <f t="shared" si="188"/>
        <v>6.5265120000000004E-4</v>
      </c>
      <c r="P240" s="62">
        <f t="shared" si="189"/>
        <v>5.4822700800000006E-3</v>
      </c>
      <c r="Q240" s="62">
        <f t="shared" si="190"/>
        <v>0</v>
      </c>
      <c r="R240" s="62">
        <f t="shared" si="191"/>
        <v>-6.1349212800000004E-3</v>
      </c>
      <c r="S240" s="62">
        <f t="shared" si="192"/>
        <v>5.4387599999999999E-3</v>
      </c>
      <c r="T240" s="62">
        <v>0</v>
      </c>
      <c r="U240" s="62">
        <v>0</v>
      </c>
      <c r="V240" s="62">
        <v>0</v>
      </c>
      <c r="W240" s="62">
        <v>5.4387599999999999E-3</v>
      </c>
      <c r="X240" s="62"/>
      <c r="Y240" s="62"/>
      <c r="Z240" s="62"/>
      <c r="AA240" s="62"/>
      <c r="AB240" s="62"/>
      <c r="AC240" s="62"/>
      <c r="AD240" s="62"/>
      <c r="AE240" s="62">
        <v>0</v>
      </c>
      <c r="AF240" s="62"/>
      <c r="AG240" s="62"/>
      <c r="AH240" s="62"/>
      <c r="AI240" s="62"/>
      <c r="AJ240" s="62">
        <v>0</v>
      </c>
      <c r="AK240" s="62"/>
    </row>
    <row r="241" spans="1:37" ht="78.75" x14ac:dyDescent="0.25">
      <c r="A241" s="174"/>
      <c r="B241" s="53" t="s">
        <v>1817</v>
      </c>
      <c r="C241" s="58" t="s">
        <v>3145</v>
      </c>
      <c r="D241" s="62">
        <v>2.39292E-4</v>
      </c>
      <c r="E241" s="62">
        <f t="shared" si="183"/>
        <v>2.3929200000000001E-5</v>
      </c>
      <c r="F241" s="62">
        <f t="shared" si="184"/>
        <v>2.0100528E-4</v>
      </c>
      <c r="G241" s="62">
        <v>0</v>
      </c>
      <c r="H241" s="62">
        <f t="shared" si="185"/>
        <v>1.4357519999999999E-5</v>
      </c>
      <c r="I241" s="62">
        <f t="shared" si="186"/>
        <v>2.39292E-4</v>
      </c>
      <c r="J241" s="62">
        <v>0</v>
      </c>
      <c r="K241" s="62">
        <v>0</v>
      </c>
      <c r="L241" s="62">
        <v>0</v>
      </c>
      <c r="M241" s="62">
        <v>2.39292E-4</v>
      </c>
      <c r="N241" s="62">
        <f t="shared" si="187"/>
        <v>0</v>
      </c>
      <c r="O241" s="62">
        <f t="shared" si="188"/>
        <v>2.3929200000000001E-5</v>
      </c>
      <c r="P241" s="62">
        <f t="shared" si="189"/>
        <v>2.0100528E-4</v>
      </c>
      <c r="Q241" s="62">
        <f t="shared" si="190"/>
        <v>0</v>
      </c>
      <c r="R241" s="62">
        <f t="shared" si="191"/>
        <v>-2.2493447999999999E-4</v>
      </c>
      <c r="S241" s="62">
        <f t="shared" si="192"/>
        <v>1.9940999999999999E-4</v>
      </c>
      <c r="T241" s="62">
        <v>0</v>
      </c>
      <c r="U241" s="62">
        <v>0</v>
      </c>
      <c r="V241" s="62">
        <v>0</v>
      </c>
      <c r="W241" s="62">
        <v>1.9940999999999999E-4</v>
      </c>
      <c r="X241" s="62"/>
      <c r="Y241" s="62"/>
      <c r="Z241" s="62"/>
      <c r="AA241" s="62"/>
      <c r="AB241" s="62"/>
      <c r="AC241" s="62"/>
      <c r="AD241" s="62"/>
      <c r="AE241" s="62">
        <v>0</v>
      </c>
      <c r="AF241" s="62"/>
      <c r="AG241" s="62"/>
      <c r="AH241" s="62"/>
      <c r="AI241" s="62"/>
      <c r="AJ241" s="62">
        <v>0</v>
      </c>
      <c r="AK241" s="62"/>
    </row>
    <row r="242" spans="1:37" ht="94.5" x14ac:dyDescent="0.25">
      <c r="A242" s="174"/>
      <c r="B242" s="53" t="s">
        <v>1495</v>
      </c>
      <c r="C242" s="58" t="s">
        <v>3146</v>
      </c>
      <c r="D242" s="62">
        <v>2.1004452829864224E-5</v>
      </c>
      <c r="E242" s="62">
        <f t="shared" si="183"/>
        <v>2.1004452829864224E-6</v>
      </c>
      <c r="F242" s="62">
        <f t="shared" si="184"/>
        <v>1.7643740377085951E-5</v>
      </c>
      <c r="G242" s="62">
        <v>0</v>
      </c>
      <c r="H242" s="62">
        <f t="shared" si="185"/>
        <v>1.2602671697918535E-6</v>
      </c>
      <c r="I242" s="62">
        <f t="shared" si="186"/>
        <v>0</v>
      </c>
      <c r="J242" s="62">
        <v>0</v>
      </c>
      <c r="K242" s="62">
        <v>0</v>
      </c>
      <c r="L242" s="62">
        <v>0</v>
      </c>
      <c r="M242" s="62">
        <v>0</v>
      </c>
      <c r="N242" s="62">
        <f t="shared" si="187"/>
        <v>2.1004452829864224E-5</v>
      </c>
      <c r="O242" s="62">
        <f t="shared" si="188"/>
        <v>2.1004452829864224E-6</v>
      </c>
      <c r="P242" s="62">
        <f t="shared" si="189"/>
        <v>1.7643740377085951E-5</v>
      </c>
      <c r="Q242" s="62">
        <f t="shared" si="190"/>
        <v>0</v>
      </c>
      <c r="R242" s="62">
        <f t="shared" si="191"/>
        <v>1.2602671697918535E-6</v>
      </c>
      <c r="S242" s="62">
        <f t="shared" si="192"/>
        <v>4.7377829999999996E-2</v>
      </c>
      <c r="T242" s="62">
        <v>0</v>
      </c>
      <c r="U242" s="62">
        <v>0</v>
      </c>
      <c r="V242" s="62">
        <v>0</v>
      </c>
      <c r="W242" s="62">
        <v>4.7377829999999996E-2</v>
      </c>
      <c r="X242" s="62"/>
      <c r="Y242" s="62"/>
      <c r="Z242" s="62"/>
      <c r="AA242" s="62"/>
      <c r="AB242" s="62"/>
      <c r="AC242" s="62"/>
      <c r="AD242" s="62"/>
      <c r="AE242" s="62">
        <v>0</v>
      </c>
      <c r="AF242" s="168">
        <v>2020</v>
      </c>
      <c r="AG242" s="62" t="s">
        <v>4257</v>
      </c>
      <c r="AH242" s="62" t="s">
        <v>4258</v>
      </c>
      <c r="AI242" s="62" t="s">
        <v>4259</v>
      </c>
      <c r="AJ242" s="62">
        <v>0.15</v>
      </c>
      <c r="AK242" s="62"/>
    </row>
    <row r="243" spans="1:37" ht="47.25" x14ac:dyDescent="0.25">
      <c r="A243" s="174"/>
      <c r="B243" s="53" t="s">
        <v>1819</v>
      </c>
      <c r="C243" s="58" t="s">
        <v>3147</v>
      </c>
      <c r="D243" s="62">
        <v>0.20363999999999999</v>
      </c>
      <c r="E243" s="62">
        <f t="shared" si="183"/>
        <v>2.0364E-2</v>
      </c>
      <c r="F243" s="62">
        <f t="shared" si="184"/>
        <v>0.1710576</v>
      </c>
      <c r="G243" s="62">
        <v>0</v>
      </c>
      <c r="H243" s="62">
        <f t="shared" si="185"/>
        <v>1.2218399999999999E-2</v>
      </c>
      <c r="I243" s="62">
        <f t="shared" si="186"/>
        <v>0.20364179999999998</v>
      </c>
      <c r="J243" s="62">
        <v>0</v>
      </c>
      <c r="K243" s="62">
        <v>0</v>
      </c>
      <c r="L243" s="62">
        <v>0.20364179999999998</v>
      </c>
      <c r="M243" s="62">
        <v>0</v>
      </c>
      <c r="N243" s="62">
        <f t="shared" si="187"/>
        <v>-1.799999999996249E-6</v>
      </c>
      <c r="O243" s="62">
        <f t="shared" si="188"/>
        <v>2.0364E-2</v>
      </c>
      <c r="P243" s="62">
        <f t="shared" si="189"/>
        <v>0.1710576</v>
      </c>
      <c r="Q243" s="62">
        <f t="shared" si="190"/>
        <v>-0.20364179999999998</v>
      </c>
      <c r="R243" s="62">
        <f t="shared" si="191"/>
        <v>1.2218399999999999E-2</v>
      </c>
      <c r="S243" s="62">
        <f t="shared" si="192"/>
        <v>0.19700802000000001</v>
      </c>
      <c r="T243" s="62">
        <v>0</v>
      </c>
      <c r="U243" s="62">
        <v>0</v>
      </c>
      <c r="V243" s="62">
        <v>0.16970150000000001</v>
      </c>
      <c r="W243" s="62">
        <v>2.7306520000000001E-2</v>
      </c>
      <c r="X243" s="62"/>
      <c r="Y243" s="62"/>
      <c r="Z243" s="62"/>
      <c r="AA243" s="62"/>
      <c r="AB243" s="168">
        <v>2020</v>
      </c>
      <c r="AC243" s="62" t="s">
        <v>4255</v>
      </c>
      <c r="AD243" s="62" t="s">
        <v>4256</v>
      </c>
      <c r="AE243" s="62">
        <v>0.25</v>
      </c>
      <c r="AF243" s="62"/>
      <c r="AG243" s="62"/>
      <c r="AH243" s="62"/>
      <c r="AI243" s="62"/>
      <c r="AJ243" s="62">
        <v>0</v>
      </c>
      <c r="AK243" s="62"/>
    </row>
    <row r="244" spans="1:37" ht="110.25" x14ac:dyDescent="0.25">
      <c r="A244" s="174"/>
      <c r="B244" s="53" t="s">
        <v>1820</v>
      </c>
      <c r="C244" s="58" t="s">
        <v>3148</v>
      </c>
      <c r="D244" s="62">
        <v>4.9375799999999987E-3</v>
      </c>
      <c r="E244" s="62">
        <f t="shared" si="183"/>
        <v>4.9375799999999985E-4</v>
      </c>
      <c r="F244" s="62">
        <f t="shared" si="184"/>
        <v>4.1475671999999996E-3</v>
      </c>
      <c r="G244" s="62">
        <v>0</v>
      </c>
      <c r="H244" s="62">
        <f t="shared" si="185"/>
        <v>2.9625479999999992E-4</v>
      </c>
      <c r="I244" s="62">
        <f t="shared" si="186"/>
        <v>4.9375799999999987E-3</v>
      </c>
      <c r="J244" s="62">
        <v>0</v>
      </c>
      <c r="K244" s="62">
        <v>0</v>
      </c>
      <c r="L244" s="62">
        <v>0</v>
      </c>
      <c r="M244" s="62">
        <v>4.9375799999999987E-3</v>
      </c>
      <c r="N244" s="62">
        <f t="shared" si="187"/>
        <v>0</v>
      </c>
      <c r="O244" s="62">
        <f t="shared" si="188"/>
        <v>4.9375799999999985E-4</v>
      </c>
      <c r="P244" s="62">
        <f t="shared" si="189"/>
        <v>4.1475671999999996E-3</v>
      </c>
      <c r="Q244" s="62">
        <f t="shared" si="190"/>
        <v>0</v>
      </c>
      <c r="R244" s="62">
        <f t="shared" si="191"/>
        <v>-4.6413251999999992E-3</v>
      </c>
      <c r="S244" s="62">
        <f t="shared" si="192"/>
        <v>2.6947749999999999E-2</v>
      </c>
      <c r="T244" s="62">
        <v>0</v>
      </c>
      <c r="U244" s="62">
        <v>0</v>
      </c>
      <c r="V244" s="62">
        <v>0</v>
      </c>
      <c r="W244" s="62">
        <v>2.6947749999999999E-2</v>
      </c>
      <c r="X244" s="62"/>
      <c r="Y244" s="62"/>
      <c r="Z244" s="62"/>
      <c r="AA244" s="62"/>
      <c r="AB244" s="62"/>
      <c r="AC244" s="62"/>
      <c r="AD244" s="62"/>
      <c r="AE244" s="62">
        <v>0</v>
      </c>
      <c r="AF244" s="62"/>
      <c r="AG244" s="62"/>
      <c r="AH244" s="62"/>
      <c r="AI244" s="62"/>
      <c r="AJ244" s="62">
        <v>0</v>
      </c>
      <c r="AK244" s="62">
        <f>SUM(AK245)</f>
        <v>0</v>
      </c>
    </row>
    <row r="245" spans="1:37" ht="15.75" x14ac:dyDescent="0.25">
      <c r="A245" s="174"/>
      <c r="B245" s="53" t="s">
        <v>349</v>
      </c>
      <c r="C245" s="59"/>
      <c r="D245" s="62">
        <f t="shared" ref="D245:AK245" si="193">SUM(D246:D246)</f>
        <v>0.27207734400000005</v>
      </c>
      <c r="E245" s="62">
        <f t="shared" si="193"/>
        <v>2.7207734400000006E-2</v>
      </c>
      <c r="F245" s="62">
        <f t="shared" si="193"/>
        <v>0.22854496896000004</v>
      </c>
      <c r="G245" s="62">
        <f t="shared" si="193"/>
        <v>0</v>
      </c>
      <c r="H245" s="62">
        <f t="shared" si="193"/>
        <v>1.6324640640000002E-2</v>
      </c>
      <c r="I245" s="62">
        <f t="shared" si="193"/>
        <v>0.272077344</v>
      </c>
      <c r="J245" s="62">
        <f t="shared" si="193"/>
        <v>0.25771854</v>
      </c>
      <c r="K245" s="62">
        <f t="shared" si="193"/>
        <v>0</v>
      </c>
      <c r="L245" s="62">
        <f t="shared" si="193"/>
        <v>0</v>
      </c>
      <c r="M245" s="62">
        <f t="shared" si="193"/>
        <v>1.4358803999999999E-2</v>
      </c>
      <c r="N245" s="62">
        <f t="shared" si="193"/>
        <v>0</v>
      </c>
      <c r="O245" s="62">
        <f t="shared" si="193"/>
        <v>-0.23051080559999998</v>
      </c>
      <c r="P245" s="62">
        <f t="shared" si="193"/>
        <v>0.22854496896000004</v>
      </c>
      <c r="Q245" s="62">
        <f t="shared" si="193"/>
        <v>0</v>
      </c>
      <c r="R245" s="62">
        <f t="shared" si="193"/>
        <v>1.965836640000003E-3</v>
      </c>
      <c r="S245" s="62">
        <f t="shared" si="193"/>
        <v>0.22673112000000004</v>
      </c>
      <c r="T245" s="62">
        <f t="shared" si="193"/>
        <v>0.21476545000000002</v>
      </c>
      <c r="U245" s="62">
        <f t="shared" si="193"/>
        <v>0</v>
      </c>
      <c r="V245" s="62">
        <f t="shared" si="193"/>
        <v>0</v>
      </c>
      <c r="W245" s="62">
        <f t="shared" si="193"/>
        <v>1.1965669999999999E-2</v>
      </c>
      <c r="X245" s="62"/>
      <c r="Y245" s="62"/>
      <c r="Z245" s="62"/>
      <c r="AA245" s="62"/>
      <c r="AB245" s="62"/>
      <c r="AC245" s="62"/>
      <c r="AD245" s="62"/>
      <c r="AE245" s="62">
        <f t="shared" si="193"/>
        <v>0</v>
      </c>
      <c r="AF245" s="62"/>
      <c r="AG245" s="62"/>
      <c r="AH245" s="62"/>
      <c r="AI245" s="62"/>
      <c r="AJ245" s="62">
        <f t="shared" si="193"/>
        <v>0</v>
      </c>
      <c r="AK245" s="62">
        <f t="shared" si="193"/>
        <v>0</v>
      </c>
    </row>
    <row r="246" spans="1:37" ht="78.75" x14ac:dyDescent="0.25">
      <c r="A246" s="174"/>
      <c r="B246" s="53" t="s">
        <v>350</v>
      </c>
      <c r="C246" s="58" t="s">
        <v>3149</v>
      </c>
      <c r="D246" s="62">
        <v>0.27207734400000005</v>
      </c>
      <c r="E246" s="62">
        <f>D246*10%</f>
        <v>2.7207734400000006E-2</v>
      </c>
      <c r="F246" s="62">
        <f>D246-E246-H246</f>
        <v>0.22854496896000004</v>
      </c>
      <c r="G246" s="62">
        <v>0</v>
      </c>
      <c r="H246" s="62">
        <f>D246*6%</f>
        <v>1.6324640640000002E-2</v>
      </c>
      <c r="I246" s="62">
        <f>J246+K246+L246+M246</f>
        <v>0.272077344</v>
      </c>
      <c r="J246" s="62">
        <v>0.25771854</v>
      </c>
      <c r="K246" s="62">
        <v>0</v>
      </c>
      <c r="L246" s="62">
        <v>0</v>
      </c>
      <c r="M246" s="62">
        <v>1.4358803999999999E-2</v>
      </c>
      <c r="N246" s="62">
        <f>D246-I246</f>
        <v>0</v>
      </c>
      <c r="O246" s="62">
        <f t="shared" ref="O246" si="194">E246-J246</f>
        <v>-0.23051080559999998</v>
      </c>
      <c r="P246" s="62">
        <f t="shared" ref="P246" si="195">F246-K246</f>
        <v>0.22854496896000004</v>
      </c>
      <c r="Q246" s="62">
        <f t="shared" ref="Q246" si="196">G246-L246</f>
        <v>0</v>
      </c>
      <c r="R246" s="62">
        <f t="shared" ref="R246" si="197">H246-M246</f>
        <v>1.965836640000003E-3</v>
      </c>
      <c r="S246" s="62">
        <f>T246+U246+V246+W246</f>
        <v>0.22673112000000004</v>
      </c>
      <c r="T246" s="62">
        <v>0.21476545000000002</v>
      </c>
      <c r="U246" s="62">
        <v>0</v>
      </c>
      <c r="V246" s="62">
        <v>0</v>
      </c>
      <c r="W246" s="62">
        <v>1.1965669999999999E-2</v>
      </c>
      <c r="X246" s="62"/>
      <c r="Y246" s="62"/>
      <c r="Z246" s="62"/>
      <c r="AA246" s="62"/>
      <c r="AB246" s="62"/>
      <c r="AC246" s="62"/>
      <c r="AD246" s="62"/>
      <c r="AE246" s="62">
        <v>0</v>
      </c>
      <c r="AF246" s="62"/>
      <c r="AG246" s="62"/>
      <c r="AH246" s="62"/>
      <c r="AI246" s="62"/>
      <c r="AJ246" s="62">
        <v>0</v>
      </c>
      <c r="AK246" s="62">
        <f>SUM(AK247:AK257)</f>
        <v>0</v>
      </c>
    </row>
    <row r="247" spans="1:37" ht="15.75" x14ac:dyDescent="0.25">
      <c r="A247" s="174"/>
      <c r="B247" s="53" t="s">
        <v>352</v>
      </c>
      <c r="C247" s="58"/>
      <c r="D247" s="62">
        <f>SUM(D248:D258)</f>
        <v>16.227985446000002</v>
      </c>
      <c r="E247" s="62">
        <f t="shared" ref="E247:AJ247" si="198">SUM(E248:E258)</f>
        <v>1.6227985445999999</v>
      </c>
      <c r="F247" s="62">
        <f t="shared" si="198"/>
        <v>13.631507774640001</v>
      </c>
      <c r="G247" s="62">
        <f t="shared" si="198"/>
        <v>0</v>
      </c>
      <c r="H247" s="62">
        <f t="shared" si="198"/>
        <v>0.97367912676000012</v>
      </c>
      <c r="I247" s="62">
        <f t="shared" si="198"/>
        <v>16.227983146</v>
      </c>
      <c r="J247" s="62">
        <f t="shared" si="198"/>
        <v>1.3303124499999999</v>
      </c>
      <c r="K247" s="62">
        <f t="shared" si="198"/>
        <v>11.686346820000001</v>
      </c>
      <c r="L247" s="62">
        <f t="shared" si="198"/>
        <v>2.8133762999999998</v>
      </c>
      <c r="M247" s="62">
        <f t="shared" si="198"/>
        <v>0.39794757599999997</v>
      </c>
      <c r="N247" s="62">
        <f t="shared" si="198"/>
        <v>2.2999999998996046E-6</v>
      </c>
      <c r="O247" s="62">
        <f t="shared" si="198"/>
        <v>0.29248609459999997</v>
      </c>
      <c r="P247" s="62">
        <f t="shared" si="198"/>
        <v>1.9451609546399986</v>
      </c>
      <c r="Q247" s="62">
        <f t="shared" si="198"/>
        <v>-2.8133762999999998</v>
      </c>
      <c r="R247" s="62">
        <f t="shared" si="198"/>
        <v>0.57573155076000004</v>
      </c>
      <c r="S247" s="62">
        <f t="shared" si="198"/>
        <v>18.087303590000001</v>
      </c>
      <c r="T247" s="62">
        <f t="shared" si="198"/>
        <v>1.1085936999999999</v>
      </c>
      <c r="U247" s="62">
        <f t="shared" si="198"/>
        <v>13.682350020000001</v>
      </c>
      <c r="V247" s="62">
        <f t="shared" si="198"/>
        <v>1.9567367600000001</v>
      </c>
      <c r="W247" s="62">
        <f t="shared" si="198"/>
        <v>1.33962311</v>
      </c>
      <c r="X247" s="62"/>
      <c r="Y247" s="62"/>
      <c r="Z247" s="62"/>
      <c r="AA247" s="62"/>
      <c r="AB247" s="62"/>
      <c r="AC247" s="62"/>
      <c r="AD247" s="62"/>
      <c r="AE247" s="62">
        <f t="shared" si="198"/>
        <v>4.91</v>
      </c>
      <c r="AF247" s="62"/>
      <c r="AG247" s="62"/>
      <c r="AH247" s="62"/>
      <c r="AI247" s="62"/>
      <c r="AJ247" s="62">
        <f t="shared" si="198"/>
        <v>0</v>
      </c>
      <c r="AK247" s="62">
        <f>SUM(AK248:AK258)</f>
        <v>0</v>
      </c>
    </row>
    <row r="248" spans="1:37" ht="47.25" x14ac:dyDescent="0.25">
      <c r="A248" s="174"/>
      <c r="B248" s="53" t="s">
        <v>353</v>
      </c>
      <c r="C248" s="58" t="s">
        <v>3150</v>
      </c>
      <c r="D248" s="62">
        <v>1.6031116959999998</v>
      </c>
      <c r="E248" s="62">
        <f t="shared" ref="E248:E258" si="199">D248*10%</f>
        <v>0.1603111696</v>
      </c>
      <c r="F248" s="62">
        <f t="shared" ref="F248:F258" si="200">D248-E248-H248</f>
        <v>1.3466138246399999</v>
      </c>
      <c r="G248" s="62">
        <v>0</v>
      </c>
      <c r="H248" s="62">
        <f t="shared" ref="H248:H258" si="201">D248*6%</f>
        <v>9.6186701759999979E-2</v>
      </c>
      <c r="I248" s="62">
        <f t="shared" ref="I248:I258" si="202">J248+K248+L248+M248</f>
        <v>1.603111696</v>
      </c>
      <c r="J248" s="62">
        <v>0.11315674000000001</v>
      </c>
      <c r="K248" s="62">
        <v>1.4645904000000001</v>
      </c>
      <c r="L248" s="62">
        <v>0</v>
      </c>
      <c r="M248" s="62">
        <v>2.5364556E-2</v>
      </c>
      <c r="N248" s="62">
        <f t="shared" ref="N248:N258" si="203">D248-I248</f>
        <v>0</v>
      </c>
      <c r="O248" s="62">
        <f t="shared" ref="O248:O258" si="204">E248-J248</f>
        <v>4.7154429599999992E-2</v>
      </c>
      <c r="P248" s="62">
        <f t="shared" ref="P248:P258" si="205">F248-K248</f>
        <v>-0.11797657536000017</v>
      </c>
      <c r="Q248" s="62">
        <f t="shared" ref="Q248:Q258" si="206">G248-L248</f>
        <v>0</v>
      </c>
      <c r="R248" s="62">
        <f t="shared" ref="R248:R258" si="207">H248-M248</f>
        <v>7.0822145759999983E-2</v>
      </c>
      <c r="S248" s="62">
        <f t="shared" ref="S248:S258" si="208">T248+U248+V248+W248</f>
        <v>1.3359264099999999</v>
      </c>
      <c r="T248" s="62">
        <v>9.4297279999999997E-2</v>
      </c>
      <c r="U248" s="62">
        <v>1.2204919999999999</v>
      </c>
      <c r="V248" s="62">
        <v>0</v>
      </c>
      <c r="W248" s="62">
        <v>2.1137130000000001E-2</v>
      </c>
      <c r="X248" s="62"/>
      <c r="Y248" s="62"/>
      <c r="Z248" s="62"/>
      <c r="AA248" s="62"/>
      <c r="AB248" s="168">
        <v>2020</v>
      </c>
      <c r="AC248" s="62" t="s">
        <v>4255</v>
      </c>
      <c r="AD248" s="62" t="s">
        <v>4256</v>
      </c>
      <c r="AE248" s="62">
        <v>1</v>
      </c>
      <c r="AF248" s="62"/>
      <c r="AG248" s="62"/>
      <c r="AH248" s="62"/>
      <c r="AI248" s="62"/>
      <c r="AJ248" s="62">
        <v>0</v>
      </c>
      <c r="AK248" s="62"/>
    </row>
    <row r="249" spans="1:37" ht="47.25" x14ac:dyDescent="0.25">
      <c r="A249" s="174"/>
      <c r="B249" s="53" t="s">
        <v>355</v>
      </c>
      <c r="C249" s="58" t="s">
        <v>3151</v>
      </c>
      <c r="D249" s="62">
        <v>0.30877921199999997</v>
      </c>
      <c r="E249" s="62">
        <f t="shared" si="199"/>
        <v>3.0877921199999998E-2</v>
      </c>
      <c r="F249" s="62">
        <f t="shared" si="200"/>
        <v>0.25937453807999999</v>
      </c>
      <c r="G249" s="62">
        <v>0</v>
      </c>
      <c r="H249" s="62">
        <f t="shared" si="201"/>
        <v>1.8526752719999998E-2</v>
      </c>
      <c r="I249" s="62">
        <f t="shared" si="202"/>
        <v>0.30877921200000003</v>
      </c>
      <c r="J249" s="62">
        <v>0</v>
      </c>
      <c r="K249" s="62">
        <v>0</v>
      </c>
      <c r="L249" s="62">
        <v>0.25282260000000001</v>
      </c>
      <c r="M249" s="62">
        <v>5.5956611999999996E-2</v>
      </c>
      <c r="N249" s="62">
        <f t="shared" si="203"/>
        <v>0</v>
      </c>
      <c r="O249" s="62">
        <f t="shared" si="204"/>
        <v>3.0877921199999998E-2</v>
      </c>
      <c r="P249" s="62">
        <f t="shared" si="205"/>
        <v>0.25937453807999999</v>
      </c>
      <c r="Q249" s="62">
        <f t="shared" si="206"/>
        <v>-0.25282260000000001</v>
      </c>
      <c r="R249" s="62">
        <f t="shared" si="207"/>
        <v>-3.7429859279999998E-2</v>
      </c>
      <c r="S249" s="62">
        <f t="shared" si="208"/>
        <v>0.26979135999999998</v>
      </c>
      <c r="T249" s="62">
        <v>0</v>
      </c>
      <c r="U249" s="62">
        <v>0</v>
      </c>
      <c r="V249" s="62">
        <v>0.2106855</v>
      </c>
      <c r="W249" s="62">
        <v>5.9105859999999996E-2</v>
      </c>
      <c r="X249" s="62"/>
      <c r="Y249" s="62"/>
      <c r="Z249" s="62"/>
      <c r="AA249" s="62"/>
      <c r="AB249" s="168">
        <v>2020</v>
      </c>
      <c r="AC249" s="62" t="s">
        <v>4255</v>
      </c>
      <c r="AD249" s="62" t="s">
        <v>4256</v>
      </c>
      <c r="AE249" s="62">
        <v>0.4</v>
      </c>
      <c r="AF249" s="62"/>
      <c r="AG249" s="62"/>
      <c r="AH249" s="62"/>
      <c r="AI249" s="62"/>
      <c r="AJ249" s="62">
        <v>0</v>
      </c>
      <c r="AK249" s="62"/>
    </row>
    <row r="250" spans="1:37" ht="78.75" x14ac:dyDescent="0.25">
      <c r="A250" s="174"/>
      <c r="B250" s="53" t="s">
        <v>1822</v>
      </c>
      <c r="C250" s="58" t="s">
        <v>3152</v>
      </c>
      <c r="D250" s="62">
        <v>0.21702716399999997</v>
      </c>
      <c r="E250" s="62">
        <f t="shared" si="199"/>
        <v>2.1702716399999999E-2</v>
      </c>
      <c r="F250" s="62">
        <f t="shared" si="200"/>
        <v>0.18230281775999999</v>
      </c>
      <c r="G250" s="62">
        <v>0</v>
      </c>
      <c r="H250" s="62">
        <f t="shared" si="201"/>
        <v>1.3021629839999998E-2</v>
      </c>
      <c r="I250" s="62">
        <f t="shared" si="202"/>
        <v>0.21702716399999999</v>
      </c>
      <c r="J250" s="62">
        <v>0.19376579999999999</v>
      </c>
      <c r="K250" s="62">
        <v>0</v>
      </c>
      <c r="L250" s="62">
        <v>0</v>
      </c>
      <c r="M250" s="62">
        <v>2.3261364E-2</v>
      </c>
      <c r="N250" s="62">
        <f t="shared" si="203"/>
        <v>0</v>
      </c>
      <c r="O250" s="62">
        <f t="shared" si="204"/>
        <v>-0.1720630836</v>
      </c>
      <c r="P250" s="62">
        <f t="shared" si="205"/>
        <v>0.18230281775999999</v>
      </c>
      <c r="Q250" s="62">
        <f t="shared" si="206"/>
        <v>0</v>
      </c>
      <c r="R250" s="62">
        <f t="shared" si="207"/>
        <v>-1.0239734160000001E-2</v>
      </c>
      <c r="S250" s="62">
        <f t="shared" si="208"/>
        <v>1.9950510500000003</v>
      </c>
      <c r="T250" s="62">
        <v>0.16147149999999999</v>
      </c>
      <c r="U250" s="62">
        <v>1.8141950800000002</v>
      </c>
      <c r="V250" s="62">
        <v>0</v>
      </c>
      <c r="W250" s="62">
        <v>1.9384470000000001E-2</v>
      </c>
      <c r="X250" s="62"/>
      <c r="Y250" s="62"/>
      <c r="Z250" s="62"/>
      <c r="AA250" s="62"/>
      <c r="AB250" s="168">
        <v>2020</v>
      </c>
      <c r="AC250" s="62" t="s">
        <v>4255</v>
      </c>
      <c r="AD250" s="62" t="s">
        <v>4256</v>
      </c>
      <c r="AE250" s="62">
        <v>2</v>
      </c>
      <c r="AF250" s="62"/>
      <c r="AG250" s="62"/>
      <c r="AH250" s="62"/>
      <c r="AI250" s="62"/>
      <c r="AJ250" s="62">
        <v>0</v>
      </c>
      <c r="AK250" s="62"/>
    </row>
    <row r="251" spans="1:37" ht="78.75" x14ac:dyDescent="0.25">
      <c r="A251" s="174"/>
      <c r="B251" s="53" t="s">
        <v>1824</v>
      </c>
      <c r="C251" s="58" t="s">
        <v>3153</v>
      </c>
      <c r="D251" s="62">
        <v>0.27890399999999999</v>
      </c>
      <c r="E251" s="62">
        <f t="shared" si="199"/>
        <v>2.7890399999999999E-2</v>
      </c>
      <c r="F251" s="62">
        <f t="shared" si="200"/>
        <v>0.23427935999999999</v>
      </c>
      <c r="G251" s="62">
        <v>0</v>
      </c>
      <c r="H251" s="62">
        <f t="shared" si="201"/>
        <v>1.6734239999999997E-2</v>
      </c>
      <c r="I251" s="62">
        <f t="shared" si="202"/>
        <v>0.27889999999999998</v>
      </c>
      <c r="J251" s="62">
        <v>0</v>
      </c>
      <c r="K251" s="62">
        <v>0</v>
      </c>
      <c r="L251" s="62">
        <v>0.27889999999999998</v>
      </c>
      <c r="M251" s="62">
        <v>0</v>
      </c>
      <c r="N251" s="62">
        <f t="shared" si="203"/>
        <v>4.0000000000040004E-6</v>
      </c>
      <c r="O251" s="62">
        <f t="shared" si="204"/>
        <v>2.7890399999999999E-2</v>
      </c>
      <c r="P251" s="62">
        <f t="shared" si="205"/>
        <v>0.23427935999999999</v>
      </c>
      <c r="Q251" s="62">
        <f t="shared" si="206"/>
        <v>-0.27889999999999998</v>
      </c>
      <c r="R251" s="62">
        <f t="shared" si="207"/>
        <v>1.6734239999999997E-2</v>
      </c>
      <c r="S251" s="62">
        <f t="shared" si="208"/>
        <v>0.29588641999999998</v>
      </c>
      <c r="T251" s="62">
        <v>0</v>
      </c>
      <c r="U251" s="62">
        <v>0</v>
      </c>
      <c r="V251" s="62">
        <v>0.23241667000000002</v>
      </c>
      <c r="W251" s="62">
        <v>6.3469749999999991E-2</v>
      </c>
      <c r="X251" s="62"/>
      <c r="Y251" s="62"/>
      <c r="Z251" s="62"/>
      <c r="AA251" s="62"/>
      <c r="AB251" s="168">
        <v>2020</v>
      </c>
      <c r="AC251" s="62" t="s">
        <v>4255</v>
      </c>
      <c r="AD251" s="62" t="s">
        <v>4256</v>
      </c>
      <c r="AE251" s="62">
        <v>0.25</v>
      </c>
      <c r="AF251" s="62"/>
      <c r="AG251" s="62"/>
      <c r="AH251" s="62"/>
      <c r="AI251" s="62"/>
      <c r="AJ251" s="62">
        <v>0</v>
      </c>
      <c r="AK251" s="62"/>
    </row>
    <row r="252" spans="1:37" ht="94.5" x14ac:dyDescent="0.25">
      <c r="A252" s="174"/>
      <c r="B252" s="53" t="s">
        <v>1825</v>
      </c>
      <c r="C252" s="58" t="s">
        <v>3154</v>
      </c>
      <c r="D252" s="62">
        <v>3.3152243999999997E-2</v>
      </c>
      <c r="E252" s="62">
        <f t="shared" si="199"/>
        <v>3.3152244E-3</v>
      </c>
      <c r="F252" s="62">
        <f t="shared" si="200"/>
        <v>2.7847884959999996E-2</v>
      </c>
      <c r="G252" s="62">
        <v>0</v>
      </c>
      <c r="H252" s="62">
        <f t="shared" si="201"/>
        <v>1.9891346399999997E-3</v>
      </c>
      <c r="I252" s="62">
        <f t="shared" si="202"/>
        <v>3.3152243999999997E-2</v>
      </c>
      <c r="J252" s="62">
        <v>0</v>
      </c>
      <c r="K252" s="62">
        <v>0</v>
      </c>
      <c r="L252" s="62">
        <v>0</v>
      </c>
      <c r="M252" s="62">
        <v>3.3152243999999997E-2</v>
      </c>
      <c r="N252" s="62">
        <f t="shared" si="203"/>
        <v>0</v>
      </c>
      <c r="O252" s="62">
        <f t="shared" si="204"/>
        <v>3.3152244E-3</v>
      </c>
      <c r="P252" s="62">
        <f t="shared" si="205"/>
        <v>2.7847884959999996E-2</v>
      </c>
      <c r="Q252" s="62">
        <f t="shared" si="206"/>
        <v>0</v>
      </c>
      <c r="R252" s="62">
        <f t="shared" si="207"/>
        <v>-3.1163109359999996E-2</v>
      </c>
      <c r="S252" s="62">
        <f t="shared" si="208"/>
        <v>2.7626870000000001E-2</v>
      </c>
      <c r="T252" s="62">
        <v>0</v>
      </c>
      <c r="U252" s="62">
        <v>0</v>
      </c>
      <c r="V252" s="62">
        <v>0</v>
      </c>
      <c r="W252" s="62">
        <v>2.7626870000000001E-2</v>
      </c>
      <c r="X252" s="62"/>
      <c r="Y252" s="62"/>
      <c r="Z252" s="62"/>
      <c r="AA252" s="62"/>
      <c r="AB252" s="62"/>
      <c r="AC252" s="62"/>
      <c r="AD252" s="62"/>
      <c r="AE252" s="62">
        <v>0</v>
      </c>
      <c r="AF252" s="62"/>
      <c r="AG252" s="62"/>
      <c r="AH252" s="62"/>
      <c r="AI252" s="62"/>
      <c r="AJ252" s="62">
        <v>0</v>
      </c>
      <c r="AK252" s="62"/>
    </row>
    <row r="253" spans="1:37" ht="47.25" x14ac:dyDescent="0.25">
      <c r="A253" s="174"/>
      <c r="B253" s="53" t="s">
        <v>1827</v>
      </c>
      <c r="C253" s="58" t="s">
        <v>3155</v>
      </c>
      <c r="D253" s="62">
        <v>11.304806462</v>
      </c>
      <c r="E253" s="62">
        <f t="shared" si="199"/>
        <v>1.1304806462000001</v>
      </c>
      <c r="F253" s="62">
        <f t="shared" si="200"/>
        <v>9.4960374280799993</v>
      </c>
      <c r="G253" s="62">
        <v>0</v>
      </c>
      <c r="H253" s="62">
        <f t="shared" si="201"/>
        <v>0.67828838772</v>
      </c>
      <c r="I253" s="62">
        <f t="shared" si="202"/>
        <v>11.304806462</v>
      </c>
      <c r="J253" s="62">
        <v>0.85671791000000008</v>
      </c>
      <c r="K253" s="62">
        <v>10.22175642</v>
      </c>
      <c r="L253" s="62">
        <v>0</v>
      </c>
      <c r="M253" s="62">
        <v>0.22633213199999999</v>
      </c>
      <c r="N253" s="62">
        <f t="shared" si="203"/>
        <v>0</v>
      </c>
      <c r="O253" s="62">
        <f t="shared" si="204"/>
        <v>0.27376273620000002</v>
      </c>
      <c r="P253" s="62">
        <f t="shared" si="205"/>
        <v>-0.72571899192000089</v>
      </c>
      <c r="Q253" s="62">
        <f t="shared" si="206"/>
        <v>0</v>
      </c>
      <c r="R253" s="62">
        <f t="shared" si="207"/>
        <v>0.45195625571999998</v>
      </c>
      <c r="S253" s="62">
        <f t="shared" si="208"/>
        <v>11.645364069999999</v>
      </c>
      <c r="T253" s="62">
        <v>0.71393158999999995</v>
      </c>
      <c r="U253" s="62">
        <v>10.64766294</v>
      </c>
      <c r="V253" s="62">
        <v>0</v>
      </c>
      <c r="W253" s="62">
        <v>0.28376953999999999</v>
      </c>
      <c r="X253" s="62"/>
      <c r="Y253" s="62"/>
      <c r="Z253" s="62"/>
      <c r="AA253" s="62"/>
      <c r="AB253" s="62"/>
      <c r="AC253" s="62"/>
      <c r="AD253" s="62"/>
      <c r="AE253" s="62">
        <v>0</v>
      </c>
      <c r="AF253" s="62"/>
      <c r="AG253" s="62"/>
      <c r="AH253" s="62"/>
      <c r="AI253" s="62"/>
      <c r="AJ253" s="62">
        <v>0</v>
      </c>
      <c r="AK253" s="62"/>
    </row>
    <row r="254" spans="1:37" ht="110.25" x14ac:dyDescent="0.25">
      <c r="A254" s="174"/>
      <c r="B254" s="65" t="s">
        <v>1829</v>
      </c>
      <c r="C254" s="58" t="s">
        <v>3156</v>
      </c>
      <c r="D254" s="62">
        <v>1.840176E-3</v>
      </c>
      <c r="E254" s="62">
        <f t="shared" si="199"/>
        <v>1.8401760000000001E-4</v>
      </c>
      <c r="F254" s="62">
        <f t="shared" si="200"/>
        <v>1.54574784E-3</v>
      </c>
      <c r="G254" s="62">
        <v>0</v>
      </c>
      <c r="H254" s="62">
        <f t="shared" si="201"/>
        <v>1.1041055999999999E-4</v>
      </c>
      <c r="I254" s="62">
        <f t="shared" si="202"/>
        <v>1.840176E-3</v>
      </c>
      <c r="J254" s="62">
        <v>0</v>
      </c>
      <c r="K254" s="62">
        <v>0</v>
      </c>
      <c r="L254" s="62">
        <v>0</v>
      </c>
      <c r="M254" s="62">
        <v>1.840176E-3</v>
      </c>
      <c r="N254" s="62">
        <f t="shared" si="203"/>
        <v>0</v>
      </c>
      <c r="O254" s="62">
        <f t="shared" si="204"/>
        <v>1.8401760000000001E-4</v>
      </c>
      <c r="P254" s="62">
        <f t="shared" si="205"/>
        <v>1.54574784E-3</v>
      </c>
      <c r="Q254" s="62">
        <f t="shared" si="206"/>
        <v>0</v>
      </c>
      <c r="R254" s="62">
        <f t="shared" si="207"/>
        <v>-1.7297654400000001E-3</v>
      </c>
      <c r="S254" s="62">
        <f t="shared" si="208"/>
        <v>1.53348E-3</v>
      </c>
      <c r="T254" s="62">
        <v>0</v>
      </c>
      <c r="U254" s="62">
        <v>0</v>
      </c>
      <c r="V254" s="62">
        <v>0</v>
      </c>
      <c r="W254" s="62">
        <v>1.53348E-3</v>
      </c>
      <c r="X254" s="62"/>
      <c r="Y254" s="62"/>
      <c r="Z254" s="62"/>
      <c r="AA254" s="62"/>
      <c r="AB254" s="62"/>
      <c r="AC254" s="62"/>
      <c r="AD254" s="62"/>
      <c r="AE254" s="62">
        <v>0</v>
      </c>
      <c r="AF254" s="62"/>
      <c r="AG254" s="62"/>
      <c r="AH254" s="62"/>
      <c r="AI254" s="62"/>
      <c r="AJ254" s="62">
        <v>0</v>
      </c>
      <c r="AK254" s="62"/>
    </row>
    <row r="255" spans="1:37" ht="63" x14ac:dyDescent="0.25">
      <c r="A255" s="174"/>
      <c r="B255" s="53" t="s">
        <v>1831</v>
      </c>
      <c r="C255" s="58" t="s">
        <v>3157</v>
      </c>
      <c r="D255" s="62">
        <v>9.0488999999999986E-3</v>
      </c>
      <c r="E255" s="62">
        <f t="shared" si="199"/>
        <v>9.0488999999999988E-4</v>
      </c>
      <c r="F255" s="62">
        <f t="shared" si="200"/>
        <v>7.6010759999999983E-3</v>
      </c>
      <c r="G255" s="62">
        <v>0</v>
      </c>
      <c r="H255" s="62">
        <f t="shared" si="201"/>
        <v>5.4293399999999991E-4</v>
      </c>
      <c r="I255" s="62">
        <f t="shared" si="202"/>
        <v>9.0488999999999986E-3</v>
      </c>
      <c r="J255" s="62">
        <v>0</v>
      </c>
      <c r="K255" s="62">
        <v>0</v>
      </c>
      <c r="L255" s="62">
        <v>0</v>
      </c>
      <c r="M255" s="62">
        <v>9.0488999999999986E-3</v>
      </c>
      <c r="N255" s="62">
        <f t="shared" si="203"/>
        <v>0</v>
      </c>
      <c r="O255" s="62">
        <f t="shared" si="204"/>
        <v>9.0488999999999988E-4</v>
      </c>
      <c r="P255" s="62">
        <f t="shared" si="205"/>
        <v>7.6010759999999983E-3</v>
      </c>
      <c r="Q255" s="62">
        <f t="shared" si="206"/>
        <v>0</v>
      </c>
      <c r="R255" s="62">
        <f t="shared" si="207"/>
        <v>-8.5059659999999985E-3</v>
      </c>
      <c r="S255" s="62">
        <f t="shared" si="208"/>
        <v>7.5407499999999997E-3</v>
      </c>
      <c r="T255" s="62">
        <v>0</v>
      </c>
      <c r="U255" s="62">
        <v>0</v>
      </c>
      <c r="V255" s="62">
        <v>0</v>
      </c>
      <c r="W255" s="62">
        <v>7.5407499999999997E-3</v>
      </c>
      <c r="X255" s="62"/>
      <c r="Y255" s="62"/>
      <c r="Z255" s="62"/>
      <c r="AA255" s="62"/>
      <c r="AB255" s="62"/>
      <c r="AC255" s="62"/>
      <c r="AD255" s="62"/>
      <c r="AE255" s="62">
        <v>0</v>
      </c>
      <c r="AF255" s="62"/>
      <c r="AG255" s="62"/>
      <c r="AH255" s="62"/>
      <c r="AI255" s="62"/>
      <c r="AJ255" s="62">
        <v>0</v>
      </c>
      <c r="AK255" s="62"/>
    </row>
    <row r="256" spans="1:37" ht="47.25" x14ac:dyDescent="0.25">
      <c r="A256" s="174"/>
      <c r="B256" s="53" t="s">
        <v>1833</v>
      </c>
      <c r="C256" s="58" t="s">
        <v>3158</v>
      </c>
      <c r="D256" s="62">
        <v>0.91501951199999998</v>
      </c>
      <c r="E256" s="62">
        <f t="shared" si="199"/>
        <v>9.1501951200000001E-2</v>
      </c>
      <c r="F256" s="62">
        <f t="shared" si="200"/>
        <v>0.76861639007999993</v>
      </c>
      <c r="G256" s="62">
        <v>0</v>
      </c>
      <c r="H256" s="62">
        <f t="shared" si="201"/>
        <v>5.4901170719999996E-2</v>
      </c>
      <c r="I256" s="62">
        <f t="shared" si="202"/>
        <v>0.91501951199999998</v>
      </c>
      <c r="J256" s="62">
        <v>0</v>
      </c>
      <c r="K256" s="62">
        <v>0</v>
      </c>
      <c r="L256" s="62">
        <v>0.89918399999999998</v>
      </c>
      <c r="M256" s="62">
        <v>1.5835512E-2</v>
      </c>
      <c r="N256" s="62">
        <f t="shared" si="203"/>
        <v>0</v>
      </c>
      <c r="O256" s="62">
        <f t="shared" si="204"/>
        <v>9.1501951200000001E-2</v>
      </c>
      <c r="P256" s="62">
        <f t="shared" si="205"/>
        <v>0.76861639007999993</v>
      </c>
      <c r="Q256" s="62">
        <f t="shared" si="206"/>
        <v>-0.89918399999999998</v>
      </c>
      <c r="R256" s="62">
        <f t="shared" si="207"/>
        <v>3.9065658719999993E-2</v>
      </c>
      <c r="S256" s="62">
        <f t="shared" si="208"/>
        <v>0.74601862000000008</v>
      </c>
      <c r="T256" s="62">
        <v>0</v>
      </c>
      <c r="U256" s="62">
        <v>0</v>
      </c>
      <c r="V256" s="62">
        <v>0.69604361000000003</v>
      </c>
      <c r="W256" s="62">
        <v>4.997501E-2</v>
      </c>
      <c r="X256" s="62"/>
      <c r="Y256" s="62"/>
      <c r="Z256" s="62"/>
      <c r="AA256" s="62"/>
      <c r="AB256" s="62"/>
      <c r="AC256" s="62"/>
      <c r="AD256" s="62"/>
      <c r="AE256" s="62">
        <v>0</v>
      </c>
      <c r="AF256" s="62"/>
      <c r="AG256" s="62"/>
      <c r="AH256" s="62"/>
      <c r="AI256" s="62"/>
      <c r="AJ256" s="62">
        <v>0</v>
      </c>
      <c r="AK256" s="62"/>
    </row>
    <row r="257" spans="1:37" ht="31.5" x14ac:dyDescent="0.25">
      <c r="A257" s="174"/>
      <c r="B257" s="53" t="s">
        <v>1499</v>
      </c>
      <c r="C257" s="58" t="s">
        <v>3159</v>
      </c>
      <c r="D257" s="62">
        <v>7.1560799999999996E-3</v>
      </c>
      <c r="E257" s="62">
        <f t="shared" si="199"/>
        <v>7.1560799999999996E-4</v>
      </c>
      <c r="F257" s="62">
        <f t="shared" si="200"/>
        <v>6.0111071999999991E-3</v>
      </c>
      <c r="G257" s="62">
        <v>0</v>
      </c>
      <c r="H257" s="62">
        <f t="shared" si="201"/>
        <v>4.2936479999999995E-4</v>
      </c>
      <c r="I257" s="62">
        <f t="shared" si="202"/>
        <v>7.1560799999999996E-3</v>
      </c>
      <c r="J257" s="62">
        <v>0</v>
      </c>
      <c r="K257" s="62">
        <v>0</v>
      </c>
      <c r="L257" s="62">
        <v>0</v>
      </c>
      <c r="M257" s="62">
        <v>7.1560799999999996E-3</v>
      </c>
      <c r="N257" s="62">
        <f t="shared" si="203"/>
        <v>0</v>
      </c>
      <c r="O257" s="62">
        <f t="shared" si="204"/>
        <v>7.1560799999999996E-4</v>
      </c>
      <c r="P257" s="62">
        <f t="shared" si="205"/>
        <v>6.0111071999999991E-3</v>
      </c>
      <c r="Q257" s="62">
        <f t="shared" si="206"/>
        <v>0</v>
      </c>
      <c r="R257" s="62">
        <f t="shared" si="207"/>
        <v>-6.7267151999999995E-3</v>
      </c>
      <c r="S257" s="62">
        <f t="shared" si="208"/>
        <v>0.42353236999999999</v>
      </c>
      <c r="T257" s="62">
        <v>0</v>
      </c>
      <c r="U257" s="62">
        <v>0</v>
      </c>
      <c r="V257" s="62">
        <v>0.22810014000000001</v>
      </c>
      <c r="W257" s="62">
        <v>0.19543222999999998</v>
      </c>
      <c r="X257" s="62"/>
      <c r="Y257" s="62"/>
      <c r="Z257" s="62"/>
      <c r="AA257" s="62"/>
      <c r="AB257" s="62"/>
      <c r="AC257" s="62"/>
      <c r="AD257" s="62"/>
      <c r="AE257" s="62">
        <v>0</v>
      </c>
      <c r="AF257" s="62"/>
      <c r="AG257" s="62"/>
      <c r="AH257" s="62"/>
      <c r="AI257" s="62"/>
      <c r="AJ257" s="62">
        <v>0</v>
      </c>
      <c r="AK257" s="62"/>
    </row>
    <row r="258" spans="1:37" ht="31.5" x14ac:dyDescent="0.25">
      <c r="A258" s="174"/>
      <c r="B258" s="53" t="s">
        <v>357</v>
      </c>
      <c r="C258" s="58" t="s">
        <v>3160</v>
      </c>
      <c r="D258" s="62">
        <v>1.54914</v>
      </c>
      <c r="E258" s="62">
        <f t="shared" si="199"/>
        <v>0.154914</v>
      </c>
      <c r="F258" s="62">
        <f t="shared" si="200"/>
        <v>1.3012775999999999</v>
      </c>
      <c r="G258" s="62">
        <v>0</v>
      </c>
      <c r="H258" s="62">
        <f t="shared" si="201"/>
        <v>9.29484E-2</v>
      </c>
      <c r="I258" s="62">
        <f t="shared" si="202"/>
        <v>1.5491417000000001</v>
      </c>
      <c r="J258" s="62">
        <v>0.16667199999999999</v>
      </c>
      <c r="K258" s="62">
        <v>0</v>
      </c>
      <c r="L258" s="62">
        <v>1.3824697000000001</v>
      </c>
      <c r="M258" s="62">
        <v>0</v>
      </c>
      <c r="N258" s="62">
        <f t="shared" si="203"/>
        <v>-1.7000000001043958E-6</v>
      </c>
      <c r="O258" s="62">
        <f t="shared" si="204"/>
        <v>-1.1757999999999991E-2</v>
      </c>
      <c r="P258" s="62">
        <f t="shared" si="205"/>
        <v>1.3012775999999999</v>
      </c>
      <c r="Q258" s="62">
        <f t="shared" si="206"/>
        <v>-1.3824697000000001</v>
      </c>
      <c r="R258" s="62">
        <f t="shared" si="207"/>
        <v>9.29484E-2</v>
      </c>
      <c r="S258" s="62">
        <f t="shared" si="208"/>
        <v>1.3390321900000002</v>
      </c>
      <c r="T258" s="62">
        <v>0.13889332999999998</v>
      </c>
      <c r="U258" s="62">
        <v>0</v>
      </c>
      <c r="V258" s="62">
        <v>0.58949083999999996</v>
      </c>
      <c r="W258" s="62">
        <v>0.61064802000000007</v>
      </c>
      <c r="X258" s="62"/>
      <c r="Y258" s="62"/>
      <c r="Z258" s="62"/>
      <c r="AA258" s="62"/>
      <c r="AB258" s="168">
        <v>2020</v>
      </c>
      <c r="AC258" s="62" t="s">
        <v>4255</v>
      </c>
      <c r="AD258" s="62" t="s">
        <v>4256</v>
      </c>
      <c r="AE258" s="62">
        <v>1.26</v>
      </c>
      <c r="AF258" s="62"/>
      <c r="AG258" s="62"/>
      <c r="AH258" s="62"/>
      <c r="AI258" s="62"/>
      <c r="AJ258" s="62">
        <v>0</v>
      </c>
      <c r="AK258" s="62">
        <f>SUM(AK259:AK271)</f>
        <v>0</v>
      </c>
    </row>
    <row r="259" spans="1:37" ht="15.75" x14ac:dyDescent="0.25">
      <c r="A259" s="174"/>
      <c r="B259" s="53" t="s">
        <v>359</v>
      </c>
      <c r="C259" s="58"/>
      <c r="D259" s="62">
        <f>SUM(D260:D272)</f>
        <v>21.201865486452828</v>
      </c>
      <c r="E259" s="62">
        <f t="shared" ref="E259:AJ259" si="209">SUM(E260:E272)</f>
        <v>2.1201865486452829</v>
      </c>
      <c r="F259" s="62">
        <f t="shared" si="209"/>
        <v>17.809567008620377</v>
      </c>
      <c r="G259" s="62">
        <f t="shared" si="209"/>
        <v>0</v>
      </c>
      <c r="H259" s="62">
        <f t="shared" si="209"/>
        <v>1.2721119291871699</v>
      </c>
      <c r="I259" s="62">
        <f t="shared" si="209"/>
        <v>21.201846231999998</v>
      </c>
      <c r="J259" s="62">
        <f t="shared" si="209"/>
        <v>0.67449449000000006</v>
      </c>
      <c r="K259" s="62">
        <f t="shared" si="209"/>
        <v>17.884935130000002</v>
      </c>
      <c r="L259" s="62">
        <f t="shared" si="209"/>
        <v>1.1972651999999999</v>
      </c>
      <c r="M259" s="62">
        <f t="shared" si="209"/>
        <v>1.4451514119999973</v>
      </c>
      <c r="N259" s="62">
        <f t="shared" si="209"/>
        <v>1.9254452829800023E-5</v>
      </c>
      <c r="O259" s="62">
        <f t="shared" si="209"/>
        <v>1.4456920586452828</v>
      </c>
      <c r="P259" s="62">
        <f t="shared" si="209"/>
        <v>-7.5368121379626563E-2</v>
      </c>
      <c r="Q259" s="62">
        <f t="shared" si="209"/>
        <v>-1.1972651999999999</v>
      </c>
      <c r="R259" s="62">
        <f t="shared" si="209"/>
        <v>-0.17303948281282783</v>
      </c>
      <c r="S259" s="62">
        <f t="shared" si="209"/>
        <v>17.0413918</v>
      </c>
      <c r="T259" s="62">
        <f t="shared" si="209"/>
        <v>0.57603800999999999</v>
      </c>
      <c r="U259" s="62">
        <f t="shared" si="209"/>
        <v>14.259377620000002</v>
      </c>
      <c r="V259" s="62">
        <f t="shared" si="209"/>
        <v>0</v>
      </c>
      <c r="W259" s="62">
        <f t="shared" si="209"/>
        <v>2.2059761700000005</v>
      </c>
      <c r="X259" s="62"/>
      <c r="Y259" s="62"/>
      <c r="Z259" s="62"/>
      <c r="AA259" s="62"/>
      <c r="AB259" s="62"/>
      <c r="AC259" s="62"/>
      <c r="AD259" s="62"/>
      <c r="AE259" s="62">
        <f t="shared" si="209"/>
        <v>6.120000000000001</v>
      </c>
      <c r="AF259" s="62"/>
      <c r="AG259" s="62"/>
      <c r="AH259" s="62"/>
      <c r="AI259" s="62"/>
      <c r="AJ259" s="62">
        <f t="shared" si="209"/>
        <v>1.5289999999999999</v>
      </c>
      <c r="AK259" s="62">
        <f>SUM(AK260:AK272)</f>
        <v>0</v>
      </c>
    </row>
    <row r="260" spans="1:37" ht="47.25" x14ac:dyDescent="0.25">
      <c r="A260" s="174"/>
      <c r="B260" s="53" t="s">
        <v>360</v>
      </c>
      <c r="C260" s="58" t="s">
        <v>3161</v>
      </c>
      <c r="D260" s="62">
        <v>0.82411248000000004</v>
      </c>
      <c r="E260" s="62">
        <f t="shared" ref="E260:E272" si="210">D260*10%</f>
        <v>8.2411248000000006E-2</v>
      </c>
      <c r="F260" s="62">
        <f t="shared" ref="F260:F272" si="211">D260-E260-H260</f>
        <v>0.69225448320000005</v>
      </c>
      <c r="G260" s="62">
        <v>0</v>
      </c>
      <c r="H260" s="62">
        <f t="shared" ref="H260:H272" si="212">D260*6%</f>
        <v>4.9446748800000002E-2</v>
      </c>
      <c r="I260" s="62">
        <f t="shared" ref="I260:I272" si="213">J260+K260+L260+M260</f>
        <v>0.82411243599999995</v>
      </c>
      <c r="J260" s="62">
        <v>0</v>
      </c>
      <c r="K260" s="62">
        <v>0.77368197999999999</v>
      </c>
      <c r="L260" s="62">
        <v>0</v>
      </c>
      <c r="M260" s="62">
        <v>5.0430455999999999E-2</v>
      </c>
      <c r="N260" s="62">
        <f t="shared" ref="N260:N272" si="214">D260-I260</f>
        <v>4.4000000087862645E-8</v>
      </c>
      <c r="O260" s="62">
        <f t="shared" ref="O260:O272" si="215">E260-J260</f>
        <v>8.2411248000000006E-2</v>
      </c>
      <c r="P260" s="62">
        <f t="shared" ref="P260:P272" si="216">F260-K260</f>
        <v>-8.1427496799999943E-2</v>
      </c>
      <c r="Q260" s="62">
        <f t="shared" ref="Q260:Q272" si="217">G260-L260</f>
        <v>0</v>
      </c>
      <c r="R260" s="62">
        <f t="shared" ref="R260:R272" si="218">H260-M260</f>
        <v>-9.8370719999999606E-4</v>
      </c>
      <c r="S260" s="62">
        <f t="shared" ref="S260:S272" si="219">T260+U260+V260+W260</f>
        <v>4.2025379999999994E-2</v>
      </c>
      <c r="T260" s="62">
        <v>0</v>
      </c>
      <c r="U260" s="62">
        <v>0</v>
      </c>
      <c r="V260" s="62">
        <v>0</v>
      </c>
      <c r="W260" s="62">
        <v>4.2025379999999994E-2</v>
      </c>
      <c r="X260" s="62"/>
      <c r="Y260" s="62"/>
      <c r="Z260" s="62"/>
      <c r="AA260" s="62"/>
      <c r="AB260" s="168">
        <v>2020</v>
      </c>
      <c r="AC260" s="62" t="s">
        <v>4255</v>
      </c>
      <c r="AD260" s="62" t="s">
        <v>4256</v>
      </c>
      <c r="AE260" s="62">
        <v>0.8</v>
      </c>
      <c r="AF260" s="62"/>
      <c r="AG260" s="62"/>
      <c r="AH260" s="62"/>
      <c r="AI260" s="62"/>
      <c r="AJ260" s="62">
        <v>0</v>
      </c>
      <c r="AK260" s="62"/>
    </row>
    <row r="261" spans="1:37" ht="47.25" x14ac:dyDescent="0.25">
      <c r="A261" s="174"/>
      <c r="B261" s="53" t="s">
        <v>362</v>
      </c>
      <c r="C261" s="58" t="s">
        <v>3162</v>
      </c>
      <c r="D261" s="62">
        <v>6.0417843979999981</v>
      </c>
      <c r="E261" s="62">
        <f t="shared" si="210"/>
        <v>0.60417843979999986</v>
      </c>
      <c r="F261" s="62">
        <f t="shared" si="211"/>
        <v>5.0750988943199982</v>
      </c>
      <c r="G261" s="62">
        <v>0</v>
      </c>
      <c r="H261" s="62">
        <f t="shared" si="212"/>
        <v>0.36250706387999987</v>
      </c>
      <c r="I261" s="169">
        <f t="shared" si="213"/>
        <v>6.0417843979999981</v>
      </c>
      <c r="J261" s="62">
        <v>0.19375148</v>
      </c>
      <c r="K261" s="62">
        <v>5.3439620300000001</v>
      </c>
      <c r="L261" s="62">
        <v>0</v>
      </c>
      <c r="M261" s="62">
        <v>0.50407088799999755</v>
      </c>
      <c r="N261" s="62">
        <f t="shared" si="214"/>
        <v>0</v>
      </c>
      <c r="O261" s="62">
        <f t="shared" si="215"/>
        <v>0.41042695979999988</v>
      </c>
      <c r="P261" s="62">
        <f t="shared" si="216"/>
        <v>-0.26886313568000197</v>
      </c>
      <c r="Q261" s="62">
        <f t="shared" si="217"/>
        <v>0</v>
      </c>
      <c r="R261" s="62">
        <f t="shared" si="218"/>
        <v>-0.14156382411999768</v>
      </c>
      <c r="S261" s="62">
        <f t="shared" si="219"/>
        <v>5.0348203300000005</v>
      </c>
      <c r="T261" s="62">
        <v>0.19375148</v>
      </c>
      <c r="U261" s="62">
        <v>4.45330169</v>
      </c>
      <c r="V261" s="62">
        <v>0</v>
      </c>
      <c r="W261" s="62">
        <v>0.38776716000000006</v>
      </c>
      <c r="X261" s="62"/>
      <c r="Y261" s="62"/>
      <c r="Z261" s="62"/>
      <c r="AA261" s="62"/>
      <c r="AB261" s="62"/>
      <c r="AC261" s="62"/>
      <c r="AD261" s="62"/>
      <c r="AE261" s="62">
        <v>0</v>
      </c>
      <c r="AF261" s="168">
        <v>2020</v>
      </c>
      <c r="AG261" s="62" t="s">
        <v>4257</v>
      </c>
      <c r="AH261" s="62" t="s">
        <v>4258</v>
      </c>
      <c r="AI261" s="62" t="s">
        <v>4259</v>
      </c>
      <c r="AJ261" s="62">
        <v>3.6000000000000004E-2</v>
      </c>
      <c r="AK261" s="62"/>
    </row>
    <row r="262" spans="1:37" ht="47.25" x14ac:dyDescent="0.25">
      <c r="A262" s="174"/>
      <c r="B262" s="53" t="s">
        <v>364</v>
      </c>
      <c r="C262" s="58" t="s">
        <v>3163</v>
      </c>
      <c r="D262" s="62">
        <v>4.4188738979999993</v>
      </c>
      <c r="E262" s="62">
        <f t="shared" si="210"/>
        <v>0.44188738979999997</v>
      </c>
      <c r="F262" s="62">
        <f t="shared" si="211"/>
        <v>3.7118540743199997</v>
      </c>
      <c r="G262" s="62">
        <v>0</v>
      </c>
      <c r="H262" s="62">
        <f t="shared" si="212"/>
        <v>0.26513243387999996</v>
      </c>
      <c r="I262" s="62">
        <f t="shared" si="213"/>
        <v>4.4188738980000002</v>
      </c>
      <c r="J262" s="62">
        <v>0</v>
      </c>
      <c r="K262" s="62">
        <v>4.3198514700000006</v>
      </c>
      <c r="L262" s="62">
        <v>0</v>
      </c>
      <c r="M262" s="62">
        <v>9.9022427999999982E-2</v>
      </c>
      <c r="N262" s="62">
        <f t="shared" si="214"/>
        <v>0</v>
      </c>
      <c r="O262" s="62">
        <f t="shared" si="215"/>
        <v>0.44188738979999997</v>
      </c>
      <c r="P262" s="62">
        <f t="shared" si="216"/>
        <v>-0.60799739568000088</v>
      </c>
      <c r="Q262" s="62">
        <f t="shared" si="217"/>
        <v>0</v>
      </c>
      <c r="R262" s="62">
        <f t="shared" si="218"/>
        <v>0.16611000587999997</v>
      </c>
      <c r="S262" s="62">
        <f t="shared" si="219"/>
        <v>3.6823949100000002</v>
      </c>
      <c r="T262" s="62">
        <v>0</v>
      </c>
      <c r="U262" s="62">
        <v>3.5998762200000001</v>
      </c>
      <c r="V262" s="62">
        <v>0</v>
      </c>
      <c r="W262" s="62">
        <v>8.2518690000000006E-2</v>
      </c>
      <c r="X262" s="62"/>
      <c r="Y262" s="62"/>
      <c r="Z262" s="62"/>
      <c r="AA262" s="62"/>
      <c r="AB262" s="168">
        <v>2020</v>
      </c>
      <c r="AC262" s="62" t="s">
        <v>4255</v>
      </c>
      <c r="AD262" s="62" t="s">
        <v>4256</v>
      </c>
      <c r="AE262" s="62">
        <v>0.8</v>
      </c>
      <c r="AF262" s="62"/>
      <c r="AG262" s="62"/>
      <c r="AH262" s="62"/>
      <c r="AI262" s="62"/>
      <c r="AJ262" s="62">
        <v>0</v>
      </c>
      <c r="AK262" s="62"/>
    </row>
    <row r="263" spans="1:37" ht="63" x14ac:dyDescent="0.25">
      <c r="A263" s="174"/>
      <c r="B263" s="53" t="s">
        <v>366</v>
      </c>
      <c r="C263" s="58" t="s">
        <v>3164</v>
      </c>
      <c r="D263" s="62">
        <v>5.2628580000000001E-2</v>
      </c>
      <c r="E263" s="62">
        <f t="shared" si="210"/>
        <v>5.2628580000000005E-3</v>
      </c>
      <c r="F263" s="62">
        <f t="shared" si="211"/>
        <v>4.4208007199999996E-2</v>
      </c>
      <c r="G263" s="62">
        <v>0</v>
      </c>
      <c r="H263" s="62">
        <f t="shared" si="212"/>
        <v>3.1577148000000001E-3</v>
      </c>
      <c r="I263" s="62">
        <f t="shared" si="213"/>
        <v>5.2628580000000001E-2</v>
      </c>
      <c r="J263" s="62">
        <v>0</v>
      </c>
      <c r="K263" s="62">
        <v>0</v>
      </c>
      <c r="L263" s="62">
        <v>0</v>
      </c>
      <c r="M263" s="62">
        <v>5.2628580000000001E-2</v>
      </c>
      <c r="N263" s="62">
        <f t="shared" si="214"/>
        <v>0</v>
      </c>
      <c r="O263" s="62">
        <f t="shared" si="215"/>
        <v>5.2628580000000005E-3</v>
      </c>
      <c r="P263" s="62">
        <f t="shared" si="216"/>
        <v>4.4208007199999996E-2</v>
      </c>
      <c r="Q263" s="62">
        <f t="shared" si="217"/>
        <v>0</v>
      </c>
      <c r="R263" s="62">
        <f t="shared" si="218"/>
        <v>-4.9470865199999998E-2</v>
      </c>
      <c r="S263" s="62">
        <f t="shared" si="219"/>
        <v>4.3857150000000004E-2</v>
      </c>
      <c r="T263" s="62">
        <v>0</v>
      </c>
      <c r="U263" s="62">
        <v>0</v>
      </c>
      <c r="V263" s="62">
        <v>0</v>
      </c>
      <c r="W263" s="62">
        <v>4.3857150000000004E-2</v>
      </c>
      <c r="X263" s="62"/>
      <c r="Y263" s="62"/>
      <c r="Z263" s="62"/>
      <c r="AA263" s="62"/>
      <c r="AB263" s="62"/>
      <c r="AC263" s="62"/>
      <c r="AD263" s="62"/>
      <c r="AE263" s="62">
        <v>0</v>
      </c>
      <c r="AF263" s="62"/>
      <c r="AG263" s="62"/>
      <c r="AH263" s="62"/>
      <c r="AI263" s="62"/>
      <c r="AJ263" s="62">
        <v>0</v>
      </c>
      <c r="AK263" s="62"/>
    </row>
    <row r="264" spans="1:37" ht="47.25" x14ac:dyDescent="0.25">
      <c r="A264" s="174"/>
      <c r="B264" s="53" t="s">
        <v>368</v>
      </c>
      <c r="C264" s="58" t="s">
        <v>3165</v>
      </c>
      <c r="D264" s="62">
        <v>3.5711712399999995</v>
      </c>
      <c r="E264" s="62">
        <f t="shared" si="210"/>
        <v>0.35711712399999995</v>
      </c>
      <c r="F264" s="62">
        <f t="shared" si="211"/>
        <v>2.9997838415999998</v>
      </c>
      <c r="G264" s="62">
        <v>0</v>
      </c>
      <c r="H264" s="62">
        <f t="shared" si="212"/>
        <v>0.21427027439999996</v>
      </c>
      <c r="I264" s="62">
        <f t="shared" si="213"/>
        <v>3.57117124</v>
      </c>
      <c r="J264" s="62">
        <v>0</v>
      </c>
      <c r="K264" s="62">
        <v>3.31</v>
      </c>
      <c r="L264" s="62">
        <v>0</v>
      </c>
      <c r="M264" s="62">
        <v>0.26117124000000003</v>
      </c>
      <c r="N264" s="62">
        <f t="shared" si="214"/>
        <v>0</v>
      </c>
      <c r="O264" s="62">
        <f t="shared" si="215"/>
        <v>0.35711712399999995</v>
      </c>
      <c r="P264" s="62">
        <f t="shared" si="216"/>
        <v>-0.31021615840000027</v>
      </c>
      <c r="Q264" s="62">
        <f t="shared" si="217"/>
        <v>0</v>
      </c>
      <c r="R264" s="62">
        <f t="shared" si="218"/>
        <v>-4.6900965600000066E-2</v>
      </c>
      <c r="S264" s="62">
        <f t="shared" si="219"/>
        <v>2.97597603</v>
      </c>
      <c r="T264" s="62">
        <v>0</v>
      </c>
      <c r="U264" s="62">
        <v>2.7583333300000001</v>
      </c>
      <c r="V264" s="62">
        <v>0</v>
      </c>
      <c r="W264" s="62">
        <v>0.21764270000000002</v>
      </c>
      <c r="X264" s="62"/>
      <c r="Y264" s="62"/>
      <c r="Z264" s="62"/>
      <c r="AA264" s="62"/>
      <c r="AB264" s="168">
        <v>2020</v>
      </c>
      <c r="AC264" s="62" t="s">
        <v>4255</v>
      </c>
      <c r="AD264" s="62" t="s">
        <v>4256</v>
      </c>
      <c r="AE264" s="62">
        <v>1.26</v>
      </c>
      <c r="AF264" s="62"/>
      <c r="AG264" s="62"/>
      <c r="AH264" s="62"/>
      <c r="AI264" s="62"/>
      <c r="AJ264" s="62">
        <v>0</v>
      </c>
      <c r="AK264" s="62"/>
    </row>
    <row r="265" spans="1:37" ht="94.5" x14ac:dyDescent="0.25">
      <c r="A265" s="174"/>
      <c r="B265" s="53" t="s">
        <v>370</v>
      </c>
      <c r="C265" s="58" t="s">
        <v>3166</v>
      </c>
      <c r="D265" s="62">
        <v>2.1004452829864224E-5</v>
      </c>
      <c r="E265" s="62">
        <f t="shared" si="210"/>
        <v>2.1004452829864224E-6</v>
      </c>
      <c r="F265" s="62">
        <f t="shared" si="211"/>
        <v>1.7643740377085951E-5</v>
      </c>
      <c r="G265" s="62">
        <v>0</v>
      </c>
      <c r="H265" s="62">
        <f t="shared" si="212"/>
        <v>1.2602671697918535E-6</v>
      </c>
      <c r="I265" s="62">
        <f t="shared" si="213"/>
        <v>0</v>
      </c>
      <c r="J265" s="62">
        <v>0</v>
      </c>
      <c r="K265" s="62">
        <v>0</v>
      </c>
      <c r="L265" s="62">
        <v>0</v>
      </c>
      <c r="M265" s="62">
        <v>0</v>
      </c>
      <c r="N265" s="62">
        <f t="shared" si="214"/>
        <v>2.1004452829864224E-5</v>
      </c>
      <c r="O265" s="62">
        <f t="shared" si="215"/>
        <v>2.1004452829864224E-6</v>
      </c>
      <c r="P265" s="62">
        <f t="shared" si="216"/>
        <v>1.7643740377085951E-5</v>
      </c>
      <c r="Q265" s="62">
        <f t="shared" si="217"/>
        <v>0</v>
      </c>
      <c r="R265" s="62">
        <f t="shared" si="218"/>
        <v>1.2602671697918535E-6</v>
      </c>
      <c r="S265" s="62">
        <f t="shared" si="219"/>
        <v>0</v>
      </c>
      <c r="T265" s="62">
        <v>0</v>
      </c>
      <c r="U265" s="62">
        <v>0</v>
      </c>
      <c r="V265" s="62">
        <v>0</v>
      </c>
      <c r="W265" s="62">
        <v>0</v>
      </c>
      <c r="X265" s="62"/>
      <c r="Y265" s="62"/>
      <c r="Z265" s="62"/>
      <c r="AA265" s="62"/>
      <c r="AB265" s="168">
        <v>2020</v>
      </c>
      <c r="AC265" s="62" t="s">
        <v>4255</v>
      </c>
      <c r="AD265" s="62" t="s">
        <v>4256</v>
      </c>
      <c r="AE265" s="62">
        <v>1.26</v>
      </c>
      <c r="AF265" s="62"/>
      <c r="AG265" s="62"/>
      <c r="AH265" s="62"/>
      <c r="AI265" s="62"/>
      <c r="AJ265" s="62">
        <v>0</v>
      </c>
      <c r="AK265" s="62"/>
    </row>
    <row r="266" spans="1:37" ht="47.25" x14ac:dyDescent="0.25">
      <c r="A266" s="174"/>
      <c r="B266" s="53" t="s">
        <v>372</v>
      </c>
      <c r="C266" s="58" t="s">
        <v>3167</v>
      </c>
      <c r="D266" s="62">
        <v>5.7347999999999996E-2</v>
      </c>
      <c r="E266" s="62">
        <f t="shared" si="210"/>
        <v>5.7348E-3</v>
      </c>
      <c r="F266" s="62">
        <f t="shared" si="211"/>
        <v>4.8172319999999998E-2</v>
      </c>
      <c r="G266" s="62">
        <v>0</v>
      </c>
      <c r="H266" s="62">
        <f t="shared" si="212"/>
        <v>3.4408799999999995E-3</v>
      </c>
      <c r="I266" s="62">
        <f t="shared" si="213"/>
        <v>5.7346800000000003E-2</v>
      </c>
      <c r="J266" s="62">
        <v>5.7346800000000003E-2</v>
      </c>
      <c r="K266" s="62">
        <v>0</v>
      </c>
      <c r="L266" s="62">
        <v>0</v>
      </c>
      <c r="M266" s="62">
        <v>0</v>
      </c>
      <c r="N266" s="62">
        <f t="shared" si="214"/>
        <v>1.1999999999928734E-6</v>
      </c>
      <c r="O266" s="62">
        <f t="shared" si="215"/>
        <v>-5.1612000000000005E-2</v>
      </c>
      <c r="P266" s="62">
        <f t="shared" si="216"/>
        <v>4.8172319999999998E-2</v>
      </c>
      <c r="Q266" s="62">
        <f t="shared" si="217"/>
        <v>0</v>
      </c>
      <c r="R266" s="62">
        <f t="shared" si="218"/>
        <v>3.4408799999999995E-3</v>
      </c>
      <c r="S266" s="62">
        <f t="shared" si="219"/>
        <v>0</v>
      </c>
      <c r="T266" s="62">
        <v>0</v>
      </c>
      <c r="U266" s="62">
        <v>0</v>
      </c>
      <c r="V266" s="62">
        <v>0</v>
      </c>
      <c r="W266" s="62">
        <v>0</v>
      </c>
      <c r="X266" s="62"/>
      <c r="Y266" s="62"/>
      <c r="Z266" s="62"/>
      <c r="AA266" s="62"/>
      <c r="AB266" s="168">
        <v>2020</v>
      </c>
      <c r="AC266" s="62" t="s">
        <v>4255</v>
      </c>
      <c r="AD266" s="62" t="s">
        <v>4256</v>
      </c>
      <c r="AE266" s="62">
        <v>0.4</v>
      </c>
      <c r="AF266" s="62"/>
      <c r="AG266" s="62"/>
      <c r="AH266" s="62"/>
      <c r="AI266" s="62"/>
      <c r="AJ266" s="62">
        <v>0</v>
      </c>
      <c r="AK266" s="62"/>
    </row>
    <row r="267" spans="1:37" ht="63" x14ac:dyDescent="0.25">
      <c r="A267" s="174"/>
      <c r="B267" s="53" t="s">
        <v>1835</v>
      </c>
      <c r="C267" s="58" t="s">
        <v>3168</v>
      </c>
      <c r="D267" s="62">
        <v>2.37744</v>
      </c>
      <c r="E267" s="62">
        <f t="shared" si="210"/>
        <v>0.23774400000000001</v>
      </c>
      <c r="F267" s="62">
        <f t="shared" si="211"/>
        <v>1.9970495999999998</v>
      </c>
      <c r="G267" s="62">
        <v>0</v>
      </c>
      <c r="H267" s="62">
        <f t="shared" si="212"/>
        <v>0.14264640000000001</v>
      </c>
      <c r="I267" s="62">
        <f t="shared" si="213"/>
        <v>2.3774441940000002</v>
      </c>
      <c r="J267" s="62">
        <v>0.12623239999999999</v>
      </c>
      <c r="K267" s="62">
        <v>2.10842953</v>
      </c>
      <c r="L267" s="62">
        <v>0</v>
      </c>
      <c r="M267" s="62">
        <v>0.14278226399999999</v>
      </c>
      <c r="N267" s="62">
        <f t="shared" si="214"/>
        <v>-4.1940000001794431E-6</v>
      </c>
      <c r="O267" s="62">
        <f t="shared" si="215"/>
        <v>0.11151160000000002</v>
      </c>
      <c r="P267" s="62">
        <f t="shared" si="216"/>
        <v>-0.11137993000000024</v>
      </c>
      <c r="Q267" s="62">
        <f t="shared" si="217"/>
        <v>0</v>
      </c>
      <c r="R267" s="62">
        <f t="shared" si="218"/>
        <v>-1.3586399999998555E-4</v>
      </c>
      <c r="S267" s="62">
        <f t="shared" si="219"/>
        <v>1.9812035000000003</v>
      </c>
      <c r="T267" s="62">
        <v>0.10519367</v>
      </c>
      <c r="U267" s="62">
        <v>1.7570246100000002</v>
      </c>
      <c r="V267" s="62">
        <v>0</v>
      </c>
      <c r="W267" s="62">
        <v>0.11898522</v>
      </c>
      <c r="X267" s="62"/>
      <c r="Y267" s="62"/>
      <c r="Z267" s="62"/>
      <c r="AA267" s="62"/>
      <c r="AB267" s="62"/>
      <c r="AC267" s="62"/>
      <c r="AD267" s="62"/>
      <c r="AE267" s="62">
        <v>0</v>
      </c>
      <c r="AF267" s="168">
        <v>2020</v>
      </c>
      <c r="AG267" s="62" t="s">
        <v>4257</v>
      </c>
      <c r="AH267" s="62" t="s">
        <v>4258</v>
      </c>
      <c r="AI267" s="62" t="s">
        <v>4259</v>
      </c>
      <c r="AJ267" s="62">
        <v>0.61499999999999999</v>
      </c>
      <c r="AK267" s="62"/>
    </row>
    <row r="268" spans="1:37" ht="63" x14ac:dyDescent="0.25">
      <c r="A268" s="174"/>
      <c r="B268" s="53" t="s">
        <v>375</v>
      </c>
      <c r="C268" s="58" t="s">
        <v>3169</v>
      </c>
      <c r="D268" s="62">
        <v>2.3867831939999999</v>
      </c>
      <c r="E268" s="62">
        <f t="shared" si="210"/>
        <v>0.23867831940000001</v>
      </c>
      <c r="F268" s="62">
        <f t="shared" si="211"/>
        <v>2.0048978829599999</v>
      </c>
      <c r="G268" s="62">
        <v>0</v>
      </c>
      <c r="H268" s="62">
        <f t="shared" si="212"/>
        <v>0.14320699164</v>
      </c>
      <c r="I268" s="62">
        <f t="shared" si="213"/>
        <v>2.3867831940000004</v>
      </c>
      <c r="J268" s="62">
        <v>0.12042571000000001</v>
      </c>
      <c r="K268" s="62">
        <v>2.0290101200000001</v>
      </c>
      <c r="L268" s="62">
        <v>0</v>
      </c>
      <c r="M268" s="62">
        <v>0.23734736399999998</v>
      </c>
      <c r="N268" s="62">
        <f t="shared" si="214"/>
        <v>0</v>
      </c>
      <c r="O268" s="62">
        <f t="shared" si="215"/>
        <v>0.1182526094</v>
      </c>
      <c r="P268" s="62">
        <f t="shared" si="216"/>
        <v>-2.4112237040000206E-2</v>
      </c>
      <c r="Q268" s="62">
        <f t="shared" si="217"/>
        <v>0</v>
      </c>
      <c r="R268" s="62">
        <f t="shared" si="218"/>
        <v>-9.4140372359999974E-2</v>
      </c>
      <c r="S268" s="62">
        <f t="shared" si="219"/>
        <v>1.9889860000000001</v>
      </c>
      <c r="T268" s="62">
        <v>0.10035476</v>
      </c>
      <c r="U268" s="62">
        <v>1.69084177</v>
      </c>
      <c r="V268" s="62">
        <v>0</v>
      </c>
      <c r="W268" s="62">
        <v>0.19778946999999997</v>
      </c>
      <c r="X268" s="62"/>
      <c r="Y268" s="62"/>
      <c r="Z268" s="62"/>
      <c r="AA268" s="62"/>
      <c r="AB268" s="62"/>
      <c r="AC268" s="62"/>
      <c r="AD268" s="62"/>
      <c r="AE268" s="62">
        <v>0</v>
      </c>
      <c r="AF268" s="168">
        <v>2020</v>
      </c>
      <c r="AG268" s="62" t="s">
        <v>4257</v>
      </c>
      <c r="AH268" s="62" t="s">
        <v>4258</v>
      </c>
      <c r="AI268" s="62" t="s">
        <v>4259</v>
      </c>
      <c r="AJ268" s="62">
        <v>0.878</v>
      </c>
      <c r="AK268" s="62"/>
    </row>
    <row r="269" spans="1:37" ht="94.5" x14ac:dyDescent="0.25">
      <c r="A269" s="174"/>
      <c r="B269" s="53" t="s">
        <v>377</v>
      </c>
      <c r="C269" s="58" t="s">
        <v>3170</v>
      </c>
      <c r="D269" s="62">
        <v>0.41276333999999998</v>
      </c>
      <c r="E269" s="62">
        <f t="shared" si="210"/>
        <v>4.1276333999999998E-2</v>
      </c>
      <c r="F269" s="62">
        <f t="shared" si="211"/>
        <v>0.34672120559999997</v>
      </c>
      <c r="G269" s="62">
        <v>0</v>
      </c>
      <c r="H269" s="62">
        <f t="shared" si="212"/>
        <v>2.4765800399999999E-2</v>
      </c>
      <c r="I269" s="169">
        <f t="shared" si="213"/>
        <v>0.41276334000000003</v>
      </c>
      <c r="J269" s="62">
        <v>4.7789100000000001E-2</v>
      </c>
      <c r="K269" s="62">
        <v>0</v>
      </c>
      <c r="L269" s="62">
        <v>0.32369999999999999</v>
      </c>
      <c r="M269" s="62">
        <v>4.1274240000000018E-2</v>
      </c>
      <c r="N269" s="62">
        <f t="shared" si="214"/>
        <v>0</v>
      </c>
      <c r="O269" s="62">
        <f t="shared" si="215"/>
        <v>-6.5127660000000032E-3</v>
      </c>
      <c r="P269" s="62">
        <f t="shared" si="216"/>
        <v>0.34672120559999997</v>
      </c>
      <c r="Q269" s="62">
        <f t="shared" si="217"/>
        <v>-0.32369999999999999</v>
      </c>
      <c r="R269" s="62">
        <f t="shared" si="218"/>
        <v>-1.6508439600000018E-2</v>
      </c>
      <c r="S269" s="62">
        <f t="shared" si="219"/>
        <v>0.36059322999999999</v>
      </c>
      <c r="T269" s="62">
        <v>4.7789100000000001E-2</v>
      </c>
      <c r="U269" s="62">
        <v>0</v>
      </c>
      <c r="V269" s="62">
        <v>0</v>
      </c>
      <c r="W269" s="62">
        <v>0.31280413000000001</v>
      </c>
      <c r="X269" s="62"/>
      <c r="Y269" s="62"/>
      <c r="Z269" s="62"/>
      <c r="AA269" s="62"/>
      <c r="AB269" s="168">
        <v>2020</v>
      </c>
      <c r="AC269" s="62" t="s">
        <v>4255</v>
      </c>
      <c r="AD269" s="62" t="s">
        <v>4256</v>
      </c>
      <c r="AE269" s="62">
        <v>0.4</v>
      </c>
      <c r="AF269" s="62"/>
      <c r="AG269" s="62"/>
      <c r="AH269" s="62"/>
      <c r="AI269" s="62"/>
      <c r="AJ269" s="62">
        <v>0</v>
      </c>
      <c r="AK269" s="62"/>
    </row>
    <row r="270" spans="1:37" ht="94.5" x14ac:dyDescent="0.25">
      <c r="A270" s="174"/>
      <c r="B270" s="53" t="s">
        <v>1283</v>
      </c>
      <c r="C270" s="58" t="s">
        <v>3171</v>
      </c>
      <c r="D270" s="62">
        <v>0.60303719999999994</v>
      </c>
      <c r="E270" s="62">
        <f t="shared" si="210"/>
        <v>6.0303719999999998E-2</v>
      </c>
      <c r="F270" s="62">
        <f t="shared" si="211"/>
        <v>0.50655124799999995</v>
      </c>
      <c r="G270" s="62">
        <v>0</v>
      </c>
      <c r="H270" s="62">
        <f t="shared" si="212"/>
        <v>3.6182231999999995E-2</v>
      </c>
      <c r="I270" s="169">
        <f t="shared" si="213"/>
        <v>0.60303719999999994</v>
      </c>
      <c r="J270" s="62">
        <v>8.1159999999999996E-2</v>
      </c>
      <c r="K270" s="62">
        <v>0</v>
      </c>
      <c r="L270" s="62">
        <v>0.50564520000000002</v>
      </c>
      <c r="M270" s="62">
        <v>1.6231999999999913E-2</v>
      </c>
      <c r="N270" s="62">
        <f t="shared" si="214"/>
        <v>0</v>
      </c>
      <c r="O270" s="62">
        <f t="shared" si="215"/>
        <v>-2.0856279999999998E-2</v>
      </c>
      <c r="P270" s="62">
        <f t="shared" si="216"/>
        <v>0.50655124799999995</v>
      </c>
      <c r="Q270" s="62">
        <f t="shared" si="217"/>
        <v>-0.50564520000000002</v>
      </c>
      <c r="R270" s="62">
        <f t="shared" si="218"/>
        <v>1.9950232000000082E-2</v>
      </c>
      <c r="S270" s="62">
        <f t="shared" si="219"/>
        <v>0.52659999000000002</v>
      </c>
      <c r="T270" s="62">
        <v>8.1159999999999996E-2</v>
      </c>
      <c r="U270" s="62">
        <v>0</v>
      </c>
      <c r="V270" s="62">
        <v>0</v>
      </c>
      <c r="W270" s="62">
        <v>0.44543999000000006</v>
      </c>
      <c r="X270" s="62"/>
      <c r="Y270" s="62"/>
      <c r="Z270" s="62"/>
      <c r="AA270" s="62"/>
      <c r="AB270" s="168">
        <v>2020</v>
      </c>
      <c r="AC270" s="62" t="s">
        <v>4255</v>
      </c>
      <c r="AD270" s="62" t="s">
        <v>4256</v>
      </c>
      <c r="AE270" s="62">
        <v>0.8</v>
      </c>
      <c r="AF270" s="62"/>
      <c r="AG270" s="62"/>
      <c r="AH270" s="62"/>
      <c r="AI270" s="62"/>
      <c r="AJ270" s="62">
        <v>0</v>
      </c>
      <c r="AK270" s="62"/>
    </row>
    <row r="271" spans="1:37" ht="78.75" x14ac:dyDescent="0.25">
      <c r="A271" s="174"/>
      <c r="B271" s="53" t="s">
        <v>1836</v>
      </c>
      <c r="C271" s="58" t="s">
        <v>3172</v>
      </c>
      <c r="D271" s="62">
        <v>3.0634151999999998E-2</v>
      </c>
      <c r="E271" s="62">
        <f t="shared" si="210"/>
        <v>3.0634152E-3</v>
      </c>
      <c r="F271" s="62">
        <f t="shared" si="211"/>
        <v>2.5732687679999998E-2</v>
      </c>
      <c r="G271" s="62">
        <v>0</v>
      </c>
      <c r="H271" s="62">
        <f t="shared" si="212"/>
        <v>1.8380491199999998E-3</v>
      </c>
      <c r="I271" s="62">
        <f t="shared" si="213"/>
        <v>3.0634151999999998E-2</v>
      </c>
      <c r="J271" s="62">
        <v>0</v>
      </c>
      <c r="K271" s="62">
        <v>0</v>
      </c>
      <c r="L271" s="62">
        <v>0</v>
      </c>
      <c r="M271" s="62">
        <v>3.0634151999999998E-2</v>
      </c>
      <c r="N271" s="62">
        <f t="shared" si="214"/>
        <v>0</v>
      </c>
      <c r="O271" s="62">
        <f t="shared" si="215"/>
        <v>3.0634152E-3</v>
      </c>
      <c r="P271" s="62">
        <f t="shared" si="216"/>
        <v>2.5732687679999998E-2</v>
      </c>
      <c r="Q271" s="62">
        <f t="shared" si="217"/>
        <v>0</v>
      </c>
      <c r="R271" s="62">
        <f t="shared" si="218"/>
        <v>-2.8796102879999997E-2</v>
      </c>
      <c r="S271" s="62">
        <f t="shared" si="219"/>
        <v>2.5528460000000003E-2</v>
      </c>
      <c r="T271" s="62">
        <v>0</v>
      </c>
      <c r="U271" s="62">
        <v>0</v>
      </c>
      <c r="V271" s="62">
        <v>0</v>
      </c>
      <c r="W271" s="62">
        <v>2.5528460000000003E-2</v>
      </c>
      <c r="X271" s="62"/>
      <c r="Y271" s="62"/>
      <c r="Z271" s="62"/>
      <c r="AA271" s="62"/>
      <c r="AB271" s="62"/>
      <c r="AC271" s="62"/>
      <c r="AD271" s="62"/>
      <c r="AE271" s="62">
        <v>0</v>
      </c>
      <c r="AF271" s="62"/>
      <c r="AG271" s="62"/>
      <c r="AH271" s="62"/>
      <c r="AI271" s="62"/>
      <c r="AJ271" s="62">
        <v>0</v>
      </c>
      <c r="AK271" s="62"/>
    </row>
    <row r="272" spans="1:37" ht="78.75" x14ac:dyDescent="0.25">
      <c r="A272" s="174"/>
      <c r="B272" s="65" t="s">
        <v>378</v>
      </c>
      <c r="C272" s="58" t="s">
        <v>4267</v>
      </c>
      <c r="D272" s="62">
        <v>0.42526799999999998</v>
      </c>
      <c r="E272" s="62">
        <f t="shared" si="210"/>
        <v>4.2526800000000003E-2</v>
      </c>
      <c r="F272" s="62">
        <f t="shared" si="211"/>
        <v>0.35722512000000001</v>
      </c>
      <c r="G272" s="62">
        <v>0</v>
      </c>
      <c r="H272" s="62">
        <f t="shared" si="212"/>
        <v>2.5516079999999997E-2</v>
      </c>
      <c r="I272" s="169">
        <f t="shared" si="213"/>
        <v>0.42526679999999994</v>
      </c>
      <c r="J272" s="62">
        <v>4.7788999999999998E-2</v>
      </c>
      <c r="K272" s="62">
        <v>0</v>
      </c>
      <c r="L272" s="62">
        <v>0.36792000000000002</v>
      </c>
      <c r="M272" s="62">
        <v>9.5577999999999497E-3</v>
      </c>
      <c r="N272" s="62">
        <f t="shared" si="214"/>
        <v>1.2000000000345068E-6</v>
      </c>
      <c r="O272" s="62">
        <f t="shared" si="215"/>
        <v>-5.2621999999999947E-3</v>
      </c>
      <c r="P272" s="62">
        <f t="shared" si="216"/>
        <v>0.35722512000000001</v>
      </c>
      <c r="Q272" s="62">
        <f t="shared" si="217"/>
        <v>-0.36792000000000002</v>
      </c>
      <c r="R272" s="62">
        <f t="shared" si="218"/>
        <v>1.5958280000000047E-2</v>
      </c>
      <c r="S272" s="62">
        <f t="shared" si="219"/>
        <v>0.37940682000000003</v>
      </c>
      <c r="T272" s="62">
        <v>4.7788999999999998E-2</v>
      </c>
      <c r="U272" s="62">
        <v>0</v>
      </c>
      <c r="V272" s="62">
        <v>0</v>
      </c>
      <c r="W272" s="62">
        <v>0.33161782000000001</v>
      </c>
      <c r="X272" s="62"/>
      <c r="Y272" s="62"/>
      <c r="Z272" s="62"/>
      <c r="AA272" s="62"/>
      <c r="AB272" s="168">
        <v>2020</v>
      </c>
      <c r="AC272" s="62" t="s">
        <v>4255</v>
      </c>
      <c r="AD272" s="62" t="s">
        <v>4256</v>
      </c>
      <c r="AE272" s="62">
        <v>0.4</v>
      </c>
      <c r="AF272" s="62"/>
      <c r="AG272" s="62"/>
      <c r="AH272" s="62"/>
      <c r="AI272" s="62"/>
      <c r="AJ272" s="62">
        <v>0</v>
      </c>
      <c r="AK272" s="62">
        <f>SUM(AK273:AK275)</f>
        <v>0</v>
      </c>
    </row>
    <row r="273" spans="1:37" ht="15.75" x14ac:dyDescent="0.25">
      <c r="A273" s="174"/>
      <c r="B273" s="53" t="s">
        <v>380</v>
      </c>
      <c r="C273" s="58"/>
      <c r="D273" s="62">
        <f>SUM(D274:D276)</f>
        <v>3.2091930044528296</v>
      </c>
      <c r="E273" s="62">
        <f t="shared" ref="E273:AJ273" si="220">SUM(E274:E276)</f>
        <v>0.32091930044528294</v>
      </c>
      <c r="F273" s="62">
        <f t="shared" si="220"/>
        <v>2.695722123740377</v>
      </c>
      <c r="G273" s="62">
        <f t="shared" si="220"/>
        <v>0</v>
      </c>
      <c r="H273" s="62">
        <f t="shared" si="220"/>
        <v>0.19255158026716979</v>
      </c>
      <c r="I273" s="62">
        <f t="shared" si="220"/>
        <v>3.295750666</v>
      </c>
      <c r="J273" s="62">
        <f t="shared" si="220"/>
        <v>0.35506191000000004</v>
      </c>
      <c r="K273" s="62">
        <f t="shared" si="220"/>
        <v>2.5714367500000002</v>
      </c>
      <c r="L273" s="62">
        <f t="shared" si="220"/>
        <v>0</v>
      </c>
      <c r="M273" s="62">
        <f t="shared" si="220"/>
        <v>0.36925200599999997</v>
      </c>
      <c r="N273" s="62">
        <f t="shared" si="220"/>
        <v>-8.6557661547170109E-2</v>
      </c>
      <c r="O273" s="62">
        <f t="shared" si="220"/>
        <v>-3.4142609554717075E-2</v>
      </c>
      <c r="P273" s="62">
        <f t="shared" si="220"/>
        <v>0.12428537374037678</v>
      </c>
      <c r="Q273" s="62">
        <f t="shared" si="220"/>
        <v>0</v>
      </c>
      <c r="R273" s="62">
        <f t="shared" si="220"/>
        <v>-0.17670042573283018</v>
      </c>
      <c r="S273" s="62">
        <f t="shared" si="220"/>
        <v>3.5034998999999996</v>
      </c>
      <c r="T273" s="62">
        <f t="shared" si="220"/>
        <v>0.29588492</v>
      </c>
      <c r="U273" s="62">
        <f t="shared" si="220"/>
        <v>2.2258004099999997</v>
      </c>
      <c r="V273" s="62">
        <f t="shared" si="220"/>
        <v>0</v>
      </c>
      <c r="W273" s="62">
        <f t="shared" si="220"/>
        <v>0.98181457000000005</v>
      </c>
      <c r="X273" s="62"/>
      <c r="Y273" s="62"/>
      <c r="Z273" s="62"/>
      <c r="AA273" s="62"/>
      <c r="AB273" s="62"/>
      <c r="AC273" s="62"/>
      <c r="AD273" s="62"/>
      <c r="AE273" s="62">
        <f t="shared" si="220"/>
        <v>0.4</v>
      </c>
      <c r="AF273" s="62"/>
      <c r="AG273" s="62"/>
      <c r="AH273" s="62"/>
      <c r="AI273" s="62"/>
      <c r="AJ273" s="62">
        <f t="shared" si="220"/>
        <v>0.68399999999999994</v>
      </c>
      <c r="AK273" s="62">
        <f>SUM(AK274:AK276)</f>
        <v>0</v>
      </c>
    </row>
    <row r="274" spans="1:37" ht="78.75" x14ac:dyDescent="0.25">
      <c r="A274" s="174"/>
      <c r="B274" s="53" t="s">
        <v>1838</v>
      </c>
      <c r="C274" s="58" t="s">
        <v>3173</v>
      </c>
      <c r="D274" s="62">
        <v>0.59819999999999995</v>
      </c>
      <c r="E274" s="62">
        <f>D274*10%</f>
        <v>5.9819999999999998E-2</v>
      </c>
      <c r="F274" s="62">
        <f>D274-E274-H274</f>
        <v>0.50248799999999993</v>
      </c>
      <c r="G274" s="62">
        <v>0</v>
      </c>
      <c r="H274" s="62">
        <f>D274*6%</f>
        <v>3.5891999999999993E-2</v>
      </c>
      <c r="I274" s="169">
        <f>J274+K274+L274+M274</f>
        <v>0.59820151199999994</v>
      </c>
      <c r="J274" s="62">
        <v>0</v>
      </c>
      <c r="K274" s="62">
        <v>0.49761873000000001</v>
      </c>
      <c r="L274" s="62">
        <v>0</v>
      </c>
      <c r="M274" s="62">
        <v>0.10058278199999993</v>
      </c>
      <c r="N274" s="62">
        <f t="shared" ref="N274:N276" si="221">D274-I274</f>
        <v>-1.5119999999813061E-6</v>
      </c>
      <c r="O274" s="62">
        <f t="shared" ref="O274:O276" si="222">E274-J274</f>
        <v>5.9819999999999998E-2</v>
      </c>
      <c r="P274" s="62">
        <f t="shared" ref="P274:P276" si="223">F274-K274</f>
        <v>4.8692699999999256E-3</v>
      </c>
      <c r="Q274" s="62">
        <f t="shared" ref="Q274:Q276" si="224">G274-L274</f>
        <v>0</v>
      </c>
      <c r="R274" s="62">
        <f t="shared" ref="R274:R276" si="225">H274-M274</f>
        <v>-6.4690781999999933E-2</v>
      </c>
      <c r="S274" s="62">
        <f>T274+U274+V274+W274</f>
        <v>1.25554228</v>
      </c>
      <c r="T274" s="62">
        <v>0</v>
      </c>
      <c r="U274" s="62">
        <v>0.49761873000000001</v>
      </c>
      <c r="V274" s="62">
        <v>0</v>
      </c>
      <c r="W274" s="62">
        <v>0.75792355</v>
      </c>
      <c r="X274" s="62"/>
      <c r="Y274" s="62"/>
      <c r="Z274" s="62"/>
      <c r="AA274" s="62"/>
      <c r="AB274" s="62"/>
      <c r="AC274" s="62"/>
      <c r="AD274" s="62"/>
      <c r="AE274" s="62">
        <v>0</v>
      </c>
      <c r="AF274" s="168">
        <v>2020</v>
      </c>
      <c r="AG274" s="62" t="s">
        <v>4257</v>
      </c>
      <c r="AH274" s="62" t="s">
        <v>4258</v>
      </c>
      <c r="AI274" s="62" t="s">
        <v>4259</v>
      </c>
      <c r="AJ274" s="62">
        <v>0.184</v>
      </c>
      <c r="AK274" s="62"/>
    </row>
    <row r="275" spans="1:37" ht="63" x14ac:dyDescent="0.25">
      <c r="A275" s="174"/>
      <c r="B275" s="53" t="s">
        <v>382</v>
      </c>
      <c r="C275" s="58" t="s">
        <v>3174</v>
      </c>
      <c r="D275" s="62">
        <v>2.6109719999999998</v>
      </c>
      <c r="E275" s="62">
        <f>D275*10%</f>
        <v>0.26109719999999997</v>
      </c>
      <c r="F275" s="62">
        <f>D275-E275-H275</f>
        <v>2.1932164799999998</v>
      </c>
      <c r="G275" s="62">
        <v>0</v>
      </c>
      <c r="H275" s="62">
        <f>D275*6%</f>
        <v>0.15665831999999999</v>
      </c>
      <c r="I275" s="62">
        <f>J275+K275+L275+M275</f>
        <v>2.6975491539999998</v>
      </c>
      <c r="J275" s="62">
        <v>0.35506191000000004</v>
      </c>
      <c r="K275" s="62">
        <v>2.07381802</v>
      </c>
      <c r="L275" s="62">
        <v>0</v>
      </c>
      <c r="M275" s="62">
        <v>0.26866922400000004</v>
      </c>
      <c r="N275" s="62">
        <f t="shared" si="221"/>
        <v>-8.657715399999999E-2</v>
      </c>
      <c r="O275" s="62">
        <f t="shared" si="222"/>
        <v>-9.3964710000000062E-2</v>
      </c>
      <c r="P275" s="62">
        <f t="shared" si="223"/>
        <v>0.11939845999999976</v>
      </c>
      <c r="Q275" s="62">
        <f t="shared" si="224"/>
        <v>0</v>
      </c>
      <c r="R275" s="62">
        <f t="shared" si="225"/>
        <v>-0.11201090400000005</v>
      </c>
      <c r="S275" s="62">
        <f>T275+U275+V275+W275</f>
        <v>2.2479576199999998</v>
      </c>
      <c r="T275" s="62">
        <v>0.29588492</v>
      </c>
      <c r="U275" s="62">
        <v>1.7281816799999998</v>
      </c>
      <c r="V275" s="62">
        <v>0</v>
      </c>
      <c r="W275" s="62">
        <v>0.22389102</v>
      </c>
      <c r="X275" s="62"/>
      <c r="Y275" s="62"/>
      <c r="Z275" s="62"/>
      <c r="AA275" s="62"/>
      <c r="AB275" s="62"/>
      <c r="AC275" s="62"/>
      <c r="AD275" s="62"/>
      <c r="AE275" s="62">
        <v>0</v>
      </c>
      <c r="AF275" s="168">
        <v>2020</v>
      </c>
      <c r="AG275" s="62" t="s">
        <v>4257</v>
      </c>
      <c r="AH275" s="62" t="s">
        <v>4258</v>
      </c>
      <c r="AI275" s="62" t="s">
        <v>4259</v>
      </c>
      <c r="AJ275" s="62">
        <v>0.5</v>
      </c>
      <c r="AK275" s="62"/>
    </row>
    <row r="276" spans="1:37" ht="47.25" x14ac:dyDescent="0.25">
      <c r="A276" s="174"/>
      <c r="B276" s="53" t="s">
        <v>384</v>
      </c>
      <c r="C276" s="58" t="s">
        <v>3175</v>
      </c>
      <c r="D276" s="62">
        <v>2.1004452829864224E-5</v>
      </c>
      <c r="E276" s="62">
        <f>D276*10%</f>
        <v>2.1004452829864224E-6</v>
      </c>
      <c r="F276" s="62">
        <f>D276-E276-H276</f>
        <v>1.7643740377085951E-5</v>
      </c>
      <c r="G276" s="62">
        <v>0</v>
      </c>
      <c r="H276" s="62">
        <f>D276*6%</f>
        <v>1.2602671697918535E-6</v>
      </c>
      <c r="I276" s="62">
        <f>J276+K276+L276+M276</f>
        <v>0</v>
      </c>
      <c r="J276" s="62">
        <v>0</v>
      </c>
      <c r="K276" s="62">
        <v>0</v>
      </c>
      <c r="L276" s="62">
        <v>0</v>
      </c>
      <c r="M276" s="62">
        <v>0</v>
      </c>
      <c r="N276" s="62">
        <f t="shared" si="221"/>
        <v>2.1004452829864224E-5</v>
      </c>
      <c r="O276" s="62">
        <f t="shared" si="222"/>
        <v>2.1004452829864224E-6</v>
      </c>
      <c r="P276" s="62">
        <f t="shared" si="223"/>
        <v>1.7643740377085951E-5</v>
      </c>
      <c r="Q276" s="62">
        <f t="shared" si="224"/>
        <v>0</v>
      </c>
      <c r="R276" s="62">
        <f t="shared" si="225"/>
        <v>1.2602671697918535E-6</v>
      </c>
      <c r="S276" s="62">
        <f>T276+U276+V276+W276</f>
        <v>0</v>
      </c>
      <c r="T276" s="62">
        <v>0</v>
      </c>
      <c r="U276" s="62">
        <v>0</v>
      </c>
      <c r="V276" s="62">
        <v>0</v>
      </c>
      <c r="W276" s="62">
        <v>0</v>
      </c>
      <c r="X276" s="62"/>
      <c r="Y276" s="62"/>
      <c r="Z276" s="62"/>
      <c r="AA276" s="62"/>
      <c r="AB276" s="168">
        <v>2020</v>
      </c>
      <c r="AC276" s="62" t="s">
        <v>4255</v>
      </c>
      <c r="AD276" s="62" t="s">
        <v>4256</v>
      </c>
      <c r="AE276" s="62">
        <v>0.4</v>
      </c>
      <c r="AF276" s="62"/>
      <c r="AG276" s="62"/>
      <c r="AH276" s="62"/>
      <c r="AI276" s="62"/>
      <c r="AJ276" s="62">
        <v>0</v>
      </c>
      <c r="AK276" s="62">
        <f>SUM(AK277:AK278)</f>
        <v>0</v>
      </c>
    </row>
    <row r="277" spans="1:37" ht="15.75" x14ac:dyDescent="0.25">
      <c r="A277" s="174"/>
      <c r="B277" s="53" t="s">
        <v>386</v>
      </c>
      <c r="C277" s="58"/>
      <c r="D277" s="62">
        <f>SUM(D278:D279)</f>
        <v>2.6692194480000002</v>
      </c>
      <c r="E277" s="62">
        <f t="shared" ref="E277:AJ277" si="226">SUM(E278:E279)</f>
        <v>0.26692194480000003</v>
      </c>
      <c r="F277" s="62">
        <f t="shared" si="226"/>
        <v>2.2421443363200004</v>
      </c>
      <c r="G277" s="62">
        <f t="shared" si="226"/>
        <v>0</v>
      </c>
      <c r="H277" s="62">
        <f t="shared" si="226"/>
        <v>0.16015316687999998</v>
      </c>
      <c r="I277" s="62">
        <f t="shared" si="226"/>
        <v>2.6692207039999998</v>
      </c>
      <c r="J277" s="62">
        <f t="shared" si="226"/>
        <v>0</v>
      </c>
      <c r="K277" s="62">
        <f t="shared" si="226"/>
        <v>2.6175243199999998</v>
      </c>
      <c r="L277" s="62">
        <f t="shared" si="226"/>
        <v>0</v>
      </c>
      <c r="M277" s="62">
        <f t="shared" si="226"/>
        <v>5.1696383999999998E-2</v>
      </c>
      <c r="N277" s="62">
        <f t="shared" si="226"/>
        <v>-1.2559999995609417E-6</v>
      </c>
      <c r="O277" s="62">
        <f t="shared" si="226"/>
        <v>0.26692194480000003</v>
      </c>
      <c r="P277" s="62">
        <f t="shared" si="226"/>
        <v>-0.37537998367999958</v>
      </c>
      <c r="Q277" s="62">
        <f t="shared" si="226"/>
        <v>0</v>
      </c>
      <c r="R277" s="62">
        <f t="shared" si="226"/>
        <v>0.10845678287999999</v>
      </c>
      <c r="S277" s="62">
        <f t="shared" si="226"/>
        <v>2.7696681499999998</v>
      </c>
      <c r="T277" s="62">
        <f t="shared" si="226"/>
        <v>0</v>
      </c>
      <c r="U277" s="62">
        <f t="shared" si="226"/>
        <v>2.7265878300000002</v>
      </c>
      <c r="V277" s="62">
        <f t="shared" si="226"/>
        <v>0</v>
      </c>
      <c r="W277" s="62">
        <f t="shared" si="226"/>
        <v>4.3080319999999998E-2</v>
      </c>
      <c r="X277" s="62"/>
      <c r="Y277" s="62"/>
      <c r="Z277" s="62"/>
      <c r="AA277" s="62"/>
      <c r="AB277" s="62"/>
      <c r="AC277" s="62"/>
      <c r="AD277" s="62"/>
      <c r="AE277" s="62">
        <f t="shared" si="226"/>
        <v>0</v>
      </c>
      <c r="AF277" s="62"/>
      <c r="AG277" s="62"/>
      <c r="AH277" s="62"/>
      <c r="AI277" s="62"/>
      <c r="AJ277" s="62">
        <f t="shared" si="226"/>
        <v>0</v>
      </c>
      <c r="AK277" s="62">
        <f>SUM(AK278:AK279)</f>
        <v>0</v>
      </c>
    </row>
    <row r="278" spans="1:37" ht="94.5" x14ac:dyDescent="0.25">
      <c r="A278" s="174"/>
      <c r="B278" s="53" t="s">
        <v>387</v>
      </c>
      <c r="C278" s="58" t="s">
        <v>3176</v>
      </c>
      <c r="D278" s="62">
        <v>2.6619600000000001</v>
      </c>
      <c r="E278" s="62">
        <f>D278*10%</f>
        <v>0.26619600000000004</v>
      </c>
      <c r="F278" s="62">
        <f>D278-E278-H278</f>
        <v>2.2360464000000002</v>
      </c>
      <c r="G278" s="62">
        <v>0</v>
      </c>
      <c r="H278" s="62">
        <f>D278*6%</f>
        <v>0.15971759999999999</v>
      </c>
      <c r="I278" s="62">
        <f>J278+K278+L278+M278</f>
        <v>2.6619612559999997</v>
      </c>
      <c r="J278" s="62">
        <v>0</v>
      </c>
      <c r="K278" s="62">
        <v>2.6175243199999998</v>
      </c>
      <c r="L278" s="62">
        <v>0</v>
      </c>
      <c r="M278" s="62">
        <v>4.4436935999999996E-2</v>
      </c>
      <c r="N278" s="62">
        <f t="shared" ref="N278:N279" si="227">D278-I278</f>
        <v>-1.2559999995609417E-6</v>
      </c>
      <c r="O278" s="62">
        <f t="shared" ref="O278:O279" si="228">E278-J278</f>
        <v>0.26619600000000004</v>
      </c>
      <c r="P278" s="62">
        <f t="shared" ref="P278:P279" si="229">F278-K278</f>
        <v>-0.38147791999999958</v>
      </c>
      <c r="Q278" s="62">
        <f t="shared" ref="Q278:Q279" si="230">G278-L278</f>
        <v>0</v>
      </c>
      <c r="R278" s="62">
        <f t="shared" ref="R278:R279" si="231">H278-M278</f>
        <v>0.11528066399999999</v>
      </c>
      <c r="S278" s="62">
        <f>T278+U278+V278+W278</f>
        <v>2.76361861</v>
      </c>
      <c r="T278" s="62">
        <v>0</v>
      </c>
      <c r="U278" s="62">
        <v>2.7265878300000002</v>
      </c>
      <c r="V278" s="62">
        <v>0</v>
      </c>
      <c r="W278" s="62">
        <v>3.7030779999999999E-2</v>
      </c>
      <c r="X278" s="62"/>
      <c r="Y278" s="62"/>
      <c r="Z278" s="62"/>
      <c r="AA278" s="62"/>
      <c r="AB278" s="62"/>
      <c r="AC278" s="62"/>
      <c r="AD278" s="62"/>
      <c r="AE278" s="62">
        <v>0</v>
      </c>
      <c r="AF278" s="62"/>
      <c r="AG278" s="62"/>
      <c r="AH278" s="62"/>
      <c r="AI278" s="62"/>
      <c r="AJ278" s="62">
        <v>0</v>
      </c>
      <c r="AK278" s="62"/>
    </row>
    <row r="279" spans="1:37" ht="47.25" x14ac:dyDescent="0.25">
      <c r="A279" s="174"/>
      <c r="B279" s="53" t="s">
        <v>1839</v>
      </c>
      <c r="C279" s="58" t="s">
        <v>3177</v>
      </c>
      <c r="D279" s="62">
        <v>7.2594479999999999E-3</v>
      </c>
      <c r="E279" s="62">
        <f>D279*10%</f>
        <v>7.2594480000000002E-4</v>
      </c>
      <c r="F279" s="62">
        <f>D279-E279-H279</f>
        <v>6.0979363199999996E-3</v>
      </c>
      <c r="G279" s="62">
        <v>0</v>
      </c>
      <c r="H279" s="62">
        <f>D279*6%</f>
        <v>4.3556687999999998E-4</v>
      </c>
      <c r="I279" s="62">
        <f>J279+K279+L279+M279</f>
        <v>7.2594479999999999E-3</v>
      </c>
      <c r="J279" s="62">
        <v>0</v>
      </c>
      <c r="K279" s="62">
        <v>0</v>
      </c>
      <c r="L279" s="62">
        <v>0</v>
      </c>
      <c r="M279" s="62">
        <v>7.2594479999999999E-3</v>
      </c>
      <c r="N279" s="62">
        <f t="shared" si="227"/>
        <v>0</v>
      </c>
      <c r="O279" s="62">
        <f t="shared" si="228"/>
        <v>7.2594480000000002E-4</v>
      </c>
      <c r="P279" s="62">
        <f t="shared" si="229"/>
        <v>6.0979363199999996E-3</v>
      </c>
      <c r="Q279" s="62">
        <f t="shared" si="230"/>
        <v>0</v>
      </c>
      <c r="R279" s="62">
        <f t="shared" si="231"/>
        <v>-6.8238811199999999E-3</v>
      </c>
      <c r="S279" s="62">
        <f>T279+U279+V279+W279</f>
        <v>6.0495400000000008E-3</v>
      </c>
      <c r="T279" s="62">
        <v>0</v>
      </c>
      <c r="U279" s="62">
        <v>0</v>
      </c>
      <c r="V279" s="62">
        <v>0</v>
      </c>
      <c r="W279" s="62">
        <v>6.0495400000000008E-3</v>
      </c>
      <c r="X279" s="62"/>
      <c r="Y279" s="62"/>
      <c r="Z279" s="62"/>
      <c r="AA279" s="62"/>
      <c r="AB279" s="62"/>
      <c r="AC279" s="62"/>
      <c r="AD279" s="62"/>
      <c r="AE279" s="62">
        <v>0</v>
      </c>
      <c r="AF279" s="62"/>
      <c r="AG279" s="62"/>
      <c r="AH279" s="62"/>
      <c r="AI279" s="62"/>
      <c r="AJ279" s="62">
        <v>0</v>
      </c>
      <c r="AK279" s="62">
        <f>SUM(AK280:AK283)</f>
        <v>0</v>
      </c>
    </row>
    <row r="280" spans="1:37" ht="15.75" x14ac:dyDescent="0.25">
      <c r="A280" s="174"/>
      <c r="B280" s="53" t="s">
        <v>389</v>
      </c>
      <c r="C280" s="58"/>
      <c r="D280" s="62">
        <f>SUM(D281:D284)</f>
        <v>26.710134376000006</v>
      </c>
      <c r="E280" s="62">
        <f t="shared" ref="E280:AJ280" si="232">SUM(E281:E284)</f>
        <v>2.6710134376000005</v>
      </c>
      <c r="F280" s="62">
        <f t="shared" si="232"/>
        <v>22.436512875840005</v>
      </c>
      <c r="G280" s="62">
        <f t="shared" si="232"/>
        <v>0</v>
      </c>
      <c r="H280" s="62">
        <f t="shared" si="232"/>
        <v>1.6026080625600003</v>
      </c>
      <c r="I280" s="62">
        <f t="shared" si="232"/>
        <v>26.710132712000004</v>
      </c>
      <c r="J280" s="62">
        <f t="shared" si="232"/>
        <v>4.351696E-2</v>
      </c>
      <c r="K280" s="62">
        <f t="shared" si="232"/>
        <v>26.568243219999999</v>
      </c>
      <c r="L280" s="62">
        <f t="shared" si="232"/>
        <v>0</v>
      </c>
      <c r="M280" s="62">
        <f t="shared" si="232"/>
        <v>9.8372531999999999E-2</v>
      </c>
      <c r="N280" s="62">
        <f t="shared" si="232"/>
        <v>1.6639999991241439E-6</v>
      </c>
      <c r="O280" s="62">
        <f t="shared" si="232"/>
        <v>2.6274964776000007</v>
      </c>
      <c r="P280" s="62">
        <f t="shared" si="232"/>
        <v>-4.1317303441599957</v>
      </c>
      <c r="Q280" s="62">
        <f t="shared" si="232"/>
        <v>0</v>
      </c>
      <c r="R280" s="62">
        <f t="shared" si="232"/>
        <v>1.5042355305600001</v>
      </c>
      <c r="S280" s="62">
        <f t="shared" si="232"/>
        <v>26.967973910000001</v>
      </c>
      <c r="T280" s="62">
        <f t="shared" si="232"/>
        <v>3.6264129999999999E-2</v>
      </c>
      <c r="U280" s="62">
        <f t="shared" si="232"/>
        <v>26.849732670000002</v>
      </c>
      <c r="V280" s="62">
        <f t="shared" si="232"/>
        <v>0</v>
      </c>
      <c r="W280" s="62">
        <f t="shared" si="232"/>
        <v>8.1977110000000006E-2</v>
      </c>
      <c r="X280" s="62"/>
      <c r="Y280" s="62"/>
      <c r="Z280" s="62"/>
      <c r="AA280" s="62"/>
      <c r="AB280" s="62"/>
      <c r="AC280" s="62"/>
      <c r="AD280" s="62"/>
      <c r="AE280" s="62">
        <f t="shared" si="232"/>
        <v>0.8</v>
      </c>
      <c r="AF280" s="62"/>
      <c r="AG280" s="62"/>
      <c r="AH280" s="62"/>
      <c r="AI280" s="62"/>
      <c r="AJ280" s="62">
        <f t="shared" si="232"/>
        <v>0</v>
      </c>
      <c r="AK280" s="62">
        <f>SUM(AK281:AK284)</f>
        <v>0</v>
      </c>
    </row>
    <row r="281" spans="1:37" ht="63" x14ac:dyDescent="0.25">
      <c r="A281" s="174"/>
      <c r="B281" s="53" t="s">
        <v>390</v>
      </c>
      <c r="C281" s="58" t="s">
        <v>3178</v>
      </c>
      <c r="D281" s="62">
        <v>22.680194956000005</v>
      </c>
      <c r="E281" s="62">
        <f>D281*10%</f>
        <v>2.2680194956000004</v>
      </c>
      <c r="F281" s="62">
        <f>D281-E281-H281</f>
        <v>19.051363763040005</v>
      </c>
      <c r="G281" s="62">
        <v>0</v>
      </c>
      <c r="H281" s="62">
        <f>D281*6%</f>
        <v>1.3608116973600002</v>
      </c>
      <c r="I281" s="62">
        <f>J281+K281+L281+M281</f>
        <v>22.680194956000001</v>
      </c>
      <c r="J281" s="62">
        <v>4.351696E-2</v>
      </c>
      <c r="K281" s="62">
        <v>22.60574394</v>
      </c>
      <c r="L281" s="62">
        <v>0</v>
      </c>
      <c r="M281" s="62">
        <v>3.0934055999999998E-2</v>
      </c>
      <c r="N281" s="62">
        <f t="shared" ref="N281:N284" si="233">D281-I281</f>
        <v>0</v>
      </c>
      <c r="O281" s="62">
        <f t="shared" ref="O281:O284" si="234">E281-J281</f>
        <v>2.2245025356000006</v>
      </c>
      <c r="P281" s="62">
        <f t="shared" ref="P281:P284" si="235">F281-K281</f>
        <v>-3.5543801769599952</v>
      </c>
      <c r="Q281" s="62">
        <f t="shared" ref="Q281:Q284" si="236">G281-L281</f>
        <v>0</v>
      </c>
      <c r="R281" s="62">
        <f t="shared" ref="R281:R284" si="237">H281-M281</f>
        <v>1.3298776413600002</v>
      </c>
      <c r="S281" s="62">
        <f>T281+U281+V281+W281</f>
        <v>23.609692450000001</v>
      </c>
      <c r="T281" s="62">
        <v>3.6264129999999999E-2</v>
      </c>
      <c r="U281" s="62">
        <v>23.547649940000003</v>
      </c>
      <c r="V281" s="62">
        <v>0</v>
      </c>
      <c r="W281" s="62">
        <v>2.5778380000000004E-2</v>
      </c>
      <c r="X281" s="62"/>
      <c r="Y281" s="62"/>
      <c r="Z281" s="62"/>
      <c r="AA281" s="62"/>
      <c r="AB281" s="62"/>
      <c r="AC281" s="62"/>
      <c r="AD281" s="62"/>
      <c r="AE281" s="62">
        <v>0</v>
      </c>
      <c r="AF281" s="62"/>
      <c r="AG281" s="62"/>
      <c r="AH281" s="62"/>
      <c r="AI281" s="62"/>
      <c r="AJ281" s="62">
        <v>0</v>
      </c>
      <c r="AK281" s="62"/>
    </row>
    <row r="282" spans="1:37" ht="47.25" x14ac:dyDescent="0.25">
      <c r="A282" s="174"/>
      <c r="B282" s="53" t="s">
        <v>392</v>
      </c>
      <c r="C282" s="58" t="s">
        <v>3179</v>
      </c>
      <c r="D282" s="62">
        <v>4.0147199999999996</v>
      </c>
      <c r="E282" s="62">
        <f>D282*10%</f>
        <v>0.401472</v>
      </c>
      <c r="F282" s="62">
        <f>D282-E282-H282</f>
        <v>3.3723647999999997</v>
      </c>
      <c r="G282" s="62">
        <v>0</v>
      </c>
      <c r="H282" s="62">
        <f>D282*6%</f>
        <v>0.24088319999999996</v>
      </c>
      <c r="I282" s="62">
        <f>J282+K282+L282+M282</f>
        <v>4.0147183360000005</v>
      </c>
      <c r="J282" s="62">
        <v>0</v>
      </c>
      <c r="K282" s="62">
        <v>3.9624992800000003</v>
      </c>
      <c r="L282" s="62">
        <v>0</v>
      </c>
      <c r="M282" s="62">
        <v>5.2219056E-2</v>
      </c>
      <c r="N282" s="62">
        <f t="shared" si="233"/>
        <v>1.6639999991241439E-6</v>
      </c>
      <c r="O282" s="62">
        <f t="shared" si="234"/>
        <v>0.401472</v>
      </c>
      <c r="P282" s="62">
        <f t="shared" si="235"/>
        <v>-0.59013448000000057</v>
      </c>
      <c r="Q282" s="62">
        <f t="shared" si="236"/>
        <v>0</v>
      </c>
      <c r="R282" s="62">
        <f t="shared" si="237"/>
        <v>0.18866414399999998</v>
      </c>
      <c r="S282" s="62">
        <f>T282+U282+V282+W282</f>
        <v>3.3455986100000001</v>
      </c>
      <c r="T282" s="62">
        <v>0</v>
      </c>
      <c r="U282" s="62">
        <v>3.30208273</v>
      </c>
      <c r="V282" s="62">
        <v>0</v>
      </c>
      <c r="W282" s="62">
        <v>4.351588E-2</v>
      </c>
      <c r="X282" s="62"/>
      <c r="Y282" s="62"/>
      <c r="Z282" s="62"/>
      <c r="AA282" s="62"/>
      <c r="AB282" s="168">
        <v>2020</v>
      </c>
      <c r="AC282" s="62" t="s">
        <v>4255</v>
      </c>
      <c r="AD282" s="62" t="s">
        <v>4256</v>
      </c>
      <c r="AE282" s="62">
        <v>0.8</v>
      </c>
      <c r="AF282" s="62"/>
      <c r="AG282" s="62"/>
      <c r="AH282" s="62"/>
      <c r="AI282" s="62"/>
      <c r="AJ282" s="62">
        <v>0</v>
      </c>
      <c r="AK282" s="62"/>
    </row>
    <row r="283" spans="1:37" ht="94.5" x14ac:dyDescent="0.25">
      <c r="A283" s="174"/>
      <c r="B283" s="53" t="s">
        <v>1841</v>
      </c>
      <c r="C283" s="58" t="s">
        <v>3180</v>
      </c>
      <c r="D283" s="62">
        <v>1.5020003999999998E-2</v>
      </c>
      <c r="E283" s="62">
        <f>D283*10%</f>
        <v>1.5020004E-3</v>
      </c>
      <c r="F283" s="62">
        <f>D283-E283-H283</f>
        <v>1.2616803359999998E-2</v>
      </c>
      <c r="G283" s="62">
        <v>0</v>
      </c>
      <c r="H283" s="62">
        <f>D283*6%</f>
        <v>9.0120023999999991E-4</v>
      </c>
      <c r="I283" s="62">
        <f>J283+K283+L283+M283</f>
        <v>1.5020003999999998E-2</v>
      </c>
      <c r="J283" s="62">
        <v>0</v>
      </c>
      <c r="K283" s="62">
        <v>0</v>
      </c>
      <c r="L283" s="62">
        <v>0</v>
      </c>
      <c r="M283" s="62">
        <v>1.5020003999999998E-2</v>
      </c>
      <c r="N283" s="62">
        <f t="shared" si="233"/>
        <v>0</v>
      </c>
      <c r="O283" s="62">
        <f t="shared" si="234"/>
        <v>1.5020004E-3</v>
      </c>
      <c r="P283" s="62">
        <f t="shared" si="235"/>
        <v>1.2616803359999998E-2</v>
      </c>
      <c r="Q283" s="62">
        <f t="shared" si="236"/>
        <v>0</v>
      </c>
      <c r="R283" s="62">
        <f t="shared" si="237"/>
        <v>-1.4118803759999998E-2</v>
      </c>
      <c r="S283" s="62">
        <f>T283+U283+V283+W283</f>
        <v>1.2516670000000002E-2</v>
      </c>
      <c r="T283" s="62">
        <v>0</v>
      </c>
      <c r="U283" s="62">
        <v>0</v>
      </c>
      <c r="V283" s="62">
        <v>0</v>
      </c>
      <c r="W283" s="62">
        <v>1.2516670000000002E-2</v>
      </c>
      <c r="X283" s="62"/>
      <c r="Y283" s="62"/>
      <c r="Z283" s="62"/>
      <c r="AA283" s="62"/>
      <c r="AB283" s="62"/>
      <c r="AC283" s="62"/>
      <c r="AD283" s="62"/>
      <c r="AE283" s="62">
        <v>0</v>
      </c>
      <c r="AF283" s="62"/>
      <c r="AG283" s="62"/>
      <c r="AH283" s="62"/>
      <c r="AI283" s="62"/>
      <c r="AJ283" s="62">
        <v>0</v>
      </c>
      <c r="AK283" s="62"/>
    </row>
    <row r="284" spans="1:37" ht="47.25" x14ac:dyDescent="0.25">
      <c r="A284" s="174"/>
      <c r="B284" s="53" t="s">
        <v>1843</v>
      </c>
      <c r="C284" s="59" t="s">
        <v>3181</v>
      </c>
      <c r="D284" s="62">
        <v>1.9941599999999998E-4</v>
      </c>
      <c r="E284" s="62">
        <f>D284*10%</f>
        <v>1.9941599999999999E-5</v>
      </c>
      <c r="F284" s="62">
        <f>D284-E284-H284</f>
        <v>1.6750943999999996E-4</v>
      </c>
      <c r="G284" s="62">
        <v>0</v>
      </c>
      <c r="H284" s="62">
        <f>D284*6%</f>
        <v>1.1964959999999999E-5</v>
      </c>
      <c r="I284" s="62">
        <f>J284+K284+L284+M284</f>
        <v>1.9941599999999998E-4</v>
      </c>
      <c r="J284" s="62">
        <v>0</v>
      </c>
      <c r="K284" s="62">
        <v>0</v>
      </c>
      <c r="L284" s="62">
        <v>0</v>
      </c>
      <c r="M284" s="62">
        <v>1.9941599999999998E-4</v>
      </c>
      <c r="N284" s="62">
        <f t="shared" si="233"/>
        <v>0</v>
      </c>
      <c r="O284" s="62">
        <f t="shared" si="234"/>
        <v>1.9941599999999999E-5</v>
      </c>
      <c r="P284" s="62">
        <f t="shared" si="235"/>
        <v>1.6750943999999996E-4</v>
      </c>
      <c r="Q284" s="62">
        <f t="shared" si="236"/>
        <v>0</v>
      </c>
      <c r="R284" s="62">
        <f t="shared" si="237"/>
        <v>-1.8745103999999997E-4</v>
      </c>
      <c r="S284" s="62">
        <f>T284+U284+V284+W284</f>
        <v>1.6618000000000001E-4</v>
      </c>
      <c r="T284" s="62">
        <v>0</v>
      </c>
      <c r="U284" s="62">
        <v>0</v>
      </c>
      <c r="V284" s="62">
        <v>0</v>
      </c>
      <c r="W284" s="62">
        <v>1.6618000000000001E-4</v>
      </c>
      <c r="X284" s="62"/>
      <c r="Y284" s="62"/>
      <c r="Z284" s="62"/>
      <c r="AA284" s="62"/>
      <c r="AB284" s="62"/>
      <c r="AC284" s="62"/>
      <c r="AD284" s="62"/>
      <c r="AE284" s="62">
        <v>0</v>
      </c>
      <c r="AF284" s="62"/>
      <c r="AG284" s="62"/>
      <c r="AH284" s="62"/>
      <c r="AI284" s="62"/>
      <c r="AJ284" s="62">
        <v>0</v>
      </c>
      <c r="AK284" s="62">
        <f>SUM(AK285:AK290)</f>
        <v>0</v>
      </c>
    </row>
    <row r="285" spans="1:37" ht="15.75" x14ac:dyDescent="0.25">
      <c r="A285" s="174"/>
      <c r="B285" s="53" t="s">
        <v>394</v>
      </c>
      <c r="C285" s="59"/>
      <c r="D285" s="62">
        <f>SUM(D286:D291)</f>
        <v>2.6239515260000004</v>
      </c>
      <c r="E285" s="62">
        <f t="shared" ref="E285:AJ285" si="238">SUM(E286:E291)</f>
        <v>0.26239515260000001</v>
      </c>
      <c r="F285" s="62">
        <f t="shared" si="238"/>
        <v>2.2041192818400006</v>
      </c>
      <c r="G285" s="62">
        <f t="shared" si="238"/>
        <v>0</v>
      </c>
      <c r="H285" s="62">
        <f t="shared" si="238"/>
        <v>0.15743709155999999</v>
      </c>
      <c r="I285" s="62">
        <f t="shared" si="238"/>
        <v>2.6239564099999999</v>
      </c>
      <c r="J285" s="62">
        <f t="shared" si="238"/>
        <v>0.32555519999999999</v>
      </c>
      <c r="K285" s="62">
        <f t="shared" si="238"/>
        <v>0.92451318000000005</v>
      </c>
      <c r="L285" s="62">
        <f t="shared" si="238"/>
        <v>0.64739999000000004</v>
      </c>
      <c r="M285" s="62">
        <f t="shared" si="238"/>
        <v>0.72648804</v>
      </c>
      <c r="N285" s="62">
        <f t="shared" si="238"/>
        <v>-4.8840000000001382E-6</v>
      </c>
      <c r="O285" s="62">
        <f t="shared" si="238"/>
        <v>-6.3160047399999947E-2</v>
      </c>
      <c r="P285" s="62">
        <f t="shared" si="238"/>
        <v>1.2796061018400007</v>
      </c>
      <c r="Q285" s="62">
        <f t="shared" si="238"/>
        <v>-0.64739999000000004</v>
      </c>
      <c r="R285" s="62">
        <f t="shared" si="238"/>
        <v>-0.56905094844000015</v>
      </c>
      <c r="S285" s="62">
        <f t="shared" si="238"/>
        <v>2.4239079800000001</v>
      </c>
      <c r="T285" s="62">
        <f t="shared" si="238"/>
        <v>0.27129599999999998</v>
      </c>
      <c r="U285" s="62">
        <f t="shared" si="238"/>
        <v>0.96303456999999992</v>
      </c>
      <c r="V285" s="62">
        <f t="shared" si="238"/>
        <v>0</v>
      </c>
      <c r="W285" s="62">
        <f t="shared" si="238"/>
        <v>1.1895774099999998</v>
      </c>
      <c r="X285" s="62"/>
      <c r="Y285" s="62"/>
      <c r="Z285" s="62"/>
      <c r="AA285" s="62"/>
      <c r="AB285" s="62"/>
      <c r="AC285" s="62"/>
      <c r="AD285" s="62"/>
      <c r="AE285" s="62">
        <f t="shared" si="238"/>
        <v>1.26</v>
      </c>
      <c r="AF285" s="62"/>
      <c r="AG285" s="62"/>
      <c r="AH285" s="62"/>
      <c r="AI285" s="62"/>
      <c r="AJ285" s="62">
        <f t="shared" si="238"/>
        <v>0.14199999999999999</v>
      </c>
      <c r="AK285" s="62">
        <f>SUM(AK286:AK291)</f>
        <v>0</v>
      </c>
    </row>
    <row r="286" spans="1:37" ht="31.5" x14ac:dyDescent="0.25">
      <c r="A286" s="174"/>
      <c r="B286" s="53" t="s">
        <v>395</v>
      </c>
      <c r="C286" s="59" t="s">
        <v>3182</v>
      </c>
      <c r="D286" s="62">
        <v>0.64395044400000001</v>
      </c>
      <c r="E286" s="62">
        <f t="shared" ref="E286:E291" si="239">D286*10%</f>
        <v>6.4395044400000004E-2</v>
      </c>
      <c r="F286" s="62">
        <f t="shared" ref="F286:F291" si="240">D286-E286-H286</f>
        <v>0.54091837296</v>
      </c>
      <c r="G286" s="62">
        <v>0</v>
      </c>
      <c r="H286" s="62">
        <f t="shared" ref="H286:H291" si="241">D286*6%</f>
        <v>3.8637026640000002E-2</v>
      </c>
      <c r="I286" s="62">
        <f t="shared" ref="I286:I291" si="242">J286+K286+L286+M286</f>
        <v>0.64395044400000001</v>
      </c>
      <c r="J286" s="62">
        <v>0</v>
      </c>
      <c r="K286" s="62">
        <v>0</v>
      </c>
      <c r="L286" s="62">
        <v>0</v>
      </c>
      <c r="M286" s="62">
        <v>0.64395044400000001</v>
      </c>
      <c r="N286" s="62">
        <f t="shared" ref="N286:N291" si="243">D286-I286</f>
        <v>0</v>
      </c>
      <c r="O286" s="62">
        <f t="shared" ref="O286:O291" si="244">E286-J286</f>
        <v>6.4395044400000004E-2</v>
      </c>
      <c r="P286" s="62">
        <f t="shared" ref="P286:P291" si="245">F286-K286</f>
        <v>0.54091837296</v>
      </c>
      <c r="Q286" s="62">
        <f t="shared" ref="Q286:Q291" si="246">G286-L286</f>
        <v>0</v>
      </c>
      <c r="R286" s="62">
        <f t="shared" ref="R286:R291" si="247">H286-M286</f>
        <v>-0.60531341735999999</v>
      </c>
      <c r="S286" s="62">
        <f t="shared" ref="S286:S291" si="248">T286+U286+V286+W286</f>
        <v>0.53662536999999988</v>
      </c>
      <c r="T286" s="62">
        <v>0</v>
      </c>
      <c r="U286" s="62">
        <v>0</v>
      </c>
      <c r="V286" s="62">
        <v>0</v>
      </c>
      <c r="W286" s="62">
        <v>0.53662536999999988</v>
      </c>
      <c r="X286" s="62"/>
      <c r="Y286" s="62"/>
      <c r="Z286" s="62"/>
      <c r="AA286" s="62"/>
      <c r="AB286" s="62"/>
      <c r="AC286" s="62"/>
      <c r="AD286" s="62"/>
      <c r="AE286" s="62">
        <v>0</v>
      </c>
      <c r="AF286" s="62"/>
      <c r="AG286" s="62"/>
      <c r="AH286" s="62"/>
      <c r="AI286" s="62"/>
      <c r="AJ286" s="62">
        <v>0</v>
      </c>
      <c r="AK286" s="62"/>
    </row>
    <row r="287" spans="1:37" ht="47.25" x14ac:dyDescent="0.25">
      <c r="A287" s="174"/>
      <c r="B287" s="53" t="s">
        <v>397</v>
      </c>
      <c r="C287" s="59" t="s">
        <v>3183</v>
      </c>
      <c r="D287" s="62">
        <v>6.6841919999999999E-2</v>
      </c>
      <c r="E287" s="62">
        <f t="shared" si="239"/>
        <v>6.6841920000000003E-3</v>
      </c>
      <c r="F287" s="62">
        <f t="shared" si="240"/>
        <v>5.6147212799999999E-2</v>
      </c>
      <c r="G287" s="62">
        <v>0</v>
      </c>
      <c r="H287" s="62">
        <f t="shared" si="241"/>
        <v>4.0105152000000002E-3</v>
      </c>
      <c r="I287" s="62">
        <f t="shared" si="242"/>
        <v>6.6841919999999999E-2</v>
      </c>
      <c r="J287" s="62">
        <v>0</v>
      </c>
      <c r="K287" s="62">
        <v>0</v>
      </c>
      <c r="L287" s="62">
        <v>0</v>
      </c>
      <c r="M287" s="62">
        <v>6.6841919999999999E-2</v>
      </c>
      <c r="N287" s="62">
        <f t="shared" si="243"/>
        <v>0</v>
      </c>
      <c r="O287" s="62">
        <f t="shared" si="244"/>
        <v>6.6841920000000003E-3</v>
      </c>
      <c r="P287" s="62">
        <f t="shared" si="245"/>
        <v>5.6147212799999999E-2</v>
      </c>
      <c r="Q287" s="62">
        <f t="shared" si="246"/>
        <v>0</v>
      </c>
      <c r="R287" s="62">
        <f t="shared" si="247"/>
        <v>-6.2831404800000004E-2</v>
      </c>
      <c r="S287" s="62">
        <f t="shared" si="248"/>
        <v>5.5701600000000004E-2</v>
      </c>
      <c r="T287" s="62">
        <v>0</v>
      </c>
      <c r="U287" s="62">
        <v>0</v>
      </c>
      <c r="V287" s="62">
        <v>0</v>
      </c>
      <c r="W287" s="62">
        <v>5.5701600000000004E-2</v>
      </c>
      <c r="X287" s="62"/>
      <c r="Y287" s="62"/>
      <c r="Z287" s="62"/>
      <c r="AA287" s="62"/>
      <c r="AB287" s="62"/>
      <c r="AC287" s="62"/>
      <c r="AD287" s="62"/>
      <c r="AE287" s="62">
        <v>0</v>
      </c>
      <c r="AF287" s="62"/>
      <c r="AG287" s="62"/>
      <c r="AH287" s="62"/>
      <c r="AI287" s="62"/>
      <c r="AJ287" s="62">
        <v>0</v>
      </c>
      <c r="AK287" s="62"/>
    </row>
    <row r="288" spans="1:37" ht="63" x14ac:dyDescent="0.25">
      <c r="A288" s="174"/>
      <c r="B288" s="53" t="s">
        <v>1845</v>
      </c>
      <c r="C288" s="59" t="s">
        <v>3184</v>
      </c>
      <c r="D288" s="62">
        <v>1.6200000000000001E-3</v>
      </c>
      <c r="E288" s="62">
        <f t="shared" si="239"/>
        <v>1.6200000000000003E-4</v>
      </c>
      <c r="F288" s="62">
        <f t="shared" si="240"/>
        <v>1.3608000000000001E-3</v>
      </c>
      <c r="G288" s="62">
        <v>0</v>
      </c>
      <c r="H288" s="62">
        <f t="shared" si="241"/>
        <v>9.7200000000000004E-5</v>
      </c>
      <c r="I288" s="62">
        <f t="shared" si="242"/>
        <v>1.6248840000000003E-3</v>
      </c>
      <c r="J288" s="62">
        <v>0</v>
      </c>
      <c r="K288" s="62">
        <v>0</v>
      </c>
      <c r="L288" s="62">
        <v>0</v>
      </c>
      <c r="M288" s="62">
        <v>1.6248840000000003E-3</v>
      </c>
      <c r="N288" s="62">
        <f t="shared" si="243"/>
        <v>-4.8840000000001382E-6</v>
      </c>
      <c r="O288" s="62">
        <f t="shared" si="244"/>
        <v>1.6200000000000003E-4</v>
      </c>
      <c r="P288" s="62">
        <f t="shared" si="245"/>
        <v>1.3608000000000001E-3</v>
      </c>
      <c r="Q288" s="62">
        <f t="shared" si="246"/>
        <v>0</v>
      </c>
      <c r="R288" s="62">
        <f t="shared" si="247"/>
        <v>-1.5276840000000003E-3</v>
      </c>
      <c r="S288" s="62">
        <f t="shared" si="248"/>
        <v>1.3540700000000002E-3</v>
      </c>
      <c r="T288" s="62">
        <v>0</v>
      </c>
      <c r="U288" s="62">
        <v>0</v>
      </c>
      <c r="V288" s="62">
        <v>0</v>
      </c>
      <c r="W288" s="62">
        <v>1.3540700000000002E-3</v>
      </c>
      <c r="X288" s="62"/>
      <c r="Y288" s="62"/>
      <c r="Z288" s="62"/>
      <c r="AA288" s="62"/>
      <c r="AB288" s="62"/>
      <c r="AC288" s="62"/>
      <c r="AD288" s="62"/>
      <c r="AE288" s="62">
        <v>0</v>
      </c>
      <c r="AF288" s="168">
        <v>2020</v>
      </c>
      <c r="AG288" s="62" t="s">
        <v>4257</v>
      </c>
      <c r="AH288" s="62" t="s">
        <v>4258</v>
      </c>
      <c r="AI288" s="62" t="s">
        <v>4259</v>
      </c>
      <c r="AJ288" s="62">
        <v>0.14199999999999999</v>
      </c>
      <c r="AK288" s="62"/>
    </row>
    <row r="289" spans="1:37" ht="78.75" x14ac:dyDescent="0.25">
      <c r="A289" s="174"/>
      <c r="B289" s="53" t="s">
        <v>1501</v>
      </c>
      <c r="C289" s="59" t="s">
        <v>3185</v>
      </c>
      <c r="D289" s="62">
        <v>0.64763928199999998</v>
      </c>
      <c r="E289" s="62">
        <f t="shared" si="239"/>
        <v>6.4763928200000001E-2</v>
      </c>
      <c r="F289" s="62">
        <f t="shared" si="240"/>
        <v>0.54401699688000005</v>
      </c>
      <c r="G289" s="62">
        <v>0</v>
      </c>
      <c r="H289" s="62">
        <f t="shared" si="241"/>
        <v>3.8858356919999996E-2</v>
      </c>
      <c r="I289" s="62">
        <f t="shared" si="242"/>
        <v>0.64763928199999998</v>
      </c>
      <c r="J289" s="62">
        <v>0</v>
      </c>
      <c r="K289" s="62">
        <v>0</v>
      </c>
      <c r="L289" s="62">
        <v>0.64739999000000004</v>
      </c>
      <c r="M289" s="62">
        <v>2.39292E-4</v>
      </c>
      <c r="N289" s="62">
        <f t="shared" si="243"/>
        <v>0</v>
      </c>
      <c r="O289" s="62">
        <f t="shared" si="244"/>
        <v>6.4763928200000001E-2</v>
      </c>
      <c r="P289" s="62">
        <f t="shared" si="245"/>
        <v>0.54401699688000005</v>
      </c>
      <c r="Q289" s="62">
        <f t="shared" si="246"/>
        <v>-0.64739999000000004</v>
      </c>
      <c r="R289" s="62">
        <f t="shared" si="247"/>
        <v>3.8619064919999994E-2</v>
      </c>
      <c r="S289" s="62">
        <f t="shared" si="248"/>
        <v>0.5843701200000001</v>
      </c>
      <c r="T289" s="62">
        <v>0</v>
      </c>
      <c r="U289" s="62">
        <v>0</v>
      </c>
      <c r="V289" s="62">
        <v>0</v>
      </c>
      <c r="W289" s="62">
        <v>0.5843701200000001</v>
      </c>
      <c r="X289" s="62"/>
      <c r="Y289" s="62"/>
      <c r="Z289" s="62"/>
      <c r="AA289" s="62"/>
      <c r="AB289" s="62"/>
      <c r="AC289" s="62"/>
      <c r="AD289" s="62"/>
      <c r="AE289" s="62">
        <v>0</v>
      </c>
      <c r="AF289" s="62"/>
      <c r="AG289" s="62"/>
      <c r="AH289" s="62"/>
      <c r="AI289" s="62"/>
      <c r="AJ289" s="62">
        <v>0</v>
      </c>
      <c r="AK289" s="62"/>
    </row>
    <row r="290" spans="1:37" ht="78.75" x14ac:dyDescent="0.25">
      <c r="A290" s="174"/>
      <c r="B290" s="53" t="s">
        <v>1846</v>
      </c>
      <c r="C290" s="59" t="s">
        <v>3186</v>
      </c>
      <c r="D290" s="62">
        <v>2.39292E-4</v>
      </c>
      <c r="E290" s="62">
        <f t="shared" si="239"/>
        <v>2.3929200000000001E-5</v>
      </c>
      <c r="F290" s="62">
        <f t="shared" si="240"/>
        <v>2.0100528E-4</v>
      </c>
      <c r="G290" s="62">
        <v>0</v>
      </c>
      <c r="H290" s="62">
        <f t="shared" si="241"/>
        <v>1.4357519999999999E-5</v>
      </c>
      <c r="I290" s="62">
        <f t="shared" si="242"/>
        <v>2.39292E-4</v>
      </c>
      <c r="J290" s="62">
        <v>0</v>
      </c>
      <c r="K290" s="62">
        <v>0</v>
      </c>
      <c r="L290" s="62">
        <v>0</v>
      </c>
      <c r="M290" s="62">
        <v>2.39292E-4</v>
      </c>
      <c r="N290" s="62">
        <f t="shared" si="243"/>
        <v>0</v>
      </c>
      <c r="O290" s="62">
        <f t="shared" si="244"/>
        <v>2.3929200000000001E-5</v>
      </c>
      <c r="P290" s="62">
        <f t="shared" si="245"/>
        <v>2.0100528E-4</v>
      </c>
      <c r="Q290" s="62">
        <f t="shared" si="246"/>
        <v>0</v>
      </c>
      <c r="R290" s="62">
        <f t="shared" si="247"/>
        <v>-2.2493447999999999E-4</v>
      </c>
      <c r="S290" s="62">
        <f t="shared" si="248"/>
        <v>1.9940999999999999E-4</v>
      </c>
      <c r="T290" s="62">
        <v>0</v>
      </c>
      <c r="U290" s="62">
        <v>0</v>
      </c>
      <c r="V290" s="62">
        <v>0</v>
      </c>
      <c r="W290" s="62">
        <v>1.9940999999999999E-4</v>
      </c>
      <c r="X290" s="62"/>
      <c r="Y290" s="62"/>
      <c r="Z290" s="62"/>
      <c r="AA290" s="62"/>
      <c r="AB290" s="62"/>
      <c r="AC290" s="62"/>
      <c r="AD290" s="62"/>
      <c r="AE290" s="62">
        <v>0</v>
      </c>
      <c r="AF290" s="62"/>
      <c r="AG290" s="62"/>
      <c r="AH290" s="62"/>
      <c r="AI290" s="62"/>
      <c r="AJ290" s="62">
        <v>0</v>
      </c>
      <c r="AK290" s="62"/>
    </row>
    <row r="291" spans="1:37" ht="47.25" x14ac:dyDescent="0.25">
      <c r="A291" s="174"/>
      <c r="B291" s="65" t="s">
        <v>1503</v>
      </c>
      <c r="C291" s="58" t="s">
        <v>3187</v>
      </c>
      <c r="D291" s="62">
        <v>1.2636605880000003</v>
      </c>
      <c r="E291" s="62">
        <f t="shared" si="239"/>
        <v>0.12636605880000004</v>
      </c>
      <c r="F291" s="62">
        <f t="shared" si="240"/>
        <v>1.0614748939200003</v>
      </c>
      <c r="G291" s="62">
        <v>0</v>
      </c>
      <c r="H291" s="62">
        <f t="shared" si="241"/>
        <v>7.5819635280000006E-2</v>
      </c>
      <c r="I291" s="62">
        <f t="shared" si="242"/>
        <v>1.263660588</v>
      </c>
      <c r="J291" s="62">
        <v>0.32555519999999999</v>
      </c>
      <c r="K291" s="62">
        <v>0.92451318000000005</v>
      </c>
      <c r="L291" s="62">
        <v>0</v>
      </c>
      <c r="M291" s="62">
        <v>1.3592208000000001E-2</v>
      </c>
      <c r="N291" s="62">
        <f t="shared" si="243"/>
        <v>0</v>
      </c>
      <c r="O291" s="62">
        <f t="shared" si="244"/>
        <v>-0.19918914119999995</v>
      </c>
      <c r="P291" s="62">
        <f t="shared" si="245"/>
        <v>0.13696171392000023</v>
      </c>
      <c r="Q291" s="62">
        <f t="shared" si="246"/>
        <v>0</v>
      </c>
      <c r="R291" s="62">
        <f t="shared" si="247"/>
        <v>6.2227427280000004E-2</v>
      </c>
      <c r="S291" s="62">
        <f t="shared" si="248"/>
        <v>1.24565741</v>
      </c>
      <c r="T291" s="62">
        <v>0.27129599999999998</v>
      </c>
      <c r="U291" s="62">
        <v>0.96303456999999992</v>
      </c>
      <c r="V291" s="62">
        <v>0</v>
      </c>
      <c r="W291" s="62">
        <v>1.1326839999999999E-2</v>
      </c>
      <c r="X291" s="62"/>
      <c r="Y291" s="62"/>
      <c r="Z291" s="62"/>
      <c r="AA291" s="62"/>
      <c r="AB291" s="168">
        <v>2020</v>
      </c>
      <c r="AC291" s="62" t="s">
        <v>4255</v>
      </c>
      <c r="AD291" s="62" t="s">
        <v>4256</v>
      </c>
      <c r="AE291" s="62">
        <v>1.26</v>
      </c>
      <c r="AF291" s="62"/>
      <c r="AG291" s="62"/>
      <c r="AH291" s="62"/>
      <c r="AI291" s="62"/>
      <c r="AJ291" s="62">
        <v>0</v>
      </c>
      <c r="AK291" s="62">
        <f>SUM(AK292:AK295)</f>
        <v>0</v>
      </c>
    </row>
    <row r="292" spans="1:37" ht="31.5" x14ac:dyDescent="0.25">
      <c r="A292" s="174"/>
      <c r="B292" s="53" t="s">
        <v>959</v>
      </c>
      <c r="C292" s="58"/>
      <c r="D292" s="62">
        <f>SUM(D293:D296)</f>
        <v>21.636346590000006</v>
      </c>
      <c r="E292" s="62">
        <f t="shared" ref="E292:AJ292" si="249">SUM(E293:E296)</f>
        <v>2.1636346590000008</v>
      </c>
      <c r="F292" s="62">
        <f t="shared" si="249"/>
        <v>18.174531135600006</v>
      </c>
      <c r="G292" s="62">
        <f t="shared" si="249"/>
        <v>0</v>
      </c>
      <c r="H292" s="62">
        <f t="shared" si="249"/>
        <v>1.2981807954000004</v>
      </c>
      <c r="I292" s="62">
        <f t="shared" si="249"/>
        <v>53.371527493999999</v>
      </c>
      <c r="J292" s="62">
        <f t="shared" si="249"/>
        <v>2.5099217999999999</v>
      </c>
      <c r="K292" s="62">
        <f t="shared" si="249"/>
        <v>50.319515689999996</v>
      </c>
      <c r="L292" s="62">
        <f t="shared" si="249"/>
        <v>0</v>
      </c>
      <c r="M292" s="62">
        <f t="shared" si="249"/>
        <v>0.54209000399999996</v>
      </c>
      <c r="N292" s="62">
        <f t="shared" si="249"/>
        <v>-31.735180903999989</v>
      </c>
      <c r="O292" s="62">
        <f t="shared" si="249"/>
        <v>-0.34628714099999941</v>
      </c>
      <c r="P292" s="62">
        <f t="shared" si="249"/>
        <v>-32.144984554399997</v>
      </c>
      <c r="Q292" s="62">
        <f t="shared" si="249"/>
        <v>0</v>
      </c>
      <c r="R292" s="62">
        <f t="shared" si="249"/>
        <v>0.75609079140000024</v>
      </c>
      <c r="S292" s="62">
        <f t="shared" si="249"/>
        <v>52.96401934</v>
      </c>
      <c r="T292" s="62">
        <f t="shared" si="249"/>
        <v>9.6115500000000006E-2</v>
      </c>
      <c r="U292" s="62">
        <f t="shared" si="249"/>
        <v>52.41616217</v>
      </c>
      <c r="V292" s="62">
        <f t="shared" si="249"/>
        <v>0</v>
      </c>
      <c r="W292" s="62">
        <f t="shared" si="249"/>
        <v>0.45174167000000004</v>
      </c>
      <c r="X292" s="62"/>
      <c r="Y292" s="62"/>
      <c r="Z292" s="62"/>
      <c r="AA292" s="62"/>
      <c r="AB292" s="62"/>
      <c r="AC292" s="62"/>
      <c r="AD292" s="62"/>
      <c r="AE292" s="62">
        <f t="shared" si="249"/>
        <v>1.26</v>
      </c>
      <c r="AF292" s="62"/>
      <c r="AG292" s="62"/>
      <c r="AH292" s="62"/>
      <c r="AI292" s="62"/>
      <c r="AJ292" s="62">
        <f t="shared" si="249"/>
        <v>0</v>
      </c>
      <c r="AK292" s="62">
        <f>SUM(AK293:AK296)</f>
        <v>0</v>
      </c>
    </row>
    <row r="293" spans="1:37" ht="47.25" x14ac:dyDescent="0.25">
      <c r="A293" s="174"/>
      <c r="B293" s="65" t="s">
        <v>961</v>
      </c>
      <c r="C293" s="58" t="s">
        <v>3188</v>
      </c>
      <c r="D293" s="62">
        <v>20.243155050000006</v>
      </c>
      <c r="E293" s="62">
        <f>D293*10%</f>
        <v>2.0243155050000006</v>
      </c>
      <c r="F293" s="62">
        <f>D293-E293-H293</f>
        <v>17.004250242000005</v>
      </c>
      <c r="G293" s="62">
        <v>0</v>
      </c>
      <c r="H293" s="62">
        <f>D293*6%</f>
        <v>1.2145893030000003</v>
      </c>
      <c r="I293" s="62">
        <f>J293+K293+L293+M293</f>
        <v>51.978335953999995</v>
      </c>
      <c r="J293" s="62">
        <v>2.3945832</v>
      </c>
      <c r="K293" s="62">
        <v>49.063130569999998</v>
      </c>
      <c r="L293" s="62">
        <v>0</v>
      </c>
      <c r="M293" s="62">
        <v>0.52062218400000004</v>
      </c>
      <c r="N293" s="62">
        <f t="shared" ref="N293:N296" si="250">D293-I293</f>
        <v>-31.735180903999989</v>
      </c>
      <c r="O293" s="62">
        <f t="shared" ref="O293:O296" si="251">E293-J293</f>
        <v>-0.37026769499999945</v>
      </c>
      <c r="P293" s="62">
        <f t="shared" ref="P293:P296" si="252">F293-K293</f>
        <v>-32.058880327999994</v>
      </c>
      <c r="Q293" s="62">
        <f t="shared" ref="Q293:Q296" si="253">G293-L293</f>
        <v>0</v>
      </c>
      <c r="R293" s="62">
        <f t="shared" ref="R293:R296" si="254">H293-M293</f>
        <v>0.6939671190000003</v>
      </c>
      <c r="S293" s="62">
        <f>T293+U293+V293+W293</f>
        <v>51.541279490000001</v>
      </c>
      <c r="T293" s="62">
        <v>0</v>
      </c>
      <c r="U293" s="62">
        <v>51.10742767</v>
      </c>
      <c r="V293" s="62">
        <v>0</v>
      </c>
      <c r="W293" s="62">
        <v>0.43385182</v>
      </c>
      <c r="X293" s="62"/>
      <c r="Y293" s="62"/>
      <c r="Z293" s="62"/>
      <c r="AA293" s="62"/>
      <c r="AB293" s="62"/>
      <c r="AC293" s="62"/>
      <c r="AD293" s="62"/>
      <c r="AE293" s="62">
        <v>0</v>
      </c>
      <c r="AF293" s="62"/>
      <c r="AG293" s="62"/>
      <c r="AH293" s="62"/>
      <c r="AI293" s="62"/>
      <c r="AJ293" s="62">
        <v>0</v>
      </c>
      <c r="AK293" s="62"/>
    </row>
    <row r="294" spans="1:37" ht="78.75" x14ac:dyDescent="0.25">
      <c r="A294" s="174"/>
      <c r="B294" s="53" t="s">
        <v>1848</v>
      </c>
      <c r="C294" s="58" t="s">
        <v>3189</v>
      </c>
      <c r="D294" s="62">
        <v>2.39292E-4</v>
      </c>
      <c r="E294" s="62">
        <f>D294*10%</f>
        <v>2.3929200000000001E-5</v>
      </c>
      <c r="F294" s="62">
        <f>D294-E294-H294</f>
        <v>2.0100528E-4</v>
      </c>
      <c r="G294" s="62">
        <v>0</v>
      </c>
      <c r="H294" s="62">
        <f>D294*6%</f>
        <v>1.4357519999999999E-5</v>
      </c>
      <c r="I294" s="62">
        <f>J294+K294+L294+M294</f>
        <v>2.39292E-4</v>
      </c>
      <c r="J294" s="62">
        <v>0</v>
      </c>
      <c r="K294" s="62">
        <v>0</v>
      </c>
      <c r="L294" s="62">
        <v>0</v>
      </c>
      <c r="M294" s="62">
        <v>2.39292E-4</v>
      </c>
      <c r="N294" s="62">
        <f t="shared" si="250"/>
        <v>0</v>
      </c>
      <c r="O294" s="62">
        <f t="shared" si="251"/>
        <v>2.3929200000000001E-5</v>
      </c>
      <c r="P294" s="62">
        <f t="shared" si="252"/>
        <v>2.0100528E-4</v>
      </c>
      <c r="Q294" s="62">
        <f t="shared" si="253"/>
        <v>0</v>
      </c>
      <c r="R294" s="62">
        <f t="shared" si="254"/>
        <v>-2.2493447999999999E-4</v>
      </c>
      <c r="S294" s="62">
        <f>T294+U294+V294+W294</f>
        <v>1.9940999999999999E-4</v>
      </c>
      <c r="T294" s="62">
        <v>0</v>
      </c>
      <c r="U294" s="62">
        <v>0</v>
      </c>
      <c r="V294" s="62">
        <v>0</v>
      </c>
      <c r="W294" s="62">
        <v>1.9940999999999999E-4</v>
      </c>
      <c r="X294" s="62"/>
      <c r="Y294" s="62"/>
      <c r="Z294" s="62"/>
      <c r="AA294" s="62"/>
      <c r="AB294" s="62"/>
      <c r="AC294" s="62"/>
      <c r="AD294" s="62"/>
      <c r="AE294" s="62">
        <v>0</v>
      </c>
      <c r="AF294" s="62"/>
      <c r="AG294" s="62"/>
      <c r="AH294" s="62"/>
      <c r="AI294" s="62"/>
      <c r="AJ294" s="62">
        <v>0</v>
      </c>
      <c r="AK294" s="62"/>
    </row>
    <row r="295" spans="1:37" ht="78.75" x14ac:dyDescent="0.25">
      <c r="A295" s="174"/>
      <c r="B295" s="53" t="s">
        <v>1850</v>
      </c>
      <c r="C295" s="58" t="s">
        <v>3190</v>
      </c>
      <c r="D295" s="62">
        <v>2.39292E-4</v>
      </c>
      <c r="E295" s="62">
        <f>D295*10%</f>
        <v>2.3929200000000001E-5</v>
      </c>
      <c r="F295" s="62">
        <f>D295-E295-H295</f>
        <v>2.0100528E-4</v>
      </c>
      <c r="G295" s="62">
        <v>0</v>
      </c>
      <c r="H295" s="62">
        <f>D295*6%</f>
        <v>1.4357519999999999E-5</v>
      </c>
      <c r="I295" s="62">
        <f>J295+K295+L295+M295</f>
        <v>2.39292E-4</v>
      </c>
      <c r="J295" s="62">
        <v>0</v>
      </c>
      <c r="K295" s="62">
        <v>0</v>
      </c>
      <c r="L295" s="62">
        <v>0</v>
      </c>
      <c r="M295" s="62">
        <v>2.39292E-4</v>
      </c>
      <c r="N295" s="62">
        <f t="shared" si="250"/>
        <v>0</v>
      </c>
      <c r="O295" s="62">
        <f t="shared" si="251"/>
        <v>2.3929200000000001E-5</v>
      </c>
      <c r="P295" s="62">
        <f t="shared" si="252"/>
        <v>2.0100528E-4</v>
      </c>
      <c r="Q295" s="62">
        <f t="shared" si="253"/>
        <v>0</v>
      </c>
      <c r="R295" s="62">
        <f t="shared" si="254"/>
        <v>-2.2493447999999999E-4</v>
      </c>
      <c r="S295" s="62">
        <f>T295+U295+V295+W295</f>
        <v>1.9940999999999999E-4</v>
      </c>
      <c r="T295" s="62">
        <v>0</v>
      </c>
      <c r="U295" s="62">
        <v>0</v>
      </c>
      <c r="V295" s="62">
        <v>0</v>
      </c>
      <c r="W295" s="62">
        <v>1.9940999999999999E-4</v>
      </c>
      <c r="X295" s="62"/>
      <c r="Y295" s="62"/>
      <c r="Z295" s="62"/>
      <c r="AA295" s="62"/>
      <c r="AB295" s="62"/>
      <c r="AC295" s="62"/>
      <c r="AD295" s="62"/>
      <c r="AE295" s="62">
        <v>0</v>
      </c>
      <c r="AF295" s="62"/>
      <c r="AG295" s="62"/>
      <c r="AH295" s="62"/>
      <c r="AI295" s="62"/>
      <c r="AJ295" s="62">
        <v>0</v>
      </c>
      <c r="AK295" s="62"/>
    </row>
    <row r="296" spans="1:37" ht="94.5" x14ac:dyDescent="0.25">
      <c r="A296" s="174"/>
      <c r="B296" s="53" t="s">
        <v>1505</v>
      </c>
      <c r="C296" s="58" t="s">
        <v>3191</v>
      </c>
      <c r="D296" s="62">
        <v>1.3927129560000002</v>
      </c>
      <c r="E296" s="62">
        <f>D296*10%</f>
        <v>0.13927129560000004</v>
      </c>
      <c r="F296" s="62">
        <f>D296-E296-H296</f>
        <v>1.1698788830400002</v>
      </c>
      <c r="G296" s="62">
        <v>0</v>
      </c>
      <c r="H296" s="62">
        <f>D296*6%</f>
        <v>8.3562777360000007E-2</v>
      </c>
      <c r="I296" s="62">
        <f>J296+K296+L296+M296</f>
        <v>1.392712956</v>
      </c>
      <c r="J296" s="62">
        <v>0.1153386</v>
      </c>
      <c r="K296" s="62">
        <v>1.25638512</v>
      </c>
      <c r="L296" s="62">
        <v>0</v>
      </c>
      <c r="M296" s="62">
        <v>2.0989235999999998E-2</v>
      </c>
      <c r="N296" s="62">
        <f t="shared" si="250"/>
        <v>0</v>
      </c>
      <c r="O296" s="62">
        <f t="shared" si="251"/>
        <v>2.393269560000004E-2</v>
      </c>
      <c r="P296" s="62">
        <f t="shared" si="252"/>
        <v>-8.6506236959999816E-2</v>
      </c>
      <c r="Q296" s="62">
        <f t="shared" si="253"/>
        <v>0</v>
      </c>
      <c r="R296" s="62">
        <f t="shared" si="254"/>
        <v>6.2573541360000012E-2</v>
      </c>
      <c r="S296" s="62">
        <f>T296+U296+V296+W296</f>
        <v>1.4223410299999999</v>
      </c>
      <c r="T296" s="62">
        <v>9.6115500000000006E-2</v>
      </c>
      <c r="U296" s="62">
        <v>1.3087344999999999</v>
      </c>
      <c r="V296" s="62">
        <v>0</v>
      </c>
      <c r="W296" s="62">
        <v>1.7491029999999998E-2</v>
      </c>
      <c r="X296" s="62"/>
      <c r="Y296" s="62"/>
      <c r="Z296" s="62"/>
      <c r="AA296" s="62"/>
      <c r="AB296" s="168">
        <v>2020</v>
      </c>
      <c r="AC296" s="62" t="s">
        <v>4255</v>
      </c>
      <c r="AD296" s="62" t="s">
        <v>4256</v>
      </c>
      <c r="AE296" s="62">
        <v>1.26</v>
      </c>
      <c r="AF296" s="62"/>
      <c r="AG296" s="62"/>
      <c r="AH296" s="62"/>
      <c r="AI296" s="62"/>
      <c r="AJ296" s="62">
        <v>0</v>
      </c>
      <c r="AK296" s="62">
        <f>SUM(AK297:AK319)</f>
        <v>0</v>
      </c>
    </row>
    <row r="297" spans="1:37" ht="15.75" x14ac:dyDescent="0.25">
      <c r="A297" s="174"/>
      <c r="B297" s="53" t="s">
        <v>400</v>
      </c>
      <c r="C297" s="58"/>
      <c r="D297" s="62">
        <f>SUM(D298:D320)</f>
        <v>15.865130688452828</v>
      </c>
      <c r="E297" s="62">
        <f t="shared" ref="E297:AJ297" si="255">SUM(E298:E320)</f>
        <v>1.5865130688452826</v>
      </c>
      <c r="F297" s="62">
        <f t="shared" si="255"/>
        <v>13.326709778300373</v>
      </c>
      <c r="G297" s="62">
        <f t="shared" si="255"/>
        <v>0</v>
      </c>
      <c r="H297" s="62">
        <f t="shared" si="255"/>
        <v>0.95190784130716966</v>
      </c>
      <c r="I297" s="62">
        <f t="shared" si="255"/>
        <v>44.740051824000005</v>
      </c>
      <c r="J297" s="62">
        <f t="shared" si="255"/>
        <v>6.5854055799999989</v>
      </c>
      <c r="K297" s="62">
        <f t="shared" si="255"/>
        <v>33.810717320000002</v>
      </c>
      <c r="L297" s="62">
        <f t="shared" si="255"/>
        <v>0.56290799999999996</v>
      </c>
      <c r="M297" s="62">
        <f t="shared" si="255"/>
        <v>3.781020923999999</v>
      </c>
      <c r="N297" s="62">
        <f t="shared" si="255"/>
        <v>-28.874921135547172</v>
      </c>
      <c r="O297" s="62">
        <f t="shared" si="255"/>
        <v>-4.9988925111547173</v>
      </c>
      <c r="P297" s="62">
        <f t="shared" si="255"/>
        <v>-20.484007541699619</v>
      </c>
      <c r="Q297" s="62">
        <f t="shared" si="255"/>
        <v>-0.56290799999999996</v>
      </c>
      <c r="R297" s="62">
        <f t="shared" si="255"/>
        <v>-2.8291130826928299</v>
      </c>
      <c r="S297" s="62">
        <f t="shared" si="255"/>
        <v>39.235390639999999</v>
      </c>
      <c r="T297" s="62">
        <f t="shared" si="255"/>
        <v>5.8248280000000001</v>
      </c>
      <c r="U297" s="62">
        <f t="shared" si="255"/>
        <v>29.066218769999999</v>
      </c>
      <c r="V297" s="62">
        <f t="shared" si="255"/>
        <v>0</v>
      </c>
      <c r="W297" s="62">
        <f t="shared" si="255"/>
        <v>4.3443438700000003</v>
      </c>
      <c r="X297" s="62"/>
      <c r="Y297" s="62"/>
      <c r="Z297" s="62"/>
      <c r="AA297" s="62"/>
      <c r="AB297" s="62"/>
      <c r="AC297" s="62"/>
      <c r="AD297" s="62"/>
      <c r="AE297" s="62">
        <f t="shared" si="255"/>
        <v>0.9</v>
      </c>
      <c r="AF297" s="62"/>
      <c r="AG297" s="62"/>
      <c r="AH297" s="62"/>
      <c r="AI297" s="62"/>
      <c r="AJ297" s="62">
        <f t="shared" si="255"/>
        <v>1.528</v>
      </c>
      <c r="AK297" s="62">
        <f>SUM(AK298:AK320)</f>
        <v>0</v>
      </c>
    </row>
    <row r="298" spans="1:37" ht="47.25" x14ac:dyDescent="0.25">
      <c r="A298" s="174"/>
      <c r="B298" s="65" t="s">
        <v>401</v>
      </c>
      <c r="C298" s="58" t="s">
        <v>3192</v>
      </c>
      <c r="D298" s="62">
        <v>0.66565350199999995</v>
      </c>
      <c r="E298" s="62">
        <f t="shared" ref="E298:E320" si="256">D298*10%</f>
        <v>6.6565350199999998E-2</v>
      </c>
      <c r="F298" s="62">
        <f t="shared" ref="F298:F320" si="257">D298-E298-H298</f>
        <v>0.55914894167999996</v>
      </c>
      <c r="G298" s="62">
        <v>0</v>
      </c>
      <c r="H298" s="62">
        <f t="shared" ref="H298:H320" si="258">D298*6%</f>
        <v>3.9939210119999999E-2</v>
      </c>
      <c r="I298" s="62">
        <f t="shared" ref="I298:I320" si="259">J298+K298+L298+M298</f>
        <v>0.66565350200000006</v>
      </c>
      <c r="J298" s="62">
        <v>0.64730903000000006</v>
      </c>
      <c r="K298" s="62">
        <v>0</v>
      </c>
      <c r="L298" s="62">
        <v>0</v>
      </c>
      <c r="M298" s="62">
        <v>1.8344472000000001E-2</v>
      </c>
      <c r="N298" s="62">
        <f t="shared" ref="N298:N320" si="260">D298-I298</f>
        <v>0</v>
      </c>
      <c r="O298" s="62">
        <f t="shared" ref="O298:O320" si="261">E298-J298</f>
        <v>-0.58074367980000008</v>
      </c>
      <c r="P298" s="62">
        <f t="shared" ref="P298:P320" si="262">F298-K298</f>
        <v>0.55914894167999996</v>
      </c>
      <c r="Q298" s="62">
        <f t="shared" ref="Q298:Q320" si="263">G298-L298</f>
        <v>0</v>
      </c>
      <c r="R298" s="62">
        <f t="shared" ref="R298:R320" si="264">H298-M298</f>
        <v>2.1594738119999998E-2</v>
      </c>
      <c r="S298" s="62">
        <f t="shared" ref="S298:S320" si="265">T298+U298+V298+W298</f>
        <v>0.55471124999999999</v>
      </c>
      <c r="T298" s="62">
        <v>0.53942418999999997</v>
      </c>
      <c r="U298" s="62">
        <v>0</v>
      </c>
      <c r="V298" s="62">
        <v>0</v>
      </c>
      <c r="W298" s="62">
        <v>1.5287060000000002E-2</v>
      </c>
      <c r="X298" s="62"/>
      <c r="Y298" s="62"/>
      <c r="Z298" s="62"/>
      <c r="AA298" s="62"/>
      <c r="AB298" s="62"/>
      <c r="AC298" s="62"/>
      <c r="AD298" s="62"/>
      <c r="AE298" s="62">
        <v>0</v>
      </c>
      <c r="AF298" s="62"/>
      <c r="AG298" s="62"/>
      <c r="AH298" s="62"/>
      <c r="AI298" s="62"/>
      <c r="AJ298" s="62">
        <v>0</v>
      </c>
      <c r="AK298" s="62"/>
    </row>
    <row r="299" spans="1:37" ht="47.25" x14ac:dyDescent="0.25">
      <c r="A299" s="174"/>
      <c r="B299" s="53" t="s">
        <v>403</v>
      </c>
      <c r="C299" s="58" t="s">
        <v>3193</v>
      </c>
      <c r="D299" s="62">
        <v>1.7936234760000003</v>
      </c>
      <c r="E299" s="62">
        <f t="shared" si="256"/>
        <v>0.17936234760000003</v>
      </c>
      <c r="F299" s="62">
        <f t="shared" si="257"/>
        <v>1.5066437198400005</v>
      </c>
      <c r="G299" s="62">
        <v>0</v>
      </c>
      <c r="H299" s="62">
        <f t="shared" si="258"/>
        <v>0.10761740856000002</v>
      </c>
      <c r="I299" s="62">
        <f t="shared" si="259"/>
        <v>1.793623476</v>
      </c>
      <c r="J299" s="62">
        <v>1.75515558</v>
      </c>
      <c r="K299" s="62">
        <v>0</v>
      </c>
      <c r="L299" s="62">
        <v>0</v>
      </c>
      <c r="M299" s="62">
        <v>3.8467896000000001E-2</v>
      </c>
      <c r="N299" s="62">
        <f t="shared" si="260"/>
        <v>0</v>
      </c>
      <c r="O299" s="62">
        <f t="shared" si="261"/>
        <v>-1.5757932324000001</v>
      </c>
      <c r="P299" s="62">
        <f t="shared" si="262"/>
        <v>1.5066437198400005</v>
      </c>
      <c r="Q299" s="62">
        <f t="shared" si="263"/>
        <v>0</v>
      </c>
      <c r="R299" s="62">
        <f t="shared" si="264"/>
        <v>6.9149512560000015E-2</v>
      </c>
      <c r="S299" s="62">
        <f t="shared" si="265"/>
        <v>1.4946862300000001</v>
      </c>
      <c r="T299" s="62">
        <v>1.46262965</v>
      </c>
      <c r="U299" s="62">
        <v>0</v>
      </c>
      <c r="V299" s="62">
        <v>0</v>
      </c>
      <c r="W299" s="62">
        <v>3.2056580000000001E-2</v>
      </c>
      <c r="X299" s="62"/>
      <c r="Y299" s="62"/>
      <c r="Z299" s="62"/>
      <c r="AA299" s="62"/>
      <c r="AB299" s="62"/>
      <c r="AC299" s="62"/>
      <c r="AD299" s="62"/>
      <c r="AE299" s="62">
        <v>0</v>
      </c>
      <c r="AF299" s="62"/>
      <c r="AG299" s="62"/>
      <c r="AH299" s="62"/>
      <c r="AI299" s="62"/>
      <c r="AJ299" s="62">
        <v>0</v>
      </c>
      <c r="AK299" s="62"/>
    </row>
    <row r="300" spans="1:37" ht="47.25" x14ac:dyDescent="0.25">
      <c r="A300" s="174"/>
      <c r="B300" s="53" t="s">
        <v>405</v>
      </c>
      <c r="C300" s="58" t="s">
        <v>3194</v>
      </c>
      <c r="D300" s="62">
        <v>5.2435290479999992</v>
      </c>
      <c r="E300" s="62">
        <f t="shared" si="256"/>
        <v>0.52435290479999996</v>
      </c>
      <c r="F300" s="62">
        <f t="shared" si="257"/>
        <v>4.40456440032</v>
      </c>
      <c r="G300" s="62">
        <v>0</v>
      </c>
      <c r="H300" s="62">
        <f t="shared" si="258"/>
        <v>0.31461174287999993</v>
      </c>
      <c r="I300" s="62">
        <f t="shared" si="259"/>
        <v>5.2435290480000001</v>
      </c>
      <c r="J300" s="62">
        <v>0</v>
      </c>
      <c r="K300" s="62">
        <v>4.2749807999999998</v>
      </c>
      <c r="L300" s="62">
        <v>0</v>
      </c>
      <c r="M300" s="62">
        <v>0.96854824800000006</v>
      </c>
      <c r="N300" s="62">
        <f t="shared" si="260"/>
        <v>0</v>
      </c>
      <c r="O300" s="62">
        <f t="shared" si="261"/>
        <v>0.52435290479999996</v>
      </c>
      <c r="P300" s="62">
        <f t="shared" si="262"/>
        <v>0.12958360032000016</v>
      </c>
      <c r="Q300" s="62">
        <f t="shared" si="263"/>
        <v>0</v>
      </c>
      <c r="R300" s="62">
        <f t="shared" si="264"/>
        <v>-0.65393650512000012</v>
      </c>
      <c r="S300" s="62">
        <f t="shared" si="265"/>
        <v>5.26022854</v>
      </c>
      <c r="T300" s="62">
        <v>0</v>
      </c>
      <c r="U300" s="62">
        <v>4.4531049999999999</v>
      </c>
      <c r="V300" s="62">
        <v>0</v>
      </c>
      <c r="W300" s="62">
        <v>0.80712353999999997</v>
      </c>
      <c r="X300" s="62"/>
      <c r="Y300" s="62"/>
      <c r="Z300" s="62"/>
      <c r="AA300" s="62"/>
      <c r="AB300" s="62"/>
      <c r="AC300" s="62"/>
      <c r="AD300" s="62"/>
      <c r="AE300" s="62">
        <v>0</v>
      </c>
      <c r="AF300" s="62"/>
      <c r="AG300" s="62"/>
      <c r="AH300" s="62"/>
      <c r="AI300" s="62"/>
      <c r="AJ300" s="62">
        <v>0</v>
      </c>
      <c r="AK300" s="62"/>
    </row>
    <row r="301" spans="1:37" ht="47.25" x14ac:dyDescent="0.25">
      <c r="A301" s="174"/>
      <c r="B301" s="53" t="s">
        <v>407</v>
      </c>
      <c r="C301" s="58" t="s">
        <v>3195</v>
      </c>
      <c r="D301" s="62">
        <v>1.4014199999999997</v>
      </c>
      <c r="E301" s="62">
        <f t="shared" si="256"/>
        <v>0.14014199999999996</v>
      </c>
      <c r="F301" s="62">
        <f t="shared" si="257"/>
        <v>1.1771927999999998</v>
      </c>
      <c r="G301" s="62">
        <v>0</v>
      </c>
      <c r="H301" s="62">
        <f t="shared" si="258"/>
        <v>8.4085199999999971E-2</v>
      </c>
      <c r="I301" s="62">
        <f t="shared" si="259"/>
        <v>30.276965843999999</v>
      </c>
      <c r="J301" s="62">
        <v>0</v>
      </c>
      <c r="K301" s="62">
        <v>29.051779199999999</v>
      </c>
      <c r="L301" s="62">
        <v>0</v>
      </c>
      <c r="M301" s="62">
        <v>1.2251866440000001</v>
      </c>
      <c r="N301" s="62">
        <f t="shared" si="260"/>
        <v>-28.875545844000001</v>
      </c>
      <c r="O301" s="62">
        <f t="shared" si="261"/>
        <v>0.14014199999999996</v>
      </c>
      <c r="P301" s="62">
        <f t="shared" si="262"/>
        <v>-27.874586399999998</v>
      </c>
      <c r="Q301" s="62">
        <f t="shared" si="263"/>
        <v>0</v>
      </c>
      <c r="R301" s="62">
        <f t="shared" si="264"/>
        <v>-1.1411014440000002</v>
      </c>
      <c r="S301" s="62">
        <f t="shared" si="265"/>
        <v>25.23080487</v>
      </c>
      <c r="T301" s="62">
        <v>0</v>
      </c>
      <c r="U301" s="62">
        <v>24.209816</v>
      </c>
      <c r="V301" s="62">
        <v>0</v>
      </c>
      <c r="W301" s="62">
        <v>1.02098887</v>
      </c>
      <c r="X301" s="62"/>
      <c r="Y301" s="62"/>
      <c r="Z301" s="62"/>
      <c r="AA301" s="62"/>
      <c r="AB301" s="168">
        <v>2020</v>
      </c>
      <c r="AC301" s="62" t="s">
        <v>4255</v>
      </c>
      <c r="AD301" s="62" t="s">
        <v>4256</v>
      </c>
      <c r="AE301" s="62">
        <v>0.4</v>
      </c>
      <c r="AF301" s="62"/>
      <c r="AG301" s="62"/>
      <c r="AH301" s="62"/>
      <c r="AI301" s="62"/>
      <c r="AJ301" s="62">
        <v>0</v>
      </c>
      <c r="AK301" s="62"/>
    </row>
    <row r="302" spans="1:37" ht="63" x14ac:dyDescent="0.25">
      <c r="A302" s="174"/>
      <c r="B302" s="53" t="s">
        <v>1852</v>
      </c>
      <c r="C302" s="58" t="s">
        <v>3196</v>
      </c>
      <c r="D302" s="62">
        <v>0.79993586399999994</v>
      </c>
      <c r="E302" s="62">
        <f t="shared" si="256"/>
        <v>7.9993586399999997E-2</v>
      </c>
      <c r="F302" s="62">
        <f t="shared" si="257"/>
        <v>0.67194612576000001</v>
      </c>
      <c r="G302" s="62">
        <v>0</v>
      </c>
      <c r="H302" s="62">
        <f t="shared" si="258"/>
        <v>4.7996151839999994E-2</v>
      </c>
      <c r="I302" s="62">
        <f t="shared" si="259"/>
        <v>0.79993586400000005</v>
      </c>
      <c r="J302" s="62">
        <v>0.79198212000000001</v>
      </c>
      <c r="K302" s="62">
        <v>0</v>
      </c>
      <c r="L302" s="62">
        <v>0</v>
      </c>
      <c r="M302" s="62">
        <v>7.9537440000000004E-3</v>
      </c>
      <c r="N302" s="62">
        <f t="shared" si="260"/>
        <v>0</v>
      </c>
      <c r="O302" s="62">
        <f t="shared" si="261"/>
        <v>-0.71198853360000003</v>
      </c>
      <c r="P302" s="62">
        <f t="shared" si="262"/>
        <v>0.67194612576000001</v>
      </c>
      <c r="Q302" s="62">
        <f t="shared" si="263"/>
        <v>0</v>
      </c>
      <c r="R302" s="62">
        <f t="shared" si="264"/>
        <v>4.0042407839999995E-2</v>
      </c>
      <c r="S302" s="62">
        <f t="shared" si="265"/>
        <v>0.66661322000000001</v>
      </c>
      <c r="T302" s="62">
        <v>0.65998509999999999</v>
      </c>
      <c r="U302" s="62">
        <v>0</v>
      </c>
      <c r="V302" s="62">
        <v>0</v>
      </c>
      <c r="W302" s="62">
        <v>6.6281200000000012E-3</v>
      </c>
      <c r="X302" s="62"/>
      <c r="Y302" s="62"/>
      <c r="Z302" s="62"/>
      <c r="AA302" s="62"/>
      <c r="AB302" s="62"/>
      <c r="AC302" s="62"/>
      <c r="AD302" s="62"/>
      <c r="AE302" s="62">
        <v>0</v>
      </c>
      <c r="AF302" s="62"/>
      <c r="AG302" s="62"/>
      <c r="AH302" s="62"/>
      <c r="AI302" s="62"/>
      <c r="AJ302" s="62">
        <v>0</v>
      </c>
      <c r="AK302" s="62"/>
    </row>
    <row r="303" spans="1:37" ht="47.25" x14ac:dyDescent="0.25">
      <c r="A303" s="174"/>
      <c r="B303" s="53" t="s">
        <v>409</v>
      </c>
      <c r="C303" s="58" t="s">
        <v>3197</v>
      </c>
      <c r="D303" s="62">
        <v>0.72537416399999999</v>
      </c>
      <c r="E303" s="62">
        <f t="shared" si="256"/>
        <v>7.2537416399999999E-2</v>
      </c>
      <c r="F303" s="62">
        <f t="shared" si="257"/>
        <v>0.60931429776000001</v>
      </c>
      <c r="G303" s="62">
        <v>0</v>
      </c>
      <c r="H303" s="62">
        <f t="shared" si="258"/>
        <v>4.3522449839999998E-2</v>
      </c>
      <c r="I303" s="62">
        <f t="shared" si="259"/>
        <v>0.72537416399999999</v>
      </c>
      <c r="J303" s="62">
        <v>0</v>
      </c>
      <c r="K303" s="62">
        <v>0</v>
      </c>
      <c r="L303" s="62">
        <v>0</v>
      </c>
      <c r="M303" s="62">
        <v>0.72537416399999999</v>
      </c>
      <c r="N303" s="62">
        <f t="shared" si="260"/>
        <v>0</v>
      </c>
      <c r="O303" s="62">
        <f t="shared" si="261"/>
        <v>7.2537416399999999E-2</v>
      </c>
      <c r="P303" s="62">
        <f t="shared" si="262"/>
        <v>0.60931429776000001</v>
      </c>
      <c r="Q303" s="62">
        <f t="shared" si="263"/>
        <v>0</v>
      </c>
      <c r="R303" s="62">
        <f t="shared" si="264"/>
        <v>-0.68185171416000001</v>
      </c>
      <c r="S303" s="62">
        <f t="shared" si="265"/>
        <v>0.60447846999999999</v>
      </c>
      <c r="T303" s="62">
        <v>0</v>
      </c>
      <c r="U303" s="62">
        <v>0</v>
      </c>
      <c r="V303" s="62">
        <v>0</v>
      </c>
      <c r="W303" s="62">
        <v>0.60447846999999999</v>
      </c>
      <c r="X303" s="62"/>
      <c r="Y303" s="62"/>
      <c r="Z303" s="62"/>
      <c r="AA303" s="62"/>
      <c r="AB303" s="62"/>
      <c r="AC303" s="62"/>
      <c r="AD303" s="62"/>
      <c r="AE303" s="62">
        <v>0</v>
      </c>
      <c r="AF303" s="62"/>
      <c r="AG303" s="62"/>
      <c r="AH303" s="62"/>
      <c r="AI303" s="62"/>
      <c r="AJ303" s="62">
        <v>0</v>
      </c>
      <c r="AK303" s="62"/>
    </row>
    <row r="304" spans="1:37" ht="47.25" x14ac:dyDescent="0.25">
      <c r="A304" s="174"/>
      <c r="B304" s="53" t="s">
        <v>1854</v>
      </c>
      <c r="C304" s="58" t="s">
        <v>3198</v>
      </c>
      <c r="D304" s="62">
        <v>2.39292E-4</v>
      </c>
      <c r="E304" s="62">
        <f t="shared" si="256"/>
        <v>2.3929200000000001E-5</v>
      </c>
      <c r="F304" s="62">
        <f t="shared" si="257"/>
        <v>2.0100528E-4</v>
      </c>
      <c r="G304" s="62">
        <v>0</v>
      </c>
      <c r="H304" s="62">
        <f t="shared" si="258"/>
        <v>1.4357519999999999E-5</v>
      </c>
      <c r="I304" s="62">
        <f t="shared" si="259"/>
        <v>2.39292E-4</v>
      </c>
      <c r="J304" s="62">
        <v>0</v>
      </c>
      <c r="K304" s="62">
        <v>0</v>
      </c>
      <c r="L304" s="62">
        <v>0</v>
      </c>
      <c r="M304" s="62">
        <v>2.39292E-4</v>
      </c>
      <c r="N304" s="62">
        <f t="shared" si="260"/>
        <v>0</v>
      </c>
      <c r="O304" s="62">
        <f t="shared" si="261"/>
        <v>2.3929200000000001E-5</v>
      </c>
      <c r="P304" s="62">
        <f t="shared" si="262"/>
        <v>2.0100528E-4</v>
      </c>
      <c r="Q304" s="62">
        <f t="shared" si="263"/>
        <v>0</v>
      </c>
      <c r="R304" s="62">
        <f t="shared" si="264"/>
        <v>-2.2493447999999999E-4</v>
      </c>
      <c r="S304" s="62">
        <f t="shared" si="265"/>
        <v>1.9940999999999999E-4</v>
      </c>
      <c r="T304" s="62">
        <v>0</v>
      </c>
      <c r="U304" s="62">
        <v>0</v>
      </c>
      <c r="V304" s="62">
        <v>0</v>
      </c>
      <c r="W304" s="62">
        <v>1.9940999999999999E-4</v>
      </c>
      <c r="X304" s="62"/>
      <c r="Y304" s="62"/>
      <c r="Z304" s="62"/>
      <c r="AA304" s="62"/>
      <c r="AB304" s="62"/>
      <c r="AC304" s="62"/>
      <c r="AD304" s="62"/>
      <c r="AE304" s="62">
        <v>0</v>
      </c>
      <c r="AF304" s="62"/>
      <c r="AG304" s="62"/>
      <c r="AH304" s="62"/>
      <c r="AI304" s="62"/>
      <c r="AJ304" s="62">
        <v>0</v>
      </c>
      <c r="AK304" s="62"/>
    </row>
    <row r="305" spans="1:37" ht="47.25" x14ac:dyDescent="0.25">
      <c r="A305" s="174"/>
      <c r="B305" s="53" t="s">
        <v>1856</v>
      </c>
      <c r="C305" s="58" t="s">
        <v>3199</v>
      </c>
      <c r="D305" s="62">
        <v>2.39292E-4</v>
      </c>
      <c r="E305" s="62">
        <f t="shared" si="256"/>
        <v>2.3929200000000001E-5</v>
      </c>
      <c r="F305" s="62">
        <f t="shared" si="257"/>
        <v>2.0100528E-4</v>
      </c>
      <c r="G305" s="62">
        <v>0</v>
      </c>
      <c r="H305" s="62">
        <f t="shared" si="258"/>
        <v>1.4357519999999999E-5</v>
      </c>
      <c r="I305" s="62">
        <f t="shared" si="259"/>
        <v>2.39292E-4</v>
      </c>
      <c r="J305" s="62">
        <v>0</v>
      </c>
      <c r="K305" s="62">
        <v>0</v>
      </c>
      <c r="L305" s="62">
        <v>0</v>
      </c>
      <c r="M305" s="62">
        <v>2.39292E-4</v>
      </c>
      <c r="N305" s="62">
        <f t="shared" si="260"/>
        <v>0</v>
      </c>
      <c r="O305" s="62">
        <f t="shared" si="261"/>
        <v>2.3929200000000001E-5</v>
      </c>
      <c r="P305" s="62">
        <f t="shared" si="262"/>
        <v>2.0100528E-4</v>
      </c>
      <c r="Q305" s="62">
        <f t="shared" si="263"/>
        <v>0</v>
      </c>
      <c r="R305" s="62">
        <f t="shared" si="264"/>
        <v>-2.2493447999999999E-4</v>
      </c>
      <c r="S305" s="62">
        <f t="shared" si="265"/>
        <v>1.9940999999999999E-4</v>
      </c>
      <c r="T305" s="62">
        <v>0</v>
      </c>
      <c r="U305" s="62">
        <v>0</v>
      </c>
      <c r="V305" s="62">
        <v>0</v>
      </c>
      <c r="W305" s="62">
        <v>1.9940999999999999E-4</v>
      </c>
      <c r="X305" s="62"/>
      <c r="Y305" s="62"/>
      <c r="Z305" s="62"/>
      <c r="AA305" s="62"/>
      <c r="AB305" s="62"/>
      <c r="AC305" s="62"/>
      <c r="AD305" s="62"/>
      <c r="AE305" s="62">
        <v>0</v>
      </c>
      <c r="AF305" s="62"/>
      <c r="AG305" s="62"/>
      <c r="AH305" s="62"/>
      <c r="AI305" s="62"/>
      <c r="AJ305" s="62">
        <v>0</v>
      </c>
      <c r="AK305" s="62"/>
    </row>
    <row r="306" spans="1:37" ht="47.25" x14ac:dyDescent="0.25">
      <c r="A306" s="174"/>
      <c r="B306" s="53" t="s">
        <v>1858</v>
      </c>
      <c r="C306" s="58" t="s">
        <v>3200</v>
      </c>
      <c r="D306" s="62">
        <v>2.39292E-4</v>
      </c>
      <c r="E306" s="62">
        <f t="shared" si="256"/>
        <v>2.3929200000000001E-5</v>
      </c>
      <c r="F306" s="62">
        <f t="shared" si="257"/>
        <v>2.0100528E-4</v>
      </c>
      <c r="G306" s="62">
        <v>0</v>
      </c>
      <c r="H306" s="62">
        <f t="shared" si="258"/>
        <v>1.4357519999999999E-5</v>
      </c>
      <c r="I306" s="62">
        <f t="shared" si="259"/>
        <v>2.39292E-4</v>
      </c>
      <c r="J306" s="62">
        <v>0</v>
      </c>
      <c r="K306" s="62">
        <v>0</v>
      </c>
      <c r="L306" s="62">
        <v>0</v>
      </c>
      <c r="M306" s="62">
        <v>2.39292E-4</v>
      </c>
      <c r="N306" s="62">
        <f t="shared" si="260"/>
        <v>0</v>
      </c>
      <c r="O306" s="62">
        <f t="shared" si="261"/>
        <v>2.3929200000000001E-5</v>
      </c>
      <c r="P306" s="62">
        <f t="shared" si="262"/>
        <v>2.0100528E-4</v>
      </c>
      <c r="Q306" s="62">
        <f t="shared" si="263"/>
        <v>0</v>
      </c>
      <c r="R306" s="62">
        <f t="shared" si="264"/>
        <v>-2.2493447999999999E-4</v>
      </c>
      <c r="S306" s="62">
        <f t="shared" si="265"/>
        <v>1.9940999999999999E-4</v>
      </c>
      <c r="T306" s="62">
        <v>0</v>
      </c>
      <c r="U306" s="62">
        <v>0</v>
      </c>
      <c r="V306" s="62">
        <v>0</v>
      </c>
      <c r="W306" s="62">
        <v>1.9940999999999999E-4</v>
      </c>
      <c r="X306" s="62"/>
      <c r="Y306" s="62"/>
      <c r="Z306" s="62"/>
      <c r="AA306" s="62"/>
      <c r="AB306" s="62"/>
      <c r="AC306" s="62"/>
      <c r="AD306" s="62"/>
      <c r="AE306" s="62">
        <v>0</v>
      </c>
      <c r="AF306" s="62"/>
      <c r="AG306" s="62"/>
      <c r="AH306" s="62"/>
      <c r="AI306" s="62"/>
      <c r="AJ306" s="62">
        <v>0</v>
      </c>
      <c r="AK306" s="62"/>
    </row>
    <row r="307" spans="1:37" ht="126" x14ac:dyDescent="0.25">
      <c r="A307" s="174"/>
      <c r="B307" s="53" t="s">
        <v>1860</v>
      </c>
      <c r="C307" s="58" t="s">
        <v>3201</v>
      </c>
      <c r="D307" s="62">
        <v>0.5369631199999999</v>
      </c>
      <c r="E307" s="62">
        <f t="shared" si="256"/>
        <v>5.3696311999999996E-2</v>
      </c>
      <c r="F307" s="62">
        <f t="shared" si="257"/>
        <v>0.45104902079999987</v>
      </c>
      <c r="G307" s="62">
        <v>0</v>
      </c>
      <c r="H307" s="62">
        <f t="shared" si="258"/>
        <v>3.2217787199999993E-2</v>
      </c>
      <c r="I307" s="62">
        <f t="shared" si="259"/>
        <v>0.53696312000000002</v>
      </c>
      <c r="J307" s="62">
        <v>0.48217280000000001</v>
      </c>
      <c r="K307" s="62">
        <v>0</v>
      </c>
      <c r="L307" s="62">
        <v>0</v>
      </c>
      <c r="M307" s="62">
        <v>5.4790319999999997E-2</v>
      </c>
      <c r="N307" s="62">
        <f t="shared" si="260"/>
        <v>0</v>
      </c>
      <c r="O307" s="62">
        <f t="shared" si="261"/>
        <v>-0.42847648800000004</v>
      </c>
      <c r="P307" s="62">
        <f t="shared" si="262"/>
        <v>0.45104902079999987</v>
      </c>
      <c r="Q307" s="62">
        <f t="shared" si="263"/>
        <v>0</v>
      </c>
      <c r="R307" s="62">
        <f t="shared" si="264"/>
        <v>-2.2572532800000003E-2</v>
      </c>
      <c r="S307" s="62">
        <f t="shared" si="265"/>
        <v>0.44746926999999997</v>
      </c>
      <c r="T307" s="62">
        <v>0.40181066999999998</v>
      </c>
      <c r="U307" s="62">
        <v>0</v>
      </c>
      <c r="V307" s="62">
        <v>0</v>
      </c>
      <c r="W307" s="62">
        <v>4.5658600000000008E-2</v>
      </c>
      <c r="X307" s="62"/>
      <c r="Y307" s="62"/>
      <c r="Z307" s="62"/>
      <c r="AA307" s="62"/>
      <c r="AB307" s="62"/>
      <c r="AC307" s="62"/>
      <c r="AD307" s="62"/>
      <c r="AE307" s="62">
        <v>0</v>
      </c>
      <c r="AF307" s="62"/>
      <c r="AG307" s="62"/>
      <c r="AH307" s="62"/>
      <c r="AI307" s="62"/>
      <c r="AJ307" s="62">
        <v>0</v>
      </c>
      <c r="AK307" s="62"/>
    </row>
    <row r="308" spans="1:37" ht="78.75" x14ac:dyDescent="0.25">
      <c r="A308" s="174"/>
      <c r="B308" s="53" t="s">
        <v>1861</v>
      </c>
      <c r="C308" s="58" t="s">
        <v>3202</v>
      </c>
      <c r="D308" s="62">
        <v>0.30064799999999997</v>
      </c>
      <c r="E308" s="62">
        <f t="shared" si="256"/>
        <v>3.0064799999999999E-2</v>
      </c>
      <c r="F308" s="62">
        <f t="shared" si="257"/>
        <v>0.25254431999999999</v>
      </c>
      <c r="G308" s="62">
        <v>0</v>
      </c>
      <c r="H308" s="62">
        <f t="shared" si="258"/>
        <v>1.8038879999999997E-2</v>
      </c>
      <c r="I308" s="62">
        <f t="shared" si="259"/>
        <v>0.30004799999999998</v>
      </c>
      <c r="J308" s="62">
        <v>0</v>
      </c>
      <c r="K308" s="62">
        <v>0</v>
      </c>
      <c r="L308" s="62">
        <v>0.30004799999999998</v>
      </c>
      <c r="M308" s="62">
        <v>0</v>
      </c>
      <c r="N308" s="62">
        <f t="shared" si="260"/>
        <v>5.9999999999998943E-4</v>
      </c>
      <c r="O308" s="62">
        <f t="shared" si="261"/>
        <v>3.0064799999999999E-2</v>
      </c>
      <c r="P308" s="62">
        <f t="shared" si="262"/>
        <v>0.25254431999999999</v>
      </c>
      <c r="Q308" s="62">
        <f t="shared" si="263"/>
        <v>-0.30004799999999998</v>
      </c>
      <c r="R308" s="62">
        <f t="shared" si="264"/>
        <v>1.8038879999999997E-2</v>
      </c>
      <c r="S308" s="62">
        <f t="shared" si="265"/>
        <v>0</v>
      </c>
      <c r="T308" s="62">
        <v>0</v>
      </c>
      <c r="U308" s="62">
        <v>0</v>
      </c>
      <c r="V308" s="62">
        <v>0</v>
      </c>
      <c r="W308" s="62">
        <v>0</v>
      </c>
      <c r="X308" s="62"/>
      <c r="Y308" s="62"/>
      <c r="Z308" s="62"/>
      <c r="AA308" s="62"/>
      <c r="AB308" s="168">
        <v>2020</v>
      </c>
      <c r="AC308" s="62" t="s">
        <v>4255</v>
      </c>
      <c r="AD308" s="62" t="s">
        <v>4256</v>
      </c>
      <c r="AE308" s="62">
        <v>0.25</v>
      </c>
      <c r="AF308" s="62"/>
      <c r="AG308" s="62"/>
      <c r="AH308" s="62"/>
      <c r="AI308" s="62"/>
      <c r="AJ308" s="62">
        <v>0</v>
      </c>
      <c r="AK308" s="62"/>
    </row>
    <row r="309" spans="1:37" ht="94.5" x14ac:dyDescent="0.25">
      <c r="A309" s="174"/>
      <c r="B309" s="53" t="s">
        <v>1862</v>
      </c>
      <c r="C309" s="58" t="s">
        <v>3203</v>
      </c>
      <c r="D309" s="62">
        <v>0.63530399999999998</v>
      </c>
      <c r="E309" s="62">
        <f t="shared" si="256"/>
        <v>6.3530400000000001E-2</v>
      </c>
      <c r="F309" s="62">
        <f t="shared" si="257"/>
        <v>0.53365536000000002</v>
      </c>
      <c r="G309" s="62">
        <v>0</v>
      </c>
      <c r="H309" s="62">
        <f t="shared" si="258"/>
        <v>3.8118239999999998E-2</v>
      </c>
      <c r="I309" s="62">
        <f t="shared" si="259"/>
        <v>0.63530349400000008</v>
      </c>
      <c r="J309" s="62">
        <v>0.11438999</v>
      </c>
      <c r="K309" s="62">
        <v>0.48395732000000002</v>
      </c>
      <c r="L309" s="62">
        <v>0</v>
      </c>
      <c r="M309" s="62">
        <v>3.6956183999999996E-2</v>
      </c>
      <c r="N309" s="62">
        <f t="shared" si="260"/>
        <v>5.0599999990019739E-7</v>
      </c>
      <c r="O309" s="62">
        <f t="shared" si="261"/>
        <v>-5.0859589999999996E-2</v>
      </c>
      <c r="P309" s="62">
        <f t="shared" si="262"/>
        <v>4.9698039999999999E-2</v>
      </c>
      <c r="Q309" s="62">
        <f t="shared" si="263"/>
        <v>0</v>
      </c>
      <c r="R309" s="62">
        <f t="shared" si="264"/>
        <v>1.1620560000000016E-3</v>
      </c>
      <c r="S309" s="62">
        <f t="shared" si="265"/>
        <v>0.52941958</v>
      </c>
      <c r="T309" s="62">
        <v>9.5324989999999984E-2</v>
      </c>
      <c r="U309" s="62">
        <v>0.40329777</v>
      </c>
      <c r="V309" s="62">
        <v>0</v>
      </c>
      <c r="W309" s="62">
        <v>3.0796819999999999E-2</v>
      </c>
      <c r="X309" s="62"/>
      <c r="Y309" s="62"/>
      <c r="Z309" s="62"/>
      <c r="AA309" s="62"/>
      <c r="AB309" s="62"/>
      <c r="AC309" s="62"/>
      <c r="AD309" s="62"/>
      <c r="AE309" s="62">
        <v>0</v>
      </c>
      <c r="AF309" s="168">
        <v>2020</v>
      </c>
      <c r="AG309" s="62" t="s">
        <v>4257</v>
      </c>
      <c r="AH309" s="62" t="s">
        <v>4258</v>
      </c>
      <c r="AI309" s="62" t="s">
        <v>4259</v>
      </c>
      <c r="AJ309" s="62">
        <v>0.29299999999999998</v>
      </c>
      <c r="AK309" s="62"/>
    </row>
    <row r="310" spans="1:37" ht="63" x14ac:dyDescent="0.25">
      <c r="A310" s="174"/>
      <c r="B310" s="60" t="s">
        <v>1863</v>
      </c>
      <c r="C310" s="52" t="s">
        <v>3204</v>
      </c>
      <c r="D310" s="62">
        <v>1.197133996</v>
      </c>
      <c r="E310" s="62">
        <f t="shared" si="256"/>
        <v>0.11971339960000001</v>
      </c>
      <c r="F310" s="62">
        <f t="shared" si="257"/>
        <v>1.0055925566400001</v>
      </c>
      <c r="G310" s="62">
        <v>0</v>
      </c>
      <c r="H310" s="62">
        <f t="shared" si="258"/>
        <v>7.1828039760000004E-2</v>
      </c>
      <c r="I310" s="62">
        <f t="shared" si="259"/>
        <v>1.197133996</v>
      </c>
      <c r="J310" s="62">
        <v>0.63917578000000008</v>
      </c>
      <c r="K310" s="62">
        <v>0</v>
      </c>
      <c r="L310" s="62">
        <v>0</v>
      </c>
      <c r="M310" s="62">
        <v>0.55795821599999995</v>
      </c>
      <c r="N310" s="62">
        <f t="shared" si="260"/>
        <v>0</v>
      </c>
      <c r="O310" s="62">
        <f t="shared" si="261"/>
        <v>-0.51946238040000003</v>
      </c>
      <c r="P310" s="62">
        <f t="shared" si="262"/>
        <v>1.0055925566400001</v>
      </c>
      <c r="Q310" s="62">
        <f t="shared" si="263"/>
        <v>0</v>
      </c>
      <c r="R310" s="62">
        <f t="shared" si="264"/>
        <v>-0.48613017623999993</v>
      </c>
      <c r="S310" s="62">
        <f t="shared" si="265"/>
        <v>0.99761166000000001</v>
      </c>
      <c r="T310" s="62">
        <v>0.53264648000000003</v>
      </c>
      <c r="U310" s="62">
        <v>0</v>
      </c>
      <c r="V310" s="62">
        <v>0</v>
      </c>
      <c r="W310" s="62">
        <v>0.46496517999999998</v>
      </c>
      <c r="X310" s="62"/>
      <c r="Y310" s="62"/>
      <c r="Z310" s="62"/>
      <c r="AA310" s="62"/>
      <c r="AB310" s="62"/>
      <c r="AC310" s="62"/>
      <c r="AD310" s="62"/>
      <c r="AE310" s="62">
        <v>0</v>
      </c>
      <c r="AF310" s="62"/>
      <c r="AG310" s="62"/>
      <c r="AH310" s="62"/>
      <c r="AI310" s="62"/>
      <c r="AJ310" s="62">
        <v>0</v>
      </c>
      <c r="AK310" s="62"/>
    </row>
    <row r="311" spans="1:37" ht="94.5" x14ac:dyDescent="0.25">
      <c r="A311" s="174"/>
      <c r="B311" s="60" t="s">
        <v>414</v>
      </c>
      <c r="C311" s="52" t="s">
        <v>3205</v>
      </c>
      <c r="D311" s="62">
        <v>0.23494799999999999</v>
      </c>
      <c r="E311" s="62">
        <f t="shared" si="256"/>
        <v>2.34948E-2</v>
      </c>
      <c r="F311" s="62">
        <f t="shared" si="257"/>
        <v>0.19735631999999997</v>
      </c>
      <c r="G311" s="62">
        <v>0</v>
      </c>
      <c r="H311" s="62">
        <f t="shared" si="258"/>
        <v>1.4096879999999999E-2</v>
      </c>
      <c r="I311" s="62">
        <f t="shared" si="259"/>
        <v>0.23494480200000001</v>
      </c>
      <c r="J311" s="62">
        <v>0.15885591000000002</v>
      </c>
      <c r="K311" s="62">
        <v>0</v>
      </c>
      <c r="L311" s="62">
        <v>0</v>
      </c>
      <c r="M311" s="62">
        <v>7.6088891999999991E-2</v>
      </c>
      <c r="N311" s="62">
        <f t="shared" si="260"/>
        <v>3.1979999999820485E-6</v>
      </c>
      <c r="O311" s="62">
        <f t="shared" si="261"/>
        <v>-0.13536111000000001</v>
      </c>
      <c r="P311" s="62">
        <f t="shared" si="262"/>
        <v>0.19735631999999997</v>
      </c>
      <c r="Q311" s="62">
        <f t="shared" si="263"/>
        <v>0</v>
      </c>
      <c r="R311" s="62">
        <f t="shared" si="264"/>
        <v>-6.1992011999999992E-2</v>
      </c>
      <c r="S311" s="62">
        <f t="shared" si="265"/>
        <v>0.65403348000000006</v>
      </c>
      <c r="T311" s="62">
        <v>0.13237993000000001</v>
      </c>
      <c r="U311" s="62">
        <v>0</v>
      </c>
      <c r="V311" s="62">
        <v>0</v>
      </c>
      <c r="W311" s="62">
        <v>0.52165355000000002</v>
      </c>
      <c r="X311" s="62"/>
      <c r="Y311" s="62"/>
      <c r="Z311" s="62"/>
      <c r="AA311" s="62"/>
      <c r="AB311" s="62"/>
      <c r="AC311" s="62"/>
      <c r="AD311" s="62"/>
      <c r="AE311" s="62">
        <v>0</v>
      </c>
      <c r="AF311" s="168">
        <v>2020</v>
      </c>
      <c r="AG311" s="62" t="s">
        <v>4257</v>
      </c>
      <c r="AH311" s="62" t="s">
        <v>4258</v>
      </c>
      <c r="AI311" s="62" t="s">
        <v>4259</v>
      </c>
      <c r="AJ311" s="62">
        <v>4.3999999999999997E-2</v>
      </c>
      <c r="AK311" s="62"/>
    </row>
    <row r="312" spans="1:37" ht="78.75" x14ac:dyDescent="0.25">
      <c r="A312" s="174"/>
      <c r="B312" s="60" t="s">
        <v>1864</v>
      </c>
      <c r="C312" s="52" t="s">
        <v>3206</v>
      </c>
      <c r="D312" s="62">
        <v>1.4498836340000001</v>
      </c>
      <c r="E312" s="62">
        <f t="shared" si="256"/>
        <v>0.14498836340000001</v>
      </c>
      <c r="F312" s="62">
        <f t="shared" si="257"/>
        <v>1.2179022525600001</v>
      </c>
      <c r="G312" s="62">
        <v>0</v>
      </c>
      <c r="H312" s="62">
        <f t="shared" si="258"/>
        <v>8.6993018040000009E-2</v>
      </c>
      <c r="I312" s="62">
        <f t="shared" si="259"/>
        <v>1.4498836339999999</v>
      </c>
      <c r="J312" s="62">
        <v>1.41598439</v>
      </c>
      <c r="K312" s="62">
        <v>0</v>
      </c>
      <c r="L312" s="62">
        <v>0</v>
      </c>
      <c r="M312" s="62">
        <v>3.3899243999999995E-2</v>
      </c>
      <c r="N312" s="62">
        <f t="shared" si="260"/>
        <v>0</v>
      </c>
      <c r="O312" s="62">
        <f t="shared" si="261"/>
        <v>-1.2709960266</v>
      </c>
      <c r="P312" s="62">
        <f t="shared" si="262"/>
        <v>1.2179022525600001</v>
      </c>
      <c r="Q312" s="62">
        <f t="shared" si="263"/>
        <v>0</v>
      </c>
      <c r="R312" s="62">
        <f t="shared" si="264"/>
        <v>5.3093774040000014E-2</v>
      </c>
      <c r="S312" s="62">
        <f t="shared" si="265"/>
        <v>1.2082363599999999</v>
      </c>
      <c r="T312" s="62">
        <v>1.17998699</v>
      </c>
      <c r="U312" s="62">
        <v>0</v>
      </c>
      <c r="V312" s="62">
        <v>0</v>
      </c>
      <c r="W312" s="62">
        <v>2.8249370000000003E-2</v>
      </c>
      <c r="X312" s="62"/>
      <c r="Y312" s="62"/>
      <c r="Z312" s="62"/>
      <c r="AA312" s="62"/>
      <c r="AB312" s="62"/>
      <c r="AC312" s="62"/>
      <c r="AD312" s="62"/>
      <c r="AE312" s="62">
        <v>0</v>
      </c>
      <c r="AF312" s="62"/>
      <c r="AG312" s="62"/>
      <c r="AH312" s="62"/>
      <c r="AI312" s="62"/>
      <c r="AJ312" s="62">
        <v>0</v>
      </c>
      <c r="AK312" s="62"/>
    </row>
    <row r="313" spans="1:37" ht="94.5" x14ac:dyDescent="0.25">
      <c r="A313" s="174"/>
      <c r="B313" s="65" t="s">
        <v>1509</v>
      </c>
      <c r="C313" s="58" t="s">
        <v>3207</v>
      </c>
      <c r="D313" s="62">
        <v>0.18320400000000001</v>
      </c>
      <c r="E313" s="62">
        <f t="shared" si="256"/>
        <v>1.8320400000000001E-2</v>
      </c>
      <c r="F313" s="62">
        <f t="shared" si="257"/>
        <v>0.15389136000000003</v>
      </c>
      <c r="G313" s="62">
        <v>0</v>
      </c>
      <c r="H313" s="62">
        <f t="shared" si="258"/>
        <v>1.099224E-2</v>
      </c>
      <c r="I313" s="62">
        <f t="shared" si="259"/>
        <v>0.18320400000000001</v>
      </c>
      <c r="J313" s="62">
        <v>0.18320400000000001</v>
      </c>
      <c r="K313" s="62">
        <v>0</v>
      </c>
      <c r="L313" s="62">
        <v>0</v>
      </c>
      <c r="M313" s="62">
        <v>0</v>
      </c>
      <c r="N313" s="62">
        <f t="shared" si="260"/>
        <v>0</v>
      </c>
      <c r="O313" s="62">
        <f t="shared" si="261"/>
        <v>-0.16488360000000002</v>
      </c>
      <c r="P313" s="62">
        <f t="shared" si="262"/>
        <v>0.15389136000000003</v>
      </c>
      <c r="Q313" s="62">
        <f t="shared" si="263"/>
        <v>0</v>
      </c>
      <c r="R313" s="62">
        <f t="shared" si="264"/>
        <v>1.099224E-2</v>
      </c>
      <c r="S313" s="62">
        <f t="shared" si="265"/>
        <v>0.42903928999999996</v>
      </c>
      <c r="T313" s="62">
        <v>0.15267</v>
      </c>
      <c r="U313" s="62">
        <v>0</v>
      </c>
      <c r="V313" s="62">
        <v>0</v>
      </c>
      <c r="W313" s="62">
        <v>0.27636928999999999</v>
      </c>
      <c r="X313" s="62"/>
      <c r="Y313" s="62"/>
      <c r="Z313" s="62"/>
      <c r="AA313" s="62"/>
      <c r="AB313" s="62"/>
      <c r="AC313" s="62"/>
      <c r="AD313" s="62"/>
      <c r="AE313" s="62">
        <v>0</v>
      </c>
      <c r="AF313" s="168">
        <v>2020</v>
      </c>
      <c r="AG313" s="62" t="s">
        <v>4257</v>
      </c>
      <c r="AH313" s="62" t="s">
        <v>4258</v>
      </c>
      <c r="AI313" s="62" t="s">
        <v>4259</v>
      </c>
      <c r="AJ313" s="62">
        <v>0.85599999999999998</v>
      </c>
      <c r="AK313" s="62"/>
    </row>
    <row r="314" spans="1:37" ht="94.5" x14ac:dyDescent="0.25">
      <c r="A314" s="174"/>
      <c r="B314" s="53" t="s">
        <v>1866</v>
      </c>
      <c r="C314" s="58" t="s">
        <v>3208</v>
      </c>
      <c r="D314" s="62">
        <v>0.17329993400000002</v>
      </c>
      <c r="E314" s="62">
        <f t="shared" si="256"/>
        <v>1.7329993400000004E-2</v>
      </c>
      <c r="F314" s="62">
        <f t="shared" si="257"/>
        <v>0.14557194456000003</v>
      </c>
      <c r="G314" s="62">
        <v>0</v>
      </c>
      <c r="H314" s="62">
        <f t="shared" si="258"/>
        <v>1.0397996040000001E-2</v>
      </c>
      <c r="I314" s="62">
        <f t="shared" si="259"/>
        <v>0.17329993399999999</v>
      </c>
      <c r="J314" s="62">
        <v>0.16891198999999998</v>
      </c>
      <c r="K314" s="62">
        <v>0</v>
      </c>
      <c r="L314" s="62">
        <v>0</v>
      </c>
      <c r="M314" s="62">
        <v>4.3879439999999995E-3</v>
      </c>
      <c r="N314" s="62">
        <f t="shared" si="260"/>
        <v>0</v>
      </c>
      <c r="O314" s="62">
        <f t="shared" si="261"/>
        <v>-0.15158199659999999</v>
      </c>
      <c r="P314" s="62">
        <f t="shared" si="262"/>
        <v>0.14557194456000003</v>
      </c>
      <c r="Q314" s="62">
        <f t="shared" si="263"/>
        <v>0</v>
      </c>
      <c r="R314" s="62">
        <f t="shared" si="264"/>
        <v>6.0100520400000017E-3</v>
      </c>
      <c r="S314" s="62">
        <f t="shared" si="265"/>
        <v>0.14441662</v>
      </c>
      <c r="T314" s="62">
        <v>0.14076</v>
      </c>
      <c r="U314" s="62">
        <v>0</v>
      </c>
      <c r="V314" s="62">
        <v>0</v>
      </c>
      <c r="W314" s="62">
        <v>3.6566199999999997E-3</v>
      </c>
      <c r="X314" s="62"/>
      <c r="Y314" s="62"/>
      <c r="Z314" s="62"/>
      <c r="AA314" s="62"/>
      <c r="AB314" s="62"/>
      <c r="AC314" s="62"/>
      <c r="AD314" s="62"/>
      <c r="AE314" s="62">
        <v>0</v>
      </c>
      <c r="AF314" s="62"/>
      <c r="AG314" s="62"/>
      <c r="AH314" s="62"/>
      <c r="AI314" s="62"/>
      <c r="AJ314" s="62">
        <v>0</v>
      </c>
      <c r="AK314" s="62"/>
    </row>
    <row r="315" spans="1:37" ht="47.25" x14ac:dyDescent="0.25">
      <c r="A315" s="174"/>
      <c r="B315" s="53" t="s">
        <v>1867</v>
      </c>
      <c r="C315" s="58" t="s">
        <v>3209</v>
      </c>
      <c r="D315" s="62">
        <v>2.5395072000000005E-2</v>
      </c>
      <c r="E315" s="62">
        <f t="shared" si="256"/>
        <v>2.5395072000000008E-3</v>
      </c>
      <c r="F315" s="62">
        <f t="shared" si="257"/>
        <v>2.1331860480000006E-2</v>
      </c>
      <c r="G315" s="62">
        <v>0</v>
      </c>
      <c r="H315" s="62">
        <f t="shared" si="258"/>
        <v>1.5237043200000003E-3</v>
      </c>
      <c r="I315" s="62">
        <f t="shared" si="259"/>
        <v>2.5395072000000005E-2</v>
      </c>
      <c r="J315" s="62">
        <v>0</v>
      </c>
      <c r="K315" s="62">
        <v>0</v>
      </c>
      <c r="L315" s="62">
        <v>0</v>
      </c>
      <c r="M315" s="62">
        <v>2.5395072000000005E-2</v>
      </c>
      <c r="N315" s="62">
        <f t="shared" si="260"/>
        <v>0</v>
      </c>
      <c r="O315" s="62">
        <f t="shared" si="261"/>
        <v>2.5395072000000008E-3</v>
      </c>
      <c r="P315" s="62">
        <f t="shared" si="262"/>
        <v>2.1331860480000006E-2</v>
      </c>
      <c r="Q315" s="62">
        <f t="shared" si="263"/>
        <v>0</v>
      </c>
      <c r="R315" s="62">
        <f t="shared" si="264"/>
        <v>-2.3871367680000005E-2</v>
      </c>
      <c r="S315" s="62">
        <f t="shared" si="265"/>
        <v>2.116256E-2</v>
      </c>
      <c r="T315" s="62">
        <v>0</v>
      </c>
      <c r="U315" s="62">
        <v>0</v>
      </c>
      <c r="V315" s="62">
        <v>0</v>
      </c>
      <c r="W315" s="62">
        <v>2.116256E-2</v>
      </c>
      <c r="X315" s="62"/>
      <c r="Y315" s="62"/>
      <c r="Z315" s="62"/>
      <c r="AA315" s="62"/>
      <c r="AB315" s="62"/>
      <c r="AC315" s="62"/>
      <c r="AD315" s="62"/>
      <c r="AE315" s="62">
        <v>0</v>
      </c>
      <c r="AF315" s="62"/>
      <c r="AG315" s="62"/>
      <c r="AH315" s="62"/>
      <c r="AI315" s="62"/>
      <c r="AJ315" s="62">
        <v>0</v>
      </c>
      <c r="AK315" s="62"/>
    </row>
    <row r="316" spans="1:37" ht="94.5" x14ac:dyDescent="0.25">
      <c r="A316" s="174"/>
      <c r="B316" s="53" t="s">
        <v>1869</v>
      </c>
      <c r="C316" s="58" t="s">
        <v>3210</v>
      </c>
      <c r="D316" s="62">
        <v>1.576224E-3</v>
      </c>
      <c r="E316" s="62">
        <f t="shared" si="256"/>
        <v>1.576224E-4</v>
      </c>
      <c r="F316" s="62">
        <f t="shared" si="257"/>
        <v>1.3240281600000001E-3</v>
      </c>
      <c r="G316" s="62">
        <v>0</v>
      </c>
      <c r="H316" s="62">
        <f t="shared" si="258"/>
        <v>9.4573439999999994E-5</v>
      </c>
      <c r="I316" s="62">
        <f t="shared" si="259"/>
        <v>1.576224E-3</v>
      </c>
      <c r="J316" s="62">
        <v>0</v>
      </c>
      <c r="K316" s="62">
        <v>0</v>
      </c>
      <c r="L316" s="62">
        <v>0</v>
      </c>
      <c r="M316" s="62">
        <v>1.576224E-3</v>
      </c>
      <c r="N316" s="62">
        <f t="shared" si="260"/>
        <v>0</v>
      </c>
      <c r="O316" s="62">
        <f t="shared" si="261"/>
        <v>1.576224E-4</v>
      </c>
      <c r="P316" s="62">
        <f t="shared" si="262"/>
        <v>1.3240281600000001E-3</v>
      </c>
      <c r="Q316" s="62">
        <f t="shared" si="263"/>
        <v>0</v>
      </c>
      <c r="R316" s="62">
        <f t="shared" si="264"/>
        <v>-1.4816505600000001E-3</v>
      </c>
      <c r="S316" s="62">
        <f t="shared" si="265"/>
        <v>3.6423520000000001E-2</v>
      </c>
      <c r="T316" s="62">
        <v>3.5110000000000002E-2</v>
      </c>
      <c r="U316" s="62">
        <v>0</v>
      </c>
      <c r="V316" s="62">
        <v>0</v>
      </c>
      <c r="W316" s="62">
        <v>1.3135199999999999E-3</v>
      </c>
      <c r="X316" s="62"/>
      <c r="Y316" s="62"/>
      <c r="Z316" s="62"/>
      <c r="AA316" s="62"/>
      <c r="AB316" s="62"/>
      <c r="AC316" s="62"/>
      <c r="AD316" s="62"/>
      <c r="AE316" s="62">
        <v>0</v>
      </c>
      <c r="AF316" s="62"/>
      <c r="AG316" s="62"/>
      <c r="AH316" s="62"/>
      <c r="AI316" s="62"/>
      <c r="AJ316" s="62">
        <v>0</v>
      </c>
      <c r="AK316" s="62"/>
    </row>
    <row r="317" spans="1:37" ht="78.75" x14ac:dyDescent="0.25">
      <c r="A317" s="174"/>
      <c r="B317" s="65" t="s">
        <v>1871</v>
      </c>
      <c r="C317" s="58" t="s">
        <v>3211</v>
      </c>
      <c r="D317" s="62">
        <v>2.1004452829864224E-5</v>
      </c>
      <c r="E317" s="62">
        <f t="shared" si="256"/>
        <v>2.1004452829864224E-6</v>
      </c>
      <c r="F317" s="62">
        <f t="shared" si="257"/>
        <v>1.7643740377085951E-5</v>
      </c>
      <c r="G317" s="62">
        <v>0</v>
      </c>
      <c r="H317" s="62">
        <f t="shared" si="258"/>
        <v>1.2602671697918535E-6</v>
      </c>
      <c r="I317" s="62">
        <f t="shared" si="259"/>
        <v>0</v>
      </c>
      <c r="J317" s="62">
        <v>0</v>
      </c>
      <c r="K317" s="62">
        <v>0</v>
      </c>
      <c r="L317" s="62">
        <v>0</v>
      </c>
      <c r="M317" s="62">
        <v>0</v>
      </c>
      <c r="N317" s="62">
        <f t="shared" si="260"/>
        <v>2.1004452829864224E-5</v>
      </c>
      <c r="O317" s="62">
        <f t="shared" si="261"/>
        <v>2.1004452829864224E-6</v>
      </c>
      <c r="P317" s="62">
        <f t="shared" si="262"/>
        <v>1.7643740377085951E-5</v>
      </c>
      <c r="Q317" s="62">
        <f t="shared" si="263"/>
        <v>0</v>
      </c>
      <c r="R317" s="62">
        <f t="shared" si="264"/>
        <v>1.2602671697918535E-6</v>
      </c>
      <c r="S317" s="62">
        <f t="shared" si="265"/>
        <v>0.21829262999999999</v>
      </c>
      <c r="T317" s="62">
        <v>0.14599999999999999</v>
      </c>
      <c r="U317" s="62">
        <v>0</v>
      </c>
      <c r="V317" s="62">
        <v>0</v>
      </c>
      <c r="W317" s="62">
        <v>7.2292629999999997E-2</v>
      </c>
      <c r="X317" s="62"/>
      <c r="Y317" s="62"/>
      <c r="Z317" s="62"/>
      <c r="AA317" s="62"/>
      <c r="AB317" s="62"/>
      <c r="AC317" s="62"/>
      <c r="AD317" s="62"/>
      <c r="AE317" s="62">
        <v>0</v>
      </c>
      <c r="AF317" s="168">
        <v>2020</v>
      </c>
      <c r="AG317" s="62" t="s">
        <v>4257</v>
      </c>
      <c r="AH317" s="62" t="s">
        <v>4258</v>
      </c>
      <c r="AI317" s="62" t="s">
        <v>4259</v>
      </c>
      <c r="AJ317" s="62">
        <v>0.33500000000000002</v>
      </c>
      <c r="AK317" s="62"/>
    </row>
    <row r="318" spans="1:37" ht="94.5" x14ac:dyDescent="0.25">
      <c r="A318" s="174"/>
      <c r="B318" s="53" t="s">
        <v>1873</v>
      </c>
      <c r="C318" s="58" t="s">
        <v>3212</v>
      </c>
      <c r="D318" s="62">
        <v>3.0703799999999997E-3</v>
      </c>
      <c r="E318" s="62">
        <f t="shared" si="256"/>
        <v>3.0703799999999998E-4</v>
      </c>
      <c r="F318" s="62">
        <f t="shared" si="257"/>
        <v>2.5791192E-3</v>
      </c>
      <c r="G318" s="62">
        <v>0</v>
      </c>
      <c r="H318" s="62">
        <f t="shared" si="258"/>
        <v>1.8422279999999997E-4</v>
      </c>
      <c r="I318" s="62">
        <f t="shared" si="259"/>
        <v>3.0703799999999997E-3</v>
      </c>
      <c r="J318" s="62">
        <v>0</v>
      </c>
      <c r="K318" s="62">
        <v>0</v>
      </c>
      <c r="L318" s="62">
        <v>0</v>
      </c>
      <c r="M318" s="62">
        <v>3.0703799999999997E-3</v>
      </c>
      <c r="N318" s="62">
        <f t="shared" si="260"/>
        <v>0</v>
      </c>
      <c r="O318" s="62">
        <f t="shared" si="261"/>
        <v>3.0703799999999998E-4</v>
      </c>
      <c r="P318" s="62">
        <f t="shared" si="262"/>
        <v>2.5791192E-3</v>
      </c>
      <c r="Q318" s="62">
        <f t="shared" si="263"/>
        <v>0</v>
      </c>
      <c r="R318" s="62">
        <f t="shared" si="264"/>
        <v>-2.8861571999999999E-3</v>
      </c>
      <c r="S318" s="62">
        <f t="shared" si="265"/>
        <v>0.15843864999999999</v>
      </c>
      <c r="T318" s="62">
        <v>0.15587999999999999</v>
      </c>
      <c r="U318" s="62">
        <v>0</v>
      </c>
      <c r="V318" s="62">
        <v>0</v>
      </c>
      <c r="W318" s="62">
        <v>2.55865E-3</v>
      </c>
      <c r="X318" s="62"/>
      <c r="Y318" s="62"/>
      <c r="Z318" s="62"/>
      <c r="AA318" s="62"/>
      <c r="AB318" s="62"/>
      <c r="AC318" s="62"/>
      <c r="AD318" s="62"/>
      <c r="AE318" s="62">
        <v>0</v>
      </c>
      <c r="AF318" s="62"/>
      <c r="AG318" s="62"/>
      <c r="AH318" s="62"/>
      <c r="AI318" s="62"/>
      <c r="AJ318" s="62">
        <v>0</v>
      </c>
      <c r="AK318" s="62"/>
    </row>
    <row r="319" spans="1:37" ht="63" x14ac:dyDescent="0.25">
      <c r="A319" s="174"/>
      <c r="B319" s="65" t="s">
        <v>1507</v>
      </c>
      <c r="C319" s="58" t="s">
        <v>3213</v>
      </c>
      <c r="D319" s="62">
        <v>0.30499200000000004</v>
      </c>
      <c r="E319" s="62">
        <f t="shared" si="256"/>
        <v>3.0499200000000004E-2</v>
      </c>
      <c r="F319" s="62">
        <f t="shared" si="257"/>
        <v>0.25619328000000002</v>
      </c>
      <c r="G319" s="62">
        <v>0</v>
      </c>
      <c r="H319" s="62">
        <f t="shared" si="258"/>
        <v>1.8299520000000003E-2</v>
      </c>
      <c r="I319" s="62">
        <f t="shared" si="259"/>
        <v>0.30499199999999999</v>
      </c>
      <c r="J319" s="62">
        <v>4.2132000000000003E-2</v>
      </c>
      <c r="K319" s="62">
        <v>0</v>
      </c>
      <c r="L319" s="62">
        <v>0.26285999999999998</v>
      </c>
      <c r="M319" s="62">
        <v>0</v>
      </c>
      <c r="N319" s="62">
        <f t="shared" si="260"/>
        <v>0</v>
      </c>
      <c r="O319" s="62">
        <f t="shared" si="261"/>
        <v>-1.1632799999999999E-2</v>
      </c>
      <c r="P319" s="62">
        <f t="shared" si="262"/>
        <v>0.25619328000000002</v>
      </c>
      <c r="Q319" s="62">
        <f t="shared" si="263"/>
        <v>-0.26285999999999998</v>
      </c>
      <c r="R319" s="62">
        <f t="shared" si="264"/>
        <v>1.8299520000000003E-2</v>
      </c>
      <c r="S319" s="62">
        <f t="shared" si="265"/>
        <v>0.25987010999999999</v>
      </c>
      <c r="T319" s="62">
        <v>3.5110000000000002E-2</v>
      </c>
      <c r="U319" s="62">
        <v>0</v>
      </c>
      <c r="V319" s="62">
        <v>0</v>
      </c>
      <c r="W319" s="62">
        <v>0.22476010999999999</v>
      </c>
      <c r="X319" s="62"/>
      <c r="Y319" s="62"/>
      <c r="Z319" s="62"/>
      <c r="AA319" s="62"/>
      <c r="AB319" s="168">
        <v>2020</v>
      </c>
      <c r="AC319" s="62" t="s">
        <v>4255</v>
      </c>
      <c r="AD319" s="62" t="s">
        <v>4256</v>
      </c>
      <c r="AE319" s="62">
        <v>0.25</v>
      </c>
      <c r="AF319" s="62"/>
      <c r="AG319" s="62"/>
      <c r="AH319" s="62"/>
      <c r="AI319" s="62"/>
      <c r="AJ319" s="62">
        <v>0</v>
      </c>
      <c r="AK319" s="62"/>
    </row>
    <row r="320" spans="1:37" ht="94.5" x14ac:dyDescent="0.25">
      <c r="A320" s="174"/>
      <c r="B320" s="53" t="s">
        <v>1875</v>
      </c>
      <c r="C320" s="58" t="s">
        <v>3214</v>
      </c>
      <c r="D320" s="62">
        <v>0.18843739400000001</v>
      </c>
      <c r="E320" s="62">
        <f t="shared" si="256"/>
        <v>1.8843739400000004E-2</v>
      </c>
      <c r="F320" s="62">
        <f t="shared" si="257"/>
        <v>0.15828741096000001</v>
      </c>
      <c r="G320" s="62">
        <v>0</v>
      </c>
      <c r="H320" s="62">
        <f t="shared" si="258"/>
        <v>1.130624364E-2</v>
      </c>
      <c r="I320" s="62">
        <f t="shared" si="259"/>
        <v>0.18843739400000001</v>
      </c>
      <c r="J320" s="62">
        <v>0.18613199</v>
      </c>
      <c r="K320" s="62">
        <v>0</v>
      </c>
      <c r="L320" s="62">
        <v>0</v>
      </c>
      <c r="M320" s="62">
        <v>2.305404E-3</v>
      </c>
      <c r="N320" s="62">
        <f t="shared" si="260"/>
        <v>0</v>
      </c>
      <c r="O320" s="62">
        <f t="shared" si="261"/>
        <v>-0.16728825059999999</v>
      </c>
      <c r="P320" s="62">
        <f t="shared" si="262"/>
        <v>0.15828741096000001</v>
      </c>
      <c r="Q320" s="62">
        <f t="shared" si="263"/>
        <v>0</v>
      </c>
      <c r="R320" s="62">
        <f t="shared" si="264"/>
        <v>9.0008396399999992E-3</v>
      </c>
      <c r="S320" s="62">
        <f t="shared" si="265"/>
        <v>0.31885609999999998</v>
      </c>
      <c r="T320" s="62">
        <v>0.15510999999999997</v>
      </c>
      <c r="U320" s="62">
        <v>0</v>
      </c>
      <c r="V320" s="62">
        <v>0</v>
      </c>
      <c r="W320" s="62">
        <v>0.16374610000000001</v>
      </c>
      <c r="X320" s="62"/>
      <c r="Y320" s="62"/>
      <c r="Z320" s="62"/>
      <c r="AA320" s="62"/>
      <c r="AB320" s="62"/>
      <c r="AC320" s="62"/>
      <c r="AD320" s="62"/>
      <c r="AE320" s="62">
        <v>0</v>
      </c>
      <c r="AF320" s="62"/>
      <c r="AG320" s="62"/>
      <c r="AH320" s="62"/>
      <c r="AI320" s="62"/>
      <c r="AJ320" s="62">
        <v>0</v>
      </c>
      <c r="AK320" s="62">
        <f>SUM(AK321:AK328)</f>
        <v>0</v>
      </c>
    </row>
    <row r="321" spans="1:37" ht="15.75" x14ac:dyDescent="0.25">
      <c r="A321" s="174"/>
      <c r="B321" s="53" t="s">
        <v>415</v>
      </c>
      <c r="C321" s="58"/>
      <c r="D321" s="62">
        <f>SUM(D322:D329)</f>
        <v>3.3640748604528299</v>
      </c>
      <c r="E321" s="62">
        <f t="shared" ref="E321:AJ321" si="266">SUM(E322:E329)</f>
        <v>0.33640748604528298</v>
      </c>
      <c r="F321" s="62">
        <f t="shared" si="266"/>
        <v>2.8258228827803769</v>
      </c>
      <c r="G321" s="62">
        <f t="shared" si="266"/>
        <v>0</v>
      </c>
      <c r="H321" s="62">
        <f t="shared" si="266"/>
        <v>0.20184449162716978</v>
      </c>
      <c r="I321" s="62">
        <f t="shared" si="266"/>
        <v>3.364053856</v>
      </c>
      <c r="J321" s="62">
        <f t="shared" si="266"/>
        <v>0.21563354000000001</v>
      </c>
      <c r="K321" s="62">
        <f t="shared" si="266"/>
        <v>0.89833077000000006</v>
      </c>
      <c r="L321" s="62">
        <f t="shared" si="266"/>
        <v>2.0865859900000001</v>
      </c>
      <c r="M321" s="62">
        <f t="shared" si="266"/>
        <v>0.16350355599999977</v>
      </c>
      <c r="N321" s="62">
        <f t="shared" si="266"/>
        <v>2.1004452829864224E-5</v>
      </c>
      <c r="O321" s="62">
        <f t="shared" si="266"/>
        <v>0.12077394604528301</v>
      </c>
      <c r="P321" s="62">
        <f t="shared" si="266"/>
        <v>1.9274921127803768</v>
      </c>
      <c r="Q321" s="62">
        <f t="shared" si="266"/>
        <v>-2.0865859900000001</v>
      </c>
      <c r="R321" s="62">
        <f t="shared" si="266"/>
        <v>3.8340935627169982E-2</v>
      </c>
      <c r="S321" s="62">
        <f t="shared" si="266"/>
        <v>3.4251376700000002</v>
      </c>
      <c r="T321" s="62">
        <f t="shared" si="266"/>
        <v>0.19759244999999998</v>
      </c>
      <c r="U321" s="62">
        <f t="shared" si="266"/>
        <v>0.98020921999999999</v>
      </c>
      <c r="V321" s="62">
        <f t="shared" si="266"/>
        <v>0</v>
      </c>
      <c r="W321" s="62">
        <f t="shared" si="266"/>
        <v>2.2473360000000002</v>
      </c>
      <c r="X321" s="62"/>
      <c r="Y321" s="62"/>
      <c r="Z321" s="62"/>
      <c r="AA321" s="62"/>
      <c r="AB321" s="62"/>
      <c r="AC321" s="62"/>
      <c r="AD321" s="62"/>
      <c r="AE321" s="62">
        <f t="shared" si="266"/>
        <v>1.51</v>
      </c>
      <c r="AF321" s="62"/>
      <c r="AG321" s="62"/>
      <c r="AH321" s="62"/>
      <c r="AI321" s="62"/>
      <c r="AJ321" s="62">
        <f t="shared" si="266"/>
        <v>0</v>
      </c>
      <c r="AK321" s="62">
        <f>SUM(AK322:AK329)</f>
        <v>0</v>
      </c>
    </row>
    <row r="322" spans="1:37" ht="47.25" x14ac:dyDescent="0.25">
      <c r="A322" s="174"/>
      <c r="B322" s="53" t="s">
        <v>416</v>
      </c>
      <c r="C322" s="58" t="s">
        <v>3215</v>
      </c>
      <c r="D322" s="62">
        <v>1.1269832819999999</v>
      </c>
      <c r="E322" s="62">
        <f t="shared" ref="E322:E329" si="267">D322*10%</f>
        <v>0.11269832819999999</v>
      </c>
      <c r="F322" s="62">
        <f t="shared" ref="F322:F329" si="268">D322-E322-H322</f>
        <v>0.94666595687999988</v>
      </c>
      <c r="G322" s="62">
        <v>0</v>
      </c>
      <c r="H322" s="62">
        <f t="shared" ref="H322:H329" si="269">D322*6%</f>
        <v>6.7618996919999994E-2</v>
      </c>
      <c r="I322" s="62">
        <f t="shared" ref="I322:I329" si="270">J322+K322+L322+M322</f>
        <v>1.1269832819999999</v>
      </c>
      <c r="J322" s="62">
        <v>0.10824653999999999</v>
      </c>
      <c r="K322" s="62">
        <v>0.89833077000000006</v>
      </c>
      <c r="L322" s="62">
        <v>0</v>
      </c>
      <c r="M322" s="62">
        <v>0.12040597200000001</v>
      </c>
      <c r="N322" s="62">
        <f t="shared" ref="N322:N329" si="271">D322-I322</f>
        <v>0</v>
      </c>
      <c r="O322" s="62">
        <f t="shared" ref="O322:O329" si="272">E322-J322</f>
        <v>4.4517882000000009E-3</v>
      </c>
      <c r="P322" s="62">
        <f t="shared" ref="P322:P329" si="273">F322-K322</f>
        <v>4.8335186879999825E-2</v>
      </c>
      <c r="Q322" s="62">
        <f t="shared" ref="Q322:Q329" si="274">G322-L322</f>
        <v>0</v>
      </c>
      <c r="R322" s="62">
        <f t="shared" ref="R322:R329" si="275">H322-M322</f>
        <v>-5.278697508000002E-2</v>
      </c>
      <c r="S322" s="62">
        <f t="shared" ref="S322:S329" si="276">T322+U322+V322+W322</f>
        <v>1.1485289799999998</v>
      </c>
      <c r="T322" s="62">
        <v>9.0205449999999993E-2</v>
      </c>
      <c r="U322" s="62">
        <v>0.95798521999999997</v>
      </c>
      <c r="V322" s="62">
        <v>0</v>
      </c>
      <c r="W322" s="62">
        <v>0.10033831</v>
      </c>
      <c r="X322" s="62"/>
      <c r="Y322" s="62"/>
      <c r="Z322" s="62"/>
      <c r="AA322" s="62"/>
      <c r="AB322" s="62"/>
      <c r="AC322" s="62"/>
      <c r="AD322" s="62"/>
      <c r="AE322" s="62">
        <v>0</v>
      </c>
      <c r="AF322" s="62"/>
      <c r="AG322" s="62"/>
      <c r="AH322" s="62"/>
      <c r="AI322" s="62"/>
      <c r="AJ322" s="62">
        <v>0</v>
      </c>
      <c r="AK322" s="62"/>
    </row>
    <row r="323" spans="1:37" ht="63" x14ac:dyDescent="0.25">
      <c r="A323" s="174"/>
      <c r="B323" s="65" t="s">
        <v>418</v>
      </c>
      <c r="C323" s="58" t="s">
        <v>3216</v>
      </c>
      <c r="D323" s="62">
        <v>2.1004452829864224E-5</v>
      </c>
      <c r="E323" s="62">
        <f t="shared" si="267"/>
        <v>2.1004452829864224E-6</v>
      </c>
      <c r="F323" s="62">
        <f t="shared" si="268"/>
        <v>1.7643740377085951E-5</v>
      </c>
      <c r="G323" s="62">
        <v>0</v>
      </c>
      <c r="H323" s="62">
        <f t="shared" si="269"/>
        <v>1.2602671697918535E-6</v>
      </c>
      <c r="I323" s="62">
        <f t="shared" si="270"/>
        <v>0</v>
      </c>
      <c r="J323" s="62">
        <v>0</v>
      </c>
      <c r="K323" s="62">
        <v>0</v>
      </c>
      <c r="L323" s="62">
        <v>0</v>
      </c>
      <c r="M323" s="62">
        <v>0</v>
      </c>
      <c r="N323" s="62">
        <f t="shared" si="271"/>
        <v>2.1004452829864224E-5</v>
      </c>
      <c r="O323" s="62">
        <f t="shared" si="272"/>
        <v>2.1004452829864224E-6</v>
      </c>
      <c r="P323" s="62">
        <f t="shared" si="273"/>
        <v>1.7643740377085951E-5</v>
      </c>
      <c r="Q323" s="62">
        <f t="shared" si="274"/>
        <v>0</v>
      </c>
      <c r="R323" s="62">
        <f t="shared" si="275"/>
        <v>1.2602671697918535E-6</v>
      </c>
      <c r="S323" s="62">
        <f t="shared" si="276"/>
        <v>0.25930148000000003</v>
      </c>
      <c r="T323" s="62">
        <v>0</v>
      </c>
      <c r="U323" s="62">
        <v>0</v>
      </c>
      <c r="V323" s="62">
        <v>0</v>
      </c>
      <c r="W323" s="62">
        <v>0.25930148000000003</v>
      </c>
      <c r="X323" s="62"/>
      <c r="Y323" s="62"/>
      <c r="Z323" s="62"/>
      <c r="AA323" s="62"/>
      <c r="AB323" s="168">
        <v>2020</v>
      </c>
      <c r="AC323" s="62" t="s">
        <v>4255</v>
      </c>
      <c r="AD323" s="62" t="s">
        <v>4256</v>
      </c>
      <c r="AE323" s="62">
        <v>0.25</v>
      </c>
      <c r="AF323" s="62"/>
      <c r="AG323" s="62"/>
      <c r="AH323" s="62"/>
      <c r="AI323" s="62"/>
      <c r="AJ323" s="62">
        <v>0</v>
      </c>
      <c r="AK323" s="62"/>
    </row>
    <row r="324" spans="1:37" ht="94.5" x14ac:dyDescent="0.25">
      <c r="A324" s="174"/>
      <c r="B324" s="53" t="s">
        <v>1876</v>
      </c>
      <c r="C324" s="58" t="s">
        <v>3217</v>
      </c>
      <c r="D324" s="62">
        <v>2.39292E-4</v>
      </c>
      <c r="E324" s="62">
        <f t="shared" si="267"/>
        <v>2.3929200000000001E-5</v>
      </c>
      <c r="F324" s="62">
        <f t="shared" si="268"/>
        <v>2.0100528E-4</v>
      </c>
      <c r="G324" s="62">
        <v>0</v>
      </c>
      <c r="H324" s="62">
        <f t="shared" si="269"/>
        <v>1.4357519999999999E-5</v>
      </c>
      <c r="I324" s="62">
        <f t="shared" si="270"/>
        <v>2.39292E-4</v>
      </c>
      <c r="J324" s="62">
        <v>0</v>
      </c>
      <c r="K324" s="62">
        <v>0</v>
      </c>
      <c r="L324" s="62">
        <v>0</v>
      </c>
      <c r="M324" s="62">
        <v>2.39292E-4</v>
      </c>
      <c r="N324" s="62">
        <f t="shared" si="271"/>
        <v>0</v>
      </c>
      <c r="O324" s="62">
        <f t="shared" si="272"/>
        <v>2.3929200000000001E-5</v>
      </c>
      <c r="P324" s="62">
        <f t="shared" si="273"/>
        <v>2.0100528E-4</v>
      </c>
      <c r="Q324" s="62">
        <f t="shared" si="274"/>
        <v>0</v>
      </c>
      <c r="R324" s="62">
        <f t="shared" si="275"/>
        <v>-2.2493447999999999E-4</v>
      </c>
      <c r="S324" s="62">
        <f t="shared" si="276"/>
        <v>3.925472E-2</v>
      </c>
      <c r="T324" s="62">
        <v>0</v>
      </c>
      <c r="U324" s="62">
        <v>0</v>
      </c>
      <c r="V324" s="62">
        <v>0</v>
      </c>
      <c r="W324" s="62">
        <v>3.925472E-2</v>
      </c>
      <c r="X324" s="62"/>
      <c r="Y324" s="62"/>
      <c r="Z324" s="62"/>
      <c r="AA324" s="62"/>
      <c r="AB324" s="62"/>
      <c r="AC324" s="62"/>
      <c r="AD324" s="62"/>
      <c r="AE324" s="62">
        <v>0</v>
      </c>
      <c r="AF324" s="62"/>
      <c r="AG324" s="62"/>
      <c r="AH324" s="62"/>
      <c r="AI324" s="62"/>
      <c r="AJ324" s="62">
        <v>0</v>
      </c>
      <c r="AK324" s="62"/>
    </row>
    <row r="325" spans="1:37" ht="94.5" x14ac:dyDescent="0.25">
      <c r="A325" s="174"/>
      <c r="B325" s="53" t="s">
        <v>1512</v>
      </c>
      <c r="C325" s="58" t="s">
        <v>3218</v>
      </c>
      <c r="D325" s="62">
        <v>0.538185998</v>
      </c>
      <c r="E325" s="62">
        <f t="shared" si="267"/>
        <v>5.3818599800000005E-2</v>
      </c>
      <c r="F325" s="62">
        <f t="shared" si="268"/>
        <v>0.45207623831999999</v>
      </c>
      <c r="G325" s="62">
        <v>0</v>
      </c>
      <c r="H325" s="62">
        <f t="shared" si="269"/>
        <v>3.2291159879999996E-2</v>
      </c>
      <c r="I325" s="62">
        <f t="shared" si="270"/>
        <v>0.538185998</v>
      </c>
      <c r="J325" s="62">
        <v>0</v>
      </c>
      <c r="K325" s="62">
        <v>0</v>
      </c>
      <c r="L325" s="62">
        <v>0.52571999000000003</v>
      </c>
      <c r="M325" s="62">
        <v>1.2466007999999999E-2</v>
      </c>
      <c r="N325" s="62">
        <f t="shared" si="271"/>
        <v>0</v>
      </c>
      <c r="O325" s="62">
        <f t="shared" si="272"/>
        <v>5.3818599800000005E-2</v>
      </c>
      <c r="P325" s="62">
        <f t="shared" si="273"/>
        <v>0.45207623831999999</v>
      </c>
      <c r="Q325" s="62">
        <f t="shared" si="274"/>
        <v>-0.52571999000000003</v>
      </c>
      <c r="R325" s="62">
        <f t="shared" si="275"/>
        <v>1.9825151879999996E-2</v>
      </c>
      <c r="S325" s="62">
        <f t="shared" si="276"/>
        <v>0.45921058999999997</v>
      </c>
      <c r="T325" s="62">
        <v>0</v>
      </c>
      <c r="U325" s="62">
        <v>0</v>
      </c>
      <c r="V325" s="62">
        <v>0</v>
      </c>
      <c r="W325" s="62">
        <v>0.45921058999999997</v>
      </c>
      <c r="X325" s="62"/>
      <c r="Y325" s="62"/>
      <c r="Z325" s="62"/>
      <c r="AA325" s="62"/>
      <c r="AB325" s="62"/>
      <c r="AC325" s="62"/>
      <c r="AD325" s="62"/>
      <c r="AE325" s="62">
        <v>0</v>
      </c>
      <c r="AF325" s="62"/>
      <c r="AG325" s="62"/>
      <c r="AH325" s="62"/>
      <c r="AI325" s="62"/>
      <c r="AJ325" s="62">
        <v>0</v>
      </c>
      <c r="AK325" s="62"/>
    </row>
    <row r="326" spans="1:37" ht="94.5" x14ac:dyDescent="0.25">
      <c r="A326" s="174"/>
      <c r="B326" s="53" t="s">
        <v>1878</v>
      </c>
      <c r="C326" s="59" t="s">
        <v>3219</v>
      </c>
      <c r="D326" s="62">
        <v>4.7205480000000006E-3</v>
      </c>
      <c r="E326" s="62">
        <f t="shared" si="267"/>
        <v>4.7205480000000007E-4</v>
      </c>
      <c r="F326" s="62">
        <f t="shared" si="268"/>
        <v>3.9652603200000004E-3</v>
      </c>
      <c r="G326" s="62">
        <v>0</v>
      </c>
      <c r="H326" s="62">
        <f t="shared" si="269"/>
        <v>2.8323288000000002E-4</v>
      </c>
      <c r="I326" s="62">
        <f t="shared" si="270"/>
        <v>4.7205480000000006E-3</v>
      </c>
      <c r="J326" s="62">
        <v>0</v>
      </c>
      <c r="K326" s="62">
        <v>0</v>
      </c>
      <c r="L326" s="62">
        <v>0</v>
      </c>
      <c r="M326" s="62">
        <v>4.7205480000000006E-3</v>
      </c>
      <c r="N326" s="62">
        <f t="shared" si="271"/>
        <v>0</v>
      </c>
      <c r="O326" s="62">
        <f t="shared" si="272"/>
        <v>4.7205480000000007E-4</v>
      </c>
      <c r="P326" s="62">
        <f t="shared" si="273"/>
        <v>3.9652603200000004E-3</v>
      </c>
      <c r="Q326" s="62">
        <f t="shared" si="274"/>
        <v>0</v>
      </c>
      <c r="R326" s="62">
        <f t="shared" si="275"/>
        <v>-4.4373151200000002E-3</v>
      </c>
      <c r="S326" s="62">
        <f t="shared" si="276"/>
        <v>3.9337900000000004E-3</v>
      </c>
      <c r="T326" s="62">
        <v>0</v>
      </c>
      <c r="U326" s="62">
        <v>0</v>
      </c>
      <c r="V326" s="62">
        <v>0</v>
      </c>
      <c r="W326" s="62">
        <v>3.9337900000000004E-3</v>
      </c>
      <c r="X326" s="62"/>
      <c r="Y326" s="62"/>
      <c r="Z326" s="62"/>
      <c r="AA326" s="62"/>
      <c r="AB326" s="62"/>
      <c r="AC326" s="62"/>
      <c r="AD326" s="62"/>
      <c r="AE326" s="62">
        <v>0</v>
      </c>
      <c r="AF326" s="62"/>
      <c r="AG326" s="62"/>
      <c r="AH326" s="62"/>
      <c r="AI326" s="62"/>
      <c r="AJ326" s="62">
        <v>0</v>
      </c>
      <c r="AK326" s="62"/>
    </row>
    <row r="327" spans="1:37" ht="78.75" x14ac:dyDescent="0.25">
      <c r="A327" s="174"/>
      <c r="B327" s="65" t="s">
        <v>1514</v>
      </c>
      <c r="C327" s="58" t="s">
        <v>3220</v>
      </c>
      <c r="D327" s="62">
        <v>0.28573999999999999</v>
      </c>
      <c r="E327" s="62">
        <f t="shared" si="267"/>
        <v>2.8574000000000002E-2</v>
      </c>
      <c r="F327" s="62">
        <f t="shared" si="268"/>
        <v>0.2400216</v>
      </c>
      <c r="G327" s="62">
        <v>0</v>
      </c>
      <c r="H327" s="62">
        <f t="shared" si="269"/>
        <v>1.7144400000000001E-2</v>
      </c>
      <c r="I327" s="62">
        <f t="shared" si="270"/>
        <v>0.28573999999999999</v>
      </c>
      <c r="J327" s="62">
        <v>2.145E-2</v>
      </c>
      <c r="K327" s="62">
        <v>0</v>
      </c>
      <c r="L327" s="62">
        <v>0.26</v>
      </c>
      <c r="M327" s="62">
        <v>4.2899999999999605E-3</v>
      </c>
      <c r="N327" s="62">
        <f t="shared" si="271"/>
        <v>0</v>
      </c>
      <c r="O327" s="62">
        <f t="shared" si="272"/>
        <v>7.1240000000000019E-3</v>
      </c>
      <c r="P327" s="62">
        <f t="shared" si="273"/>
        <v>0.2400216</v>
      </c>
      <c r="Q327" s="62">
        <f t="shared" si="274"/>
        <v>-0.26</v>
      </c>
      <c r="R327" s="62">
        <f t="shared" si="275"/>
        <v>1.285440000000004E-2</v>
      </c>
      <c r="S327" s="62">
        <f t="shared" si="276"/>
        <v>0.27271734000000003</v>
      </c>
      <c r="T327" s="62">
        <v>2.145E-2</v>
      </c>
      <c r="U327" s="62">
        <v>2.2224000000000001E-2</v>
      </c>
      <c r="V327" s="62">
        <v>0</v>
      </c>
      <c r="W327" s="62">
        <v>0.22904334000000001</v>
      </c>
      <c r="X327" s="62"/>
      <c r="Y327" s="62"/>
      <c r="Z327" s="62"/>
      <c r="AA327" s="62"/>
      <c r="AB327" s="62"/>
      <c r="AC327" s="62"/>
      <c r="AD327" s="62"/>
      <c r="AE327" s="62">
        <v>0</v>
      </c>
      <c r="AF327" s="62"/>
      <c r="AG327" s="62"/>
      <c r="AH327" s="62"/>
      <c r="AI327" s="62"/>
      <c r="AJ327" s="62">
        <v>0</v>
      </c>
      <c r="AK327" s="62"/>
    </row>
    <row r="328" spans="1:37" ht="78.75" x14ac:dyDescent="0.25">
      <c r="A328" s="174"/>
      <c r="B328" s="53" t="s">
        <v>419</v>
      </c>
      <c r="C328" s="58" t="s">
        <v>3221</v>
      </c>
      <c r="D328" s="62">
        <v>1.1382023999999999</v>
      </c>
      <c r="E328" s="62">
        <f t="shared" si="267"/>
        <v>0.11382024</v>
      </c>
      <c r="F328" s="62">
        <f t="shared" si="268"/>
        <v>0.9560900160000001</v>
      </c>
      <c r="G328" s="62">
        <v>0</v>
      </c>
      <c r="H328" s="62">
        <f t="shared" si="269"/>
        <v>6.8292143999999999E-2</v>
      </c>
      <c r="I328" s="169">
        <f t="shared" si="270"/>
        <v>1.1382023999999999</v>
      </c>
      <c r="J328" s="62">
        <v>6.9446999999999995E-2</v>
      </c>
      <c r="K328" s="62">
        <v>0</v>
      </c>
      <c r="L328" s="62">
        <v>1.0548660000000001</v>
      </c>
      <c r="M328" s="62">
        <v>1.388939999999983E-2</v>
      </c>
      <c r="N328" s="62">
        <f t="shared" si="271"/>
        <v>0</v>
      </c>
      <c r="O328" s="62">
        <f t="shared" si="272"/>
        <v>4.4373240000000008E-2</v>
      </c>
      <c r="P328" s="62">
        <f t="shared" si="273"/>
        <v>0.9560900160000001</v>
      </c>
      <c r="Q328" s="62">
        <f t="shared" si="274"/>
        <v>-1.0548660000000001</v>
      </c>
      <c r="R328" s="62">
        <f t="shared" si="275"/>
        <v>5.4402744000000169E-2</v>
      </c>
      <c r="S328" s="62">
        <f t="shared" si="276"/>
        <v>1.00445575</v>
      </c>
      <c r="T328" s="62">
        <v>6.9446999999999995E-2</v>
      </c>
      <c r="U328" s="62">
        <v>0</v>
      </c>
      <c r="V328" s="62">
        <v>0</v>
      </c>
      <c r="W328" s="62">
        <v>0.93500875000000006</v>
      </c>
      <c r="X328" s="62"/>
      <c r="Y328" s="62"/>
      <c r="Z328" s="62"/>
      <c r="AA328" s="62"/>
      <c r="AB328" s="168">
        <v>2020</v>
      </c>
      <c r="AC328" s="62" t="s">
        <v>4255</v>
      </c>
      <c r="AD328" s="62" t="s">
        <v>4256</v>
      </c>
      <c r="AE328" s="62">
        <v>1.26</v>
      </c>
      <c r="AF328" s="62"/>
      <c r="AG328" s="62"/>
      <c r="AH328" s="62"/>
      <c r="AI328" s="62"/>
      <c r="AJ328" s="62">
        <v>0</v>
      </c>
      <c r="AK328" s="62"/>
    </row>
    <row r="329" spans="1:37" ht="141.75" x14ac:dyDescent="0.25">
      <c r="A329" s="174"/>
      <c r="B329" s="53" t="s">
        <v>1880</v>
      </c>
      <c r="C329" s="58" t="s">
        <v>3222</v>
      </c>
      <c r="D329" s="62">
        <v>0.26998233599999999</v>
      </c>
      <c r="E329" s="62">
        <f t="shared" si="267"/>
        <v>2.6998233600000001E-2</v>
      </c>
      <c r="F329" s="62">
        <f t="shared" si="268"/>
        <v>0.22678516223999998</v>
      </c>
      <c r="G329" s="62">
        <v>0</v>
      </c>
      <c r="H329" s="62">
        <f t="shared" si="269"/>
        <v>1.6198940159999998E-2</v>
      </c>
      <c r="I329" s="62">
        <f t="shared" si="270"/>
        <v>0.26998233599999999</v>
      </c>
      <c r="J329" s="62">
        <v>1.6490000000000001E-2</v>
      </c>
      <c r="K329" s="62">
        <v>0</v>
      </c>
      <c r="L329" s="62">
        <v>0.246</v>
      </c>
      <c r="M329" s="62">
        <v>7.4923359999999883E-3</v>
      </c>
      <c r="N329" s="62">
        <f t="shared" si="271"/>
        <v>0</v>
      </c>
      <c r="O329" s="62">
        <f t="shared" si="272"/>
        <v>1.05082336E-2</v>
      </c>
      <c r="P329" s="62">
        <f t="shared" si="273"/>
        <v>0.22678516223999998</v>
      </c>
      <c r="Q329" s="62">
        <f t="shared" si="274"/>
        <v>-0.246</v>
      </c>
      <c r="R329" s="62">
        <f t="shared" si="275"/>
        <v>8.7066041600000095E-3</v>
      </c>
      <c r="S329" s="62">
        <f t="shared" si="276"/>
        <v>0.23773501999999999</v>
      </c>
      <c r="T329" s="62">
        <v>1.6490000000000001E-2</v>
      </c>
      <c r="U329" s="62">
        <v>0</v>
      </c>
      <c r="V329" s="62">
        <v>0</v>
      </c>
      <c r="W329" s="62">
        <v>0.22124501999999999</v>
      </c>
      <c r="X329" s="62"/>
      <c r="Y329" s="62"/>
      <c r="Z329" s="62"/>
      <c r="AA329" s="62"/>
      <c r="AB329" s="62"/>
      <c r="AC329" s="62"/>
      <c r="AD329" s="62"/>
      <c r="AE329" s="62">
        <v>0</v>
      </c>
      <c r="AF329" s="62"/>
      <c r="AG329" s="62"/>
      <c r="AH329" s="62"/>
      <c r="AI329" s="62"/>
      <c r="AJ329" s="62">
        <v>0</v>
      </c>
      <c r="AK329" s="62">
        <f>SUM(AK330:AK341)</f>
        <v>0</v>
      </c>
    </row>
    <row r="330" spans="1:37" ht="15.75" x14ac:dyDescent="0.25">
      <c r="A330" s="174"/>
      <c r="B330" s="53" t="s">
        <v>421</v>
      </c>
      <c r="C330" s="58"/>
      <c r="D330" s="62">
        <f>SUM(D331:D342)</f>
        <v>15.782630567999998</v>
      </c>
      <c r="E330" s="62">
        <f t="shared" ref="E330:AJ330" si="277">SUM(E331:E342)</f>
        <v>1.5782630568</v>
      </c>
      <c r="F330" s="62">
        <f t="shared" si="277"/>
        <v>13.25740967712</v>
      </c>
      <c r="G330" s="62">
        <f t="shared" si="277"/>
        <v>0</v>
      </c>
      <c r="H330" s="62">
        <f t="shared" si="277"/>
        <v>0.94695783407999989</v>
      </c>
      <c r="I330" s="62">
        <f t="shared" si="277"/>
        <v>15.792624651999999</v>
      </c>
      <c r="J330" s="62">
        <f t="shared" si="277"/>
        <v>2.8592267899999992</v>
      </c>
      <c r="K330" s="62">
        <f t="shared" si="277"/>
        <v>10.56514091</v>
      </c>
      <c r="L330" s="62">
        <f t="shared" si="277"/>
        <v>1.552044</v>
      </c>
      <c r="M330" s="62">
        <f t="shared" si="277"/>
        <v>0.81621295199999977</v>
      </c>
      <c r="N330" s="62">
        <f t="shared" si="277"/>
        <v>-9.9940840000010134E-3</v>
      </c>
      <c r="O330" s="62">
        <f t="shared" si="277"/>
        <v>-1.2809637332000001</v>
      </c>
      <c r="P330" s="62">
        <f t="shared" si="277"/>
        <v>2.6922687671199999</v>
      </c>
      <c r="Q330" s="62">
        <f t="shared" si="277"/>
        <v>-1.552044</v>
      </c>
      <c r="R330" s="62">
        <f t="shared" si="277"/>
        <v>0.13074488207999996</v>
      </c>
      <c r="S330" s="62">
        <f t="shared" si="277"/>
        <v>14.137614340000001</v>
      </c>
      <c r="T330" s="62">
        <f t="shared" si="277"/>
        <v>2.3826890000000001</v>
      </c>
      <c r="U330" s="62">
        <f t="shared" si="277"/>
        <v>9.6256467000000008</v>
      </c>
      <c r="V330" s="62">
        <f t="shared" si="277"/>
        <v>0.74931999999999999</v>
      </c>
      <c r="W330" s="62">
        <f t="shared" si="277"/>
        <v>1.3799586400000001</v>
      </c>
      <c r="X330" s="62"/>
      <c r="Y330" s="62"/>
      <c r="Z330" s="62"/>
      <c r="AA330" s="62"/>
      <c r="AB330" s="62"/>
      <c r="AC330" s="62"/>
      <c r="AD330" s="62"/>
      <c r="AE330" s="62">
        <f t="shared" si="277"/>
        <v>2.52</v>
      </c>
      <c r="AF330" s="62"/>
      <c r="AG330" s="62"/>
      <c r="AH330" s="62"/>
      <c r="AI330" s="62"/>
      <c r="AJ330" s="62">
        <f t="shared" si="277"/>
        <v>2.1339999999999999</v>
      </c>
      <c r="AK330" s="62">
        <f>SUM(AK331:AK342)</f>
        <v>0</v>
      </c>
    </row>
    <row r="331" spans="1:37" ht="47.25" x14ac:dyDescent="0.25">
      <c r="A331" s="174"/>
      <c r="B331" s="53" t="s">
        <v>1518</v>
      </c>
      <c r="C331" s="58" t="s">
        <v>3223</v>
      </c>
      <c r="D331" s="62">
        <v>5.261350244</v>
      </c>
      <c r="E331" s="62">
        <f t="shared" ref="E331:E342" si="278">D331*10%</f>
        <v>0.52613502440000004</v>
      </c>
      <c r="F331" s="62">
        <f t="shared" ref="F331:F342" si="279">D331-E331-H331</f>
        <v>4.4195342049599997</v>
      </c>
      <c r="G331" s="62">
        <v>0</v>
      </c>
      <c r="H331" s="62">
        <f t="shared" ref="H331:H342" si="280">D331*6%</f>
        <v>0.31568101463999998</v>
      </c>
      <c r="I331" s="62">
        <f t="shared" ref="I331:I342" si="281">J331+K331+L331+M331</f>
        <v>5.2613502439999991</v>
      </c>
      <c r="J331" s="62">
        <v>1.2651198599999998</v>
      </c>
      <c r="K331" s="62">
        <v>3.9425404999999998</v>
      </c>
      <c r="L331" s="62">
        <v>0</v>
      </c>
      <c r="M331" s="62">
        <v>5.3689884E-2</v>
      </c>
      <c r="N331" s="62">
        <f t="shared" ref="N331:N342" si="282">D331-I331</f>
        <v>0</v>
      </c>
      <c r="O331" s="62">
        <f t="shared" ref="O331:O342" si="283">E331-J331</f>
        <v>-0.73898483559999972</v>
      </c>
      <c r="P331" s="62">
        <f t="shared" ref="P331:P342" si="284">F331-K331</f>
        <v>0.47699370495999993</v>
      </c>
      <c r="Q331" s="62">
        <f t="shared" ref="Q331:Q342" si="285">G331-L331</f>
        <v>0</v>
      </c>
      <c r="R331" s="62">
        <f t="shared" ref="R331:R342" si="286">H331-M331</f>
        <v>0.26199113063999996</v>
      </c>
      <c r="S331" s="62">
        <f t="shared" ref="S331:S342" si="287">T331+U331+V331+W331</f>
        <v>5.2058211400000003</v>
      </c>
      <c r="T331" s="62">
        <v>1.0542665500000001</v>
      </c>
      <c r="U331" s="62">
        <v>4.1068130199999997</v>
      </c>
      <c r="V331" s="62">
        <v>0</v>
      </c>
      <c r="W331" s="62">
        <v>4.4741570000000008E-2</v>
      </c>
      <c r="X331" s="62"/>
      <c r="Y331" s="62"/>
      <c r="Z331" s="62"/>
      <c r="AA331" s="62"/>
      <c r="AB331" s="62"/>
      <c r="AC331" s="62"/>
      <c r="AD331" s="62"/>
      <c r="AE331" s="62">
        <v>0</v>
      </c>
      <c r="AF331" s="62"/>
      <c r="AG331" s="62"/>
      <c r="AH331" s="62"/>
      <c r="AI331" s="62"/>
      <c r="AJ331" s="62">
        <v>0</v>
      </c>
      <c r="AK331" s="62"/>
    </row>
    <row r="332" spans="1:37" ht="47.25" x14ac:dyDescent="0.25">
      <c r="A332" s="174"/>
      <c r="B332" s="53" t="s">
        <v>422</v>
      </c>
      <c r="C332" s="58" t="s">
        <v>3224</v>
      </c>
      <c r="D332" s="62">
        <v>0.59322403599999995</v>
      </c>
      <c r="E332" s="62">
        <f t="shared" si="278"/>
        <v>5.9322403599999997E-2</v>
      </c>
      <c r="F332" s="62">
        <f t="shared" si="279"/>
        <v>0.49830819024</v>
      </c>
      <c r="G332" s="62">
        <v>0</v>
      </c>
      <c r="H332" s="62">
        <f t="shared" si="280"/>
        <v>3.5593442159999995E-2</v>
      </c>
      <c r="I332" s="62">
        <f t="shared" si="281"/>
        <v>0.59322403600000007</v>
      </c>
      <c r="J332" s="62">
        <v>0.34139271999999998</v>
      </c>
      <c r="K332" s="62">
        <v>0</v>
      </c>
      <c r="L332" s="62">
        <v>0</v>
      </c>
      <c r="M332" s="62">
        <v>0.25183131600000003</v>
      </c>
      <c r="N332" s="62">
        <f t="shared" si="282"/>
        <v>0</v>
      </c>
      <c r="O332" s="62">
        <f t="shared" si="283"/>
        <v>-0.28207031639999997</v>
      </c>
      <c r="P332" s="62">
        <f t="shared" si="284"/>
        <v>0.49830819024</v>
      </c>
      <c r="Q332" s="62">
        <f t="shared" si="285"/>
        <v>0</v>
      </c>
      <c r="R332" s="62">
        <f t="shared" si="286"/>
        <v>-0.21623787384000004</v>
      </c>
      <c r="S332" s="62">
        <f t="shared" si="287"/>
        <v>0.49435337000000001</v>
      </c>
      <c r="T332" s="62">
        <v>0.28449394</v>
      </c>
      <c r="U332" s="62">
        <v>0</v>
      </c>
      <c r="V332" s="62">
        <v>0</v>
      </c>
      <c r="W332" s="62">
        <v>0.20985943000000001</v>
      </c>
      <c r="X332" s="62"/>
      <c r="Y332" s="62"/>
      <c r="Z332" s="62"/>
      <c r="AA332" s="62"/>
      <c r="AB332" s="62"/>
      <c r="AC332" s="62"/>
      <c r="AD332" s="62"/>
      <c r="AE332" s="62">
        <v>0</v>
      </c>
      <c r="AF332" s="62"/>
      <c r="AG332" s="62"/>
      <c r="AH332" s="62"/>
      <c r="AI332" s="62"/>
      <c r="AJ332" s="62">
        <v>0</v>
      </c>
      <c r="AK332" s="62"/>
    </row>
    <row r="333" spans="1:37" ht="63" x14ac:dyDescent="0.25">
      <c r="A333" s="174"/>
      <c r="B333" s="53" t="s">
        <v>1882</v>
      </c>
      <c r="C333" s="58" t="s">
        <v>3225</v>
      </c>
      <c r="D333" s="62">
        <v>2.39292E-4</v>
      </c>
      <c r="E333" s="62">
        <f t="shared" si="278"/>
        <v>2.3929200000000001E-5</v>
      </c>
      <c r="F333" s="62">
        <f t="shared" si="279"/>
        <v>2.0100528E-4</v>
      </c>
      <c r="G333" s="62">
        <v>0</v>
      </c>
      <c r="H333" s="62">
        <f t="shared" si="280"/>
        <v>1.4357519999999999E-5</v>
      </c>
      <c r="I333" s="62">
        <f t="shared" si="281"/>
        <v>2.39292E-4</v>
      </c>
      <c r="J333" s="62">
        <v>0</v>
      </c>
      <c r="K333" s="62">
        <v>0</v>
      </c>
      <c r="L333" s="62">
        <v>0</v>
      </c>
      <c r="M333" s="62">
        <v>2.39292E-4</v>
      </c>
      <c r="N333" s="62">
        <f t="shared" si="282"/>
        <v>0</v>
      </c>
      <c r="O333" s="62">
        <f t="shared" si="283"/>
        <v>2.3929200000000001E-5</v>
      </c>
      <c r="P333" s="62">
        <f t="shared" si="284"/>
        <v>2.0100528E-4</v>
      </c>
      <c r="Q333" s="62">
        <f t="shared" si="285"/>
        <v>0</v>
      </c>
      <c r="R333" s="62">
        <f t="shared" si="286"/>
        <v>-2.2493447999999999E-4</v>
      </c>
      <c r="S333" s="62">
        <f t="shared" si="287"/>
        <v>1.9940999999999999E-4</v>
      </c>
      <c r="T333" s="62">
        <v>0</v>
      </c>
      <c r="U333" s="62">
        <v>0</v>
      </c>
      <c r="V333" s="62">
        <v>0</v>
      </c>
      <c r="W333" s="62">
        <v>1.9940999999999999E-4</v>
      </c>
      <c r="X333" s="62"/>
      <c r="Y333" s="62"/>
      <c r="Z333" s="62"/>
      <c r="AA333" s="62"/>
      <c r="AB333" s="62"/>
      <c r="AC333" s="62"/>
      <c r="AD333" s="62"/>
      <c r="AE333" s="62">
        <v>0</v>
      </c>
      <c r="AF333" s="62"/>
      <c r="AG333" s="62"/>
      <c r="AH333" s="62"/>
      <c r="AI333" s="62"/>
      <c r="AJ333" s="62">
        <v>0</v>
      </c>
      <c r="AK333" s="62"/>
    </row>
    <row r="334" spans="1:37" ht="63" x14ac:dyDescent="0.25">
      <c r="A334" s="174"/>
      <c r="B334" s="53" t="s">
        <v>1287</v>
      </c>
      <c r="C334" s="59" t="s">
        <v>3226</v>
      </c>
      <c r="D334" s="62">
        <v>3.768471838</v>
      </c>
      <c r="E334" s="62">
        <f t="shared" si="278"/>
        <v>0.37684718380000004</v>
      </c>
      <c r="F334" s="62">
        <f t="shared" si="279"/>
        <v>3.1655163439200003</v>
      </c>
      <c r="G334" s="62">
        <v>0</v>
      </c>
      <c r="H334" s="62">
        <f t="shared" si="280"/>
        <v>0.22610831028</v>
      </c>
      <c r="I334" s="62">
        <f t="shared" si="281"/>
        <v>3.768471838</v>
      </c>
      <c r="J334" s="62">
        <v>0.65489993999999996</v>
      </c>
      <c r="K334" s="62">
        <v>3.0385213900000001</v>
      </c>
      <c r="L334" s="62">
        <v>0</v>
      </c>
      <c r="M334" s="62">
        <v>7.5050507999999988E-2</v>
      </c>
      <c r="N334" s="62">
        <f t="shared" si="282"/>
        <v>0</v>
      </c>
      <c r="O334" s="62">
        <f t="shared" si="283"/>
        <v>-0.27805275619999992</v>
      </c>
      <c r="P334" s="62">
        <f t="shared" si="284"/>
        <v>0.12699495392000015</v>
      </c>
      <c r="Q334" s="62">
        <f t="shared" si="285"/>
        <v>0</v>
      </c>
      <c r="R334" s="62">
        <f t="shared" si="286"/>
        <v>0.15105780228000001</v>
      </c>
      <c r="S334" s="62">
        <f t="shared" si="287"/>
        <v>3.1543762000000002</v>
      </c>
      <c r="T334" s="62">
        <v>0.54574994999999993</v>
      </c>
      <c r="U334" s="62">
        <v>2.5321011600000003</v>
      </c>
      <c r="V334" s="62">
        <v>0</v>
      </c>
      <c r="W334" s="62">
        <v>7.652508999999999E-2</v>
      </c>
      <c r="X334" s="62"/>
      <c r="Y334" s="62"/>
      <c r="Z334" s="62"/>
      <c r="AA334" s="62"/>
      <c r="AB334" s="62"/>
      <c r="AC334" s="62"/>
      <c r="AD334" s="62"/>
      <c r="AE334" s="62">
        <v>0</v>
      </c>
      <c r="AF334" s="168">
        <v>2020</v>
      </c>
      <c r="AG334" s="62" t="s">
        <v>4257</v>
      </c>
      <c r="AH334" s="62" t="s">
        <v>4258</v>
      </c>
      <c r="AI334" s="62" t="s">
        <v>4259</v>
      </c>
      <c r="AJ334" s="62">
        <v>1.1830000000000001</v>
      </c>
      <c r="AK334" s="62"/>
    </row>
    <row r="335" spans="1:37" ht="63" x14ac:dyDescent="0.25">
      <c r="A335" s="174"/>
      <c r="B335" s="53" t="s">
        <v>423</v>
      </c>
      <c r="C335" s="58" t="s">
        <v>3227</v>
      </c>
      <c r="D335" s="62">
        <v>2.4586679999999994</v>
      </c>
      <c r="E335" s="62">
        <f t="shared" si="278"/>
        <v>0.24586679999999994</v>
      </c>
      <c r="F335" s="62">
        <f t="shared" si="279"/>
        <v>2.0652811199999994</v>
      </c>
      <c r="G335" s="62">
        <v>0</v>
      </c>
      <c r="H335" s="62">
        <f t="shared" si="280"/>
        <v>0.14752007999999997</v>
      </c>
      <c r="I335" s="62">
        <f t="shared" si="281"/>
        <v>2.458663966</v>
      </c>
      <c r="J335" s="62">
        <v>0.36303553999999999</v>
      </c>
      <c r="K335" s="62">
        <v>1.9467698899999999</v>
      </c>
      <c r="L335" s="62">
        <v>0</v>
      </c>
      <c r="M335" s="62">
        <v>0.14885853599999999</v>
      </c>
      <c r="N335" s="62">
        <f t="shared" si="282"/>
        <v>4.0339999993754816E-6</v>
      </c>
      <c r="O335" s="62">
        <f t="shared" si="283"/>
        <v>-0.11716874000000005</v>
      </c>
      <c r="P335" s="62">
        <f t="shared" si="284"/>
        <v>0.11851122999999952</v>
      </c>
      <c r="Q335" s="62">
        <f t="shared" si="285"/>
        <v>0</v>
      </c>
      <c r="R335" s="62">
        <f t="shared" si="286"/>
        <v>-1.3384560000000156E-3</v>
      </c>
      <c r="S335" s="62">
        <f t="shared" si="287"/>
        <v>2.06007264</v>
      </c>
      <c r="T335" s="62">
        <v>0.30252962</v>
      </c>
      <c r="U335" s="62">
        <v>1.62230824</v>
      </c>
      <c r="V335" s="62">
        <v>0</v>
      </c>
      <c r="W335" s="62">
        <v>0.13523478</v>
      </c>
      <c r="X335" s="62"/>
      <c r="Y335" s="62"/>
      <c r="Z335" s="62"/>
      <c r="AA335" s="62"/>
      <c r="AB335" s="62"/>
      <c r="AC335" s="62"/>
      <c r="AD335" s="62"/>
      <c r="AE335" s="62">
        <v>0</v>
      </c>
      <c r="AF335" s="168">
        <v>2020</v>
      </c>
      <c r="AG335" s="62" t="s">
        <v>4257</v>
      </c>
      <c r="AH335" s="62" t="s">
        <v>4258</v>
      </c>
      <c r="AI335" s="62" t="s">
        <v>4259</v>
      </c>
      <c r="AJ335" s="62">
        <v>0.95099999999999996</v>
      </c>
      <c r="AK335" s="62"/>
    </row>
    <row r="336" spans="1:37" ht="78.75" x14ac:dyDescent="0.25">
      <c r="A336" s="174"/>
      <c r="B336" s="53" t="s">
        <v>1884</v>
      </c>
      <c r="C336" s="58" t="s">
        <v>3228</v>
      </c>
      <c r="D336" s="62">
        <v>0.18742897199999997</v>
      </c>
      <c r="E336" s="62">
        <f t="shared" si="278"/>
        <v>1.8742897199999997E-2</v>
      </c>
      <c r="F336" s="62">
        <f t="shared" si="279"/>
        <v>0.15744033647999997</v>
      </c>
      <c r="G336" s="62">
        <v>0</v>
      </c>
      <c r="H336" s="62">
        <f t="shared" si="280"/>
        <v>1.1245738319999999E-2</v>
      </c>
      <c r="I336" s="62">
        <f t="shared" si="281"/>
        <v>0.18742897199999997</v>
      </c>
      <c r="J336" s="62">
        <v>0</v>
      </c>
      <c r="K336" s="62">
        <v>0</v>
      </c>
      <c r="L336" s="62">
        <v>0</v>
      </c>
      <c r="M336" s="62">
        <v>0.18742897199999997</v>
      </c>
      <c r="N336" s="62">
        <f t="shared" si="282"/>
        <v>0</v>
      </c>
      <c r="O336" s="62">
        <f t="shared" si="283"/>
        <v>1.8742897199999997E-2</v>
      </c>
      <c r="P336" s="62">
        <f t="shared" si="284"/>
        <v>0.15744033647999997</v>
      </c>
      <c r="Q336" s="62">
        <f t="shared" si="285"/>
        <v>0</v>
      </c>
      <c r="R336" s="62">
        <f t="shared" si="286"/>
        <v>-0.17618323367999997</v>
      </c>
      <c r="S336" s="62">
        <f t="shared" si="287"/>
        <v>0.15619080999999999</v>
      </c>
      <c r="T336" s="62">
        <v>0</v>
      </c>
      <c r="U336" s="62">
        <v>0</v>
      </c>
      <c r="V336" s="62">
        <v>0</v>
      </c>
      <c r="W336" s="62">
        <v>0.15619080999999999</v>
      </c>
      <c r="X336" s="62"/>
      <c r="Y336" s="62"/>
      <c r="Z336" s="62"/>
      <c r="AA336" s="62"/>
      <c r="AB336" s="62"/>
      <c r="AC336" s="62"/>
      <c r="AD336" s="62"/>
      <c r="AE336" s="62">
        <v>0</v>
      </c>
      <c r="AF336" s="62"/>
      <c r="AG336" s="62"/>
      <c r="AH336" s="62"/>
      <c r="AI336" s="62"/>
      <c r="AJ336" s="62">
        <v>0</v>
      </c>
      <c r="AK336" s="62"/>
    </row>
    <row r="337" spans="1:37" ht="47.25" x14ac:dyDescent="0.25">
      <c r="A337" s="174"/>
      <c r="B337" s="53" t="s">
        <v>426</v>
      </c>
      <c r="C337" s="58" t="s">
        <v>3229</v>
      </c>
      <c r="D337" s="62">
        <v>1.7105999999999999</v>
      </c>
      <c r="E337" s="62">
        <f t="shared" si="278"/>
        <v>0.17105999999999999</v>
      </c>
      <c r="F337" s="62">
        <f t="shared" si="279"/>
        <v>1.436904</v>
      </c>
      <c r="G337" s="62">
        <v>0</v>
      </c>
      <c r="H337" s="62">
        <f t="shared" si="280"/>
        <v>0.10263599999999999</v>
      </c>
      <c r="I337" s="62">
        <f t="shared" si="281"/>
        <v>1.7205981180000003</v>
      </c>
      <c r="J337" s="62">
        <v>0</v>
      </c>
      <c r="K337" s="62">
        <v>1.6373091300000002</v>
      </c>
      <c r="L337" s="62">
        <v>0</v>
      </c>
      <c r="M337" s="62">
        <v>8.3288987999999994E-2</v>
      </c>
      <c r="N337" s="62">
        <f t="shared" si="282"/>
        <v>-9.9981180000003889E-3</v>
      </c>
      <c r="O337" s="62">
        <f t="shared" si="283"/>
        <v>0.17105999999999999</v>
      </c>
      <c r="P337" s="62">
        <f t="shared" si="284"/>
        <v>-0.20040513000000026</v>
      </c>
      <c r="Q337" s="62">
        <f t="shared" si="285"/>
        <v>0</v>
      </c>
      <c r="R337" s="62">
        <f t="shared" si="286"/>
        <v>1.9347011999999997E-2</v>
      </c>
      <c r="S337" s="62">
        <f t="shared" si="287"/>
        <v>1.4338317699999998</v>
      </c>
      <c r="T337" s="62">
        <v>0</v>
      </c>
      <c r="U337" s="62">
        <v>1.3644242799999999</v>
      </c>
      <c r="V337" s="62">
        <v>0</v>
      </c>
      <c r="W337" s="62">
        <v>6.9407489999999988E-2</v>
      </c>
      <c r="X337" s="62"/>
      <c r="Y337" s="62"/>
      <c r="Z337" s="62"/>
      <c r="AA337" s="62"/>
      <c r="AB337" s="168">
        <v>2020</v>
      </c>
      <c r="AC337" s="62" t="s">
        <v>4255</v>
      </c>
      <c r="AD337" s="62" t="s">
        <v>4256</v>
      </c>
      <c r="AE337" s="62">
        <v>1.26</v>
      </c>
      <c r="AF337" s="62"/>
      <c r="AG337" s="62"/>
      <c r="AH337" s="62"/>
      <c r="AI337" s="62"/>
      <c r="AJ337" s="62">
        <v>0</v>
      </c>
      <c r="AK337" s="62"/>
    </row>
    <row r="338" spans="1:37" ht="94.5" x14ac:dyDescent="0.25">
      <c r="A338" s="174"/>
      <c r="B338" s="53" t="s">
        <v>1516</v>
      </c>
      <c r="C338" s="58" t="s">
        <v>3230</v>
      </c>
      <c r="D338" s="62">
        <v>0.39</v>
      </c>
      <c r="E338" s="62">
        <f t="shared" si="278"/>
        <v>3.9000000000000007E-2</v>
      </c>
      <c r="F338" s="62">
        <f t="shared" si="279"/>
        <v>0.3276</v>
      </c>
      <c r="G338" s="62">
        <v>0</v>
      </c>
      <c r="H338" s="62">
        <f t="shared" si="280"/>
        <v>2.3400000000000001E-2</v>
      </c>
      <c r="I338" s="62">
        <f t="shared" si="281"/>
        <v>0.39</v>
      </c>
      <c r="J338" s="62">
        <v>0</v>
      </c>
      <c r="K338" s="62">
        <v>0</v>
      </c>
      <c r="L338" s="62">
        <v>0.39</v>
      </c>
      <c r="M338" s="62">
        <v>0</v>
      </c>
      <c r="N338" s="62">
        <f t="shared" si="282"/>
        <v>0</v>
      </c>
      <c r="O338" s="62">
        <f t="shared" si="283"/>
        <v>3.9000000000000007E-2</v>
      </c>
      <c r="P338" s="62">
        <f t="shared" si="284"/>
        <v>0.3276</v>
      </c>
      <c r="Q338" s="62">
        <f t="shared" si="285"/>
        <v>-0.39</v>
      </c>
      <c r="R338" s="62">
        <f t="shared" si="286"/>
        <v>2.3400000000000001E-2</v>
      </c>
      <c r="S338" s="62">
        <f t="shared" si="287"/>
        <v>0.38580871999999999</v>
      </c>
      <c r="T338" s="62">
        <v>0</v>
      </c>
      <c r="U338" s="62">
        <v>0</v>
      </c>
      <c r="V338" s="62">
        <v>0</v>
      </c>
      <c r="W338" s="62">
        <v>0.38580871999999999</v>
      </c>
      <c r="X338" s="62"/>
      <c r="Y338" s="62"/>
      <c r="Z338" s="62"/>
      <c r="AA338" s="62"/>
      <c r="AB338" s="62"/>
      <c r="AC338" s="62"/>
      <c r="AD338" s="62"/>
      <c r="AE338" s="62">
        <v>0</v>
      </c>
      <c r="AF338" s="62"/>
      <c r="AG338" s="62"/>
      <c r="AH338" s="62"/>
      <c r="AI338" s="62"/>
      <c r="AJ338" s="62">
        <v>0</v>
      </c>
      <c r="AK338" s="62"/>
    </row>
    <row r="339" spans="1:37" ht="110.25" x14ac:dyDescent="0.25">
      <c r="A339" s="174"/>
      <c r="B339" s="65" t="s">
        <v>1885</v>
      </c>
      <c r="C339" s="58" t="s">
        <v>3231</v>
      </c>
      <c r="D339" s="62">
        <v>2.39292E-4</v>
      </c>
      <c r="E339" s="62">
        <f t="shared" si="278"/>
        <v>2.3929200000000001E-5</v>
      </c>
      <c r="F339" s="62">
        <f t="shared" si="279"/>
        <v>2.0100528E-4</v>
      </c>
      <c r="G339" s="62">
        <v>0</v>
      </c>
      <c r="H339" s="62">
        <f t="shared" si="280"/>
        <v>1.4357519999999999E-5</v>
      </c>
      <c r="I339" s="62">
        <f t="shared" si="281"/>
        <v>2.39292E-4</v>
      </c>
      <c r="J339" s="62">
        <v>0</v>
      </c>
      <c r="K339" s="62">
        <v>0</v>
      </c>
      <c r="L339" s="62">
        <v>0</v>
      </c>
      <c r="M339" s="62">
        <v>2.39292E-4</v>
      </c>
      <c r="N339" s="62">
        <f t="shared" si="282"/>
        <v>0</v>
      </c>
      <c r="O339" s="62">
        <f t="shared" si="283"/>
        <v>2.3929200000000001E-5</v>
      </c>
      <c r="P339" s="62">
        <f t="shared" si="284"/>
        <v>2.0100528E-4</v>
      </c>
      <c r="Q339" s="62">
        <f t="shared" si="285"/>
        <v>0</v>
      </c>
      <c r="R339" s="62">
        <f t="shared" si="286"/>
        <v>-2.2493447999999999E-4</v>
      </c>
      <c r="S339" s="62">
        <f t="shared" si="287"/>
        <v>1.9940999999999999E-4</v>
      </c>
      <c r="T339" s="62">
        <v>0</v>
      </c>
      <c r="U339" s="62">
        <v>0</v>
      </c>
      <c r="V339" s="62">
        <v>0</v>
      </c>
      <c r="W339" s="62">
        <v>1.9940999999999999E-4</v>
      </c>
      <c r="X339" s="62"/>
      <c r="Y339" s="62"/>
      <c r="Z339" s="62"/>
      <c r="AA339" s="62"/>
      <c r="AB339" s="62"/>
      <c r="AC339" s="62"/>
      <c r="AD339" s="62"/>
      <c r="AE339" s="62">
        <v>0</v>
      </c>
      <c r="AF339" s="62"/>
      <c r="AG339" s="62"/>
      <c r="AH339" s="62"/>
      <c r="AI339" s="62"/>
      <c r="AJ339" s="62">
        <v>0</v>
      </c>
      <c r="AK339" s="62"/>
    </row>
    <row r="340" spans="1:37" ht="47.25" x14ac:dyDescent="0.25">
      <c r="A340" s="174"/>
      <c r="B340" s="53" t="s">
        <v>1887</v>
      </c>
      <c r="C340" s="58" t="s">
        <v>3232</v>
      </c>
      <c r="D340" s="62">
        <v>2.39292E-4</v>
      </c>
      <c r="E340" s="62">
        <f t="shared" si="278"/>
        <v>2.3929200000000001E-5</v>
      </c>
      <c r="F340" s="62">
        <f t="shared" si="279"/>
        <v>2.0100528E-4</v>
      </c>
      <c r="G340" s="62">
        <v>0</v>
      </c>
      <c r="H340" s="62">
        <f t="shared" si="280"/>
        <v>1.4357519999999999E-5</v>
      </c>
      <c r="I340" s="62">
        <f t="shared" si="281"/>
        <v>2.39292E-4</v>
      </c>
      <c r="J340" s="62">
        <v>0</v>
      </c>
      <c r="K340" s="62">
        <v>0</v>
      </c>
      <c r="L340" s="62">
        <v>0</v>
      </c>
      <c r="M340" s="62">
        <v>2.39292E-4</v>
      </c>
      <c r="N340" s="62">
        <f t="shared" si="282"/>
        <v>0</v>
      </c>
      <c r="O340" s="62">
        <f t="shared" si="283"/>
        <v>2.3929200000000001E-5</v>
      </c>
      <c r="P340" s="62">
        <f t="shared" si="284"/>
        <v>2.0100528E-4</v>
      </c>
      <c r="Q340" s="62">
        <f t="shared" si="285"/>
        <v>0</v>
      </c>
      <c r="R340" s="62">
        <f t="shared" si="286"/>
        <v>-2.2493447999999999E-4</v>
      </c>
      <c r="S340" s="62">
        <f t="shared" si="287"/>
        <v>1.9940999999999999E-4</v>
      </c>
      <c r="T340" s="62">
        <v>0</v>
      </c>
      <c r="U340" s="62">
        <v>0</v>
      </c>
      <c r="V340" s="62">
        <v>0</v>
      </c>
      <c r="W340" s="62">
        <v>1.9940999999999999E-4</v>
      </c>
      <c r="X340" s="62"/>
      <c r="Y340" s="62"/>
      <c r="Z340" s="62"/>
      <c r="AA340" s="62"/>
      <c r="AB340" s="62"/>
      <c r="AC340" s="62"/>
      <c r="AD340" s="62"/>
      <c r="AE340" s="62">
        <v>0</v>
      </c>
      <c r="AF340" s="62"/>
      <c r="AG340" s="62"/>
      <c r="AH340" s="62"/>
      <c r="AI340" s="62"/>
      <c r="AJ340" s="62">
        <v>0</v>
      </c>
      <c r="AK340" s="62"/>
    </row>
    <row r="341" spans="1:37" ht="141.75" x14ac:dyDescent="0.25">
      <c r="A341" s="174"/>
      <c r="B341" s="53" t="s">
        <v>1889</v>
      </c>
      <c r="C341" s="58" t="s">
        <v>3233</v>
      </c>
      <c r="D341" s="62">
        <v>0.27820687199999999</v>
      </c>
      <c r="E341" s="62">
        <f t="shared" si="278"/>
        <v>2.7820687199999999E-2</v>
      </c>
      <c r="F341" s="62">
        <f t="shared" si="279"/>
        <v>0.23369377247999998</v>
      </c>
      <c r="G341" s="62">
        <v>0</v>
      </c>
      <c r="H341" s="62">
        <f t="shared" si="280"/>
        <v>1.6692412319999999E-2</v>
      </c>
      <c r="I341" s="62">
        <f t="shared" si="281"/>
        <v>0.27820687199999999</v>
      </c>
      <c r="J341" s="62">
        <v>0</v>
      </c>
      <c r="K341" s="62">
        <v>0</v>
      </c>
      <c r="L341" s="62">
        <v>0.26285999999999998</v>
      </c>
      <c r="M341" s="62">
        <v>1.5346871999999999E-2</v>
      </c>
      <c r="N341" s="62">
        <f t="shared" si="282"/>
        <v>0</v>
      </c>
      <c r="O341" s="62">
        <f t="shared" si="283"/>
        <v>2.7820687199999999E-2</v>
      </c>
      <c r="P341" s="62">
        <f t="shared" si="284"/>
        <v>0.23369377247999998</v>
      </c>
      <c r="Q341" s="62">
        <f t="shared" si="285"/>
        <v>-0.26285999999999998</v>
      </c>
      <c r="R341" s="62">
        <f t="shared" si="286"/>
        <v>1.3455403199999997E-3</v>
      </c>
      <c r="S341" s="62">
        <f t="shared" si="287"/>
        <v>0.26322814</v>
      </c>
      <c r="T341" s="62">
        <v>0</v>
      </c>
      <c r="U341" s="62">
        <v>0</v>
      </c>
      <c r="V341" s="62">
        <v>0</v>
      </c>
      <c r="W341" s="62">
        <v>0.26322814</v>
      </c>
      <c r="X341" s="62"/>
      <c r="Y341" s="62"/>
      <c r="Z341" s="62"/>
      <c r="AA341" s="62"/>
      <c r="AB341" s="62"/>
      <c r="AC341" s="62"/>
      <c r="AD341" s="62"/>
      <c r="AE341" s="62">
        <v>0</v>
      </c>
      <c r="AF341" s="62"/>
      <c r="AG341" s="62"/>
      <c r="AH341" s="62"/>
      <c r="AI341" s="62"/>
      <c r="AJ341" s="62">
        <v>0</v>
      </c>
      <c r="AK341" s="62"/>
    </row>
    <row r="342" spans="1:37" ht="47.25" x14ac:dyDescent="0.25">
      <c r="A342" s="174"/>
      <c r="B342" s="53" t="s">
        <v>1890</v>
      </c>
      <c r="C342" s="58" t="s">
        <v>3234</v>
      </c>
      <c r="D342" s="62">
        <v>1.1339627300000001</v>
      </c>
      <c r="E342" s="62">
        <f t="shared" si="278"/>
        <v>0.11339627300000002</v>
      </c>
      <c r="F342" s="62">
        <f t="shared" si="279"/>
        <v>0.95252869320000011</v>
      </c>
      <c r="G342" s="62">
        <v>0</v>
      </c>
      <c r="H342" s="62">
        <f t="shared" si="280"/>
        <v>6.8037763800000012E-2</v>
      </c>
      <c r="I342" s="62">
        <f t="shared" si="281"/>
        <v>1.1339627299999999</v>
      </c>
      <c r="J342" s="62">
        <v>0.23477873000000002</v>
      </c>
      <c r="K342" s="62">
        <v>0</v>
      </c>
      <c r="L342" s="62">
        <v>0.89918399999999998</v>
      </c>
      <c r="M342" s="62">
        <v>0</v>
      </c>
      <c r="N342" s="62">
        <f t="shared" si="282"/>
        <v>0</v>
      </c>
      <c r="O342" s="62">
        <f t="shared" si="283"/>
        <v>-0.121382457</v>
      </c>
      <c r="P342" s="62">
        <f t="shared" si="284"/>
        <v>0.95252869320000011</v>
      </c>
      <c r="Q342" s="62">
        <f t="shared" si="285"/>
        <v>-0.89918399999999998</v>
      </c>
      <c r="R342" s="62">
        <f t="shared" si="286"/>
        <v>6.8037763800000012E-2</v>
      </c>
      <c r="S342" s="62">
        <f t="shared" si="287"/>
        <v>0.98333331999999996</v>
      </c>
      <c r="T342" s="62">
        <v>0.19564893999999999</v>
      </c>
      <c r="U342" s="62">
        <v>0</v>
      </c>
      <c r="V342" s="62">
        <v>0.74931999999999999</v>
      </c>
      <c r="W342" s="62">
        <v>3.8364380000000003E-2</v>
      </c>
      <c r="X342" s="62"/>
      <c r="Y342" s="62"/>
      <c r="Z342" s="62"/>
      <c r="AA342" s="62"/>
      <c r="AB342" s="168">
        <v>2020</v>
      </c>
      <c r="AC342" s="62" t="s">
        <v>4255</v>
      </c>
      <c r="AD342" s="62" t="s">
        <v>4256</v>
      </c>
      <c r="AE342" s="62">
        <v>1.26</v>
      </c>
      <c r="AF342" s="62"/>
      <c r="AG342" s="62"/>
      <c r="AH342" s="62"/>
      <c r="AI342" s="62"/>
      <c r="AJ342" s="62">
        <v>0</v>
      </c>
      <c r="AK342" s="62">
        <f>SUM(AK343:AK357)</f>
        <v>0</v>
      </c>
    </row>
    <row r="343" spans="1:37" ht="15.75" x14ac:dyDescent="0.25">
      <c r="A343" s="174"/>
      <c r="B343" s="65" t="s">
        <v>428</v>
      </c>
      <c r="C343" s="58"/>
      <c r="D343" s="62">
        <f>SUM(D344:D358)</f>
        <v>45.341739405811332</v>
      </c>
      <c r="E343" s="62">
        <f t="shared" ref="E343:AJ343" si="288">SUM(E344:E358)</f>
        <v>4.5341739405811312</v>
      </c>
      <c r="F343" s="62">
        <f t="shared" si="288"/>
        <v>38.087061100881506</v>
      </c>
      <c r="G343" s="62">
        <f t="shared" si="288"/>
        <v>0</v>
      </c>
      <c r="H343" s="62">
        <f t="shared" si="288"/>
        <v>2.7205043643486784</v>
      </c>
      <c r="I343" s="62">
        <f t="shared" si="288"/>
        <v>45.341652549999992</v>
      </c>
      <c r="J343" s="62">
        <f t="shared" si="288"/>
        <v>3.8186300599999998</v>
      </c>
      <c r="K343" s="62">
        <f t="shared" si="288"/>
        <v>36.493222839999994</v>
      </c>
      <c r="L343" s="62">
        <f t="shared" si="288"/>
        <v>1.6406832</v>
      </c>
      <c r="M343" s="62">
        <f t="shared" si="288"/>
        <v>3.3891164499999999</v>
      </c>
      <c r="N343" s="62">
        <f t="shared" si="288"/>
        <v>8.6855811328510215E-5</v>
      </c>
      <c r="O343" s="62">
        <f t="shared" si="288"/>
        <v>0.71554388058113239</v>
      </c>
      <c r="P343" s="62">
        <f t="shared" si="288"/>
        <v>1.593838260881512</v>
      </c>
      <c r="Q343" s="62">
        <f t="shared" si="288"/>
        <v>-1.6406832</v>
      </c>
      <c r="R343" s="62">
        <f t="shared" si="288"/>
        <v>-0.6686120856513208</v>
      </c>
      <c r="S343" s="62">
        <f t="shared" si="288"/>
        <v>38.046333189999999</v>
      </c>
      <c r="T343" s="62">
        <f t="shared" si="288"/>
        <v>3.2005976899999995</v>
      </c>
      <c r="U343" s="62">
        <f t="shared" si="288"/>
        <v>30.411019030000002</v>
      </c>
      <c r="V343" s="62">
        <f t="shared" si="288"/>
        <v>0</v>
      </c>
      <c r="W343" s="62">
        <f t="shared" si="288"/>
        <v>4.4347164699999997</v>
      </c>
      <c r="X343" s="62"/>
      <c r="Y343" s="62"/>
      <c r="Z343" s="62"/>
      <c r="AA343" s="62"/>
      <c r="AB343" s="62"/>
      <c r="AC343" s="62"/>
      <c r="AD343" s="62"/>
      <c r="AE343" s="62">
        <f t="shared" si="288"/>
        <v>2.29</v>
      </c>
      <c r="AF343" s="62"/>
      <c r="AG343" s="62"/>
      <c r="AH343" s="62"/>
      <c r="AI343" s="62"/>
      <c r="AJ343" s="62">
        <f t="shared" si="288"/>
        <v>6.6549999999999994</v>
      </c>
      <c r="AK343" s="62">
        <f>SUM(AK344:AK358)</f>
        <v>0</v>
      </c>
    </row>
    <row r="344" spans="1:37" ht="31.5" x14ac:dyDescent="0.25">
      <c r="A344" s="174"/>
      <c r="B344" s="53" t="s">
        <v>1891</v>
      </c>
      <c r="C344" s="58" t="s">
        <v>3235</v>
      </c>
      <c r="D344" s="62">
        <v>4.78584E-4</v>
      </c>
      <c r="E344" s="62">
        <f t="shared" ref="E344:E358" si="289">D344*10%</f>
        <v>4.7858400000000002E-5</v>
      </c>
      <c r="F344" s="62">
        <f t="shared" ref="F344:F358" si="290">D344-E344-H344</f>
        <v>4.0201055999999999E-4</v>
      </c>
      <c r="G344" s="62">
        <v>0</v>
      </c>
      <c r="H344" s="62">
        <f t="shared" ref="H344:H358" si="291">D344*6%</f>
        <v>2.8715039999999998E-5</v>
      </c>
      <c r="I344" s="62">
        <f t="shared" ref="I344:I358" si="292">J344+K344+L344+M344</f>
        <v>4.78584E-4</v>
      </c>
      <c r="J344" s="62">
        <v>0</v>
      </c>
      <c r="K344" s="62">
        <v>0</v>
      </c>
      <c r="L344" s="62">
        <v>0</v>
      </c>
      <c r="M344" s="62">
        <v>4.78584E-4</v>
      </c>
      <c r="N344" s="62">
        <f t="shared" ref="N344:N358" si="293">D344-I344</f>
        <v>0</v>
      </c>
      <c r="O344" s="62">
        <f t="shared" ref="O344:O358" si="294">E344-J344</f>
        <v>4.7858400000000002E-5</v>
      </c>
      <c r="P344" s="62">
        <f t="shared" ref="P344:P358" si="295">F344-K344</f>
        <v>4.0201055999999999E-4</v>
      </c>
      <c r="Q344" s="62">
        <f t="shared" ref="Q344:Q358" si="296">G344-L344</f>
        <v>0</v>
      </c>
      <c r="R344" s="62">
        <f t="shared" ref="R344:R358" si="297">H344-M344</f>
        <v>-4.4986895999999998E-4</v>
      </c>
      <c r="S344" s="62">
        <f t="shared" ref="S344:S358" si="298">T344+U344+V344+W344</f>
        <v>3.9881999999999998E-4</v>
      </c>
      <c r="T344" s="62">
        <v>0</v>
      </c>
      <c r="U344" s="62">
        <v>0</v>
      </c>
      <c r="V344" s="62">
        <v>0</v>
      </c>
      <c r="W344" s="62">
        <v>3.9881999999999998E-4</v>
      </c>
      <c r="X344" s="62"/>
      <c r="Y344" s="62"/>
      <c r="Z344" s="62"/>
      <c r="AA344" s="62"/>
      <c r="AB344" s="62"/>
      <c r="AC344" s="62"/>
      <c r="AD344" s="62"/>
      <c r="AE344" s="62">
        <v>0</v>
      </c>
      <c r="AF344" s="62"/>
      <c r="AG344" s="62"/>
      <c r="AH344" s="62"/>
      <c r="AI344" s="62"/>
      <c r="AJ344" s="62">
        <v>0</v>
      </c>
      <c r="AK344" s="62"/>
    </row>
    <row r="345" spans="1:37" ht="47.25" x14ac:dyDescent="0.25">
      <c r="A345" s="174"/>
      <c r="B345" s="53" t="s">
        <v>1893</v>
      </c>
      <c r="C345" s="58" t="s">
        <v>3236</v>
      </c>
      <c r="D345" s="62">
        <v>2.39292E-4</v>
      </c>
      <c r="E345" s="62">
        <f t="shared" si="289"/>
        <v>2.3929200000000001E-5</v>
      </c>
      <c r="F345" s="62">
        <f t="shared" si="290"/>
        <v>2.0100528E-4</v>
      </c>
      <c r="G345" s="62">
        <v>0</v>
      </c>
      <c r="H345" s="62">
        <f t="shared" si="291"/>
        <v>1.4357519999999999E-5</v>
      </c>
      <c r="I345" s="62">
        <f t="shared" si="292"/>
        <v>2.39292E-4</v>
      </c>
      <c r="J345" s="62">
        <v>0</v>
      </c>
      <c r="K345" s="62">
        <v>0</v>
      </c>
      <c r="L345" s="62">
        <v>0</v>
      </c>
      <c r="M345" s="62">
        <v>2.39292E-4</v>
      </c>
      <c r="N345" s="62">
        <f t="shared" si="293"/>
        <v>0</v>
      </c>
      <c r="O345" s="62">
        <f t="shared" si="294"/>
        <v>2.3929200000000001E-5</v>
      </c>
      <c r="P345" s="62">
        <f t="shared" si="295"/>
        <v>2.0100528E-4</v>
      </c>
      <c r="Q345" s="62">
        <f t="shared" si="296"/>
        <v>0</v>
      </c>
      <c r="R345" s="62">
        <f t="shared" si="297"/>
        <v>-2.2493447999999999E-4</v>
      </c>
      <c r="S345" s="62">
        <f t="shared" si="298"/>
        <v>1.9940999999999999E-4</v>
      </c>
      <c r="T345" s="62">
        <v>0</v>
      </c>
      <c r="U345" s="62">
        <v>0</v>
      </c>
      <c r="V345" s="62">
        <v>0</v>
      </c>
      <c r="W345" s="62">
        <v>1.9940999999999999E-4</v>
      </c>
      <c r="X345" s="62"/>
      <c r="Y345" s="62"/>
      <c r="Z345" s="62"/>
      <c r="AA345" s="62"/>
      <c r="AB345" s="62"/>
      <c r="AC345" s="62"/>
      <c r="AD345" s="62"/>
      <c r="AE345" s="62">
        <v>0</v>
      </c>
      <c r="AF345" s="62"/>
      <c r="AG345" s="62"/>
      <c r="AH345" s="62"/>
      <c r="AI345" s="62"/>
      <c r="AJ345" s="62">
        <v>0</v>
      </c>
      <c r="AK345" s="62"/>
    </row>
    <row r="346" spans="1:37" ht="47.25" x14ac:dyDescent="0.25">
      <c r="A346" s="174"/>
      <c r="B346" s="53" t="s">
        <v>1895</v>
      </c>
      <c r="C346" s="58" t="s">
        <v>3237</v>
      </c>
      <c r="D346" s="62">
        <v>2.39292E-4</v>
      </c>
      <c r="E346" s="62">
        <f t="shared" si="289"/>
        <v>2.3929200000000001E-5</v>
      </c>
      <c r="F346" s="62">
        <f t="shared" si="290"/>
        <v>2.0100528E-4</v>
      </c>
      <c r="G346" s="62">
        <v>0</v>
      </c>
      <c r="H346" s="62">
        <f t="shared" si="291"/>
        <v>1.4357519999999999E-5</v>
      </c>
      <c r="I346" s="62">
        <f t="shared" si="292"/>
        <v>2.39292E-4</v>
      </c>
      <c r="J346" s="62">
        <v>0</v>
      </c>
      <c r="K346" s="62">
        <v>0</v>
      </c>
      <c r="L346" s="62">
        <v>0</v>
      </c>
      <c r="M346" s="62">
        <v>2.39292E-4</v>
      </c>
      <c r="N346" s="62">
        <f t="shared" si="293"/>
        <v>0</v>
      </c>
      <c r="O346" s="62">
        <f t="shared" si="294"/>
        <v>2.3929200000000001E-5</v>
      </c>
      <c r="P346" s="62">
        <f t="shared" si="295"/>
        <v>2.0100528E-4</v>
      </c>
      <c r="Q346" s="62">
        <f t="shared" si="296"/>
        <v>0</v>
      </c>
      <c r="R346" s="62">
        <f t="shared" si="297"/>
        <v>-2.2493447999999999E-4</v>
      </c>
      <c r="S346" s="62">
        <f t="shared" si="298"/>
        <v>1.9940999999999999E-4</v>
      </c>
      <c r="T346" s="62">
        <v>0</v>
      </c>
      <c r="U346" s="62">
        <v>0</v>
      </c>
      <c r="V346" s="62">
        <v>0</v>
      </c>
      <c r="W346" s="62">
        <v>1.9940999999999999E-4</v>
      </c>
      <c r="X346" s="62"/>
      <c r="Y346" s="62"/>
      <c r="Z346" s="62"/>
      <c r="AA346" s="62"/>
      <c r="AB346" s="62"/>
      <c r="AC346" s="62"/>
      <c r="AD346" s="62"/>
      <c r="AE346" s="62">
        <v>0</v>
      </c>
      <c r="AF346" s="62"/>
      <c r="AG346" s="62"/>
      <c r="AH346" s="62"/>
      <c r="AI346" s="62"/>
      <c r="AJ346" s="62">
        <v>0</v>
      </c>
      <c r="AK346" s="62"/>
    </row>
    <row r="347" spans="1:37" ht="63" x14ac:dyDescent="0.25">
      <c r="A347" s="174"/>
      <c r="B347" s="53" t="s">
        <v>1897</v>
      </c>
      <c r="C347" s="58" t="s">
        <v>3238</v>
      </c>
      <c r="D347" s="62">
        <v>0.443832</v>
      </c>
      <c r="E347" s="62">
        <f t="shared" si="289"/>
        <v>4.4383200000000005E-2</v>
      </c>
      <c r="F347" s="62">
        <f t="shared" si="290"/>
        <v>0.37281888000000002</v>
      </c>
      <c r="G347" s="62">
        <v>0</v>
      </c>
      <c r="H347" s="62">
        <f t="shared" si="291"/>
        <v>2.6629919999999998E-2</v>
      </c>
      <c r="I347" s="62">
        <f t="shared" si="292"/>
        <v>0.44382870000000002</v>
      </c>
      <c r="J347" s="62">
        <v>0</v>
      </c>
      <c r="K347" s="62">
        <v>0</v>
      </c>
      <c r="L347" s="62">
        <v>0.4263402</v>
      </c>
      <c r="M347" s="62">
        <v>1.7488500000000001E-2</v>
      </c>
      <c r="N347" s="62">
        <f t="shared" si="293"/>
        <v>3.2999999999838714E-6</v>
      </c>
      <c r="O347" s="62">
        <f t="shared" si="294"/>
        <v>4.4383200000000005E-2</v>
      </c>
      <c r="P347" s="62">
        <f t="shared" si="295"/>
        <v>0.37281888000000002</v>
      </c>
      <c r="Q347" s="62">
        <f t="shared" si="296"/>
        <v>-0.4263402</v>
      </c>
      <c r="R347" s="62">
        <f t="shared" si="297"/>
        <v>9.1414199999999973E-3</v>
      </c>
      <c r="S347" s="62">
        <f t="shared" si="298"/>
        <v>0.64458846999999997</v>
      </c>
      <c r="T347" s="62">
        <v>0</v>
      </c>
      <c r="U347" s="62">
        <v>0</v>
      </c>
      <c r="V347" s="62">
        <v>0</v>
      </c>
      <c r="W347" s="62">
        <v>0.64458846999999997</v>
      </c>
      <c r="X347" s="62"/>
      <c r="Y347" s="62"/>
      <c r="Z347" s="62"/>
      <c r="AA347" s="62"/>
      <c r="AB347" s="168">
        <v>2020</v>
      </c>
      <c r="AC347" s="62" t="s">
        <v>4255</v>
      </c>
      <c r="AD347" s="62" t="s">
        <v>4256</v>
      </c>
      <c r="AE347" s="62">
        <v>0.63</v>
      </c>
      <c r="AF347" s="168">
        <v>2020</v>
      </c>
      <c r="AG347" s="62" t="s">
        <v>4257</v>
      </c>
      <c r="AH347" s="62" t="s">
        <v>4258</v>
      </c>
      <c r="AI347" s="62" t="s">
        <v>4259</v>
      </c>
      <c r="AJ347" s="62">
        <v>1.4999999999999999E-2</v>
      </c>
      <c r="AK347" s="62"/>
    </row>
    <row r="348" spans="1:37" ht="78.75" x14ac:dyDescent="0.25">
      <c r="A348" s="174"/>
      <c r="B348" s="53" t="s">
        <v>1898</v>
      </c>
      <c r="C348" s="58" t="s">
        <v>3239</v>
      </c>
      <c r="D348" s="62">
        <v>0.436485348</v>
      </c>
      <c r="E348" s="62">
        <f t="shared" si="289"/>
        <v>4.36485348E-2</v>
      </c>
      <c r="F348" s="62">
        <f t="shared" si="290"/>
        <v>0.36664769231999994</v>
      </c>
      <c r="G348" s="62">
        <v>0</v>
      </c>
      <c r="H348" s="62">
        <f t="shared" si="291"/>
        <v>2.618912088E-2</v>
      </c>
      <c r="I348" s="62">
        <f t="shared" si="292"/>
        <v>0.436485348</v>
      </c>
      <c r="J348" s="62">
        <v>0</v>
      </c>
      <c r="K348" s="62">
        <v>0</v>
      </c>
      <c r="L348" s="62">
        <v>0</v>
      </c>
      <c r="M348" s="62">
        <v>0.436485348</v>
      </c>
      <c r="N348" s="62">
        <f t="shared" si="293"/>
        <v>0</v>
      </c>
      <c r="O348" s="62">
        <f t="shared" si="294"/>
        <v>4.36485348E-2</v>
      </c>
      <c r="P348" s="62">
        <f t="shared" si="295"/>
        <v>0.36664769231999994</v>
      </c>
      <c r="Q348" s="62">
        <f t="shared" si="296"/>
        <v>0</v>
      </c>
      <c r="R348" s="62">
        <f t="shared" si="297"/>
        <v>-0.41029622712000002</v>
      </c>
      <c r="S348" s="62">
        <f t="shared" si="298"/>
        <v>0.36373779000000006</v>
      </c>
      <c r="T348" s="62">
        <v>0</v>
      </c>
      <c r="U348" s="62">
        <v>0</v>
      </c>
      <c r="V348" s="62">
        <v>0</v>
      </c>
      <c r="W348" s="62">
        <v>0.36373779000000006</v>
      </c>
      <c r="X348" s="62"/>
      <c r="Y348" s="62"/>
      <c r="Z348" s="62"/>
      <c r="AA348" s="62"/>
      <c r="AB348" s="62"/>
      <c r="AC348" s="62"/>
      <c r="AD348" s="62"/>
      <c r="AE348" s="62">
        <v>0</v>
      </c>
      <c r="AF348" s="62"/>
      <c r="AG348" s="62"/>
      <c r="AH348" s="62"/>
      <c r="AI348" s="62"/>
      <c r="AJ348" s="62">
        <v>0</v>
      </c>
      <c r="AK348" s="62"/>
    </row>
    <row r="349" spans="1:37" ht="126" x14ac:dyDescent="0.25">
      <c r="A349" s="174"/>
      <c r="B349" s="53" t="s">
        <v>1899</v>
      </c>
      <c r="C349" s="58" t="s">
        <v>3240</v>
      </c>
      <c r="D349" s="62">
        <v>43.112484000000002</v>
      </c>
      <c r="E349" s="62">
        <f t="shared" si="289"/>
        <v>4.3112484000000002</v>
      </c>
      <c r="F349" s="62">
        <f t="shared" si="290"/>
        <v>36.214486559999997</v>
      </c>
      <c r="G349" s="62">
        <v>0</v>
      </c>
      <c r="H349" s="62">
        <f t="shared" si="291"/>
        <v>2.5867490399999999</v>
      </c>
      <c r="I349" s="62">
        <f t="shared" si="292"/>
        <v>43.112484489999993</v>
      </c>
      <c r="J349" s="62">
        <v>3.70819425</v>
      </c>
      <c r="K349" s="62">
        <v>36.493222839999994</v>
      </c>
      <c r="L349" s="62">
        <v>0</v>
      </c>
      <c r="M349" s="62">
        <v>2.9110673999999999</v>
      </c>
      <c r="N349" s="62">
        <f t="shared" si="293"/>
        <v>-4.8999999080479029E-7</v>
      </c>
      <c r="O349" s="62">
        <f t="shared" si="294"/>
        <v>0.60305415000000018</v>
      </c>
      <c r="P349" s="62">
        <f t="shared" si="295"/>
        <v>-0.27873627999999684</v>
      </c>
      <c r="Q349" s="62">
        <f t="shared" si="296"/>
        <v>0</v>
      </c>
      <c r="R349" s="62">
        <f t="shared" si="297"/>
        <v>-0.32431835999999992</v>
      </c>
      <c r="S349" s="62">
        <f t="shared" si="298"/>
        <v>35.927070409999999</v>
      </c>
      <c r="T349" s="62">
        <v>3.0901618799999997</v>
      </c>
      <c r="U349" s="62">
        <v>30.411019030000002</v>
      </c>
      <c r="V349" s="62">
        <v>0</v>
      </c>
      <c r="W349" s="62">
        <v>2.4258894999999994</v>
      </c>
      <c r="X349" s="62"/>
      <c r="Y349" s="62"/>
      <c r="Z349" s="62"/>
      <c r="AA349" s="62"/>
      <c r="AB349" s="62"/>
      <c r="AC349" s="62"/>
      <c r="AD349" s="62"/>
      <c r="AE349" s="62">
        <v>0</v>
      </c>
      <c r="AF349" s="168">
        <v>2020</v>
      </c>
      <c r="AG349" s="62" t="s">
        <v>4257</v>
      </c>
      <c r="AH349" s="62" t="s">
        <v>4258</v>
      </c>
      <c r="AI349" s="62" t="s">
        <v>4259</v>
      </c>
      <c r="AJ349" s="62">
        <v>6.016</v>
      </c>
      <c r="AK349" s="62"/>
    </row>
    <row r="350" spans="1:37" ht="94.5" x14ac:dyDescent="0.25">
      <c r="A350" s="174"/>
      <c r="B350" s="65" t="s">
        <v>431</v>
      </c>
      <c r="C350" s="58" t="s">
        <v>3241</v>
      </c>
      <c r="D350" s="62">
        <v>0.58053299999999997</v>
      </c>
      <c r="E350" s="62">
        <f t="shared" si="289"/>
        <v>5.8053300000000002E-2</v>
      </c>
      <c r="F350" s="62">
        <f t="shared" si="290"/>
        <v>0.48764772000000001</v>
      </c>
      <c r="G350" s="62">
        <v>0</v>
      </c>
      <c r="H350" s="62">
        <f t="shared" si="291"/>
        <v>3.4831979999999998E-2</v>
      </c>
      <c r="I350" s="169">
        <f t="shared" si="292"/>
        <v>0.58053297200000009</v>
      </c>
      <c r="J350" s="62">
        <v>6.9435810000000001E-2</v>
      </c>
      <c r="K350" s="62">
        <v>0</v>
      </c>
      <c r="L350" s="62">
        <v>0.49720999999999999</v>
      </c>
      <c r="M350" s="62">
        <v>1.3887162000000008E-2</v>
      </c>
      <c r="N350" s="62">
        <f t="shared" si="293"/>
        <v>2.7999999874239734E-8</v>
      </c>
      <c r="O350" s="62">
        <f t="shared" si="294"/>
        <v>-1.1382509999999998E-2</v>
      </c>
      <c r="P350" s="62">
        <f t="shared" si="295"/>
        <v>0.48764772000000001</v>
      </c>
      <c r="Q350" s="62">
        <f t="shared" si="296"/>
        <v>-0.49720999999999999</v>
      </c>
      <c r="R350" s="62">
        <f t="shared" si="297"/>
        <v>2.094481799999999E-2</v>
      </c>
      <c r="S350" s="62">
        <f t="shared" si="298"/>
        <v>0.13435084</v>
      </c>
      <c r="T350" s="62">
        <v>6.9435810000000001E-2</v>
      </c>
      <c r="U350" s="62">
        <v>0</v>
      </c>
      <c r="V350" s="62">
        <v>0</v>
      </c>
      <c r="W350" s="62">
        <v>6.4915029999999999E-2</v>
      </c>
      <c r="X350" s="62"/>
      <c r="Y350" s="62"/>
      <c r="Z350" s="62"/>
      <c r="AA350" s="62"/>
      <c r="AB350" s="168">
        <v>2020</v>
      </c>
      <c r="AC350" s="62" t="s">
        <v>4255</v>
      </c>
      <c r="AD350" s="62" t="s">
        <v>4256</v>
      </c>
      <c r="AE350" s="62">
        <v>0.63</v>
      </c>
      <c r="AF350" s="62"/>
      <c r="AG350" s="62"/>
      <c r="AH350" s="62"/>
      <c r="AI350" s="62"/>
      <c r="AJ350" s="62">
        <v>0</v>
      </c>
      <c r="AK350" s="62"/>
    </row>
    <row r="351" spans="1:37" ht="47.25" x14ac:dyDescent="0.25">
      <c r="A351" s="174"/>
      <c r="B351" s="53" t="s">
        <v>432</v>
      </c>
      <c r="C351" s="58" t="s">
        <v>3242</v>
      </c>
      <c r="D351" s="62">
        <v>2.1004452829864224E-5</v>
      </c>
      <c r="E351" s="62">
        <f t="shared" si="289"/>
        <v>2.1004452829864224E-6</v>
      </c>
      <c r="F351" s="62">
        <f t="shared" si="290"/>
        <v>1.7643740377085951E-5</v>
      </c>
      <c r="G351" s="62">
        <v>0</v>
      </c>
      <c r="H351" s="62">
        <f t="shared" si="291"/>
        <v>1.2602671697918535E-6</v>
      </c>
      <c r="I351" s="62">
        <f t="shared" si="292"/>
        <v>0</v>
      </c>
      <c r="J351" s="62">
        <v>0</v>
      </c>
      <c r="K351" s="62">
        <v>0</v>
      </c>
      <c r="L351" s="62">
        <v>0</v>
      </c>
      <c r="M351" s="62">
        <v>0</v>
      </c>
      <c r="N351" s="62">
        <f t="shared" si="293"/>
        <v>2.1004452829864224E-5</v>
      </c>
      <c r="O351" s="62">
        <f t="shared" si="294"/>
        <v>2.1004452829864224E-6</v>
      </c>
      <c r="P351" s="62">
        <f t="shared" si="295"/>
        <v>1.7643740377085951E-5</v>
      </c>
      <c r="Q351" s="62">
        <f t="shared" si="296"/>
        <v>0</v>
      </c>
      <c r="R351" s="62">
        <f t="shared" si="297"/>
        <v>1.2602671697918535E-6</v>
      </c>
      <c r="S351" s="62">
        <f t="shared" si="298"/>
        <v>0</v>
      </c>
      <c r="T351" s="62">
        <v>0</v>
      </c>
      <c r="U351" s="62">
        <v>0</v>
      </c>
      <c r="V351" s="62">
        <v>0</v>
      </c>
      <c r="W351" s="62">
        <v>0</v>
      </c>
      <c r="X351" s="62"/>
      <c r="Y351" s="62"/>
      <c r="Z351" s="62"/>
      <c r="AA351" s="62"/>
      <c r="AB351" s="62"/>
      <c r="AC351" s="62"/>
      <c r="AD351" s="62"/>
      <c r="AE351" s="62">
        <v>0</v>
      </c>
      <c r="AF351" s="168">
        <v>2020</v>
      </c>
      <c r="AG351" s="62" t="s">
        <v>4257</v>
      </c>
      <c r="AH351" s="62" t="s">
        <v>4258</v>
      </c>
      <c r="AI351" s="62" t="s">
        <v>4259</v>
      </c>
      <c r="AJ351" s="62">
        <v>0.108</v>
      </c>
      <c r="AK351" s="62"/>
    </row>
    <row r="352" spans="1:37" ht="47.25" x14ac:dyDescent="0.25">
      <c r="A352" s="174"/>
      <c r="B352" s="53" t="s">
        <v>1292</v>
      </c>
      <c r="C352" s="58" t="s">
        <v>3243</v>
      </c>
      <c r="D352" s="62">
        <v>0.43420000000000009</v>
      </c>
      <c r="E352" s="62">
        <f t="shared" si="289"/>
        <v>4.3420000000000014E-2</v>
      </c>
      <c r="F352" s="62">
        <f t="shared" si="290"/>
        <v>0.36472800000000005</v>
      </c>
      <c r="G352" s="62">
        <v>0</v>
      </c>
      <c r="H352" s="62">
        <f t="shared" si="291"/>
        <v>2.6052000000000006E-2</v>
      </c>
      <c r="I352" s="169">
        <f t="shared" si="292"/>
        <v>0.43420000000000009</v>
      </c>
      <c r="J352" s="62">
        <v>4.1000000000000002E-2</v>
      </c>
      <c r="K352" s="62">
        <v>0</v>
      </c>
      <c r="L352" s="62">
        <v>0.38500000000000001</v>
      </c>
      <c r="M352" s="62">
        <v>8.2000000000000961E-3</v>
      </c>
      <c r="N352" s="62">
        <f t="shared" si="293"/>
        <v>0</v>
      </c>
      <c r="O352" s="62">
        <f t="shared" si="294"/>
        <v>2.4200000000000124E-3</v>
      </c>
      <c r="P352" s="62">
        <f t="shared" si="295"/>
        <v>0.36472800000000005</v>
      </c>
      <c r="Q352" s="62">
        <f t="shared" si="296"/>
        <v>-0.38500000000000001</v>
      </c>
      <c r="R352" s="62">
        <f t="shared" si="297"/>
        <v>1.785199999999991E-2</v>
      </c>
      <c r="S352" s="62">
        <f t="shared" si="298"/>
        <v>0.37342242999999997</v>
      </c>
      <c r="T352" s="62">
        <v>4.1000000000000002E-2</v>
      </c>
      <c r="U352" s="62">
        <v>0</v>
      </c>
      <c r="V352" s="62">
        <v>0</v>
      </c>
      <c r="W352" s="62">
        <v>0.33242242999999999</v>
      </c>
      <c r="X352" s="62"/>
      <c r="Y352" s="62"/>
      <c r="Z352" s="62"/>
      <c r="AA352" s="62"/>
      <c r="AB352" s="168">
        <v>2020</v>
      </c>
      <c r="AC352" s="62" t="s">
        <v>4255</v>
      </c>
      <c r="AD352" s="62" t="s">
        <v>4256</v>
      </c>
      <c r="AE352" s="62">
        <v>0.4</v>
      </c>
      <c r="AF352" s="62"/>
      <c r="AG352" s="62"/>
      <c r="AH352" s="62"/>
      <c r="AI352" s="62"/>
      <c r="AJ352" s="62">
        <v>0</v>
      </c>
      <c r="AK352" s="62"/>
    </row>
    <row r="353" spans="1:37" ht="47.25" x14ac:dyDescent="0.25">
      <c r="A353" s="174"/>
      <c r="B353" s="53" t="s">
        <v>436</v>
      </c>
      <c r="C353" s="58" t="s">
        <v>3244</v>
      </c>
      <c r="D353" s="62">
        <v>2.1004452829864224E-5</v>
      </c>
      <c r="E353" s="62">
        <f t="shared" si="289"/>
        <v>2.1004452829864224E-6</v>
      </c>
      <c r="F353" s="62">
        <f t="shared" si="290"/>
        <v>1.7643740377085951E-5</v>
      </c>
      <c r="G353" s="62">
        <v>0</v>
      </c>
      <c r="H353" s="62">
        <f t="shared" si="291"/>
        <v>1.2602671697918535E-6</v>
      </c>
      <c r="I353" s="62">
        <f t="shared" si="292"/>
        <v>0</v>
      </c>
      <c r="J353" s="62">
        <v>0</v>
      </c>
      <c r="K353" s="62">
        <v>0</v>
      </c>
      <c r="L353" s="62">
        <v>0</v>
      </c>
      <c r="M353" s="62">
        <v>0</v>
      </c>
      <c r="N353" s="62">
        <f t="shared" si="293"/>
        <v>2.1004452829864224E-5</v>
      </c>
      <c r="O353" s="62">
        <f t="shared" si="294"/>
        <v>2.1004452829864224E-6</v>
      </c>
      <c r="P353" s="62">
        <f t="shared" si="295"/>
        <v>1.7643740377085951E-5</v>
      </c>
      <c r="Q353" s="62">
        <f t="shared" si="296"/>
        <v>0</v>
      </c>
      <c r="R353" s="62">
        <f t="shared" si="297"/>
        <v>1.2602671697918535E-6</v>
      </c>
      <c r="S353" s="62">
        <f t="shared" si="298"/>
        <v>4.9177669999999993E-2</v>
      </c>
      <c r="T353" s="62">
        <v>0</v>
      </c>
      <c r="U353" s="62">
        <v>0</v>
      </c>
      <c r="V353" s="62">
        <v>0</v>
      </c>
      <c r="W353" s="62">
        <v>4.9177669999999993E-2</v>
      </c>
      <c r="X353" s="62"/>
      <c r="Y353" s="62"/>
      <c r="Z353" s="62"/>
      <c r="AA353" s="62"/>
      <c r="AB353" s="62"/>
      <c r="AC353" s="62"/>
      <c r="AD353" s="62"/>
      <c r="AE353" s="62">
        <v>0</v>
      </c>
      <c r="AF353" s="168">
        <v>2020</v>
      </c>
      <c r="AG353" s="62" t="s">
        <v>4257</v>
      </c>
      <c r="AH353" s="62" t="s">
        <v>4258</v>
      </c>
      <c r="AI353" s="62" t="s">
        <v>4259</v>
      </c>
      <c r="AJ353" s="62">
        <v>0.13200000000000001</v>
      </c>
      <c r="AK353" s="62"/>
    </row>
    <row r="354" spans="1:37" ht="110.25" x14ac:dyDescent="0.25">
      <c r="A354" s="174"/>
      <c r="B354" s="53" t="s">
        <v>1900</v>
      </c>
      <c r="C354" s="58" t="s">
        <v>3245</v>
      </c>
      <c r="D354" s="62">
        <v>2.1004452829864224E-5</v>
      </c>
      <c r="E354" s="62">
        <f t="shared" si="289"/>
        <v>2.1004452829864224E-6</v>
      </c>
      <c r="F354" s="62">
        <f t="shared" si="290"/>
        <v>1.7643740377085951E-5</v>
      </c>
      <c r="G354" s="62">
        <v>0</v>
      </c>
      <c r="H354" s="62">
        <f t="shared" si="291"/>
        <v>1.2602671697918535E-6</v>
      </c>
      <c r="I354" s="62">
        <f t="shared" si="292"/>
        <v>0</v>
      </c>
      <c r="J354" s="62">
        <v>0</v>
      </c>
      <c r="K354" s="62">
        <v>0</v>
      </c>
      <c r="L354" s="62">
        <v>0</v>
      </c>
      <c r="M354" s="62">
        <v>0</v>
      </c>
      <c r="N354" s="62">
        <f t="shared" si="293"/>
        <v>2.1004452829864224E-5</v>
      </c>
      <c r="O354" s="62">
        <f t="shared" si="294"/>
        <v>2.1004452829864224E-6</v>
      </c>
      <c r="P354" s="62">
        <f t="shared" si="295"/>
        <v>1.7643740377085951E-5</v>
      </c>
      <c r="Q354" s="62">
        <f t="shared" si="296"/>
        <v>0</v>
      </c>
      <c r="R354" s="62">
        <f t="shared" si="297"/>
        <v>1.2602671697918535E-6</v>
      </c>
      <c r="S354" s="62">
        <f t="shared" si="298"/>
        <v>3.7506249999999998E-2</v>
      </c>
      <c r="T354" s="62">
        <v>0</v>
      </c>
      <c r="U354" s="62">
        <v>0</v>
      </c>
      <c r="V354" s="62">
        <v>0</v>
      </c>
      <c r="W354" s="62">
        <v>3.7506249999999998E-2</v>
      </c>
      <c r="X354" s="62"/>
      <c r="Y354" s="62"/>
      <c r="Z354" s="62"/>
      <c r="AA354" s="62"/>
      <c r="AB354" s="62"/>
      <c r="AC354" s="62"/>
      <c r="AD354" s="62"/>
      <c r="AE354" s="62">
        <v>0</v>
      </c>
      <c r="AF354" s="168">
        <v>2020</v>
      </c>
      <c r="AG354" s="62" t="s">
        <v>4257</v>
      </c>
      <c r="AH354" s="62" t="s">
        <v>4258</v>
      </c>
      <c r="AI354" s="62" t="s">
        <v>4259</v>
      </c>
      <c r="AJ354" s="62">
        <v>0.16</v>
      </c>
      <c r="AK354" s="62"/>
    </row>
    <row r="355" spans="1:37" ht="126" x14ac:dyDescent="0.25">
      <c r="A355" s="174"/>
      <c r="B355" s="53" t="s">
        <v>1901</v>
      </c>
      <c r="C355" s="59" t="s">
        <v>3246</v>
      </c>
      <c r="D355" s="62">
        <v>2.39292E-4</v>
      </c>
      <c r="E355" s="62">
        <f t="shared" si="289"/>
        <v>2.3929200000000001E-5</v>
      </c>
      <c r="F355" s="62">
        <f t="shared" si="290"/>
        <v>2.0100528E-4</v>
      </c>
      <c r="G355" s="62">
        <v>0</v>
      </c>
      <c r="H355" s="62">
        <f t="shared" si="291"/>
        <v>1.4357519999999999E-5</v>
      </c>
      <c r="I355" s="62">
        <f t="shared" si="292"/>
        <v>2.39292E-4</v>
      </c>
      <c r="J355" s="62">
        <v>0</v>
      </c>
      <c r="K355" s="62">
        <v>0</v>
      </c>
      <c r="L355" s="62">
        <v>0</v>
      </c>
      <c r="M355" s="62">
        <v>2.39292E-4</v>
      </c>
      <c r="N355" s="62">
        <f t="shared" si="293"/>
        <v>0</v>
      </c>
      <c r="O355" s="62">
        <f t="shared" si="294"/>
        <v>2.3929200000000001E-5</v>
      </c>
      <c r="P355" s="62">
        <f t="shared" si="295"/>
        <v>2.0100528E-4</v>
      </c>
      <c r="Q355" s="62">
        <f t="shared" si="296"/>
        <v>0</v>
      </c>
      <c r="R355" s="62">
        <f t="shared" si="297"/>
        <v>-2.2493447999999999E-4</v>
      </c>
      <c r="S355" s="62">
        <f t="shared" si="298"/>
        <v>1.9940999999999999E-4</v>
      </c>
      <c r="T355" s="62">
        <v>0</v>
      </c>
      <c r="U355" s="62">
        <v>0</v>
      </c>
      <c r="V355" s="62">
        <v>0</v>
      </c>
      <c r="W355" s="62">
        <v>1.9940999999999999E-4</v>
      </c>
      <c r="X355" s="62"/>
      <c r="Y355" s="62"/>
      <c r="Z355" s="62"/>
      <c r="AA355" s="62"/>
      <c r="AB355" s="62"/>
      <c r="AC355" s="62"/>
      <c r="AD355" s="62"/>
      <c r="AE355" s="62">
        <v>0</v>
      </c>
      <c r="AF355" s="62"/>
      <c r="AG355" s="62"/>
      <c r="AH355" s="62"/>
      <c r="AI355" s="62"/>
      <c r="AJ355" s="62">
        <v>0</v>
      </c>
      <c r="AK355" s="62"/>
    </row>
    <row r="356" spans="1:37" ht="47.25" x14ac:dyDescent="0.25">
      <c r="A356" s="174"/>
      <c r="B356" s="53" t="s">
        <v>1289</v>
      </c>
      <c r="C356" s="59" t="s">
        <v>3247</v>
      </c>
      <c r="D356" s="62">
        <v>0.33213299999999996</v>
      </c>
      <c r="E356" s="62">
        <f t="shared" si="289"/>
        <v>3.3213299999999994E-2</v>
      </c>
      <c r="F356" s="62">
        <f t="shared" si="290"/>
        <v>0.27899171999999994</v>
      </c>
      <c r="G356" s="62">
        <v>0</v>
      </c>
      <c r="H356" s="62">
        <f t="shared" si="291"/>
        <v>1.9927979999999998E-2</v>
      </c>
      <c r="I356" s="62">
        <f t="shared" si="292"/>
        <v>0.33213300000000001</v>
      </c>
      <c r="J356" s="62">
        <v>0</v>
      </c>
      <c r="K356" s="62">
        <v>0</v>
      </c>
      <c r="L356" s="62">
        <v>0.33213300000000001</v>
      </c>
      <c r="M356" s="62">
        <v>0</v>
      </c>
      <c r="N356" s="62">
        <f t="shared" si="293"/>
        <v>0</v>
      </c>
      <c r="O356" s="62">
        <f t="shared" si="294"/>
        <v>3.3213299999999994E-2</v>
      </c>
      <c r="P356" s="62">
        <f t="shared" si="295"/>
        <v>0.27899171999999994</v>
      </c>
      <c r="Q356" s="62">
        <f t="shared" si="296"/>
        <v>-0.33213300000000001</v>
      </c>
      <c r="R356" s="62">
        <f t="shared" si="297"/>
        <v>1.9927979999999998E-2</v>
      </c>
      <c r="S356" s="62">
        <f t="shared" si="298"/>
        <v>0.38991418999999999</v>
      </c>
      <c r="T356" s="62">
        <v>0</v>
      </c>
      <c r="U356" s="62">
        <v>0</v>
      </c>
      <c r="V356" s="62">
        <v>0</v>
      </c>
      <c r="W356" s="62">
        <v>0.38991418999999999</v>
      </c>
      <c r="X356" s="62"/>
      <c r="Y356" s="62"/>
      <c r="Z356" s="62"/>
      <c r="AA356" s="62"/>
      <c r="AB356" s="168">
        <v>2020</v>
      </c>
      <c r="AC356" s="62" t="s">
        <v>4255</v>
      </c>
      <c r="AD356" s="62" t="s">
        <v>4256</v>
      </c>
      <c r="AE356" s="62">
        <v>0.63</v>
      </c>
      <c r="AF356" s="62"/>
      <c r="AG356" s="62"/>
      <c r="AH356" s="62"/>
      <c r="AI356" s="62"/>
      <c r="AJ356" s="62">
        <v>0</v>
      </c>
      <c r="AK356" s="62"/>
    </row>
    <row r="357" spans="1:37" ht="94.5" x14ac:dyDescent="0.25">
      <c r="A357" s="174"/>
      <c r="B357" s="53" t="s">
        <v>434</v>
      </c>
      <c r="C357" s="59" t="s">
        <v>3248</v>
      </c>
      <c r="D357" s="62">
        <v>2.1004452829864224E-5</v>
      </c>
      <c r="E357" s="62">
        <f t="shared" si="289"/>
        <v>2.1004452829864224E-6</v>
      </c>
      <c r="F357" s="62">
        <f t="shared" si="290"/>
        <v>1.7643740377085951E-5</v>
      </c>
      <c r="G357" s="62">
        <v>0</v>
      </c>
      <c r="H357" s="62">
        <f t="shared" si="291"/>
        <v>1.2602671697918535E-6</v>
      </c>
      <c r="I357" s="62">
        <f t="shared" si="292"/>
        <v>0</v>
      </c>
      <c r="J357" s="62">
        <v>0</v>
      </c>
      <c r="K357" s="62">
        <v>0</v>
      </c>
      <c r="L357" s="62">
        <v>0</v>
      </c>
      <c r="M357" s="62">
        <v>0</v>
      </c>
      <c r="N357" s="62">
        <f t="shared" si="293"/>
        <v>2.1004452829864224E-5</v>
      </c>
      <c r="O357" s="62">
        <f t="shared" si="294"/>
        <v>2.1004452829864224E-6</v>
      </c>
      <c r="P357" s="62">
        <f t="shared" si="295"/>
        <v>1.7643740377085951E-5</v>
      </c>
      <c r="Q357" s="62">
        <f t="shared" si="296"/>
        <v>0</v>
      </c>
      <c r="R357" s="62">
        <f t="shared" si="297"/>
        <v>1.2602671697918535E-6</v>
      </c>
      <c r="S357" s="62">
        <f t="shared" si="298"/>
        <v>0.11540085999999999</v>
      </c>
      <c r="T357" s="62">
        <v>0</v>
      </c>
      <c r="U357" s="62">
        <v>0</v>
      </c>
      <c r="V357" s="62">
        <v>0</v>
      </c>
      <c r="W357" s="62">
        <v>0.11540085999999999</v>
      </c>
      <c r="X357" s="62"/>
      <c r="Y357" s="62"/>
      <c r="Z357" s="62"/>
      <c r="AA357" s="62"/>
      <c r="AB357" s="62"/>
      <c r="AC357" s="62"/>
      <c r="AD357" s="62"/>
      <c r="AE357" s="62">
        <v>0</v>
      </c>
      <c r="AF357" s="168">
        <v>2020</v>
      </c>
      <c r="AG357" s="62" t="s">
        <v>4257</v>
      </c>
      <c r="AH357" s="62" t="s">
        <v>4258</v>
      </c>
      <c r="AI357" s="62" t="s">
        <v>4259</v>
      </c>
      <c r="AJ357" s="62">
        <v>0.224</v>
      </c>
      <c r="AK357" s="62"/>
    </row>
    <row r="358" spans="1:37" ht="110.25" x14ac:dyDescent="0.25">
      <c r="A358" s="174"/>
      <c r="B358" s="53" t="s">
        <v>1903</v>
      </c>
      <c r="C358" s="59" t="s">
        <v>3249</v>
      </c>
      <c r="D358" s="62">
        <v>7.9157999999999984E-4</v>
      </c>
      <c r="E358" s="62">
        <f t="shared" si="289"/>
        <v>7.915799999999999E-5</v>
      </c>
      <c r="F358" s="62">
        <f t="shared" si="290"/>
        <v>6.649271999999999E-4</v>
      </c>
      <c r="G358" s="62">
        <v>0</v>
      </c>
      <c r="H358" s="62">
        <f t="shared" si="291"/>
        <v>4.7494799999999991E-5</v>
      </c>
      <c r="I358" s="62">
        <f t="shared" si="292"/>
        <v>7.9157999999999984E-4</v>
      </c>
      <c r="J358" s="62">
        <v>0</v>
      </c>
      <c r="K358" s="62">
        <v>0</v>
      </c>
      <c r="L358" s="62">
        <v>0</v>
      </c>
      <c r="M358" s="62">
        <v>7.9157999999999984E-4</v>
      </c>
      <c r="N358" s="62">
        <f t="shared" si="293"/>
        <v>0</v>
      </c>
      <c r="O358" s="62">
        <f t="shared" si="294"/>
        <v>7.915799999999999E-5</v>
      </c>
      <c r="P358" s="62">
        <f t="shared" si="295"/>
        <v>6.649271999999999E-4</v>
      </c>
      <c r="Q358" s="62">
        <f t="shared" si="296"/>
        <v>0</v>
      </c>
      <c r="R358" s="62">
        <f t="shared" si="297"/>
        <v>-7.4408519999999987E-4</v>
      </c>
      <c r="S358" s="62">
        <f t="shared" si="298"/>
        <v>1.0167229999999999E-2</v>
      </c>
      <c r="T358" s="62">
        <v>0</v>
      </c>
      <c r="U358" s="62">
        <v>0</v>
      </c>
      <c r="V358" s="62">
        <v>0</v>
      </c>
      <c r="W358" s="62">
        <v>1.0167229999999999E-2</v>
      </c>
      <c r="X358" s="62"/>
      <c r="Y358" s="62"/>
      <c r="Z358" s="62"/>
      <c r="AA358" s="62"/>
      <c r="AB358" s="62"/>
      <c r="AC358" s="62"/>
      <c r="AD358" s="62"/>
      <c r="AE358" s="62">
        <v>0</v>
      </c>
      <c r="AF358" s="62"/>
      <c r="AG358" s="62"/>
      <c r="AH358" s="62"/>
      <c r="AI358" s="62"/>
      <c r="AJ358" s="62">
        <v>0</v>
      </c>
      <c r="AK358" s="62">
        <f>SUM(AK359:AK368)</f>
        <v>0</v>
      </c>
    </row>
    <row r="359" spans="1:37" ht="15.75" x14ac:dyDescent="0.25">
      <c r="A359" s="174"/>
      <c r="B359" s="53" t="s">
        <v>438</v>
      </c>
      <c r="C359" s="59"/>
      <c r="D359" s="62">
        <f>SUM(D360:D369)</f>
        <v>22.691340692905658</v>
      </c>
      <c r="E359" s="62">
        <f t="shared" ref="E359:AJ359" si="299">SUM(E360:E369)</f>
        <v>2.2691340692905659</v>
      </c>
      <c r="F359" s="62">
        <f t="shared" si="299"/>
        <v>19.06072618204076</v>
      </c>
      <c r="G359" s="62">
        <f t="shared" si="299"/>
        <v>0</v>
      </c>
      <c r="H359" s="62">
        <f t="shared" si="299"/>
        <v>1.3614804415743398</v>
      </c>
      <c r="I359" s="62">
        <f t="shared" si="299"/>
        <v>22.690339175999998</v>
      </c>
      <c r="J359" s="62">
        <f t="shared" si="299"/>
        <v>0.35886313999999997</v>
      </c>
      <c r="K359" s="62">
        <f t="shared" si="299"/>
        <v>20.26932609</v>
      </c>
      <c r="L359" s="62">
        <f t="shared" si="299"/>
        <v>0.82934521000000005</v>
      </c>
      <c r="M359" s="62">
        <f t="shared" si="299"/>
        <v>1.2328047360000001</v>
      </c>
      <c r="N359" s="62">
        <f t="shared" si="299"/>
        <v>1.0015169056596938E-3</v>
      </c>
      <c r="O359" s="62">
        <f t="shared" si="299"/>
        <v>1.9102709292905662</v>
      </c>
      <c r="P359" s="62">
        <f t="shared" si="299"/>
        <v>-1.2085999079592438</v>
      </c>
      <c r="Q359" s="62">
        <f t="shared" si="299"/>
        <v>-0.82934521000000005</v>
      </c>
      <c r="R359" s="62">
        <f t="shared" si="299"/>
        <v>0.12867570557433963</v>
      </c>
      <c r="S359" s="62">
        <f t="shared" si="299"/>
        <v>23.572847600000003</v>
      </c>
      <c r="T359" s="62">
        <f t="shared" si="299"/>
        <v>0.29905261999999999</v>
      </c>
      <c r="U359" s="62">
        <f t="shared" si="299"/>
        <v>20.903832680000001</v>
      </c>
      <c r="V359" s="62">
        <f t="shared" si="299"/>
        <v>0.69112099999999999</v>
      </c>
      <c r="W359" s="62">
        <f t="shared" si="299"/>
        <v>1.6788412999999998</v>
      </c>
      <c r="X359" s="62"/>
      <c r="Y359" s="62"/>
      <c r="Z359" s="62"/>
      <c r="AA359" s="62"/>
      <c r="AB359" s="62"/>
      <c r="AC359" s="62"/>
      <c r="AD359" s="62"/>
      <c r="AE359" s="62">
        <f t="shared" si="299"/>
        <v>1.6</v>
      </c>
      <c r="AF359" s="62"/>
      <c r="AG359" s="62"/>
      <c r="AH359" s="62"/>
      <c r="AI359" s="62"/>
      <c r="AJ359" s="62">
        <f t="shared" si="299"/>
        <v>0.53</v>
      </c>
      <c r="AK359" s="62">
        <f>SUM(AK360:AK369)</f>
        <v>0</v>
      </c>
    </row>
    <row r="360" spans="1:37" ht="47.25" x14ac:dyDescent="0.25">
      <c r="A360" s="174"/>
      <c r="B360" s="53" t="s">
        <v>439</v>
      </c>
      <c r="C360" s="59" t="s">
        <v>3250</v>
      </c>
      <c r="D360" s="62">
        <v>19.045115072000002</v>
      </c>
      <c r="E360" s="62">
        <f t="shared" ref="E360:E369" si="300">D360*10%</f>
        <v>1.9045115072000003</v>
      </c>
      <c r="F360" s="62">
        <f t="shared" ref="F360:F369" si="301">D360-E360-H360</f>
        <v>15.997896660480002</v>
      </c>
      <c r="G360" s="62">
        <v>0</v>
      </c>
      <c r="H360" s="62">
        <f t="shared" ref="H360:H369" si="302">D360*6%</f>
        <v>1.14270690432</v>
      </c>
      <c r="I360" s="62">
        <f t="shared" ref="I360:I369" si="303">J360+K360+L360+M360</f>
        <v>19.045115072000002</v>
      </c>
      <c r="J360" s="62">
        <v>0</v>
      </c>
      <c r="K360" s="62">
        <v>18.537787460000001</v>
      </c>
      <c r="L360" s="62">
        <v>0</v>
      </c>
      <c r="M360" s="62">
        <v>0.50732761199999998</v>
      </c>
      <c r="N360" s="62">
        <f t="shared" ref="N360:N369" si="304">D360-I360</f>
        <v>0</v>
      </c>
      <c r="O360" s="62">
        <f t="shared" ref="O360:O369" si="305">E360-J360</f>
        <v>1.9045115072000003</v>
      </c>
      <c r="P360" s="62">
        <f t="shared" ref="P360:P369" si="306">F360-K360</f>
        <v>-2.5398907995199984</v>
      </c>
      <c r="Q360" s="62">
        <f t="shared" ref="Q360:Q369" si="307">G360-L360</f>
        <v>0</v>
      </c>
      <c r="R360" s="62">
        <f t="shared" ref="R360:R369" si="308">H360-M360</f>
        <v>0.63537929232000001</v>
      </c>
      <c r="S360" s="62">
        <f t="shared" ref="S360:S369" si="309">T360+U360+V360+W360</f>
        <v>19.732968270000001</v>
      </c>
      <c r="T360" s="62">
        <v>0</v>
      </c>
      <c r="U360" s="62">
        <v>19.31019526</v>
      </c>
      <c r="V360" s="62">
        <v>0</v>
      </c>
      <c r="W360" s="62">
        <v>0.42277301</v>
      </c>
      <c r="X360" s="62"/>
      <c r="Y360" s="62"/>
      <c r="Z360" s="62"/>
      <c r="AA360" s="62"/>
      <c r="AB360" s="62"/>
      <c r="AC360" s="62"/>
      <c r="AD360" s="62"/>
      <c r="AE360" s="62">
        <v>0</v>
      </c>
      <c r="AF360" s="62"/>
      <c r="AG360" s="62"/>
      <c r="AH360" s="62"/>
      <c r="AI360" s="62"/>
      <c r="AJ360" s="62">
        <v>0</v>
      </c>
      <c r="AK360" s="62"/>
    </row>
    <row r="361" spans="1:37" ht="78.75" x14ac:dyDescent="0.25">
      <c r="A361" s="174"/>
      <c r="B361" s="65" t="s">
        <v>441</v>
      </c>
      <c r="C361" s="58" t="s">
        <v>3251</v>
      </c>
      <c r="D361" s="62">
        <v>1.2121354119999999</v>
      </c>
      <c r="E361" s="62">
        <f t="shared" si="300"/>
        <v>0.1212135412</v>
      </c>
      <c r="F361" s="62">
        <f t="shared" si="301"/>
        <v>1.0181937460799999</v>
      </c>
      <c r="G361" s="62">
        <v>0</v>
      </c>
      <c r="H361" s="62">
        <f t="shared" si="302"/>
        <v>7.2728124719999995E-2</v>
      </c>
      <c r="I361" s="62">
        <f t="shared" si="303"/>
        <v>1.2121354119999999</v>
      </c>
      <c r="J361" s="62">
        <v>0.10704651</v>
      </c>
      <c r="K361" s="62">
        <v>1.0082335299999998</v>
      </c>
      <c r="L361" s="62">
        <v>0</v>
      </c>
      <c r="M361" s="62">
        <v>9.6855372000000009E-2</v>
      </c>
      <c r="N361" s="62">
        <f t="shared" si="304"/>
        <v>0</v>
      </c>
      <c r="O361" s="62">
        <f t="shared" si="305"/>
        <v>1.4167031199999999E-2</v>
      </c>
      <c r="P361" s="62">
        <f t="shared" si="306"/>
        <v>9.9602160800000838E-3</v>
      </c>
      <c r="Q361" s="62">
        <f t="shared" si="307"/>
        <v>0</v>
      </c>
      <c r="R361" s="62">
        <f t="shared" si="308"/>
        <v>-2.4127247280000014E-2</v>
      </c>
      <c r="S361" s="62">
        <f t="shared" si="309"/>
        <v>1.0101128500000001</v>
      </c>
      <c r="T361" s="62">
        <v>8.9205429999999988E-2</v>
      </c>
      <c r="U361" s="62">
        <v>0.84019460999999995</v>
      </c>
      <c r="V361" s="62">
        <v>0</v>
      </c>
      <c r="W361" s="62">
        <v>8.0712809999999996E-2</v>
      </c>
      <c r="X361" s="62"/>
      <c r="Y361" s="62"/>
      <c r="Z361" s="62"/>
      <c r="AA361" s="62"/>
      <c r="AB361" s="168">
        <v>2020</v>
      </c>
      <c r="AC361" s="62" t="s">
        <v>4255</v>
      </c>
      <c r="AD361" s="62" t="s">
        <v>4256</v>
      </c>
      <c r="AE361" s="62">
        <v>0.4</v>
      </c>
      <c r="AF361" s="62"/>
      <c r="AG361" s="62"/>
      <c r="AH361" s="62"/>
      <c r="AI361" s="62"/>
      <c r="AJ361" s="62">
        <v>0</v>
      </c>
      <c r="AK361" s="62"/>
    </row>
    <row r="362" spans="1:37" ht="63" x14ac:dyDescent="0.25">
      <c r="A362" s="174"/>
      <c r="B362" s="53" t="s">
        <v>1905</v>
      </c>
      <c r="C362" s="58" t="s">
        <v>3252</v>
      </c>
      <c r="D362" s="62">
        <v>1.3005240000000002E-3</v>
      </c>
      <c r="E362" s="62">
        <f t="shared" si="300"/>
        <v>1.3005240000000002E-4</v>
      </c>
      <c r="F362" s="62">
        <f t="shared" si="301"/>
        <v>1.0924401600000001E-3</v>
      </c>
      <c r="G362" s="62">
        <v>0</v>
      </c>
      <c r="H362" s="62">
        <f t="shared" si="302"/>
        <v>7.8031440000000002E-5</v>
      </c>
      <c r="I362" s="62">
        <f t="shared" si="303"/>
        <v>1.3005240000000002E-3</v>
      </c>
      <c r="J362" s="62">
        <v>0</v>
      </c>
      <c r="K362" s="62">
        <v>0</v>
      </c>
      <c r="L362" s="62">
        <v>0</v>
      </c>
      <c r="M362" s="62">
        <v>1.3005240000000002E-3</v>
      </c>
      <c r="N362" s="62">
        <f t="shared" si="304"/>
        <v>0</v>
      </c>
      <c r="O362" s="62">
        <f t="shared" si="305"/>
        <v>1.3005240000000002E-4</v>
      </c>
      <c r="P362" s="62">
        <f t="shared" si="306"/>
        <v>1.0924401600000001E-3</v>
      </c>
      <c r="Q362" s="62">
        <f t="shared" si="307"/>
        <v>0</v>
      </c>
      <c r="R362" s="62">
        <f t="shared" si="308"/>
        <v>-1.2224925600000001E-3</v>
      </c>
      <c r="S362" s="62">
        <f t="shared" si="309"/>
        <v>1.08377E-3</v>
      </c>
      <c r="T362" s="62">
        <v>0</v>
      </c>
      <c r="U362" s="62">
        <v>0</v>
      </c>
      <c r="V362" s="62">
        <v>0</v>
      </c>
      <c r="W362" s="62">
        <v>1.08377E-3</v>
      </c>
      <c r="X362" s="62"/>
      <c r="Y362" s="62"/>
      <c r="Z362" s="62"/>
      <c r="AA362" s="62"/>
      <c r="AB362" s="62"/>
      <c r="AC362" s="62"/>
      <c r="AD362" s="62"/>
      <c r="AE362" s="62">
        <v>0</v>
      </c>
      <c r="AF362" s="62"/>
      <c r="AG362" s="62"/>
      <c r="AH362" s="62"/>
      <c r="AI362" s="62"/>
      <c r="AJ362" s="62">
        <v>0</v>
      </c>
      <c r="AK362" s="62"/>
    </row>
    <row r="363" spans="1:37" ht="47.25" x14ac:dyDescent="0.25">
      <c r="A363" s="174"/>
      <c r="B363" s="53" t="s">
        <v>444</v>
      </c>
      <c r="C363" s="58" t="s">
        <v>3253</v>
      </c>
      <c r="D363" s="62">
        <v>0.62199062399999994</v>
      </c>
      <c r="E363" s="62">
        <f t="shared" si="300"/>
        <v>6.2199062399999998E-2</v>
      </c>
      <c r="F363" s="62">
        <f t="shared" si="301"/>
        <v>0.52247212416</v>
      </c>
      <c r="G363" s="62">
        <v>0</v>
      </c>
      <c r="H363" s="62">
        <f t="shared" si="302"/>
        <v>3.7319437439999992E-2</v>
      </c>
      <c r="I363" s="62">
        <f t="shared" si="303"/>
        <v>0.62199062399999994</v>
      </c>
      <c r="J363" s="62">
        <v>0</v>
      </c>
      <c r="K363" s="62">
        <v>0</v>
      </c>
      <c r="L363" s="62">
        <v>0</v>
      </c>
      <c r="M363" s="62">
        <v>0.62199062399999994</v>
      </c>
      <c r="N363" s="62">
        <f t="shared" si="304"/>
        <v>0</v>
      </c>
      <c r="O363" s="62">
        <f t="shared" si="305"/>
        <v>6.2199062399999998E-2</v>
      </c>
      <c r="P363" s="62">
        <f t="shared" si="306"/>
        <v>0.52247212416</v>
      </c>
      <c r="Q363" s="62">
        <f t="shared" si="307"/>
        <v>0</v>
      </c>
      <c r="R363" s="62">
        <f t="shared" si="308"/>
        <v>-0.58467118655999994</v>
      </c>
      <c r="S363" s="62">
        <f t="shared" si="309"/>
        <v>0.51832551999999998</v>
      </c>
      <c r="T363" s="62">
        <v>0</v>
      </c>
      <c r="U363" s="62">
        <v>0</v>
      </c>
      <c r="V363" s="62">
        <v>0</v>
      </c>
      <c r="W363" s="62">
        <v>0.51832551999999998</v>
      </c>
      <c r="X363" s="62"/>
      <c r="Y363" s="62"/>
      <c r="Z363" s="62"/>
      <c r="AA363" s="62"/>
      <c r="AB363" s="62"/>
      <c r="AC363" s="62"/>
      <c r="AD363" s="62"/>
      <c r="AE363" s="62">
        <v>0</v>
      </c>
      <c r="AF363" s="62"/>
      <c r="AG363" s="62"/>
      <c r="AH363" s="62"/>
      <c r="AI363" s="62"/>
      <c r="AJ363" s="62">
        <v>0</v>
      </c>
      <c r="AK363" s="62"/>
    </row>
    <row r="364" spans="1:37" ht="78.75" x14ac:dyDescent="0.25">
      <c r="A364" s="174"/>
      <c r="B364" s="53" t="s">
        <v>1523</v>
      </c>
      <c r="C364" s="58" t="s">
        <v>3254</v>
      </c>
      <c r="D364" s="62">
        <v>0.32370000999999998</v>
      </c>
      <c r="E364" s="62">
        <f t="shared" si="300"/>
        <v>3.2370001000000002E-2</v>
      </c>
      <c r="F364" s="62">
        <f t="shared" si="301"/>
        <v>0.27190800840000001</v>
      </c>
      <c r="G364" s="62">
        <v>0</v>
      </c>
      <c r="H364" s="62">
        <f t="shared" si="302"/>
        <v>1.9422000599999999E-2</v>
      </c>
      <c r="I364" s="62">
        <f t="shared" si="303"/>
        <v>0.32370000999999998</v>
      </c>
      <c r="J364" s="62">
        <v>0</v>
      </c>
      <c r="K364" s="62">
        <v>0</v>
      </c>
      <c r="L364" s="62">
        <v>0.32370000999999998</v>
      </c>
      <c r="M364" s="62">
        <v>0</v>
      </c>
      <c r="N364" s="62">
        <f t="shared" si="304"/>
        <v>0</v>
      </c>
      <c r="O364" s="62">
        <f t="shared" si="305"/>
        <v>3.2370001000000002E-2</v>
      </c>
      <c r="P364" s="62">
        <f t="shared" si="306"/>
        <v>0.27190800840000001</v>
      </c>
      <c r="Q364" s="62">
        <f t="shared" si="307"/>
        <v>-0.32370000999999998</v>
      </c>
      <c r="R364" s="62">
        <f t="shared" si="308"/>
        <v>1.9422000599999999E-2</v>
      </c>
      <c r="S364" s="62">
        <f t="shared" si="309"/>
        <v>0.29568203999999998</v>
      </c>
      <c r="T364" s="62">
        <v>0</v>
      </c>
      <c r="U364" s="62">
        <v>0</v>
      </c>
      <c r="V364" s="62">
        <v>0.26974999999999999</v>
      </c>
      <c r="W364" s="62">
        <v>2.593204E-2</v>
      </c>
      <c r="X364" s="62"/>
      <c r="Y364" s="62"/>
      <c r="Z364" s="62"/>
      <c r="AA364" s="62"/>
      <c r="AB364" s="168">
        <v>2020</v>
      </c>
      <c r="AC364" s="62" t="s">
        <v>4255</v>
      </c>
      <c r="AD364" s="62" t="s">
        <v>4256</v>
      </c>
      <c r="AE364" s="62">
        <v>0.4</v>
      </c>
      <c r="AF364" s="62"/>
      <c r="AG364" s="62"/>
      <c r="AH364" s="62"/>
      <c r="AI364" s="62"/>
      <c r="AJ364" s="62">
        <v>0</v>
      </c>
      <c r="AK364" s="62"/>
    </row>
    <row r="365" spans="1:37" ht="94.5" x14ac:dyDescent="0.25">
      <c r="A365" s="174"/>
      <c r="B365" s="53" t="s">
        <v>1906</v>
      </c>
      <c r="C365" s="58" t="s">
        <v>3255</v>
      </c>
      <c r="D365" s="62">
        <v>0.98021304200000003</v>
      </c>
      <c r="E365" s="62">
        <f t="shared" si="300"/>
        <v>9.8021304200000006E-2</v>
      </c>
      <c r="F365" s="62">
        <f t="shared" si="301"/>
        <v>0.82337895528000005</v>
      </c>
      <c r="G365" s="62">
        <v>0</v>
      </c>
      <c r="H365" s="62">
        <f t="shared" si="302"/>
        <v>5.8812782520000002E-2</v>
      </c>
      <c r="I365" s="62">
        <f t="shared" si="303"/>
        <v>0.98021304199999992</v>
      </c>
      <c r="J365" s="62">
        <v>0.25181662999999999</v>
      </c>
      <c r="K365" s="62">
        <v>0.72330509999999992</v>
      </c>
      <c r="L365" s="62">
        <v>0</v>
      </c>
      <c r="M365" s="62">
        <v>5.0913120000000006E-3</v>
      </c>
      <c r="N365" s="62">
        <f t="shared" si="304"/>
        <v>0</v>
      </c>
      <c r="O365" s="62">
        <f t="shared" si="305"/>
        <v>-0.15379532579999999</v>
      </c>
      <c r="P365" s="62">
        <f t="shared" si="306"/>
        <v>0.10007385528000012</v>
      </c>
      <c r="Q365" s="62">
        <f t="shared" si="307"/>
        <v>0</v>
      </c>
      <c r="R365" s="62">
        <f t="shared" si="308"/>
        <v>5.3721470520000002E-2</v>
      </c>
      <c r="S365" s="62">
        <f t="shared" si="309"/>
        <v>0.96753275999999999</v>
      </c>
      <c r="T365" s="62">
        <v>0.20984718999999999</v>
      </c>
      <c r="U365" s="62">
        <v>0.75344281000000002</v>
      </c>
      <c r="V365" s="62">
        <v>0</v>
      </c>
      <c r="W365" s="62">
        <v>4.2427599999999999E-3</v>
      </c>
      <c r="X365" s="62"/>
      <c r="Y365" s="62"/>
      <c r="Z365" s="62"/>
      <c r="AA365" s="62"/>
      <c r="AB365" s="62"/>
      <c r="AC365" s="62"/>
      <c r="AD365" s="62"/>
      <c r="AE365" s="62">
        <v>0</v>
      </c>
      <c r="AF365" s="62"/>
      <c r="AG365" s="62"/>
      <c r="AH365" s="62"/>
      <c r="AI365" s="62"/>
      <c r="AJ365" s="62">
        <v>0</v>
      </c>
      <c r="AK365" s="62"/>
    </row>
    <row r="366" spans="1:37" ht="47.25" x14ac:dyDescent="0.25">
      <c r="A366" s="174"/>
      <c r="B366" s="53" t="s">
        <v>1521</v>
      </c>
      <c r="C366" s="58" t="s">
        <v>3256</v>
      </c>
      <c r="D366" s="62">
        <v>2.1004452829864224E-5</v>
      </c>
      <c r="E366" s="62">
        <f t="shared" si="300"/>
        <v>2.1004452829864224E-6</v>
      </c>
      <c r="F366" s="62">
        <f t="shared" si="301"/>
        <v>1.7643740377085951E-5</v>
      </c>
      <c r="G366" s="62">
        <v>0</v>
      </c>
      <c r="H366" s="62">
        <f t="shared" si="302"/>
        <v>1.2602671697918535E-6</v>
      </c>
      <c r="I366" s="62">
        <f t="shared" si="303"/>
        <v>0</v>
      </c>
      <c r="J366" s="62">
        <v>0</v>
      </c>
      <c r="K366" s="62">
        <v>0</v>
      </c>
      <c r="L366" s="62">
        <v>0</v>
      </c>
      <c r="M366" s="62">
        <v>0</v>
      </c>
      <c r="N366" s="62">
        <f t="shared" si="304"/>
        <v>2.1004452829864224E-5</v>
      </c>
      <c r="O366" s="62">
        <f t="shared" si="305"/>
        <v>2.1004452829864224E-6</v>
      </c>
      <c r="P366" s="62">
        <f t="shared" si="306"/>
        <v>1.7643740377085951E-5</v>
      </c>
      <c r="Q366" s="62">
        <f t="shared" si="307"/>
        <v>0</v>
      </c>
      <c r="R366" s="62">
        <f t="shared" si="308"/>
        <v>1.2602671697918535E-6</v>
      </c>
      <c r="S366" s="62">
        <f t="shared" si="309"/>
        <v>7.3564889999999994E-2</v>
      </c>
      <c r="T366" s="62">
        <v>0</v>
      </c>
      <c r="U366" s="62">
        <v>0</v>
      </c>
      <c r="V366" s="62">
        <v>0</v>
      </c>
      <c r="W366" s="62">
        <v>7.3564889999999994E-2</v>
      </c>
      <c r="X366" s="62"/>
      <c r="Y366" s="62"/>
      <c r="Z366" s="62"/>
      <c r="AA366" s="62"/>
      <c r="AB366" s="62"/>
      <c r="AC366" s="62"/>
      <c r="AD366" s="62"/>
      <c r="AE366" s="62">
        <v>0</v>
      </c>
      <c r="AF366" s="168">
        <v>2020</v>
      </c>
      <c r="AG366" s="62" t="s">
        <v>4257</v>
      </c>
      <c r="AH366" s="62" t="s">
        <v>4258</v>
      </c>
      <c r="AI366" s="62" t="s">
        <v>4259</v>
      </c>
      <c r="AJ366" s="62">
        <v>0.23</v>
      </c>
      <c r="AK366" s="62"/>
    </row>
    <row r="367" spans="1:37" ht="63" x14ac:dyDescent="0.25">
      <c r="A367" s="174"/>
      <c r="B367" s="53" t="s">
        <v>1908</v>
      </c>
      <c r="C367" s="58" t="s">
        <v>3257</v>
      </c>
      <c r="D367" s="62">
        <v>1.1999999999999999E-3</v>
      </c>
      <c r="E367" s="62">
        <f t="shared" si="300"/>
        <v>1.1999999999999999E-4</v>
      </c>
      <c r="F367" s="62">
        <f t="shared" si="301"/>
        <v>1.0079999999999998E-3</v>
      </c>
      <c r="G367" s="62">
        <v>0</v>
      </c>
      <c r="H367" s="62">
        <f t="shared" si="302"/>
        <v>7.1999999999999988E-5</v>
      </c>
      <c r="I367" s="62">
        <f t="shared" si="303"/>
        <v>2.39292E-4</v>
      </c>
      <c r="J367" s="62">
        <v>0</v>
      </c>
      <c r="K367" s="62">
        <v>0</v>
      </c>
      <c r="L367" s="62">
        <v>0</v>
      </c>
      <c r="M367" s="62">
        <v>2.39292E-4</v>
      </c>
      <c r="N367" s="62">
        <f t="shared" si="304"/>
        <v>9.607079999999999E-4</v>
      </c>
      <c r="O367" s="62">
        <f t="shared" si="305"/>
        <v>1.1999999999999999E-4</v>
      </c>
      <c r="P367" s="62">
        <f t="shared" si="306"/>
        <v>1.0079999999999998E-3</v>
      </c>
      <c r="Q367" s="62">
        <f t="shared" si="307"/>
        <v>0</v>
      </c>
      <c r="R367" s="62">
        <f t="shared" si="308"/>
        <v>-1.6729200000000001E-4</v>
      </c>
      <c r="S367" s="62">
        <f t="shared" si="309"/>
        <v>1.9940999999999999E-4</v>
      </c>
      <c r="T367" s="62">
        <v>0</v>
      </c>
      <c r="U367" s="62">
        <v>0</v>
      </c>
      <c r="V367" s="62">
        <v>0</v>
      </c>
      <c r="W367" s="62">
        <v>1.9940999999999999E-4</v>
      </c>
      <c r="X367" s="62"/>
      <c r="Y367" s="62"/>
      <c r="Z367" s="62"/>
      <c r="AA367" s="62"/>
      <c r="AB367" s="62"/>
      <c r="AC367" s="62"/>
      <c r="AD367" s="62"/>
      <c r="AE367" s="62">
        <v>0</v>
      </c>
      <c r="AF367" s="62"/>
      <c r="AG367" s="62"/>
      <c r="AH367" s="62"/>
      <c r="AI367" s="62"/>
      <c r="AJ367" s="62">
        <v>0</v>
      </c>
      <c r="AK367" s="62"/>
    </row>
    <row r="368" spans="1:37" ht="47.25" x14ac:dyDescent="0.25">
      <c r="A368" s="174"/>
      <c r="B368" s="53" t="s">
        <v>1294</v>
      </c>
      <c r="C368" s="58" t="s">
        <v>3258</v>
      </c>
      <c r="D368" s="62">
        <v>0.50564399999999998</v>
      </c>
      <c r="E368" s="62">
        <f t="shared" si="300"/>
        <v>5.0564400000000002E-2</v>
      </c>
      <c r="F368" s="62">
        <f t="shared" si="301"/>
        <v>0.42474096</v>
      </c>
      <c r="G368" s="62">
        <v>0</v>
      </c>
      <c r="H368" s="62">
        <f t="shared" si="302"/>
        <v>3.0338639999999997E-2</v>
      </c>
      <c r="I368" s="62">
        <f t="shared" si="303"/>
        <v>0.50564520000000002</v>
      </c>
      <c r="J368" s="62">
        <v>0</v>
      </c>
      <c r="K368" s="62">
        <v>0</v>
      </c>
      <c r="L368" s="62">
        <v>0.50564520000000002</v>
      </c>
      <c r="M368" s="62">
        <v>0</v>
      </c>
      <c r="N368" s="62">
        <f t="shared" si="304"/>
        <v>-1.2000000000345068E-6</v>
      </c>
      <c r="O368" s="62">
        <f t="shared" si="305"/>
        <v>5.0564400000000002E-2</v>
      </c>
      <c r="P368" s="62">
        <f t="shared" si="306"/>
        <v>0.42474096</v>
      </c>
      <c r="Q368" s="62">
        <f t="shared" si="307"/>
        <v>-0.50564520000000002</v>
      </c>
      <c r="R368" s="62">
        <f t="shared" si="308"/>
        <v>3.0338639999999997E-2</v>
      </c>
      <c r="S368" s="62">
        <f t="shared" si="309"/>
        <v>0.46403217000000002</v>
      </c>
      <c r="T368" s="62">
        <v>0</v>
      </c>
      <c r="U368" s="62">
        <v>0</v>
      </c>
      <c r="V368" s="62">
        <v>0.421371</v>
      </c>
      <c r="W368" s="62">
        <v>4.2661170000000005E-2</v>
      </c>
      <c r="X368" s="62"/>
      <c r="Y368" s="62"/>
      <c r="Z368" s="62"/>
      <c r="AA368" s="62"/>
      <c r="AB368" s="168">
        <v>2020</v>
      </c>
      <c r="AC368" s="62" t="s">
        <v>4255</v>
      </c>
      <c r="AD368" s="62" t="s">
        <v>4256</v>
      </c>
      <c r="AE368" s="62">
        <v>0.8</v>
      </c>
      <c r="AF368" s="62"/>
      <c r="AG368" s="62"/>
      <c r="AH368" s="62"/>
      <c r="AI368" s="62"/>
      <c r="AJ368" s="62">
        <v>0</v>
      </c>
      <c r="AK368" s="62"/>
    </row>
    <row r="369" spans="1:37" ht="63" x14ac:dyDescent="0.25">
      <c r="A369" s="174"/>
      <c r="B369" s="65" t="s">
        <v>1911</v>
      </c>
      <c r="C369" s="58" t="s">
        <v>3259</v>
      </c>
      <c r="D369" s="62">
        <v>2.1004452829864224E-5</v>
      </c>
      <c r="E369" s="62">
        <f t="shared" si="300"/>
        <v>2.1004452829864224E-6</v>
      </c>
      <c r="F369" s="62">
        <f t="shared" si="301"/>
        <v>1.7643740377085951E-5</v>
      </c>
      <c r="G369" s="62">
        <v>0</v>
      </c>
      <c r="H369" s="62">
        <f t="shared" si="302"/>
        <v>1.2602671697918535E-6</v>
      </c>
      <c r="I369" s="62">
        <f t="shared" si="303"/>
        <v>0</v>
      </c>
      <c r="J369" s="62">
        <v>0</v>
      </c>
      <c r="K369" s="62">
        <v>0</v>
      </c>
      <c r="L369" s="62">
        <v>0</v>
      </c>
      <c r="M369" s="62">
        <v>0</v>
      </c>
      <c r="N369" s="62">
        <f t="shared" si="304"/>
        <v>2.1004452829864224E-5</v>
      </c>
      <c r="O369" s="62">
        <f t="shared" si="305"/>
        <v>2.1004452829864224E-6</v>
      </c>
      <c r="P369" s="62">
        <f t="shared" si="306"/>
        <v>1.7643740377085951E-5</v>
      </c>
      <c r="Q369" s="62">
        <f t="shared" si="307"/>
        <v>0</v>
      </c>
      <c r="R369" s="62">
        <f t="shared" si="308"/>
        <v>1.2602671697918535E-6</v>
      </c>
      <c r="S369" s="62">
        <f t="shared" si="309"/>
        <v>0.50934592000000001</v>
      </c>
      <c r="T369" s="62">
        <v>0</v>
      </c>
      <c r="U369" s="62">
        <v>0</v>
      </c>
      <c r="V369" s="62">
        <v>0</v>
      </c>
      <c r="W369" s="62">
        <v>0.50934592000000001</v>
      </c>
      <c r="X369" s="62"/>
      <c r="Y369" s="62"/>
      <c r="Z369" s="62"/>
      <c r="AA369" s="62"/>
      <c r="AB369" s="62"/>
      <c r="AC369" s="62"/>
      <c r="AD369" s="62"/>
      <c r="AE369" s="62">
        <v>0</v>
      </c>
      <c r="AF369" s="168">
        <v>2020</v>
      </c>
      <c r="AG369" s="62" t="s">
        <v>4257</v>
      </c>
      <c r="AH369" s="62" t="s">
        <v>4258</v>
      </c>
      <c r="AI369" s="62" t="s">
        <v>4259</v>
      </c>
      <c r="AJ369" s="62">
        <v>0.30000000000000004</v>
      </c>
      <c r="AK369" s="62">
        <f>SUM(AK370:AK378)</f>
        <v>0</v>
      </c>
    </row>
    <row r="370" spans="1:37" ht="15.75" x14ac:dyDescent="0.25">
      <c r="A370" s="174"/>
      <c r="B370" s="53" t="s">
        <v>447</v>
      </c>
      <c r="C370" s="58"/>
      <c r="D370" s="62">
        <f>SUM(D371:D379)</f>
        <v>28.167072325811318</v>
      </c>
      <c r="E370" s="62">
        <f t="shared" ref="E370:AJ370" si="310">SUM(E371:E379)</f>
        <v>2.8167072325811326</v>
      </c>
      <c r="F370" s="62">
        <f t="shared" si="310"/>
        <v>23.660340753681513</v>
      </c>
      <c r="G370" s="62">
        <f t="shared" si="310"/>
        <v>0</v>
      </c>
      <c r="H370" s="62">
        <f t="shared" si="310"/>
        <v>1.6900243395486791</v>
      </c>
      <c r="I370" s="62">
        <f t="shared" si="310"/>
        <v>28.170857204000001</v>
      </c>
      <c r="J370" s="62">
        <f t="shared" si="310"/>
        <v>0.46280688000000003</v>
      </c>
      <c r="K370" s="62">
        <f t="shared" si="310"/>
        <v>24.058401610000001</v>
      </c>
      <c r="L370" s="62">
        <f t="shared" si="310"/>
        <v>0.98796600000000001</v>
      </c>
      <c r="M370" s="62">
        <f t="shared" si="310"/>
        <v>2.6616827139999999</v>
      </c>
      <c r="N370" s="62">
        <f t="shared" si="310"/>
        <v>-3.7848781886806646E-3</v>
      </c>
      <c r="O370" s="62">
        <f t="shared" si="310"/>
        <v>2.3539003525811326</v>
      </c>
      <c r="P370" s="62">
        <f t="shared" si="310"/>
        <v>-0.39806085631849081</v>
      </c>
      <c r="Q370" s="62">
        <f t="shared" si="310"/>
        <v>-0.98796600000000001</v>
      </c>
      <c r="R370" s="62">
        <f t="shared" si="310"/>
        <v>-0.97165837445132019</v>
      </c>
      <c r="S370" s="62">
        <f t="shared" si="310"/>
        <v>28.849411419999996</v>
      </c>
      <c r="T370" s="62">
        <f t="shared" si="310"/>
        <v>0.38567240000000003</v>
      </c>
      <c r="U370" s="62">
        <f t="shared" si="310"/>
        <v>25.060835000000001</v>
      </c>
      <c r="V370" s="62">
        <f t="shared" si="310"/>
        <v>0</v>
      </c>
      <c r="W370" s="62">
        <f t="shared" si="310"/>
        <v>3.4029040200000003</v>
      </c>
      <c r="X370" s="62"/>
      <c r="Y370" s="62"/>
      <c r="Z370" s="62"/>
      <c r="AA370" s="62"/>
      <c r="AB370" s="62"/>
      <c r="AC370" s="62"/>
      <c r="AD370" s="62"/>
      <c r="AE370" s="62">
        <f t="shared" si="310"/>
        <v>2.52</v>
      </c>
      <c r="AF370" s="62"/>
      <c r="AG370" s="62"/>
      <c r="AH370" s="62"/>
      <c r="AI370" s="62"/>
      <c r="AJ370" s="62">
        <f t="shared" si="310"/>
        <v>6.7170000000000005</v>
      </c>
      <c r="AK370" s="62">
        <f>SUM(AK371:AK379)</f>
        <v>0</v>
      </c>
    </row>
    <row r="371" spans="1:37" ht="63" x14ac:dyDescent="0.25">
      <c r="A371" s="174"/>
      <c r="B371" s="53" t="s">
        <v>1912</v>
      </c>
      <c r="C371" s="58" t="s">
        <v>3260</v>
      </c>
      <c r="D371" s="62">
        <v>2.1004452829864224E-5</v>
      </c>
      <c r="E371" s="62">
        <f t="shared" ref="E371:E379" si="311">D371*10%</f>
        <v>2.1004452829864224E-6</v>
      </c>
      <c r="F371" s="62">
        <f t="shared" ref="F371:F379" si="312">D371-E371-H371</f>
        <v>1.7643740377085951E-5</v>
      </c>
      <c r="G371" s="62">
        <v>0</v>
      </c>
      <c r="H371" s="62">
        <f t="shared" ref="H371:H379" si="313">D371*6%</f>
        <v>1.2602671697918535E-6</v>
      </c>
      <c r="I371" s="62">
        <f t="shared" ref="I371:I379" si="314">J371+K371+L371+M371</f>
        <v>0</v>
      </c>
      <c r="J371" s="62">
        <v>0</v>
      </c>
      <c r="K371" s="62">
        <v>0</v>
      </c>
      <c r="L371" s="62">
        <v>0</v>
      </c>
      <c r="M371" s="62">
        <v>0</v>
      </c>
      <c r="N371" s="62">
        <f t="shared" ref="N371:N379" si="315">D371-I371</f>
        <v>2.1004452829864224E-5</v>
      </c>
      <c r="O371" s="62">
        <f t="shared" ref="O371:O379" si="316">E371-J371</f>
        <v>2.1004452829864224E-6</v>
      </c>
      <c r="P371" s="62">
        <f t="shared" ref="P371:P379" si="317">F371-K371</f>
        <v>1.7643740377085951E-5</v>
      </c>
      <c r="Q371" s="62">
        <f t="shared" ref="Q371:Q379" si="318">G371-L371</f>
        <v>0</v>
      </c>
      <c r="R371" s="62">
        <f t="shared" ref="R371:R379" si="319">H371-M371</f>
        <v>1.2602671697918535E-6</v>
      </c>
      <c r="S371" s="62">
        <f t="shared" ref="S371:S379" si="320">T371+U371+V371+W371</f>
        <v>0</v>
      </c>
      <c r="T371" s="62">
        <v>0</v>
      </c>
      <c r="U371" s="62">
        <v>0</v>
      </c>
      <c r="V371" s="62">
        <v>0</v>
      </c>
      <c r="W371" s="62">
        <v>0</v>
      </c>
      <c r="X371" s="62"/>
      <c r="Y371" s="62"/>
      <c r="Z371" s="62"/>
      <c r="AA371" s="62"/>
      <c r="AB371" s="168">
        <v>2020</v>
      </c>
      <c r="AC371" s="62" t="s">
        <v>4255</v>
      </c>
      <c r="AD371" s="62" t="s">
        <v>4256</v>
      </c>
      <c r="AE371" s="62">
        <v>1.26</v>
      </c>
      <c r="AF371" s="62"/>
      <c r="AG371" s="62"/>
      <c r="AH371" s="62"/>
      <c r="AI371" s="62"/>
      <c r="AJ371" s="62">
        <v>0</v>
      </c>
      <c r="AK371" s="62"/>
    </row>
    <row r="372" spans="1:37" ht="47.25" x14ac:dyDescent="0.25">
      <c r="A372" s="174"/>
      <c r="B372" s="53" t="s">
        <v>449</v>
      </c>
      <c r="C372" s="58" t="s">
        <v>3261</v>
      </c>
      <c r="D372" s="62">
        <v>25.908134384000004</v>
      </c>
      <c r="E372" s="62">
        <f t="shared" si="311"/>
        <v>2.5908134384000006</v>
      </c>
      <c r="F372" s="62">
        <f t="shared" si="312"/>
        <v>21.762832882560001</v>
      </c>
      <c r="G372" s="62">
        <v>0</v>
      </c>
      <c r="H372" s="62">
        <f t="shared" si="313"/>
        <v>1.5544880630400002</v>
      </c>
      <c r="I372" s="62">
        <f t="shared" si="314"/>
        <v>25.908134384</v>
      </c>
      <c r="J372" s="62">
        <v>0</v>
      </c>
      <c r="K372" s="62">
        <v>24.058401610000001</v>
      </c>
      <c r="L372" s="62">
        <v>0</v>
      </c>
      <c r="M372" s="62">
        <v>1.8497327739999998</v>
      </c>
      <c r="N372" s="62">
        <f t="shared" si="315"/>
        <v>0</v>
      </c>
      <c r="O372" s="62">
        <f t="shared" si="316"/>
        <v>2.5908134384000006</v>
      </c>
      <c r="P372" s="62">
        <f t="shared" si="317"/>
        <v>-2.2955687274399992</v>
      </c>
      <c r="Q372" s="62">
        <f t="shared" si="318"/>
        <v>0</v>
      </c>
      <c r="R372" s="62">
        <f t="shared" si="319"/>
        <v>-0.2952447109599996</v>
      </c>
      <c r="S372" s="62">
        <f t="shared" si="320"/>
        <v>26.60227909</v>
      </c>
      <c r="T372" s="62">
        <v>0</v>
      </c>
      <c r="U372" s="62">
        <v>25.060835000000001</v>
      </c>
      <c r="V372" s="62">
        <v>0</v>
      </c>
      <c r="W372" s="62">
        <v>1.5414440900000002</v>
      </c>
      <c r="X372" s="62"/>
      <c r="Y372" s="62"/>
      <c r="Z372" s="62"/>
      <c r="AA372" s="62"/>
      <c r="AB372" s="62"/>
      <c r="AC372" s="62"/>
      <c r="AD372" s="62"/>
      <c r="AE372" s="62">
        <v>0</v>
      </c>
      <c r="AF372" s="168">
        <v>2020</v>
      </c>
      <c r="AG372" s="62" t="s">
        <v>4257</v>
      </c>
      <c r="AH372" s="62" t="s">
        <v>4258</v>
      </c>
      <c r="AI372" s="62" t="s">
        <v>4259</v>
      </c>
      <c r="AJ372" s="62">
        <v>6.2670000000000003</v>
      </c>
      <c r="AK372" s="62"/>
    </row>
    <row r="373" spans="1:37" ht="31.5" x14ac:dyDescent="0.25">
      <c r="A373" s="174"/>
      <c r="B373" s="53" t="s">
        <v>451</v>
      </c>
      <c r="C373" s="58" t="s">
        <v>3262</v>
      </c>
      <c r="D373" s="62">
        <v>0.6029995560000001</v>
      </c>
      <c r="E373" s="62">
        <f t="shared" si="311"/>
        <v>6.029995560000001E-2</v>
      </c>
      <c r="F373" s="62">
        <f t="shared" si="312"/>
        <v>0.50651962704000009</v>
      </c>
      <c r="G373" s="62">
        <v>0</v>
      </c>
      <c r="H373" s="62">
        <f t="shared" si="313"/>
        <v>3.6179973360000006E-2</v>
      </c>
      <c r="I373" s="62">
        <f t="shared" si="314"/>
        <v>0.6029995560000001</v>
      </c>
      <c r="J373" s="62">
        <v>0</v>
      </c>
      <c r="K373" s="62">
        <v>0</v>
      </c>
      <c r="L373" s="62">
        <v>0</v>
      </c>
      <c r="M373" s="62">
        <v>0.6029995560000001</v>
      </c>
      <c r="N373" s="62">
        <f t="shared" si="315"/>
        <v>0</v>
      </c>
      <c r="O373" s="62">
        <f t="shared" si="316"/>
        <v>6.029995560000001E-2</v>
      </c>
      <c r="P373" s="62">
        <f t="shared" si="317"/>
        <v>0.50651962704000009</v>
      </c>
      <c r="Q373" s="62">
        <f t="shared" si="318"/>
        <v>0</v>
      </c>
      <c r="R373" s="62">
        <f t="shared" si="319"/>
        <v>-0.5668195826400001</v>
      </c>
      <c r="S373" s="62">
        <f t="shared" si="320"/>
        <v>0.50249962999999997</v>
      </c>
      <c r="T373" s="62">
        <v>0</v>
      </c>
      <c r="U373" s="62">
        <v>0</v>
      </c>
      <c r="V373" s="62">
        <v>0</v>
      </c>
      <c r="W373" s="62">
        <v>0.50249962999999997</v>
      </c>
      <c r="X373" s="62"/>
      <c r="Y373" s="62"/>
      <c r="Z373" s="62"/>
      <c r="AA373" s="62"/>
      <c r="AB373" s="62"/>
      <c r="AC373" s="62"/>
      <c r="AD373" s="62"/>
      <c r="AE373" s="62">
        <v>0</v>
      </c>
      <c r="AF373" s="62"/>
      <c r="AG373" s="62"/>
      <c r="AH373" s="62"/>
      <c r="AI373" s="62"/>
      <c r="AJ373" s="62">
        <v>0</v>
      </c>
      <c r="AK373" s="62"/>
    </row>
    <row r="374" spans="1:37" ht="94.5" x14ac:dyDescent="0.25">
      <c r="A374" s="174"/>
      <c r="B374" s="53" t="s">
        <v>1913</v>
      </c>
      <c r="C374" s="58" t="s">
        <v>3263</v>
      </c>
      <c r="D374" s="62">
        <v>0.65272636800000006</v>
      </c>
      <c r="E374" s="62">
        <f t="shared" si="311"/>
        <v>6.5272636800000006E-2</v>
      </c>
      <c r="F374" s="62">
        <f t="shared" si="312"/>
        <v>0.54829014912000007</v>
      </c>
      <c r="G374" s="62">
        <v>0</v>
      </c>
      <c r="H374" s="62">
        <f t="shared" si="313"/>
        <v>3.9163582080000002E-2</v>
      </c>
      <c r="I374" s="62">
        <f t="shared" si="314"/>
        <v>0.65272636799999995</v>
      </c>
      <c r="J374" s="62">
        <v>0.46280688000000003</v>
      </c>
      <c r="K374" s="62">
        <v>0</v>
      </c>
      <c r="L374" s="62">
        <v>0</v>
      </c>
      <c r="M374" s="62">
        <v>0.18991948799999997</v>
      </c>
      <c r="N374" s="62">
        <f t="shared" si="315"/>
        <v>0</v>
      </c>
      <c r="O374" s="62">
        <f t="shared" si="316"/>
        <v>-0.39753424320000003</v>
      </c>
      <c r="P374" s="62">
        <f t="shared" si="317"/>
        <v>0.54829014912000007</v>
      </c>
      <c r="Q374" s="62">
        <f t="shared" si="318"/>
        <v>0</v>
      </c>
      <c r="R374" s="62">
        <f t="shared" si="319"/>
        <v>-0.15075590591999996</v>
      </c>
      <c r="S374" s="62">
        <f t="shared" si="320"/>
        <v>0.54393864000000003</v>
      </c>
      <c r="T374" s="62">
        <v>0.38567240000000003</v>
      </c>
      <c r="U374" s="62">
        <v>0</v>
      </c>
      <c r="V374" s="62">
        <v>0</v>
      </c>
      <c r="W374" s="62">
        <v>0.15826624</v>
      </c>
      <c r="X374" s="62"/>
      <c r="Y374" s="62"/>
      <c r="Z374" s="62"/>
      <c r="AA374" s="62"/>
      <c r="AB374" s="62"/>
      <c r="AC374" s="62"/>
      <c r="AD374" s="62"/>
      <c r="AE374" s="62">
        <v>0</v>
      </c>
      <c r="AF374" s="62"/>
      <c r="AG374" s="62"/>
      <c r="AH374" s="62"/>
      <c r="AI374" s="62"/>
      <c r="AJ374" s="62">
        <v>0</v>
      </c>
      <c r="AK374" s="62"/>
    </row>
    <row r="375" spans="1:37" ht="47.25" x14ac:dyDescent="0.25">
      <c r="A375" s="174"/>
      <c r="B375" s="53" t="s">
        <v>453</v>
      </c>
      <c r="C375" s="58" t="s">
        <v>3264</v>
      </c>
      <c r="D375" s="62">
        <v>0.67678799999999995</v>
      </c>
      <c r="E375" s="62">
        <f t="shared" si="311"/>
        <v>6.7678799999999997E-2</v>
      </c>
      <c r="F375" s="62">
        <f t="shared" si="312"/>
        <v>0.56850191999999988</v>
      </c>
      <c r="G375" s="62">
        <v>0</v>
      </c>
      <c r="H375" s="62">
        <f t="shared" si="313"/>
        <v>4.0607279999999996E-2</v>
      </c>
      <c r="I375" s="62">
        <f t="shared" si="314"/>
        <v>0.67678929600000004</v>
      </c>
      <c r="J375" s="62">
        <v>0</v>
      </c>
      <c r="K375" s="62">
        <v>0</v>
      </c>
      <c r="L375" s="62">
        <v>0.66426600000000002</v>
      </c>
      <c r="M375" s="62">
        <v>1.2523296E-2</v>
      </c>
      <c r="N375" s="62">
        <f t="shared" si="315"/>
        <v>-1.2960000000949989E-6</v>
      </c>
      <c r="O375" s="62">
        <f t="shared" si="316"/>
        <v>6.7678799999999997E-2</v>
      </c>
      <c r="P375" s="62">
        <f t="shared" si="317"/>
        <v>0.56850191999999988</v>
      </c>
      <c r="Q375" s="62">
        <f t="shared" si="318"/>
        <v>-0.66426600000000002</v>
      </c>
      <c r="R375" s="62">
        <f t="shared" si="319"/>
        <v>2.8083983999999996E-2</v>
      </c>
      <c r="S375" s="62">
        <f t="shared" si="320"/>
        <v>0.6304864</v>
      </c>
      <c r="T375" s="62">
        <v>0</v>
      </c>
      <c r="U375" s="62">
        <v>0</v>
      </c>
      <c r="V375" s="62">
        <v>0</v>
      </c>
      <c r="W375" s="62">
        <v>0.6304864</v>
      </c>
      <c r="X375" s="62"/>
      <c r="Y375" s="62"/>
      <c r="Z375" s="62"/>
      <c r="AA375" s="62"/>
      <c r="AB375" s="168">
        <v>2020</v>
      </c>
      <c r="AC375" s="62" t="s">
        <v>4255</v>
      </c>
      <c r="AD375" s="62" t="s">
        <v>4256</v>
      </c>
      <c r="AE375" s="62">
        <v>1.26</v>
      </c>
      <c r="AF375" s="62"/>
      <c r="AG375" s="62"/>
      <c r="AH375" s="62"/>
      <c r="AI375" s="62"/>
      <c r="AJ375" s="62">
        <v>0</v>
      </c>
      <c r="AK375" s="62"/>
    </row>
    <row r="376" spans="1:37" ht="63" x14ac:dyDescent="0.25">
      <c r="A376" s="174"/>
      <c r="B376" s="53" t="s">
        <v>1914</v>
      </c>
      <c r="C376" s="58" t="s">
        <v>3265</v>
      </c>
      <c r="D376" s="62">
        <v>2.1004452829864224E-5</v>
      </c>
      <c r="E376" s="62">
        <f t="shared" si="311"/>
        <v>2.1004452829864224E-6</v>
      </c>
      <c r="F376" s="62">
        <f t="shared" si="312"/>
        <v>1.7643740377085951E-5</v>
      </c>
      <c r="G376" s="62">
        <v>0</v>
      </c>
      <c r="H376" s="62">
        <f t="shared" si="313"/>
        <v>1.2602671697918535E-6</v>
      </c>
      <c r="I376" s="62">
        <f t="shared" si="314"/>
        <v>0</v>
      </c>
      <c r="J376" s="62">
        <v>0</v>
      </c>
      <c r="K376" s="62">
        <v>0</v>
      </c>
      <c r="L376" s="62">
        <v>0</v>
      </c>
      <c r="M376" s="62">
        <v>0</v>
      </c>
      <c r="N376" s="62">
        <f t="shared" si="315"/>
        <v>2.1004452829864224E-5</v>
      </c>
      <c r="O376" s="62">
        <f t="shared" si="316"/>
        <v>2.1004452829864224E-6</v>
      </c>
      <c r="P376" s="62">
        <f t="shared" si="317"/>
        <v>1.7643740377085951E-5</v>
      </c>
      <c r="Q376" s="62">
        <f t="shared" si="318"/>
        <v>0</v>
      </c>
      <c r="R376" s="62">
        <f t="shared" si="319"/>
        <v>1.2602671697918535E-6</v>
      </c>
      <c r="S376" s="62">
        <f t="shared" si="320"/>
        <v>6.9335520000000012E-2</v>
      </c>
      <c r="T376" s="62">
        <v>0</v>
      </c>
      <c r="U376" s="62">
        <v>0</v>
      </c>
      <c r="V376" s="62">
        <v>0</v>
      </c>
      <c r="W376" s="62">
        <v>6.9335520000000012E-2</v>
      </c>
      <c r="X376" s="62"/>
      <c r="Y376" s="62"/>
      <c r="Z376" s="62"/>
      <c r="AA376" s="62"/>
      <c r="AB376" s="62"/>
      <c r="AC376" s="62"/>
      <c r="AD376" s="62"/>
      <c r="AE376" s="62">
        <v>0</v>
      </c>
      <c r="AF376" s="168">
        <v>2020</v>
      </c>
      <c r="AG376" s="62" t="s">
        <v>4257</v>
      </c>
      <c r="AH376" s="62" t="s">
        <v>4258</v>
      </c>
      <c r="AI376" s="62" t="s">
        <v>4259</v>
      </c>
      <c r="AJ376" s="62">
        <v>0.15</v>
      </c>
      <c r="AK376" s="62"/>
    </row>
    <row r="377" spans="1:37" ht="110.25" x14ac:dyDescent="0.25">
      <c r="A377" s="174"/>
      <c r="B377" s="53" t="s">
        <v>1525</v>
      </c>
      <c r="C377" s="58" t="s">
        <v>3266</v>
      </c>
      <c r="D377" s="62">
        <v>2.1004452829864224E-5</v>
      </c>
      <c r="E377" s="62">
        <f t="shared" si="311"/>
        <v>2.1004452829864224E-6</v>
      </c>
      <c r="F377" s="62">
        <f t="shared" si="312"/>
        <v>1.7643740377085951E-5</v>
      </c>
      <c r="G377" s="62">
        <v>0</v>
      </c>
      <c r="H377" s="62">
        <f t="shared" si="313"/>
        <v>1.2602671697918535E-6</v>
      </c>
      <c r="I377" s="62">
        <f t="shared" si="314"/>
        <v>0</v>
      </c>
      <c r="J377" s="62">
        <v>0</v>
      </c>
      <c r="K377" s="62">
        <v>0</v>
      </c>
      <c r="L377" s="62">
        <v>0</v>
      </c>
      <c r="M377" s="62">
        <v>0</v>
      </c>
      <c r="N377" s="62">
        <f t="shared" si="315"/>
        <v>2.1004452829864224E-5</v>
      </c>
      <c r="O377" s="62">
        <f t="shared" si="316"/>
        <v>2.1004452829864224E-6</v>
      </c>
      <c r="P377" s="62">
        <f t="shared" si="317"/>
        <v>1.7643740377085951E-5</v>
      </c>
      <c r="Q377" s="62">
        <f t="shared" si="318"/>
        <v>0</v>
      </c>
      <c r="R377" s="62">
        <f t="shared" si="319"/>
        <v>1.2602671697918535E-6</v>
      </c>
      <c r="S377" s="62">
        <f t="shared" si="320"/>
        <v>0.14130276</v>
      </c>
      <c r="T377" s="62">
        <v>0</v>
      </c>
      <c r="U377" s="62">
        <v>0</v>
      </c>
      <c r="V377" s="62">
        <v>0</v>
      </c>
      <c r="W377" s="62">
        <v>0.14130276</v>
      </c>
      <c r="X377" s="62"/>
      <c r="Y377" s="62"/>
      <c r="Z377" s="62"/>
      <c r="AA377" s="62"/>
      <c r="AB377" s="62"/>
      <c r="AC377" s="62"/>
      <c r="AD377" s="62"/>
      <c r="AE377" s="62">
        <v>0</v>
      </c>
      <c r="AF377" s="168">
        <v>2020</v>
      </c>
      <c r="AG377" s="62" t="s">
        <v>4257</v>
      </c>
      <c r="AH377" s="62" t="s">
        <v>4258</v>
      </c>
      <c r="AI377" s="62" t="s">
        <v>4259</v>
      </c>
      <c r="AJ377" s="62">
        <v>0.17</v>
      </c>
      <c r="AK377" s="62"/>
    </row>
    <row r="378" spans="1:37" ht="94.5" x14ac:dyDescent="0.25">
      <c r="A378" s="174"/>
      <c r="B378" s="65" t="s">
        <v>1915</v>
      </c>
      <c r="C378" s="58" t="s">
        <v>3267</v>
      </c>
      <c r="D378" s="62">
        <v>0.32633999999999996</v>
      </c>
      <c r="E378" s="62">
        <f t="shared" si="311"/>
        <v>3.2633999999999996E-2</v>
      </c>
      <c r="F378" s="62">
        <f t="shared" si="312"/>
        <v>0.27412559999999997</v>
      </c>
      <c r="G378" s="62">
        <v>0</v>
      </c>
      <c r="H378" s="62">
        <f t="shared" si="313"/>
        <v>1.9580399999999998E-2</v>
      </c>
      <c r="I378" s="62">
        <f t="shared" si="314"/>
        <v>0.33020759999999999</v>
      </c>
      <c r="J378" s="62">
        <v>0</v>
      </c>
      <c r="K378" s="62">
        <v>0</v>
      </c>
      <c r="L378" s="62">
        <v>0.32369999999999999</v>
      </c>
      <c r="M378" s="62">
        <v>6.5075999999999997E-3</v>
      </c>
      <c r="N378" s="62">
        <f t="shared" si="315"/>
        <v>-3.8676000000000266E-3</v>
      </c>
      <c r="O378" s="62">
        <f t="shared" si="316"/>
        <v>3.2633999999999996E-2</v>
      </c>
      <c r="P378" s="62">
        <f t="shared" si="317"/>
        <v>0.27412559999999997</v>
      </c>
      <c r="Q378" s="62">
        <f t="shared" si="318"/>
        <v>-0.32369999999999999</v>
      </c>
      <c r="R378" s="62">
        <f t="shared" si="319"/>
        <v>1.3072799999999999E-2</v>
      </c>
      <c r="S378" s="62">
        <f t="shared" si="320"/>
        <v>0.31044850000000002</v>
      </c>
      <c r="T378" s="62">
        <v>0</v>
      </c>
      <c r="U378" s="62">
        <v>0</v>
      </c>
      <c r="V378" s="62">
        <v>0</v>
      </c>
      <c r="W378" s="62">
        <v>0.31044850000000002</v>
      </c>
      <c r="X378" s="62"/>
      <c r="Y378" s="62"/>
      <c r="Z378" s="62"/>
      <c r="AA378" s="62"/>
      <c r="AB378" s="62"/>
      <c r="AC378" s="62"/>
      <c r="AD378" s="62"/>
      <c r="AE378" s="62">
        <v>0</v>
      </c>
      <c r="AF378" s="62"/>
      <c r="AG378" s="62"/>
      <c r="AH378" s="62"/>
      <c r="AI378" s="62"/>
      <c r="AJ378" s="62">
        <v>0</v>
      </c>
      <c r="AK378" s="62"/>
    </row>
    <row r="379" spans="1:37" ht="110.25" x14ac:dyDescent="0.25">
      <c r="A379" s="174"/>
      <c r="B379" s="53" t="s">
        <v>1917</v>
      </c>
      <c r="C379" s="58" t="s">
        <v>3268</v>
      </c>
      <c r="D379" s="62">
        <v>2.1004452829864224E-5</v>
      </c>
      <c r="E379" s="62">
        <f t="shared" si="311"/>
        <v>2.1004452829864224E-6</v>
      </c>
      <c r="F379" s="62">
        <f t="shared" si="312"/>
        <v>1.7643740377085951E-5</v>
      </c>
      <c r="G379" s="62">
        <v>0</v>
      </c>
      <c r="H379" s="62">
        <f t="shared" si="313"/>
        <v>1.2602671697918535E-6</v>
      </c>
      <c r="I379" s="62">
        <f t="shared" si="314"/>
        <v>0</v>
      </c>
      <c r="J379" s="62">
        <v>0</v>
      </c>
      <c r="K379" s="62">
        <v>0</v>
      </c>
      <c r="L379" s="62">
        <v>0</v>
      </c>
      <c r="M379" s="62">
        <v>0</v>
      </c>
      <c r="N379" s="62">
        <f t="shared" si="315"/>
        <v>2.1004452829864224E-5</v>
      </c>
      <c r="O379" s="62">
        <f t="shared" si="316"/>
        <v>2.1004452829864224E-6</v>
      </c>
      <c r="P379" s="62">
        <f t="shared" si="317"/>
        <v>1.7643740377085951E-5</v>
      </c>
      <c r="Q379" s="62">
        <f t="shared" si="318"/>
        <v>0</v>
      </c>
      <c r="R379" s="62">
        <f t="shared" si="319"/>
        <v>1.2602671697918535E-6</v>
      </c>
      <c r="S379" s="62">
        <f t="shared" si="320"/>
        <v>4.9120880000000006E-2</v>
      </c>
      <c r="T379" s="62">
        <v>0</v>
      </c>
      <c r="U379" s="62">
        <v>0</v>
      </c>
      <c r="V379" s="62">
        <v>0</v>
      </c>
      <c r="W379" s="62">
        <v>4.9120880000000006E-2</v>
      </c>
      <c r="X379" s="62"/>
      <c r="Y379" s="62"/>
      <c r="Z379" s="62"/>
      <c r="AA379" s="62"/>
      <c r="AB379" s="62"/>
      <c r="AC379" s="62"/>
      <c r="AD379" s="62"/>
      <c r="AE379" s="62">
        <v>0</v>
      </c>
      <c r="AF379" s="168">
        <v>2020</v>
      </c>
      <c r="AG379" s="62" t="s">
        <v>4257</v>
      </c>
      <c r="AH379" s="62" t="s">
        <v>4258</v>
      </c>
      <c r="AI379" s="62" t="s">
        <v>4259</v>
      </c>
      <c r="AJ379" s="62">
        <v>0.13</v>
      </c>
      <c r="AK379" s="62">
        <f>SUM(AK380:AK427)</f>
        <v>0</v>
      </c>
    </row>
    <row r="380" spans="1:37" ht="15.75" x14ac:dyDescent="0.25">
      <c r="A380" s="174"/>
      <c r="B380" s="53" t="s">
        <v>457</v>
      </c>
      <c r="C380" s="58"/>
      <c r="D380" s="62">
        <f>SUM(D381:D428)</f>
        <v>63.798361495358506</v>
      </c>
      <c r="E380" s="62">
        <f t="shared" ref="E380:AJ380" si="321">SUM(E381:E428)</f>
        <v>6.3798361495358495</v>
      </c>
      <c r="F380" s="62">
        <f t="shared" si="321"/>
        <v>53.590623656101144</v>
      </c>
      <c r="G380" s="62">
        <f t="shared" si="321"/>
        <v>0</v>
      </c>
      <c r="H380" s="62">
        <f t="shared" si="321"/>
        <v>3.8279016897215099</v>
      </c>
      <c r="I380" s="62">
        <f t="shared" si="321"/>
        <v>63.798308948000006</v>
      </c>
      <c r="J380" s="62">
        <f t="shared" si="321"/>
        <v>2.4624492500000006</v>
      </c>
      <c r="K380" s="62">
        <f t="shared" si="321"/>
        <v>46.571828070000002</v>
      </c>
      <c r="L380" s="62">
        <f t="shared" si="321"/>
        <v>5.0061034800000002</v>
      </c>
      <c r="M380" s="62">
        <f t="shared" si="321"/>
        <v>9.7579281479999995</v>
      </c>
      <c r="N380" s="62">
        <f t="shared" si="321"/>
        <v>5.2547358489669221E-5</v>
      </c>
      <c r="O380" s="62">
        <f t="shared" si="321"/>
        <v>3.9173868995358512</v>
      </c>
      <c r="P380" s="62">
        <f t="shared" si="321"/>
        <v>7.0187955861011355</v>
      </c>
      <c r="Q380" s="62">
        <f t="shared" si="321"/>
        <v>-5.0061034800000002</v>
      </c>
      <c r="R380" s="62">
        <f t="shared" si="321"/>
        <v>-5.9300264582784932</v>
      </c>
      <c r="S380" s="62">
        <f t="shared" si="321"/>
        <v>57.706482119999997</v>
      </c>
      <c r="T380" s="62">
        <f t="shared" si="321"/>
        <v>2.6092327500000003</v>
      </c>
      <c r="U380" s="62">
        <f t="shared" si="321"/>
        <v>41.481926120000004</v>
      </c>
      <c r="V380" s="62">
        <f t="shared" si="321"/>
        <v>4.4897700299999999</v>
      </c>
      <c r="W380" s="62">
        <f t="shared" si="321"/>
        <v>9.1255532199999987</v>
      </c>
      <c r="X380" s="62"/>
      <c r="Y380" s="62"/>
      <c r="Z380" s="62"/>
      <c r="AA380" s="62"/>
      <c r="AB380" s="62"/>
      <c r="AC380" s="62"/>
      <c r="AD380" s="62"/>
      <c r="AE380" s="62">
        <f t="shared" si="321"/>
        <v>7.15</v>
      </c>
      <c r="AF380" s="62"/>
      <c r="AG380" s="62"/>
      <c r="AH380" s="62"/>
      <c r="AI380" s="62"/>
      <c r="AJ380" s="62">
        <f t="shared" si="321"/>
        <v>1.8336600000000001</v>
      </c>
      <c r="AK380" s="62">
        <f>SUM(AK381:AK428)</f>
        <v>0</v>
      </c>
    </row>
    <row r="381" spans="1:37" ht="63" x14ac:dyDescent="0.25">
      <c r="A381" s="174"/>
      <c r="B381" s="53" t="s">
        <v>495</v>
      </c>
      <c r="C381" s="58" t="s">
        <v>3269</v>
      </c>
      <c r="D381" s="62">
        <v>5.1094319999999997E-3</v>
      </c>
      <c r="E381" s="62">
        <f t="shared" ref="E381:E428" si="322">D381*10%</f>
        <v>5.1094319999999999E-4</v>
      </c>
      <c r="F381" s="62">
        <f t="shared" ref="F381:F428" si="323">D381-E381-H381</f>
        <v>4.2919228800000001E-3</v>
      </c>
      <c r="G381" s="62">
        <v>0</v>
      </c>
      <c r="H381" s="62">
        <f t="shared" ref="H381:H428" si="324">D381*6%</f>
        <v>3.0656591999999997E-4</v>
      </c>
      <c r="I381" s="62">
        <f t="shared" ref="I381:I428" si="325">J381+K381+L381+M381</f>
        <v>5.1094319999999997E-3</v>
      </c>
      <c r="J381" s="62">
        <v>4.2578599999999996E-3</v>
      </c>
      <c r="K381" s="62">
        <v>0</v>
      </c>
      <c r="L381" s="62">
        <v>0</v>
      </c>
      <c r="M381" s="62">
        <v>8.5157200000000009E-4</v>
      </c>
      <c r="N381" s="62">
        <f t="shared" ref="N381:N428" si="326">D381-I381</f>
        <v>0</v>
      </c>
      <c r="O381" s="62">
        <f t="shared" ref="O381:O428" si="327">E381-J381</f>
        <v>-3.7469167999999997E-3</v>
      </c>
      <c r="P381" s="62">
        <f t="shared" ref="P381:P428" si="328">F381-K381</f>
        <v>4.2919228800000001E-3</v>
      </c>
      <c r="Q381" s="62">
        <f t="shared" ref="Q381:Q428" si="329">G381-L381</f>
        <v>0</v>
      </c>
      <c r="R381" s="62">
        <f t="shared" ref="R381:R428" si="330">H381-M381</f>
        <v>-5.4500608000000012E-4</v>
      </c>
      <c r="S381" s="62">
        <f t="shared" ref="S381:S428" si="331">T381+U381+V381+W381</f>
        <v>0</v>
      </c>
      <c r="T381" s="62">
        <v>0</v>
      </c>
      <c r="U381" s="62">
        <v>0</v>
      </c>
      <c r="V381" s="62">
        <v>0</v>
      </c>
      <c r="W381" s="62">
        <v>0</v>
      </c>
      <c r="X381" s="62"/>
      <c r="Y381" s="62"/>
      <c r="Z381" s="62"/>
      <c r="AA381" s="62"/>
      <c r="AB381" s="62"/>
      <c r="AC381" s="62"/>
      <c r="AD381" s="62"/>
      <c r="AE381" s="62">
        <v>0</v>
      </c>
      <c r="AF381" s="62"/>
      <c r="AG381" s="62"/>
      <c r="AH381" s="62"/>
      <c r="AI381" s="62"/>
      <c r="AJ381" s="62">
        <v>0</v>
      </c>
      <c r="AK381" s="62"/>
    </row>
    <row r="382" spans="1:37" ht="63" x14ac:dyDescent="0.25">
      <c r="A382" s="174"/>
      <c r="B382" s="53" t="s">
        <v>493</v>
      </c>
      <c r="C382" s="58" t="s">
        <v>3270</v>
      </c>
      <c r="D382" s="62">
        <v>5.1089160000000007E-3</v>
      </c>
      <c r="E382" s="62">
        <f t="shared" si="322"/>
        <v>5.1089160000000007E-4</v>
      </c>
      <c r="F382" s="62">
        <f t="shared" si="323"/>
        <v>4.2914894400000007E-3</v>
      </c>
      <c r="G382" s="62">
        <v>0</v>
      </c>
      <c r="H382" s="62">
        <f t="shared" si="324"/>
        <v>3.0653496000000003E-4</v>
      </c>
      <c r="I382" s="62">
        <f t="shared" si="325"/>
        <v>5.1089160000000007E-3</v>
      </c>
      <c r="J382" s="62">
        <v>4.2574300000000004E-3</v>
      </c>
      <c r="K382" s="62">
        <v>0</v>
      </c>
      <c r="L382" s="62">
        <v>0</v>
      </c>
      <c r="M382" s="62">
        <v>8.5148600000000026E-4</v>
      </c>
      <c r="N382" s="62">
        <f t="shared" si="326"/>
        <v>0</v>
      </c>
      <c r="O382" s="62">
        <f t="shared" si="327"/>
        <v>-3.7465384000000003E-3</v>
      </c>
      <c r="P382" s="62">
        <f t="shared" si="328"/>
        <v>4.2914894400000007E-3</v>
      </c>
      <c r="Q382" s="62">
        <f t="shared" si="329"/>
        <v>0</v>
      </c>
      <c r="R382" s="62">
        <f t="shared" si="330"/>
        <v>-5.4495104000000017E-4</v>
      </c>
      <c r="S382" s="62">
        <f t="shared" si="331"/>
        <v>0</v>
      </c>
      <c r="T382" s="62">
        <v>0</v>
      </c>
      <c r="U382" s="62">
        <v>0</v>
      </c>
      <c r="V382" s="62">
        <v>0</v>
      </c>
      <c r="W382" s="62">
        <v>0</v>
      </c>
      <c r="X382" s="62"/>
      <c r="Y382" s="62"/>
      <c r="Z382" s="62"/>
      <c r="AA382" s="62"/>
      <c r="AB382" s="62"/>
      <c r="AC382" s="62"/>
      <c r="AD382" s="62"/>
      <c r="AE382" s="62">
        <v>0</v>
      </c>
      <c r="AF382" s="62"/>
      <c r="AG382" s="62"/>
      <c r="AH382" s="62"/>
      <c r="AI382" s="62"/>
      <c r="AJ382" s="62">
        <v>0</v>
      </c>
      <c r="AK382" s="62"/>
    </row>
    <row r="383" spans="1:37" ht="78.75" x14ac:dyDescent="0.25">
      <c r="A383" s="174"/>
      <c r="B383" s="53" t="s">
        <v>1918</v>
      </c>
      <c r="C383" s="58" t="s">
        <v>4268</v>
      </c>
      <c r="D383" s="62">
        <v>3.92712416</v>
      </c>
      <c r="E383" s="62">
        <f t="shared" si="322"/>
        <v>0.39271241600000001</v>
      </c>
      <c r="F383" s="62">
        <f t="shared" si="323"/>
        <v>3.2987842943999999</v>
      </c>
      <c r="G383" s="62">
        <v>0</v>
      </c>
      <c r="H383" s="62">
        <f t="shared" si="324"/>
        <v>0.23562744959999998</v>
      </c>
      <c r="I383" s="62">
        <f t="shared" si="325"/>
        <v>3.9271241599999995</v>
      </c>
      <c r="J383" s="62">
        <v>7.9185050000000007E-2</v>
      </c>
      <c r="K383" s="62">
        <v>3.8269049699999997</v>
      </c>
      <c r="L383" s="62">
        <v>0</v>
      </c>
      <c r="M383" s="62">
        <v>2.103414E-2</v>
      </c>
      <c r="N383" s="62">
        <f t="shared" si="326"/>
        <v>0</v>
      </c>
      <c r="O383" s="62">
        <f t="shared" si="327"/>
        <v>0.31352736599999997</v>
      </c>
      <c r="P383" s="62">
        <f t="shared" si="328"/>
        <v>-0.52812067559999987</v>
      </c>
      <c r="Q383" s="62">
        <f t="shared" si="329"/>
        <v>0</v>
      </c>
      <c r="R383" s="62">
        <f t="shared" si="330"/>
        <v>0.21459330959999998</v>
      </c>
      <c r="S383" s="62">
        <f t="shared" si="331"/>
        <v>3.27260347</v>
      </c>
      <c r="T383" s="62">
        <v>6.5987539999999997E-2</v>
      </c>
      <c r="U383" s="62">
        <v>3.18908748</v>
      </c>
      <c r="V383" s="62">
        <v>0</v>
      </c>
      <c r="W383" s="62">
        <v>1.7528450000000001E-2</v>
      </c>
      <c r="X383" s="62"/>
      <c r="Y383" s="62"/>
      <c r="Z383" s="62"/>
      <c r="AA383" s="62"/>
      <c r="AB383" s="62"/>
      <c r="AC383" s="62"/>
      <c r="AD383" s="62"/>
      <c r="AE383" s="62">
        <v>0</v>
      </c>
      <c r="AF383" s="62"/>
      <c r="AG383" s="62"/>
      <c r="AH383" s="62"/>
      <c r="AI383" s="62"/>
      <c r="AJ383" s="62">
        <v>0</v>
      </c>
      <c r="AK383" s="62"/>
    </row>
    <row r="384" spans="1:37" ht="63" x14ac:dyDescent="0.25">
      <c r="A384" s="174"/>
      <c r="B384" s="53" t="s">
        <v>1919</v>
      </c>
      <c r="C384" s="58" t="s">
        <v>3271</v>
      </c>
      <c r="D384" s="62">
        <v>5.4060459700000001</v>
      </c>
      <c r="E384" s="62">
        <f t="shared" si="322"/>
        <v>0.54060459700000008</v>
      </c>
      <c r="F384" s="62">
        <f t="shared" si="323"/>
        <v>4.5410786148</v>
      </c>
      <c r="G384" s="62">
        <v>0</v>
      </c>
      <c r="H384" s="62">
        <f t="shared" si="324"/>
        <v>0.32436275819999999</v>
      </c>
      <c r="I384" s="62">
        <f t="shared" si="325"/>
        <v>5.4060459700000001</v>
      </c>
      <c r="J384" s="62">
        <v>0</v>
      </c>
      <c r="K384" s="62">
        <v>4.95525109</v>
      </c>
      <c r="L384" s="62">
        <v>0</v>
      </c>
      <c r="M384" s="62">
        <v>0.45079488000000001</v>
      </c>
      <c r="N384" s="62">
        <f t="shared" si="326"/>
        <v>0</v>
      </c>
      <c r="O384" s="62">
        <f t="shared" si="327"/>
        <v>0.54060459700000008</v>
      </c>
      <c r="P384" s="62">
        <f t="shared" si="328"/>
        <v>-0.4141724752</v>
      </c>
      <c r="Q384" s="62">
        <f t="shared" si="329"/>
        <v>0</v>
      </c>
      <c r="R384" s="62">
        <f t="shared" si="330"/>
        <v>-0.12643212180000002</v>
      </c>
      <c r="S384" s="62">
        <f t="shared" si="331"/>
        <v>4.5050383099999998</v>
      </c>
      <c r="T384" s="62">
        <v>0</v>
      </c>
      <c r="U384" s="62">
        <v>4.1293759100000003</v>
      </c>
      <c r="V384" s="62">
        <v>0</v>
      </c>
      <c r="W384" s="62">
        <v>0.37566239999999995</v>
      </c>
      <c r="X384" s="62"/>
      <c r="Y384" s="62"/>
      <c r="Z384" s="62"/>
      <c r="AA384" s="62"/>
      <c r="AB384" s="62"/>
      <c r="AC384" s="62"/>
      <c r="AD384" s="62"/>
      <c r="AE384" s="62">
        <v>0</v>
      </c>
      <c r="AF384" s="168">
        <v>2020</v>
      </c>
      <c r="AG384" s="62" t="s">
        <v>4257</v>
      </c>
      <c r="AH384" s="62" t="s">
        <v>4258</v>
      </c>
      <c r="AI384" s="62" t="s">
        <v>4259</v>
      </c>
      <c r="AJ384" s="62">
        <v>0.60565999999999998</v>
      </c>
      <c r="AK384" s="62"/>
    </row>
    <row r="385" spans="1:37" ht="47.25" x14ac:dyDescent="0.25">
      <c r="A385" s="174"/>
      <c r="B385" s="53" t="s">
        <v>459</v>
      </c>
      <c r="C385" s="58" t="s">
        <v>3272</v>
      </c>
      <c r="D385" s="62">
        <v>0.25884976799999998</v>
      </c>
      <c r="E385" s="62">
        <f t="shared" si="322"/>
        <v>2.5884976800000001E-2</v>
      </c>
      <c r="F385" s="62">
        <f t="shared" si="323"/>
        <v>0.21743380511999996</v>
      </c>
      <c r="G385" s="62">
        <v>0</v>
      </c>
      <c r="H385" s="62">
        <f t="shared" si="324"/>
        <v>1.5530986079999998E-2</v>
      </c>
      <c r="I385" s="62">
        <f t="shared" si="325"/>
        <v>0.25884976799999998</v>
      </c>
      <c r="J385" s="62">
        <v>0</v>
      </c>
      <c r="K385" s="62">
        <v>0</v>
      </c>
      <c r="L385" s="62">
        <v>0</v>
      </c>
      <c r="M385" s="62">
        <v>0.25884976799999998</v>
      </c>
      <c r="N385" s="62">
        <f t="shared" si="326"/>
        <v>0</v>
      </c>
      <c r="O385" s="62">
        <f t="shared" si="327"/>
        <v>2.5884976800000001E-2</v>
      </c>
      <c r="P385" s="62">
        <f t="shared" si="328"/>
        <v>0.21743380511999996</v>
      </c>
      <c r="Q385" s="62">
        <f t="shared" si="329"/>
        <v>0</v>
      </c>
      <c r="R385" s="62">
        <f t="shared" si="330"/>
        <v>-0.24331878191999998</v>
      </c>
      <c r="S385" s="62">
        <f t="shared" si="331"/>
        <v>0.21570814000000002</v>
      </c>
      <c r="T385" s="62">
        <v>0</v>
      </c>
      <c r="U385" s="62">
        <v>0</v>
      </c>
      <c r="V385" s="62">
        <v>0</v>
      </c>
      <c r="W385" s="62">
        <v>0.21570814000000002</v>
      </c>
      <c r="X385" s="62"/>
      <c r="Y385" s="62"/>
      <c r="Z385" s="62"/>
      <c r="AA385" s="62"/>
      <c r="AB385" s="62"/>
      <c r="AC385" s="62"/>
      <c r="AD385" s="62"/>
      <c r="AE385" s="62">
        <v>0</v>
      </c>
      <c r="AF385" s="62"/>
      <c r="AG385" s="62"/>
      <c r="AH385" s="62"/>
      <c r="AI385" s="62"/>
      <c r="AJ385" s="62">
        <v>0</v>
      </c>
      <c r="AK385" s="62"/>
    </row>
    <row r="386" spans="1:37" ht="47.25" x14ac:dyDescent="0.25">
      <c r="A386" s="174"/>
      <c r="B386" s="53" t="s">
        <v>461</v>
      </c>
      <c r="C386" s="58" t="s">
        <v>3273</v>
      </c>
      <c r="D386" s="62">
        <v>0.255646704</v>
      </c>
      <c r="E386" s="62">
        <f t="shared" si="322"/>
        <v>2.5564670400000003E-2</v>
      </c>
      <c r="F386" s="62">
        <f t="shared" si="323"/>
        <v>0.21474323136000001</v>
      </c>
      <c r="G386" s="62">
        <v>0</v>
      </c>
      <c r="H386" s="62">
        <f t="shared" si="324"/>
        <v>1.5338802239999999E-2</v>
      </c>
      <c r="I386" s="62">
        <f t="shared" si="325"/>
        <v>0.255646704</v>
      </c>
      <c r="J386" s="62">
        <v>0</v>
      </c>
      <c r="K386" s="62">
        <v>0</v>
      </c>
      <c r="L386" s="62">
        <v>0</v>
      </c>
      <c r="M386" s="62">
        <v>0.255646704</v>
      </c>
      <c r="N386" s="62">
        <f t="shared" si="326"/>
        <v>0</v>
      </c>
      <c r="O386" s="62">
        <f t="shared" si="327"/>
        <v>2.5564670400000003E-2</v>
      </c>
      <c r="P386" s="62">
        <f t="shared" si="328"/>
        <v>0.21474323136000001</v>
      </c>
      <c r="Q386" s="62">
        <f t="shared" si="329"/>
        <v>0</v>
      </c>
      <c r="R386" s="62">
        <f t="shared" si="330"/>
        <v>-0.24030790176</v>
      </c>
      <c r="S386" s="62">
        <f t="shared" si="331"/>
        <v>0.21303892000000002</v>
      </c>
      <c r="T386" s="62">
        <v>0</v>
      </c>
      <c r="U386" s="62">
        <v>0</v>
      </c>
      <c r="V386" s="62">
        <v>0</v>
      </c>
      <c r="W386" s="62">
        <v>0.21303892000000002</v>
      </c>
      <c r="X386" s="62"/>
      <c r="Y386" s="62"/>
      <c r="Z386" s="62"/>
      <c r="AA386" s="62"/>
      <c r="AB386" s="62"/>
      <c r="AC386" s="62"/>
      <c r="AD386" s="62"/>
      <c r="AE386" s="62">
        <v>0</v>
      </c>
      <c r="AF386" s="62"/>
      <c r="AG386" s="62"/>
      <c r="AH386" s="62"/>
      <c r="AI386" s="62"/>
      <c r="AJ386" s="62">
        <v>0</v>
      </c>
      <c r="AK386" s="62"/>
    </row>
    <row r="387" spans="1:37" ht="78.75" x14ac:dyDescent="0.25">
      <c r="A387" s="174"/>
      <c r="B387" s="53" t="s">
        <v>1920</v>
      </c>
      <c r="C387" s="58" t="s">
        <v>3274</v>
      </c>
      <c r="D387" s="62">
        <v>1.3005240000000002E-3</v>
      </c>
      <c r="E387" s="62">
        <f t="shared" si="322"/>
        <v>1.3005240000000002E-4</v>
      </c>
      <c r="F387" s="62">
        <f t="shared" si="323"/>
        <v>1.0924401600000001E-3</v>
      </c>
      <c r="G387" s="62">
        <v>0</v>
      </c>
      <c r="H387" s="62">
        <f t="shared" si="324"/>
        <v>7.8031440000000002E-5</v>
      </c>
      <c r="I387" s="62">
        <f t="shared" si="325"/>
        <v>1.3005240000000002E-3</v>
      </c>
      <c r="J387" s="62">
        <v>0</v>
      </c>
      <c r="K387" s="62">
        <v>0</v>
      </c>
      <c r="L387" s="62">
        <v>0</v>
      </c>
      <c r="M387" s="62">
        <v>1.3005240000000002E-3</v>
      </c>
      <c r="N387" s="62">
        <f t="shared" si="326"/>
        <v>0</v>
      </c>
      <c r="O387" s="62">
        <f t="shared" si="327"/>
        <v>1.3005240000000002E-4</v>
      </c>
      <c r="P387" s="62">
        <f t="shared" si="328"/>
        <v>1.0924401600000001E-3</v>
      </c>
      <c r="Q387" s="62">
        <f t="shared" si="329"/>
        <v>0</v>
      </c>
      <c r="R387" s="62">
        <f t="shared" si="330"/>
        <v>-1.2224925600000001E-3</v>
      </c>
      <c r="S387" s="62">
        <f t="shared" si="331"/>
        <v>1.08377E-3</v>
      </c>
      <c r="T387" s="62">
        <v>0</v>
      </c>
      <c r="U387" s="62">
        <v>0</v>
      </c>
      <c r="V387" s="62">
        <v>0</v>
      </c>
      <c r="W387" s="62">
        <v>1.08377E-3</v>
      </c>
      <c r="X387" s="62"/>
      <c r="Y387" s="62"/>
      <c r="Z387" s="62"/>
      <c r="AA387" s="62"/>
      <c r="AB387" s="62"/>
      <c r="AC387" s="62"/>
      <c r="AD387" s="62"/>
      <c r="AE387" s="62">
        <v>0</v>
      </c>
      <c r="AF387" s="62"/>
      <c r="AG387" s="62"/>
      <c r="AH387" s="62"/>
      <c r="AI387" s="62"/>
      <c r="AJ387" s="62">
        <v>0</v>
      </c>
      <c r="AK387" s="62"/>
    </row>
    <row r="388" spans="1:37" ht="47.25" x14ac:dyDescent="0.25">
      <c r="A388" s="174"/>
      <c r="B388" s="53" t="s">
        <v>464</v>
      </c>
      <c r="C388" s="58" t="s">
        <v>3275</v>
      </c>
      <c r="D388" s="62">
        <v>2.1004452829864224E-5</v>
      </c>
      <c r="E388" s="62">
        <f t="shared" si="322"/>
        <v>2.1004452829864224E-6</v>
      </c>
      <c r="F388" s="62">
        <f t="shared" si="323"/>
        <v>1.7643740377085951E-5</v>
      </c>
      <c r="G388" s="62">
        <v>0</v>
      </c>
      <c r="H388" s="62">
        <f t="shared" si="324"/>
        <v>1.2602671697918535E-6</v>
      </c>
      <c r="I388" s="62">
        <f t="shared" si="325"/>
        <v>0</v>
      </c>
      <c r="J388" s="62">
        <v>0</v>
      </c>
      <c r="K388" s="62">
        <v>0</v>
      </c>
      <c r="L388" s="62">
        <v>0</v>
      </c>
      <c r="M388" s="62">
        <v>0</v>
      </c>
      <c r="N388" s="62">
        <f t="shared" si="326"/>
        <v>2.1004452829864224E-5</v>
      </c>
      <c r="O388" s="62">
        <f t="shared" si="327"/>
        <v>2.1004452829864224E-6</v>
      </c>
      <c r="P388" s="62">
        <f t="shared" si="328"/>
        <v>1.7643740377085951E-5</v>
      </c>
      <c r="Q388" s="62">
        <f t="shared" si="329"/>
        <v>0</v>
      </c>
      <c r="R388" s="62">
        <f t="shared" si="330"/>
        <v>1.2602671697918535E-6</v>
      </c>
      <c r="S388" s="62">
        <f t="shared" si="331"/>
        <v>0</v>
      </c>
      <c r="T388" s="62">
        <v>0</v>
      </c>
      <c r="U388" s="62">
        <v>0</v>
      </c>
      <c r="V388" s="62">
        <v>0</v>
      </c>
      <c r="W388" s="62">
        <v>0</v>
      </c>
      <c r="X388" s="62"/>
      <c r="Y388" s="62"/>
      <c r="Z388" s="62"/>
      <c r="AA388" s="62"/>
      <c r="AB388" s="168">
        <v>2020</v>
      </c>
      <c r="AC388" s="62" t="s">
        <v>4255</v>
      </c>
      <c r="AD388" s="62" t="s">
        <v>4256</v>
      </c>
      <c r="AE388" s="62">
        <v>1.26</v>
      </c>
      <c r="AF388" s="62"/>
      <c r="AG388" s="62"/>
      <c r="AH388" s="62"/>
      <c r="AI388" s="62"/>
      <c r="AJ388" s="62">
        <v>0</v>
      </c>
      <c r="AK388" s="62"/>
    </row>
    <row r="389" spans="1:37" ht="47.25" x14ac:dyDescent="0.25">
      <c r="A389" s="174"/>
      <c r="B389" s="53" t="s">
        <v>466</v>
      </c>
      <c r="C389" s="58" t="s">
        <v>3276</v>
      </c>
      <c r="D389" s="62">
        <v>0.75625494000000004</v>
      </c>
      <c r="E389" s="62">
        <f t="shared" si="322"/>
        <v>7.5625494000000015E-2</v>
      </c>
      <c r="F389" s="62">
        <f t="shared" si="323"/>
        <v>0.63525414959999993</v>
      </c>
      <c r="G389" s="62">
        <v>0</v>
      </c>
      <c r="H389" s="62">
        <f t="shared" si="324"/>
        <v>4.5375296400000001E-2</v>
      </c>
      <c r="I389" s="62">
        <f t="shared" si="325"/>
        <v>0.75625494000000004</v>
      </c>
      <c r="J389" s="62">
        <v>0</v>
      </c>
      <c r="K389" s="62">
        <v>0</v>
      </c>
      <c r="L389" s="62">
        <v>0</v>
      </c>
      <c r="M389" s="62">
        <v>0.75625494000000004</v>
      </c>
      <c r="N389" s="62">
        <f t="shared" si="326"/>
        <v>0</v>
      </c>
      <c r="O389" s="62">
        <f t="shared" si="327"/>
        <v>7.5625494000000015E-2</v>
      </c>
      <c r="P389" s="62">
        <f t="shared" si="328"/>
        <v>0.63525414959999993</v>
      </c>
      <c r="Q389" s="62">
        <f t="shared" si="329"/>
        <v>0</v>
      </c>
      <c r="R389" s="62">
        <f t="shared" si="330"/>
        <v>-0.7108796436</v>
      </c>
      <c r="S389" s="62">
        <f t="shared" si="331"/>
        <v>0.63021244999999992</v>
      </c>
      <c r="T389" s="62">
        <v>0</v>
      </c>
      <c r="U389" s="62">
        <v>0</v>
      </c>
      <c r="V389" s="62">
        <v>0</v>
      </c>
      <c r="W389" s="62">
        <v>0.63021244999999992</v>
      </c>
      <c r="X389" s="62"/>
      <c r="Y389" s="62"/>
      <c r="Z389" s="62"/>
      <c r="AA389" s="62"/>
      <c r="AB389" s="62"/>
      <c r="AC389" s="62"/>
      <c r="AD389" s="62"/>
      <c r="AE389" s="62">
        <v>0</v>
      </c>
      <c r="AF389" s="62"/>
      <c r="AG389" s="62"/>
      <c r="AH389" s="62"/>
      <c r="AI389" s="62"/>
      <c r="AJ389" s="62">
        <v>0</v>
      </c>
      <c r="AK389" s="62"/>
    </row>
    <row r="390" spans="1:37" ht="47.25" x14ac:dyDescent="0.25">
      <c r="A390" s="174"/>
      <c r="B390" s="53" t="s">
        <v>468</v>
      </c>
      <c r="C390" s="58" t="s">
        <v>3277</v>
      </c>
      <c r="D390" s="62">
        <v>2.8408422219999996</v>
      </c>
      <c r="E390" s="62">
        <f t="shared" si="322"/>
        <v>0.28408422219999996</v>
      </c>
      <c r="F390" s="62">
        <f t="shared" si="323"/>
        <v>2.3863074664799995</v>
      </c>
      <c r="G390" s="62">
        <v>0</v>
      </c>
      <c r="H390" s="62">
        <f t="shared" si="324"/>
        <v>0.17045053331999996</v>
      </c>
      <c r="I390" s="62">
        <f t="shared" si="325"/>
        <v>2.840842222</v>
      </c>
      <c r="J390" s="62">
        <v>0.11405422</v>
      </c>
      <c r="K390" s="62">
        <v>2.3786418300000003</v>
      </c>
      <c r="L390" s="62">
        <v>0</v>
      </c>
      <c r="M390" s="62">
        <v>0.34814617199999998</v>
      </c>
      <c r="N390" s="62">
        <f t="shared" si="326"/>
        <v>0</v>
      </c>
      <c r="O390" s="62">
        <f t="shared" si="327"/>
        <v>0.17003000219999997</v>
      </c>
      <c r="P390" s="62">
        <f t="shared" si="328"/>
        <v>7.6656364799991827E-3</v>
      </c>
      <c r="Q390" s="62">
        <f t="shared" si="329"/>
        <v>0</v>
      </c>
      <c r="R390" s="62">
        <f t="shared" si="330"/>
        <v>-0.17769563868000002</v>
      </c>
      <c r="S390" s="62">
        <f t="shared" si="331"/>
        <v>2.3673685199999999</v>
      </c>
      <c r="T390" s="62">
        <v>9.5045179999999993E-2</v>
      </c>
      <c r="U390" s="62">
        <v>1.98220153</v>
      </c>
      <c r="V390" s="62">
        <v>0</v>
      </c>
      <c r="W390" s="62">
        <v>0.29012180999999998</v>
      </c>
      <c r="X390" s="62"/>
      <c r="Y390" s="62"/>
      <c r="Z390" s="62"/>
      <c r="AA390" s="62"/>
      <c r="AB390" s="62"/>
      <c r="AC390" s="62"/>
      <c r="AD390" s="62"/>
      <c r="AE390" s="62">
        <v>0</v>
      </c>
      <c r="AF390" s="62"/>
      <c r="AG390" s="62"/>
      <c r="AH390" s="62"/>
      <c r="AI390" s="62"/>
      <c r="AJ390" s="62">
        <v>0</v>
      </c>
      <c r="AK390" s="62"/>
    </row>
    <row r="391" spans="1:37" ht="63" x14ac:dyDescent="0.25">
      <c r="A391" s="174"/>
      <c r="B391" s="53" t="s">
        <v>1527</v>
      </c>
      <c r="C391" s="58" t="s">
        <v>3278</v>
      </c>
      <c r="D391" s="62">
        <v>8.3570638360000018</v>
      </c>
      <c r="E391" s="62">
        <f t="shared" si="322"/>
        <v>0.83570638360000027</v>
      </c>
      <c r="F391" s="62">
        <f t="shared" si="323"/>
        <v>7.0199336222400017</v>
      </c>
      <c r="G391" s="62">
        <v>0</v>
      </c>
      <c r="H391" s="62">
        <f t="shared" si="324"/>
        <v>0.50142383016000014</v>
      </c>
      <c r="I391" s="62">
        <f t="shared" si="325"/>
        <v>8.357063836</v>
      </c>
      <c r="J391" s="62">
        <v>4.3749099999999999E-2</v>
      </c>
      <c r="K391" s="62">
        <v>7.1966151600000003</v>
      </c>
      <c r="L391" s="62">
        <v>0</v>
      </c>
      <c r="M391" s="62">
        <v>1.116699576</v>
      </c>
      <c r="N391" s="62">
        <f t="shared" si="326"/>
        <v>0</v>
      </c>
      <c r="O391" s="62">
        <f t="shared" si="327"/>
        <v>0.79195728360000028</v>
      </c>
      <c r="P391" s="62">
        <f t="shared" si="328"/>
        <v>-0.17668153775999862</v>
      </c>
      <c r="Q391" s="62">
        <f t="shared" si="329"/>
        <v>0</v>
      </c>
      <c r="R391" s="62">
        <f t="shared" si="330"/>
        <v>-0.61527574583999989</v>
      </c>
      <c r="S391" s="62">
        <f t="shared" si="331"/>
        <v>6.96421986</v>
      </c>
      <c r="T391" s="62">
        <v>3.6457580000000003E-2</v>
      </c>
      <c r="U391" s="62">
        <v>5.9971793</v>
      </c>
      <c r="V391" s="62">
        <v>0</v>
      </c>
      <c r="W391" s="62">
        <v>0.93058297999999995</v>
      </c>
      <c r="X391" s="62"/>
      <c r="Y391" s="62"/>
      <c r="Z391" s="62"/>
      <c r="AA391" s="62"/>
      <c r="AB391" s="62"/>
      <c r="AC391" s="62"/>
      <c r="AD391" s="62"/>
      <c r="AE391" s="62">
        <v>0</v>
      </c>
      <c r="AF391" s="168">
        <v>2020</v>
      </c>
      <c r="AG391" s="62" t="s">
        <v>4257</v>
      </c>
      <c r="AH391" s="62" t="s">
        <v>4258</v>
      </c>
      <c r="AI391" s="62" t="s">
        <v>4259</v>
      </c>
      <c r="AJ391" s="62">
        <v>0.8</v>
      </c>
      <c r="AK391" s="62"/>
    </row>
    <row r="392" spans="1:37" ht="63" x14ac:dyDescent="0.25">
      <c r="A392" s="174"/>
      <c r="B392" s="53" t="s">
        <v>471</v>
      </c>
      <c r="C392" s="58" t="s">
        <v>3279</v>
      </c>
      <c r="D392" s="62">
        <v>0.48659039999999992</v>
      </c>
      <c r="E392" s="62">
        <f t="shared" si="322"/>
        <v>4.8659039999999994E-2</v>
      </c>
      <c r="F392" s="62">
        <f t="shared" si="323"/>
        <v>0.40873593599999997</v>
      </c>
      <c r="G392" s="62">
        <v>0</v>
      </c>
      <c r="H392" s="62">
        <f t="shared" si="324"/>
        <v>2.9195423999999994E-2</v>
      </c>
      <c r="I392" s="62">
        <f t="shared" si="325"/>
        <v>0.48659484000000003</v>
      </c>
      <c r="J392" s="62">
        <v>0</v>
      </c>
      <c r="K392" s="62">
        <v>0.48659484000000003</v>
      </c>
      <c r="L392" s="62">
        <v>0</v>
      </c>
      <c r="M392" s="62">
        <v>0</v>
      </c>
      <c r="N392" s="62">
        <f t="shared" si="326"/>
        <v>-4.4400000001054707E-6</v>
      </c>
      <c r="O392" s="62">
        <f t="shared" si="327"/>
        <v>4.8659039999999994E-2</v>
      </c>
      <c r="P392" s="62">
        <f t="shared" si="328"/>
        <v>-7.7858904000000062E-2</v>
      </c>
      <c r="Q392" s="62">
        <f t="shared" si="329"/>
        <v>0</v>
      </c>
      <c r="R392" s="62">
        <f t="shared" si="330"/>
        <v>2.9195423999999994E-2</v>
      </c>
      <c r="S392" s="62">
        <f t="shared" si="331"/>
        <v>0</v>
      </c>
      <c r="T392" s="62">
        <v>0</v>
      </c>
      <c r="U392" s="62">
        <v>0</v>
      </c>
      <c r="V392" s="62">
        <v>0</v>
      </c>
      <c r="W392" s="62">
        <v>0</v>
      </c>
      <c r="X392" s="62"/>
      <c r="Y392" s="62"/>
      <c r="Z392" s="62"/>
      <c r="AA392" s="62"/>
      <c r="AB392" s="168">
        <v>2020</v>
      </c>
      <c r="AC392" s="62" t="s">
        <v>4255</v>
      </c>
      <c r="AD392" s="62" t="s">
        <v>4256</v>
      </c>
      <c r="AE392" s="62">
        <v>1.26</v>
      </c>
      <c r="AF392" s="62"/>
      <c r="AG392" s="62"/>
      <c r="AH392" s="62"/>
      <c r="AI392" s="62"/>
      <c r="AJ392" s="62">
        <v>0</v>
      </c>
      <c r="AK392" s="62"/>
    </row>
    <row r="393" spans="1:37" ht="78.75" x14ac:dyDescent="0.25">
      <c r="A393" s="174"/>
      <c r="B393" s="53" t="s">
        <v>473</v>
      </c>
      <c r="C393" s="58" t="s">
        <v>3280</v>
      </c>
      <c r="D393" s="62">
        <v>0.16576298400000003</v>
      </c>
      <c r="E393" s="62">
        <f t="shared" si="322"/>
        <v>1.6576298400000005E-2</v>
      </c>
      <c r="F393" s="62">
        <f t="shared" si="323"/>
        <v>0.13924090656000004</v>
      </c>
      <c r="G393" s="62">
        <v>0</v>
      </c>
      <c r="H393" s="62">
        <f t="shared" si="324"/>
        <v>9.9457790400000017E-3</v>
      </c>
      <c r="I393" s="62">
        <f t="shared" si="325"/>
        <v>0.16576298400000003</v>
      </c>
      <c r="J393" s="62">
        <v>0</v>
      </c>
      <c r="K393" s="62">
        <v>0</v>
      </c>
      <c r="L393" s="62">
        <v>0</v>
      </c>
      <c r="M393" s="62">
        <v>0.16576298400000003</v>
      </c>
      <c r="N393" s="62">
        <f t="shared" si="326"/>
        <v>0</v>
      </c>
      <c r="O393" s="62">
        <f t="shared" si="327"/>
        <v>1.6576298400000005E-2</v>
      </c>
      <c r="P393" s="62">
        <f t="shared" si="328"/>
        <v>0.13924090656000004</v>
      </c>
      <c r="Q393" s="62">
        <f t="shared" si="329"/>
        <v>0</v>
      </c>
      <c r="R393" s="62">
        <f t="shared" si="330"/>
        <v>-0.15581720496000004</v>
      </c>
      <c r="S393" s="62">
        <f t="shared" si="331"/>
        <v>0.13813582000000002</v>
      </c>
      <c r="T393" s="62">
        <v>0</v>
      </c>
      <c r="U393" s="62">
        <v>0</v>
      </c>
      <c r="V393" s="62">
        <v>0</v>
      </c>
      <c r="W393" s="62">
        <v>0.13813582000000002</v>
      </c>
      <c r="X393" s="62"/>
      <c r="Y393" s="62"/>
      <c r="Z393" s="62"/>
      <c r="AA393" s="62"/>
      <c r="AB393" s="62"/>
      <c r="AC393" s="62"/>
      <c r="AD393" s="62"/>
      <c r="AE393" s="62">
        <v>0</v>
      </c>
      <c r="AF393" s="62"/>
      <c r="AG393" s="62"/>
      <c r="AH393" s="62"/>
      <c r="AI393" s="62"/>
      <c r="AJ393" s="62">
        <v>0</v>
      </c>
      <c r="AK393" s="62"/>
    </row>
    <row r="394" spans="1:37" ht="78.75" x14ac:dyDescent="0.25">
      <c r="A394" s="174"/>
      <c r="B394" s="53" t="s">
        <v>475</v>
      </c>
      <c r="C394" s="58" t="s">
        <v>3281</v>
      </c>
      <c r="D394" s="62">
        <v>7.5694238800000013</v>
      </c>
      <c r="E394" s="62">
        <f t="shared" si="322"/>
        <v>0.75694238800000013</v>
      </c>
      <c r="F394" s="62">
        <f t="shared" si="323"/>
        <v>6.3583160592000016</v>
      </c>
      <c r="G394" s="62">
        <v>0</v>
      </c>
      <c r="H394" s="62">
        <f t="shared" si="324"/>
        <v>0.45416543280000005</v>
      </c>
      <c r="I394" s="62">
        <f t="shared" si="325"/>
        <v>7.5694238799999995</v>
      </c>
      <c r="J394" s="62">
        <v>0.17567584999999999</v>
      </c>
      <c r="K394" s="62">
        <v>7.1064085099999996</v>
      </c>
      <c r="L394" s="62">
        <v>0</v>
      </c>
      <c r="M394" s="62">
        <v>0.28733952000000001</v>
      </c>
      <c r="N394" s="62">
        <f t="shared" si="326"/>
        <v>0</v>
      </c>
      <c r="O394" s="62">
        <f t="shared" si="327"/>
        <v>0.58126653800000017</v>
      </c>
      <c r="P394" s="62">
        <f t="shared" si="328"/>
        <v>-0.74809245079999798</v>
      </c>
      <c r="Q394" s="62">
        <f t="shared" si="329"/>
        <v>0</v>
      </c>
      <c r="R394" s="62">
        <f t="shared" si="330"/>
        <v>0.16682591280000003</v>
      </c>
      <c r="S394" s="62">
        <f t="shared" si="331"/>
        <v>7.6428937600000006</v>
      </c>
      <c r="T394" s="62">
        <v>0.72824148000000011</v>
      </c>
      <c r="U394" s="62">
        <v>6.6752026799999999</v>
      </c>
      <c r="V394" s="62">
        <v>0</v>
      </c>
      <c r="W394" s="62">
        <v>0.23944960000000001</v>
      </c>
      <c r="X394" s="62"/>
      <c r="Y394" s="62"/>
      <c r="Z394" s="62"/>
      <c r="AA394" s="62"/>
      <c r="AB394" s="62"/>
      <c r="AC394" s="62"/>
      <c r="AD394" s="62"/>
      <c r="AE394" s="62">
        <v>0</v>
      </c>
      <c r="AF394" s="62"/>
      <c r="AG394" s="62"/>
      <c r="AH394" s="62"/>
      <c r="AI394" s="62"/>
      <c r="AJ394" s="62">
        <v>0</v>
      </c>
      <c r="AK394" s="62"/>
    </row>
    <row r="395" spans="1:37" ht="47.25" x14ac:dyDescent="0.25">
      <c r="A395" s="174"/>
      <c r="B395" s="53" t="s">
        <v>1921</v>
      </c>
      <c r="C395" s="58" t="s">
        <v>3282</v>
      </c>
      <c r="D395" s="62">
        <v>6.2835226159999982</v>
      </c>
      <c r="E395" s="62">
        <f t="shared" si="322"/>
        <v>0.62835226159999991</v>
      </c>
      <c r="F395" s="62">
        <f t="shared" si="323"/>
        <v>5.2781589974399985</v>
      </c>
      <c r="G395" s="62">
        <v>0</v>
      </c>
      <c r="H395" s="62">
        <f t="shared" si="324"/>
        <v>0.37701135695999988</v>
      </c>
      <c r="I395" s="62">
        <f t="shared" si="325"/>
        <v>6.2835226159999991</v>
      </c>
      <c r="J395" s="62">
        <v>0.58263005000000001</v>
      </c>
      <c r="K395" s="62">
        <v>5.4969221699999995</v>
      </c>
      <c r="L395" s="62">
        <v>0</v>
      </c>
      <c r="M395" s="62">
        <v>0.203970396</v>
      </c>
      <c r="N395" s="62">
        <f t="shared" si="326"/>
        <v>0</v>
      </c>
      <c r="O395" s="62">
        <f t="shared" si="327"/>
        <v>4.5722211599999896E-2</v>
      </c>
      <c r="P395" s="62">
        <f t="shared" si="328"/>
        <v>-0.218763172560001</v>
      </c>
      <c r="Q395" s="62">
        <f t="shared" si="329"/>
        <v>0</v>
      </c>
      <c r="R395" s="62">
        <f t="shared" si="330"/>
        <v>0.17304096095999988</v>
      </c>
      <c r="S395" s="62">
        <f t="shared" si="331"/>
        <v>6.3814609599999992</v>
      </c>
      <c r="T395" s="62">
        <v>0.48552503999999996</v>
      </c>
      <c r="U395" s="62">
        <v>5.7259605899999997</v>
      </c>
      <c r="V395" s="62">
        <v>0</v>
      </c>
      <c r="W395" s="62">
        <v>0.16997532999999998</v>
      </c>
      <c r="X395" s="62"/>
      <c r="Y395" s="62"/>
      <c r="Z395" s="62"/>
      <c r="AA395" s="62"/>
      <c r="AB395" s="62"/>
      <c r="AC395" s="62"/>
      <c r="AD395" s="62"/>
      <c r="AE395" s="62">
        <v>0</v>
      </c>
      <c r="AF395" s="62"/>
      <c r="AG395" s="62"/>
      <c r="AH395" s="62"/>
      <c r="AI395" s="62"/>
      <c r="AJ395" s="62">
        <v>0</v>
      </c>
      <c r="AK395" s="62"/>
    </row>
    <row r="396" spans="1:37" ht="94.5" x14ac:dyDescent="0.25">
      <c r="A396" s="174"/>
      <c r="B396" s="53" t="s">
        <v>1922</v>
      </c>
      <c r="C396" s="58" t="s">
        <v>3283</v>
      </c>
      <c r="D396" s="62">
        <v>6.9599999999999992E-3</v>
      </c>
      <c r="E396" s="62">
        <f t="shared" si="322"/>
        <v>6.96E-4</v>
      </c>
      <c r="F396" s="62">
        <f t="shared" si="323"/>
        <v>5.846399999999999E-3</v>
      </c>
      <c r="G396" s="62">
        <v>0</v>
      </c>
      <c r="H396" s="62">
        <f t="shared" si="324"/>
        <v>4.1759999999999996E-4</v>
      </c>
      <c r="I396" s="62">
        <f t="shared" si="325"/>
        <v>6.9632520000000005E-3</v>
      </c>
      <c r="J396" s="62">
        <v>0</v>
      </c>
      <c r="K396" s="62">
        <v>0</v>
      </c>
      <c r="L396" s="62">
        <v>0</v>
      </c>
      <c r="M396" s="62">
        <v>6.9632520000000005E-3</v>
      </c>
      <c r="N396" s="62">
        <f t="shared" si="326"/>
        <v>-3.2520000000013302E-6</v>
      </c>
      <c r="O396" s="62">
        <f t="shared" si="327"/>
        <v>6.96E-4</v>
      </c>
      <c r="P396" s="62">
        <f t="shared" si="328"/>
        <v>5.846399999999999E-3</v>
      </c>
      <c r="Q396" s="62">
        <f t="shared" si="329"/>
        <v>0</v>
      </c>
      <c r="R396" s="62">
        <f t="shared" si="330"/>
        <v>-6.5456520000000008E-3</v>
      </c>
      <c r="S396" s="62">
        <f t="shared" si="331"/>
        <v>5.8027099999999991E-3</v>
      </c>
      <c r="T396" s="62">
        <v>0</v>
      </c>
      <c r="U396" s="62">
        <v>0</v>
      </c>
      <c r="V396" s="62">
        <v>0</v>
      </c>
      <c r="W396" s="62">
        <v>5.8027099999999991E-3</v>
      </c>
      <c r="X396" s="62"/>
      <c r="Y396" s="62"/>
      <c r="Z396" s="62"/>
      <c r="AA396" s="62"/>
      <c r="AB396" s="168">
        <v>2020</v>
      </c>
      <c r="AC396" s="62" t="s">
        <v>4255</v>
      </c>
      <c r="AD396" s="62" t="s">
        <v>4256</v>
      </c>
      <c r="AE396" s="62">
        <v>0.4</v>
      </c>
      <c r="AF396" s="62"/>
      <c r="AG396" s="62"/>
      <c r="AH396" s="62"/>
      <c r="AI396" s="62"/>
      <c r="AJ396" s="62">
        <v>0</v>
      </c>
      <c r="AK396" s="62"/>
    </row>
    <row r="397" spans="1:37" ht="63" x14ac:dyDescent="0.25">
      <c r="A397" s="174"/>
      <c r="B397" s="53" t="s">
        <v>1923</v>
      </c>
      <c r="C397" s="59" t="s">
        <v>3284</v>
      </c>
      <c r="D397" s="62">
        <v>2.1004452829864224E-5</v>
      </c>
      <c r="E397" s="62">
        <f t="shared" si="322"/>
        <v>2.1004452829864224E-6</v>
      </c>
      <c r="F397" s="62">
        <f t="shared" si="323"/>
        <v>1.7643740377085951E-5</v>
      </c>
      <c r="G397" s="62">
        <v>0</v>
      </c>
      <c r="H397" s="62">
        <f t="shared" si="324"/>
        <v>1.2602671697918535E-6</v>
      </c>
      <c r="I397" s="62">
        <f t="shared" si="325"/>
        <v>0</v>
      </c>
      <c r="J397" s="62">
        <v>0</v>
      </c>
      <c r="K397" s="62">
        <v>0</v>
      </c>
      <c r="L397" s="62">
        <v>0</v>
      </c>
      <c r="M397" s="62">
        <v>0</v>
      </c>
      <c r="N397" s="62">
        <f t="shared" si="326"/>
        <v>2.1004452829864224E-5</v>
      </c>
      <c r="O397" s="62">
        <f t="shared" si="327"/>
        <v>2.1004452829864224E-6</v>
      </c>
      <c r="P397" s="62">
        <f t="shared" si="328"/>
        <v>1.7643740377085951E-5</v>
      </c>
      <c r="Q397" s="62">
        <f t="shared" si="329"/>
        <v>0</v>
      </c>
      <c r="R397" s="62">
        <f t="shared" si="330"/>
        <v>1.2602671697918535E-6</v>
      </c>
      <c r="S397" s="62">
        <f t="shared" si="331"/>
        <v>0</v>
      </c>
      <c r="T397" s="62">
        <v>0</v>
      </c>
      <c r="U397" s="62">
        <v>0</v>
      </c>
      <c r="V397" s="62">
        <v>0</v>
      </c>
      <c r="W397" s="62">
        <v>0</v>
      </c>
      <c r="X397" s="62"/>
      <c r="Y397" s="62"/>
      <c r="Z397" s="62"/>
      <c r="AA397" s="62"/>
      <c r="AB397" s="168">
        <v>2020</v>
      </c>
      <c r="AC397" s="62" t="s">
        <v>4255</v>
      </c>
      <c r="AD397" s="62" t="s">
        <v>4256</v>
      </c>
      <c r="AE397" s="62">
        <v>0.4</v>
      </c>
      <c r="AF397" s="62"/>
      <c r="AG397" s="62"/>
      <c r="AH397" s="62"/>
      <c r="AI397" s="62"/>
      <c r="AJ397" s="62">
        <v>0</v>
      </c>
      <c r="AK397" s="62"/>
    </row>
    <row r="398" spans="1:37" ht="78.75" x14ac:dyDescent="0.25">
      <c r="A398" s="174"/>
      <c r="B398" s="53" t="s">
        <v>1924</v>
      </c>
      <c r="C398" s="58" t="s">
        <v>3285</v>
      </c>
      <c r="D398" s="62">
        <v>0.14929528799999997</v>
      </c>
      <c r="E398" s="62">
        <f t="shared" si="322"/>
        <v>1.4929528799999998E-2</v>
      </c>
      <c r="F398" s="62">
        <f t="shared" si="323"/>
        <v>0.12540804191999996</v>
      </c>
      <c r="G398" s="62">
        <v>0</v>
      </c>
      <c r="H398" s="62">
        <f t="shared" si="324"/>
        <v>8.9577172799999976E-3</v>
      </c>
      <c r="I398" s="62">
        <f t="shared" si="325"/>
        <v>0.14929528799999997</v>
      </c>
      <c r="J398" s="62">
        <v>0</v>
      </c>
      <c r="K398" s="62">
        <v>0</v>
      </c>
      <c r="L398" s="62">
        <v>0</v>
      </c>
      <c r="M398" s="62">
        <v>0.14929528799999997</v>
      </c>
      <c r="N398" s="62">
        <f t="shared" si="326"/>
        <v>0</v>
      </c>
      <c r="O398" s="62">
        <f t="shared" si="327"/>
        <v>1.4929528799999998E-2</v>
      </c>
      <c r="P398" s="62">
        <f t="shared" si="328"/>
        <v>0.12540804191999996</v>
      </c>
      <c r="Q398" s="62">
        <f t="shared" si="329"/>
        <v>0</v>
      </c>
      <c r="R398" s="62">
        <f t="shared" si="330"/>
        <v>-0.14033757071999997</v>
      </c>
      <c r="S398" s="62">
        <f t="shared" si="331"/>
        <v>0.12441274000000001</v>
      </c>
      <c r="T398" s="62">
        <v>0</v>
      </c>
      <c r="U398" s="62">
        <v>0</v>
      </c>
      <c r="V398" s="62">
        <v>0</v>
      </c>
      <c r="W398" s="62">
        <v>0.12441274000000001</v>
      </c>
      <c r="X398" s="62"/>
      <c r="Y398" s="62"/>
      <c r="Z398" s="62"/>
      <c r="AA398" s="62"/>
      <c r="AB398" s="62"/>
      <c r="AC398" s="62"/>
      <c r="AD398" s="62"/>
      <c r="AE398" s="62">
        <v>0</v>
      </c>
      <c r="AF398" s="62"/>
      <c r="AG398" s="62"/>
      <c r="AH398" s="62"/>
      <c r="AI398" s="62"/>
      <c r="AJ398" s="62">
        <v>0</v>
      </c>
      <c r="AK398" s="62"/>
    </row>
    <row r="399" spans="1:37" ht="78.75" x14ac:dyDescent="0.25">
      <c r="A399" s="174"/>
      <c r="B399" s="53" t="s">
        <v>1925</v>
      </c>
      <c r="C399" s="58" t="s">
        <v>3286</v>
      </c>
      <c r="D399" s="62">
        <v>2.1004452829864224E-5</v>
      </c>
      <c r="E399" s="62">
        <f t="shared" si="322"/>
        <v>2.1004452829864224E-6</v>
      </c>
      <c r="F399" s="62">
        <f t="shared" si="323"/>
        <v>1.7643740377085951E-5</v>
      </c>
      <c r="G399" s="62">
        <v>0</v>
      </c>
      <c r="H399" s="62">
        <f t="shared" si="324"/>
        <v>1.2602671697918535E-6</v>
      </c>
      <c r="I399" s="62">
        <f t="shared" si="325"/>
        <v>0</v>
      </c>
      <c r="J399" s="62">
        <v>0</v>
      </c>
      <c r="K399" s="62">
        <v>0</v>
      </c>
      <c r="L399" s="62">
        <v>0</v>
      </c>
      <c r="M399" s="62">
        <v>0</v>
      </c>
      <c r="N399" s="62">
        <f t="shared" si="326"/>
        <v>2.1004452829864224E-5</v>
      </c>
      <c r="O399" s="62">
        <f t="shared" si="327"/>
        <v>2.1004452829864224E-6</v>
      </c>
      <c r="P399" s="62">
        <f t="shared" si="328"/>
        <v>1.7643740377085951E-5</v>
      </c>
      <c r="Q399" s="62">
        <f t="shared" si="329"/>
        <v>0</v>
      </c>
      <c r="R399" s="62">
        <f t="shared" si="330"/>
        <v>1.2602671697918535E-6</v>
      </c>
      <c r="S399" s="62">
        <f t="shared" si="331"/>
        <v>0</v>
      </c>
      <c r="T399" s="62">
        <v>0</v>
      </c>
      <c r="U399" s="62">
        <v>0</v>
      </c>
      <c r="V399" s="62">
        <v>0</v>
      </c>
      <c r="W399" s="62">
        <v>0</v>
      </c>
      <c r="X399" s="62"/>
      <c r="Y399" s="62"/>
      <c r="Z399" s="62"/>
      <c r="AA399" s="62"/>
      <c r="AB399" s="168">
        <v>2020</v>
      </c>
      <c r="AC399" s="62" t="s">
        <v>4255</v>
      </c>
      <c r="AD399" s="62" t="s">
        <v>4256</v>
      </c>
      <c r="AE399" s="62">
        <v>0.4</v>
      </c>
      <c r="AF399" s="62"/>
      <c r="AG399" s="62"/>
      <c r="AH399" s="62"/>
      <c r="AI399" s="62"/>
      <c r="AJ399" s="62">
        <v>0</v>
      </c>
      <c r="AK399" s="62"/>
    </row>
    <row r="400" spans="1:37" ht="63" x14ac:dyDescent="0.25">
      <c r="A400" s="174"/>
      <c r="B400" s="53" t="s">
        <v>1926</v>
      </c>
      <c r="C400" s="58" t="s">
        <v>3287</v>
      </c>
      <c r="D400" s="62">
        <v>1.2014945159999999</v>
      </c>
      <c r="E400" s="62">
        <f t="shared" si="322"/>
        <v>0.1201494516</v>
      </c>
      <c r="F400" s="62">
        <f t="shared" si="323"/>
        <v>1.0092553934399999</v>
      </c>
      <c r="G400" s="62">
        <v>0</v>
      </c>
      <c r="H400" s="62">
        <f t="shared" si="324"/>
        <v>7.2089670959999991E-2</v>
      </c>
      <c r="I400" s="62">
        <f t="shared" si="325"/>
        <v>1.2014945159999999</v>
      </c>
      <c r="J400" s="62">
        <v>0</v>
      </c>
      <c r="K400" s="62">
        <v>0</v>
      </c>
      <c r="L400" s="62">
        <v>1.0331999999999999</v>
      </c>
      <c r="M400" s="62">
        <v>0.16829451600000001</v>
      </c>
      <c r="N400" s="62">
        <f t="shared" si="326"/>
        <v>0</v>
      </c>
      <c r="O400" s="62">
        <f t="shared" si="327"/>
        <v>0.1201494516</v>
      </c>
      <c r="P400" s="62">
        <f t="shared" si="328"/>
        <v>1.0092553934399999</v>
      </c>
      <c r="Q400" s="62">
        <f t="shared" si="329"/>
        <v>-1.0331999999999999</v>
      </c>
      <c r="R400" s="62">
        <f t="shared" si="330"/>
        <v>-9.6204845040000014E-2</v>
      </c>
      <c r="S400" s="62">
        <f t="shared" si="331"/>
        <v>1.18536756</v>
      </c>
      <c r="T400" s="62">
        <v>0</v>
      </c>
      <c r="U400" s="62">
        <v>0</v>
      </c>
      <c r="V400" s="62">
        <v>0.81133332999999996</v>
      </c>
      <c r="W400" s="62">
        <v>0.37403423000000002</v>
      </c>
      <c r="X400" s="62"/>
      <c r="Y400" s="62"/>
      <c r="Z400" s="62"/>
      <c r="AA400" s="62"/>
      <c r="AB400" s="62"/>
      <c r="AC400" s="62"/>
      <c r="AD400" s="62"/>
      <c r="AE400" s="62">
        <v>0</v>
      </c>
      <c r="AF400" s="62"/>
      <c r="AG400" s="62"/>
      <c r="AH400" s="62"/>
      <c r="AI400" s="62"/>
      <c r="AJ400" s="62">
        <v>0</v>
      </c>
      <c r="AK400" s="62"/>
    </row>
    <row r="401" spans="1:37" ht="78.75" x14ac:dyDescent="0.25">
      <c r="A401" s="174"/>
      <c r="B401" s="53" t="s">
        <v>1927</v>
      </c>
      <c r="C401" s="58" t="s">
        <v>3288</v>
      </c>
      <c r="D401" s="62">
        <v>2.2070759999999998</v>
      </c>
      <c r="E401" s="62">
        <f t="shared" si="322"/>
        <v>0.2207076</v>
      </c>
      <c r="F401" s="62">
        <f t="shared" si="323"/>
        <v>1.8539438399999999</v>
      </c>
      <c r="G401" s="62">
        <v>0</v>
      </c>
      <c r="H401" s="62">
        <f t="shared" si="324"/>
        <v>0.13242456</v>
      </c>
      <c r="I401" s="62">
        <f t="shared" si="325"/>
        <v>2.2070794340000002</v>
      </c>
      <c r="J401" s="62">
        <v>0</v>
      </c>
      <c r="K401" s="62">
        <v>2.1515135300000003</v>
      </c>
      <c r="L401" s="62">
        <v>0</v>
      </c>
      <c r="M401" s="62">
        <v>5.5565903999999999E-2</v>
      </c>
      <c r="N401" s="62">
        <f t="shared" si="326"/>
        <v>-3.4340000003574289E-6</v>
      </c>
      <c r="O401" s="62">
        <f t="shared" si="327"/>
        <v>0.2207076</v>
      </c>
      <c r="P401" s="62">
        <f t="shared" si="328"/>
        <v>-0.29756969000000044</v>
      </c>
      <c r="Q401" s="62">
        <f t="shared" si="329"/>
        <v>0</v>
      </c>
      <c r="R401" s="62">
        <f t="shared" si="330"/>
        <v>7.6858655999999997E-2</v>
      </c>
      <c r="S401" s="62">
        <f t="shared" si="331"/>
        <v>1.8392328600000001</v>
      </c>
      <c r="T401" s="62">
        <v>0</v>
      </c>
      <c r="U401" s="62">
        <v>1.79292794</v>
      </c>
      <c r="V401" s="62">
        <v>0</v>
      </c>
      <c r="W401" s="62">
        <v>4.6304919999999999E-2</v>
      </c>
      <c r="X401" s="62"/>
      <c r="Y401" s="62"/>
      <c r="Z401" s="62"/>
      <c r="AA401" s="62"/>
      <c r="AB401" s="168">
        <v>2020</v>
      </c>
      <c r="AC401" s="62" t="s">
        <v>4255</v>
      </c>
      <c r="AD401" s="62" t="s">
        <v>4256</v>
      </c>
      <c r="AE401" s="62">
        <v>2</v>
      </c>
      <c r="AF401" s="62"/>
      <c r="AG401" s="62"/>
      <c r="AH401" s="62"/>
      <c r="AI401" s="62"/>
      <c r="AJ401" s="62">
        <v>0</v>
      </c>
      <c r="AK401" s="62"/>
    </row>
    <row r="402" spans="1:37" ht="94.5" x14ac:dyDescent="0.25">
      <c r="A402" s="174"/>
      <c r="B402" s="53" t="s">
        <v>483</v>
      </c>
      <c r="C402" s="58" t="s">
        <v>3289</v>
      </c>
      <c r="D402" s="62">
        <v>6.6746676000000005E-2</v>
      </c>
      <c r="E402" s="62">
        <f t="shared" si="322"/>
        <v>6.6746676000000007E-3</v>
      </c>
      <c r="F402" s="62">
        <f t="shared" si="323"/>
        <v>5.6067207840000001E-2</v>
      </c>
      <c r="G402" s="62">
        <v>0</v>
      </c>
      <c r="H402" s="62">
        <f t="shared" si="324"/>
        <v>4.0048005600000006E-3</v>
      </c>
      <c r="I402" s="62">
        <f t="shared" si="325"/>
        <v>6.6746676000000005E-2</v>
      </c>
      <c r="J402" s="62">
        <v>0</v>
      </c>
      <c r="K402" s="62">
        <v>0</v>
      </c>
      <c r="L402" s="62">
        <v>0</v>
      </c>
      <c r="M402" s="62">
        <v>6.6746676000000005E-2</v>
      </c>
      <c r="N402" s="62">
        <f t="shared" si="326"/>
        <v>0</v>
      </c>
      <c r="O402" s="62">
        <f t="shared" si="327"/>
        <v>6.6746676000000007E-3</v>
      </c>
      <c r="P402" s="62">
        <f t="shared" si="328"/>
        <v>5.6067207840000001E-2</v>
      </c>
      <c r="Q402" s="62">
        <f t="shared" si="329"/>
        <v>0</v>
      </c>
      <c r="R402" s="62">
        <f t="shared" si="330"/>
        <v>-6.2741875440000011E-2</v>
      </c>
      <c r="S402" s="62">
        <f t="shared" si="331"/>
        <v>0.51736691999999995</v>
      </c>
      <c r="T402" s="62">
        <v>0</v>
      </c>
      <c r="U402" s="62">
        <v>0</v>
      </c>
      <c r="V402" s="62">
        <v>0.43497999999999998</v>
      </c>
      <c r="W402" s="62">
        <v>8.2386919999999988E-2</v>
      </c>
      <c r="X402" s="62"/>
      <c r="Y402" s="62"/>
      <c r="Z402" s="62"/>
      <c r="AA402" s="62"/>
      <c r="AB402" s="62"/>
      <c r="AC402" s="62"/>
      <c r="AD402" s="62"/>
      <c r="AE402" s="62">
        <v>0</v>
      </c>
      <c r="AF402" s="62"/>
      <c r="AG402" s="62"/>
      <c r="AH402" s="62"/>
      <c r="AI402" s="62"/>
      <c r="AJ402" s="62">
        <v>0</v>
      </c>
      <c r="AK402" s="62"/>
    </row>
    <row r="403" spans="1:37" ht="78.75" x14ac:dyDescent="0.25">
      <c r="A403" s="174"/>
      <c r="B403" s="53" t="s">
        <v>1928</v>
      </c>
      <c r="C403" s="58" t="s">
        <v>3290</v>
      </c>
      <c r="D403" s="62">
        <v>4.2170939999999997E-2</v>
      </c>
      <c r="E403" s="62">
        <f t="shared" si="322"/>
        <v>4.2170940000000002E-3</v>
      </c>
      <c r="F403" s="62">
        <f t="shared" si="323"/>
        <v>3.5423589599999999E-2</v>
      </c>
      <c r="G403" s="62">
        <v>0</v>
      </c>
      <c r="H403" s="62">
        <f t="shared" si="324"/>
        <v>2.5302563999999995E-3</v>
      </c>
      <c r="I403" s="169">
        <f t="shared" si="325"/>
        <v>4.2170939999999997E-2</v>
      </c>
      <c r="J403" s="62">
        <v>2.8397779999999997E-2</v>
      </c>
      <c r="K403" s="62">
        <v>0</v>
      </c>
      <c r="L403" s="62">
        <v>0</v>
      </c>
      <c r="M403" s="62">
        <v>1.377316E-2</v>
      </c>
      <c r="N403" s="62">
        <f t="shared" si="326"/>
        <v>0</v>
      </c>
      <c r="O403" s="62">
        <f t="shared" si="327"/>
        <v>-2.4180685999999996E-2</v>
      </c>
      <c r="P403" s="62">
        <f t="shared" si="328"/>
        <v>3.5423589599999999E-2</v>
      </c>
      <c r="Q403" s="62">
        <f t="shared" si="329"/>
        <v>0</v>
      </c>
      <c r="R403" s="62">
        <f t="shared" si="330"/>
        <v>-1.12429036E-2</v>
      </c>
      <c r="S403" s="62">
        <f t="shared" si="331"/>
        <v>0.26693781</v>
      </c>
      <c r="T403" s="62">
        <v>2.8397779999999997E-2</v>
      </c>
      <c r="U403" s="62">
        <v>0</v>
      </c>
      <c r="V403" s="62">
        <v>0</v>
      </c>
      <c r="W403" s="62">
        <v>0.23854003000000001</v>
      </c>
      <c r="X403" s="62"/>
      <c r="Y403" s="62"/>
      <c r="Z403" s="62"/>
      <c r="AA403" s="62"/>
      <c r="AB403" s="62"/>
      <c r="AC403" s="62"/>
      <c r="AD403" s="62"/>
      <c r="AE403" s="62">
        <v>0</v>
      </c>
      <c r="AF403" s="62"/>
      <c r="AG403" s="62"/>
      <c r="AH403" s="62"/>
      <c r="AI403" s="62"/>
      <c r="AJ403" s="62">
        <v>0</v>
      </c>
      <c r="AK403" s="62"/>
    </row>
    <row r="404" spans="1:37" ht="47.25" x14ac:dyDescent="0.25">
      <c r="A404" s="174"/>
      <c r="B404" s="53" t="s">
        <v>485</v>
      </c>
      <c r="C404" s="58" t="s">
        <v>3291</v>
      </c>
      <c r="D404" s="62">
        <v>4.7116767600000005</v>
      </c>
      <c r="E404" s="62">
        <f t="shared" si="322"/>
        <v>0.47116767600000009</v>
      </c>
      <c r="F404" s="62">
        <f t="shared" si="323"/>
        <v>3.9578084784000001</v>
      </c>
      <c r="G404" s="62">
        <v>0</v>
      </c>
      <c r="H404" s="62">
        <f t="shared" si="324"/>
        <v>0.28270060560000004</v>
      </c>
      <c r="I404" s="62">
        <f t="shared" si="325"/>
        <v>4.7116767600000005</v>
      </c>
      <c r="J404" s="62">
        <v>0</v>
      </c>
      <c r="K404" s="62">
        <v>0</v>
      </c>
      <c r="L404" s="62">
        <v>0</v>
      </c>
      <c r="M404" s="62">
        <v>4.7116767600000005</v>
      </c>
      <c r="N404" s="62">
        <f t="shared" si="326"/>
        <v>0</v>
      </c>
      <c r="O404" s="62">
        <f t="shared" si="327"/>
        <v>0.47116767600000009</v>
      </c>
      <c r="P404" s="62">
        <f t="shared" si="328"/>
        <v>3.9578084784000001</v>
      </c>
      <c r="Q404" s="62">
        <f t="shared" si="329"/>
        <v>0</v>
      </c>
      <c r="R404" s="62">
        <f t="shared" si="330"/>
        <v>-4.4289761544000008</v>
      </c>
      <c r="S404" s="62">
        <f t="shared" si="331"/>
        <v>3.9263973000000001</v>
      </c>
      <c r="T404" s="62">
        <v>0</v>
      </c>
      <c r="U404" s="62">
        <v>0</v>
      </c>
      <c r="V404" s="62">
        <v>0</v>
      </c>
      <c r="W404" s="62">
        <v>3.9263973000000001</v>
      </c>
      <c r="X404" s="62"/>
      <c r="Y404" s="62"/>
      <c r="Z404" s="62"/>
      <c r="AA404" s="62"/>
      <c r="AB404" s="62"/>
      <c r="AC404" s="62"/>
      <c r="AD404" s="62"/>
      <c r="AE404" s="62">
        <v>0</v>
      </c>
      <c r="AF404" s="62"/>
      <c r="AG404" s="62"/>
      <c r="AH404" s="62"/>
      <c r="AI404" s="62"/>
      <c r="AJ404" s="62">
        <v>0</v>
      </c>
      <c r="AK404" s="62"/>
    </row>
    <row r="405" spans="1:37" ht="94.5" x14ac:dyDescent="0.25">
      <c r="A405" s="174"/>
      <c r="B405" s="53" t="s">
        <v>487</v>
      </c>
      <c r="C405" s="58" t="s">
        <v>3292</v>
      </c>
      <c r="D405" s="62">
        <v>0.39553199999999999</v>
      </c>
      <c r="E405" s="62">
        <f t="shared" si="322"/>
        <v>3.9553200000000004E-2</v>
      </c>
      <c r="F405" s="62">
        <f t="shared" si="323"/>
        <v>0.33224687999999997</v>
      </c>
      <c r="G405" s="62">
        <v>0</v>
      </c>
      <c r="H405" s="62">
        <f t="shared" si="324"/>
        <v>2.373192E-2</v>
      </c>
      <c r="I405" s="62">
        <f t="shared" si="325"/>
        <v>0.39552829199999995</v>
      </c>
      <c r="J405" s="62">
        <v>0</v>
      </c>
      <c r="K405" s="62">
        <v>0</v>
      </c>
      <c r="L405" s="62">
        <v>0.37531199999999998</v>
      </c>
      <c r="M405" s="62">
        <v>2.0216291999999993E-2</v>
      </c>
      <c r="N405" s="62">
        <f t="shared" si="326"/>
        <v>3.708000000046674E-6</v>
      </c>
      <c r="O405" s="62">
        <f t="shared" si="327"/>
        <v>3.9553200000000004E-2</v>
      </c>
      <c r="P405" s="62">
        <f t="shared" si="328"/>
        <v>0.33224687999999997</v>
      </c>
      <c r="Q405" s="62">
        <f t="shared" si="329"/>
        <v>-0.37531199999999998</v>
      </c>
      <c r="R405" s="62">
        <f t="shared" si="330"/>
        <v>3.5156280000000067E-3</v>
      </c>
      <c r="S405" s="62">
        <f t="shared" si="331"/>
        <v>0.37091693999999997</v>
      </c>
      <c r="T405" s="62">
        <v>0</v>
      </c>
      <c r="U405" s="62">
        <v>0</v>
      </c>
      <c r="V405" s="62">
        <v>0.31275999999999998</v>
      </c>
      <c r="W405" s="62">
        <v>5.815693999999999E-2</v>
      </c>
      <c r="X405" s="62"/>
      <c r="Y405" s="62"/>
      <c r="Z405" s="62"/>
      <c r="AA405" s="62"/>
      <c r="AB405" s="168">
        <v>2020</v>
      </c>
      <c r="AC405" s="62" t="s">
        <v>4255</v>
      </c>
      <c r="AD405" s="62" t="s">
        <v>4256</v>
      </c>
      <c r="AE405" s="62">
        <v>0.4</v>
      </c>
      <c r="AF405" s="62"/>
      <c r="AG405" s="62"/>
      <c r="AH405" s="62"/>
      <c r="AI405" s="62"/>
      <c r="AJ405" s="62">
        <v>0</v>
      </c>
      <c r="AK405" s="62"/>
    </row>
    <row r="406" spans="1:37" ht="94.5" x14ac:dyDescent="0.25">
      <c r="A406" s="174"/>
      <c r="B406" s="53" t="s">
        <v>489</v>
      </c>
      <c r="C406" s="58" t="s">
        <v>3293</v>
      </c>
      <c r="D406" s="62">
        <v>3.5364275780000005</v>
      </c>
      <c r="E406" s="62">
        <f t="shared" si="322"/>
        <v>0.3536427578000001</v>
      </c>
      <c r="F406" s="62">
        <f t="shared" si="323"/>
        <v>2.9705991655200004</v>
      </c>
      <c r="G406" s="62">
        <v>0</v>
      </c>
      <c r="H406" s="62">
        <f t="shared" si="324"/>
        <v>0.21218565468000003</v>
      </c>
      <c r="I406" s="62">
        <f t="shared" si="325"/>
        <v>3.5364275780000001</v>
      </c>
      <c r="J406" s="62">
        <v>8.0313579999999996E-2</v>
      </c>
      <c r="K406" s="62">
        <v>3.2716741900000001</v>
      </c>
      <c r="L406" s="62">
        <v>0</v>
      </c>
      <c r="M406" s="62">
        <v>0.18443980800000004</v>
      </c>
      <c r="N406" s="62">
        <f t="shared" si="326"/>
        <v>0</v>
      </c>
      <c r="O406" s="62">
        <f t="shared" si="327"/>
        <v>0.2733291778000001</v>
      </c>
      <c r="P406" s="62">
        <f t="shared" si="328"/>
        <v>-0.30107502447999979</v>
      </c>
      <c r="Q406" s="62">
        <f t="shared" si="329"/>
        <v>0</v>
      </c>
      <c r="R406" s="62">
        <f t="shared" si="330"/>
        <v>2.7745846679999991E-2</v>
      </c>
      <c r="S406" s="62">
        <f t="shared" si="331"/>
        <v>2.9470229799999998</v>
      </c>
      <c r="T406" s="62">
        <v>6.6927979999999998E-2</v>
      </c>
      <c r="U406" s="62">
        <v>2.72639516</v>
      </c>
      <c r="V406" s="62">
        <v>0</v>
      </c>
      <c r="W406" s="62">
        <v>0.15369984</v>
      </c>
      <c r="X406" s="62"/>
      <c r="Y406" s="62"/>
      <c r="Z406" s="62"/>
      <c r="AA406" s="62"/>
      <c r="AB406" s="62"/>
      <c r="AC406" s="62"/>
      <c r="AD406" s="62"/>
      <c r="AE406" s="62">
        <v>0</v>
      </c>
      <c r="AF406" s="62"/>
      <c r="AG406" s="62"/>
      <c r="AH406" s="62"/>
      <c r="AI406" s="62"/>
      <c r="AJ406" s="62">
        <v>0</v>
      </c>
      <c r="AK406" s="62"/>
    </row>
    <row r="407" spans="1:37" ht="78.75" x14ac:dyDescent="0.25">
      <c r="A407" s="174"/>
      <c r="B407" s="53" t="s">
        <v>490</v>
      </c>
      <c r="C407" s="58" t="s">
        <v>3294</v>
      </c>
      <c r="D407" s="62">
        <v>0.74908437599999989</v>
      </c>
      <c r="E407" s="62">
        <f t="shared" si="322"/>
        <v>7.4908437599999989E-2</v>
      </c>
      <c r="F407" s="62">
        <f t="shared" si="323"/>
        <v>0.62923087583999993</v>
      </c>
      <c r="G407" s="62">
        <v>0</v>
      </c>
      <c r="H407" s="62">
        <f t="shared" si="324"/>
        <v>4.4945062559999992E-2</v>
      </c>
      <c r="I407" s="62">
        <f t="shared" si="325"/>
        <v>0.749084376</v>
      </c>
      <c r="J407" s="62">
        <v>0</v>
      </c>
      <c r="K407" s="62">
        <v>0</v>
      </c>
      <c r="L407" s="62">
        <v>0.60009599999999996</v>
      </c>
      <c r="M407" s="62">
        <v>0.14898837600000001</v>
      </c>
      <c r="N407" s="62">
        <f t="shared" si="326"/>
        <v>0</v>
      </c>
      <c r="O407" s="62">
        <f t="shared" si="327"/>
        <v>7.4908437599999989E-2</v>
      </c>
      <c r="P407" s="62">
        <f t="shared" si="328"/>
        <v>0.62923087583999993</v>
      </c>
      <c r="Q407" s="62">
        <f t="shared" si="329"/>
        <v>-0.60009599999999996</v>
      </c>
      <c r="R407" s="62">
        <f t="shared" si="330"/>
        <v>-0.10404331344000001</v>
      </c>
      <c r="S407" s="62">
        <f t="shared" si="331"/>
        <v>0.93220890999999995</v>
      </c>
      <c r="T407" s="62">
        <v>0</v>
      </c>
      <c r="U407" s="62">
        <v>0</v>
      </c>
      <c r="V407" s="62">
        <v>0.76068443999999991</v>
      </c>
      <c r="W407" s="62">
        <v>0.17152447000000001</v>
      </c>
      <c r="X407" s="62"/>
      <c r="Y407" s="62"/>
      <c r="Z407" s="62"/>
      <c r="AA407" s="62"/>
      <c r="AB407" s="62"/>
      <c r="AC407" s="62"/>
      <c r="AD407" s="62"/>
      <c r="AE407" s="62">
        <v>0</v>
      </c>
      <c r="AF407" s="62"/>
      <c r="AG407" s="62"/>
      <c r="AH407" s="62"/>
      <c r="AI407" s="62"/>
      <c r="AJ407" s="62">
        <v>0</v>
      </c>
      <c r="AK407" s="62"/>
    </row>
    <row r="408" spans="1:37" ht="63" x14ac:dyDescent="0.25">
      <c r="A408" s="174"/>
      <c r="B408" s="53" t="s">
        <v>1929</v>
      </c>
      <c r="C408" s="58" t="s">
        <v>3295</v>
      </c>
      <c r="D408" s="62">
        <v>3.0443760000000002</v>
      </c>
      <c r="E408" s="62">
        <f t="shared" si="322"/>
        <v>0.30443760000000003</v>
      </c>
      <c r="F408" s="62">
        <f t="shared" si="323"/>
        <v>2.5572758400000004</v>
      </c>
      <c r="G408" s="62">
        <v>0</v>
      </c>
      <c r="H408" s="62">
        <f t="shared" si="324"/>
        <v>0.18266256</v>
      </c>
      <c r="I408" s="62">
        <f t="shared" si="325"/>
        <v>3.0443790479999997</v>
      </c>
      <c r="J408" s="62">
        <v>6.3625370000000001E-2</v>
      </c>
      <c r="K408" s="62">
        <v>2.8777395099999996</v>
      </c>
      <c r="L408" s="62">
        <v>0</v>
      </c>
      <c r="M408" s="62">
        <v>0.10301416800000002</v>
      </c>
      <c r="N408" s="62">
        <f t="shared" si="326"/>
        <v>-3.0479999995058904E-6</v>
      </c>
      <c r="O408" s="62">
        <f t="shared" si="327"/>
        <v>0.24081223000000002</v>
      </c>
      <c r="P408" s="62">
        <f t="shared" si="328"/>
        <v>-0.3204636699999992</v>
      </c>
      <c r="Q408" s="62">
        <f t="shared" si="329"/>
        <v>0</v>
      </c>
      <c r="R408" s="62">
        <f t="shared" si="330"/>
        <v>7.9648391999999985E-2</v>
      </c>
      <c r="S408" s="62">
        <f t="shared" si="331"/>
        <v>2.5369825399999995</v>
      </c>
      <c r="T408" s="62">
        <v>5.3021140000000001E-2</v>
      </c>
      <c r="U408" s="62">
        <v>2.3981162599999997</v>
      </c>
      <c r="V408" s="62">
        <v>0</v>
      </c>
      <c r="W408" s="62">
        <v>8.584514E-2</v>
      </c>
      <c r="X408" s="62"/>
      <c r="Y408" s="62"/>
      <c r="Z408" s="62"/>
      <c r="AA408" s="62"/>
      <c r="AB408" s="62"/>
      <c r="AC408" s="62"/>
      <c r="AD408" s="62"/>
      <c r="AE408" s="62">
        <v>0</v>
      </c>
      <c r="AF408" s="62"/>
      <c r="AG408" s="62"/>
      <c r="AH408" s="62"/>
      <c r="AI408" s="62"/>
      <c r="AJ408" s="62">
        <v>0</v>
      </c>
      <c r="AK408" s="62"/>
    </row>
    <row r="409" spans="1:37" ht="110.25" x14ac:dyDescent="0.25">
      <c r="A409" s="174"/>
      <c r="B409" s="53" t="s">
        <v>1930</v>
      </c>
      <c r="C409" s="58" t="s">
        <v>3296</v>
      </c>
      <c r="D409" s="62">
        <v>0.11461224000000002</v>
      </c>
      <c r="E409" s="62">
        <f t="shared" si="322"/>
        <v>1.1461224000000002E-2</v>
      </c>
      <c r="F409" s="62">
        <f t="shared" si="323"/>
        <v>9.6274281600000011E-2</v>
      </c>
      <c r="G409" s="62">
        <v>0</v>
      </c>
      <c r="H409" s="62">
        <f t="shared" si="324"/>
        <v>6.8767344000000008E-3</v>
      </c>
      <c r="I409" s="169">
        <f t="shared" si="325"/>
        <v>0.11461224000000002</v>
      </c>
      <c r="J409" s="62">
        <v>7.7155000000000001E-2</v>
      </c>
      <c r="K409" s="62">
        <v>0</v>
      </c>
      <c r="L409" s="62">
        <v>0</v>
      </c>
      <c r="M409" s="62">
        <v>3.7457240000000017E-2</v>
      </c>
      <c r="N409" s="62">
        <f t="shared" si="326"/>
        <v>0</v>
      </c>
      <c r="O409" s="62">
        <f t="shared" si="327"/>
        <v>-6.5693775999999995E-2</v>
      </c>
      <c r="P409" s="62">
        <f t="shared" si="328"/>
        <v>9.6274281600000011E-2</v>
      </c>
      <c r="Q409" s="62">
        <f t="shared" si="329"/>
        <v>0</v>
      </c>
      <c r="R409" s="62">
        <f t="shared" si="330"/>
        <v>-3.0580505600000016E-2</v>
      </c>
      <c r="S409" s="62">
        <f t="shared" si="331"/>
        <v>9.315118E-2</v>
      </c>
      <c r="T409" s="62">
        <v>4.3781000000000002E-3</v>
      </c>
      <c r="U409" s="62">
        <v>0</v>
      </c>
      <c r="V409" s="62">
        <v>0</v>
      </c>
      <c r="W409" s="62">
        <v>8.8773080000000004E-2</v>
      </c>
      <c r="X409" s="62"/>
      <c r="Y409" s="62"/>
      <c r="Z409" s="62"/>
      <c r="AA409" s="62"/>
      <c r="AB409" s="62"/>
      <c r="AC409" s="62"/>
      <c r="AD409" s="62"/>
      <c r="AE409" s="62">
        <v>0</v>
      </c>
      <c r="AF409" s="168">
        <v>2020</v>
      </c>
      <c r="AG409" s="62" t="s">
        <v>4257</v>
      </c>
      <c r="AH409" s="62" t="s">
        <v>4258</v>
      </c>
      <c r="AI409" s="62" t="s">
        <v>4259</v>
      </c>
      <c r="AJ409" s="62">
        <v>0.15</v>
      </c>
      <c r="AK409" s="62"/>
    </row>
    <row r="410" spans="1:37" ht="94.5" x14ac:dyDescent="0.25">
      <c r="A410" s="174"/>
      <c r="B410" s="53" t="s">
        <v>1528</v>
      </c>
      <c r="C410" s="58" t="s">
        <v>3297</v>
      </c>
      <c r="D410" s="62">
        <v>0.33535503600000005</v>
      </c>
      <c r="E410" s="62">
        <f t="shared" si="322"/>
        <v>3.3535503600000009E-2</v>
      </c>
      <c r="F410" s="62">
        <f t="shared" si="323"/>
        <v>0.28169823024000001</v>
      </c>
      <c r="G410" s="62">
        <v>0</v>
      </c>
      <c r="H410" s="62">
        <f t="shared" si="324"/>
        <v>2.0121302160000003E-2</v>
      </c>
      <c r="I410" s="62">
        <f t="shared" si="325"/>
        <v>0.335355036</v>
      </c>
      <c r="J410" s="62">
        <v>0</v>
      </c>
      <c r="K410" s="62">
        <v>0</v>
      </c>
      <c r="L410" s="62">
        <v>0.32369999999999999</v>
      </c>
      <c r="M410" s="62">
        <v>1.1655036000000001E-2</v>
      </c>
      <c r="N410" s="62">
        <f t="shared" si="326"/>
        <v>0</v>
      </c>
      <c r="O410" s="62">
        <f t="shared" si="327"/>
        <v>3.3535503600000009E-2</v>
      </c>
      <c r="P410" s="62">
        <f t="shared" si="328"/>
        <v>0.28169823024000001</v>
      </c>
      <c r="Q410" s="62">
        <f t="shared" si="329"/>
        <v>-0.32369999999999999</v>
      </c>
      <c r="R410" s="62">
        <f t="shared" si="330"/>
        <v>8.4662661600000029E-3</v>
      </c>
      <c r="S410" s="62">
        <f t="shared" si="331"/>
        <v>0.29362423999999998</v>
      </c>
      <c r="T410" s="62">
        <v>0</v>
      </c>
      <c r="U410" s="62">
        <v>0</v>
      </c>
      <c r="V410" s="62">
        <v>0.26974999999999999</v>
      </c>
      <c r="W410" s="62">
        <v>2.3874239999999998E-2</v>
      </c>
      <c r="X410" s="62"/>
      <c r="Y410" s="62"/>
      <c r="Z410" s="62"/>
      <c r="AA410" s="62"/>
      <c r="AB410" s="62"/>
      <c r="AC410" s="62"/>
      <c r="AD410" s="62"/>
      <c r="AE410" s="62">
        <v>0</v>
      </c>
      <c r="AF410" s="62"/>
      <c r="AG410" s="62"/>
      <c r="AH410" s="62"/>
      <c r="AI410" s="62"/>
      <c r="AJ410" s="62">
        <v>0</v>
      </c>
      <c r="AK410" s="62"/>
    </row>
    <row r="411" spans="1:37" ht="94.5" x14ac:dyDescent="0.25">
      <c r="A411" s="174"/>
      <c r="B411" s="53" t="s">
        <v>1530</v>
      </c>
      <c r="C411" s="58" t="s">
        <v>3298</v>
      </c>
      <c r="D411" s="62">
        <v>0.32369998999999999</v>
      </c>
      <c r="E411" s="62">
        <f t="shared" si="322"/>
        <v>3.2369999000000003E-2</v>
      </c>
      <c r="F411" s="62">
        <f t="shared" si="323"/>
        <v>0.27190799160000001</v>
      </c>
      <c r="G411" s="62">
        <v>0</v>
      </c>
      <c r="H411" s="62">
        <f t="shared" si="324"/>
        <v>1.9421999399999997E-2</v>
      </c>
      <c r="I411" s="62">
        <f t="shared" si="325"/>
        <v>0.32369998999999999</v>
      </c>
      <c r="J411" s="62">
        <v>0</v>
      </c>
      <c r="K411" s="62">
        <v>0</v>
      </c>
      <c r="L411" s="62">
        <v>0.32369998999999999</v>
      </c>
      <c r="M411" s="62">
        <v>0</v>
      </c>
      <c r="N411" s="62">
        <f t="shared" si="326"/>
        <v>0</v>
      </c>
      <c r="O411" s="62">
        <f t="shared" si="327"/>
        <v>3.2369999000000003E-2</v>
      </c>
      <c r="P411" s="62">
        <f t="shared" si="328"/>
        <v>0.27190799160000001</v>
      </c>
      <c r="Q411" s="62">
        <f t="shared" si="329"/>
        <v>-0.32369998999999999</v>
      </c>
      <c r="R411" s="62">
        <f t="shared" si="330"/>
        <v>1.9421999399999997E-2</v>
      </c>
      <c r="S411" s="62">
        <f t="shared" si="331"/>
        <v>0.29964218999999997</v>
      </c>
      <c r="T411" s="62">
        <v>0</v>
      </c>
      <c r="U411" s="62">
        <v>0</v>
      </c>
      <c r="V411" s="62">
        <v>0.28998890999999999</v>
      </c>
      <c r="W411" s="62">
        <v>9.6532800000000002E-3</v>
      </c>
      <c r="X411" s="62"/>
      <c r="Y411" s="62"/>
      <c r="Z411" s="62"/>
      <c r="AA411" s="62"/>
      <c r="AB411" s="168">
        <v>2020</v>
      </c>
      <c r="AC411" s="62" t="s">
        <v>4255</v>
      </c>
      <c r="AD411" s="62" t="s">
        <v>4256</v>
      </c>
      <c r="AE411" s="62">
        <v>0.4</v>
      </c>
      <c r="AF411" s="62"/>
      <c r="AG411" s="62"/>
      <c r="AH411" s="62"/>
      <c r="AI411" s="62"/>
      <c r="AJ411" s="62">
        <v>0</v>
      </c>
      <c r="AK411" s="62"/>
    </row>
    <row r="412" spans="1:37" ht="94.5" x14ac:dyDescent="0.25">
      <c r="A412" s="174"/>
      <c r="B412" s="53" t="s">
        <v>1931</v>
      </c>
      <c r="C412" s="58" t="s">
        <v>3299</v>
      </c>
      <c r="D412" s="62">
        <v>1.2211883999999999E-2</v>
      </c>
      <c r="E412" s="62">
        <f t="shared" si="322"/>
        <v>1.2211883999999999E-3</v>
      </c>
      <c r="F412" s="62">
        <f t="shared" si="323"/>
        <v>1.025798256E-2</v>
      </c>
      <c r="G412" s="62">
        <v>0</v>
      </c>
      <c r="H412" s="62">
        <f t="shared" si="324"/>
        <v>7.3271303999999991E-4</v>
      </c>
      <c r="I412" s="62">
        <f t="shared" si="325"/>
        <v>1.2211883999999999E-2</v>
      </c>
      <c r="J412" s="62">
        <v>0</v>
      </c>
      <c r="K412" s="62">
        <v>0</v>
      </c>
      <c r="L412" s="62">
        <v>0</v>
      </c>
      <c r="M412" s="62">
        <v>1.2211883999999999E-2</v>
      </c>
      <c r="N412" s="62">
        <f t="shared" si="326"/>
        <v>0</v>
      </c>
      <c r="O412" s="62">
        <f t="shared" si="327"/>
        <v>1.2211883999999999E-3</v>
      </c>
      <c r="P412" s="62">
        <f t="shared" si="328"/>
        <v>1.025798256E-2</v>
      </c>
      <c r="Q412" s="62">
        <f t="shared" si="329"/>
        <v>0</v>
      </c>
      <c r="R412" s="62">
        <f t="shared" si="330"/>
        <v>-1.147917096E-2</v>
      </c>
      <c r="S412" s="62">
        <f t="shared" si="331"/>
        <v>1.0176570000000001E-2</v>
      </c>
      <c r="T412" s="62">
        <v>0</v>
      </c>
      <c r="U412" s="62">
        <v>0</v>
      </c>
      <c r="V412" s="62">
        <v>0</v>
      </c>
      <c r="W412" s="62">
        <v>1.0176570000000001E-2</v>
      </c>
      <c r="X412" s="62"/>
      <c r="Y412" s="62"/>
      <c r="Z412" s="62"/>
      <c r="AA412" s="62"/>
      <c r="AB412" s="62"/>
      <c r="AC412" s="62"/>
      <c r="AD412" s="62"/>
      <c r="AE412" s="62">
        <v>0</v>
      </c>
      <c r="AF412" s="62"/>
      <c r="AG412" s="62"/>
      <c r="AH412" s="62"/>
      <c r="AI412" s="62"/>
      <c r="AJ412" s="62">
        <v>0</v>
      </c>
      <c r="AK412" s="62"/>
    </row>
    <row r="413" spans="1:37" ht="94.5" x14ac:dyDescent="0.25">
      <c r="A413" s="174"/>
      <c r="B413" s="53" t="s">
        <v>499</v>
      </c>
      <c r="C413" s="58" t="s">
        <v>3300</v>
      </c>
      <c r="D413" s="62">
        <v>0.11204905199999998</v>
      </c>
      <c r="E413" s="62">
        <f t="shared" si="322"/>
        <v>1.1204905199999999E-2</v>
      </c>
      <c r="F413" s="62">
        <f t="shared" si="323"/>
        <v>9.4121203679999974E-2</v>
      </c>
      <c r="G413" s="62">
        <v>0</v>
      </c>
      <c r="H413" s="62">
        <f t="shared" si="324"/>
        <v>6.722943119999999E-3</v>
      </c>
      <c r="I413" s="169">
        <f t="shared" si="325"/>
        <v>0.11204905199999998</v>
      </c>
      <c r="J413" s="62">
        <v>9.3374209999999985E-2</v>
      </c>
      <c r="K413" s="62">
        <v>0</v>
      </c>
      <c r="L413" s="62">
        <v>0</v>
      </c>
      <c r="M413" s="62">
        <v>1.8674841999999997E-2</v>
      </c>
      <c r="N413" s="62">
        <f t="shared" si="326"/>
        <v>0</v>
      </c>
      <c r="O413" s="62">
        <f t="shared" si="327"/>
        <v>-8.2169304799999981E-2</v>
      </c>
      <c r="P413" s="62">
        <f t="shared" si="328"/>
        <v>9.4121203679999974E-2</v>
      </c>
      <c r="Q413" s="62">
        <f t="shared" si="329"/>
        <v>0</v>
      </c>
      <c r="R413" s="62">
        <f t="shared" si="330"/>
        <v>-1.1951898879999999E-2</v>
      </c>
      <c r="S413" s="62">
        <f t="shared" si="331"/>
        <v>0.18072075999999998</v>
      </c>
      <c r="T413" s="62">
        <v>9.3374209999999985E-2</v>
      </c>
      <c r="U413" s="62">
        <v>0</v>
      </c>
      <c r="V413" s="62">
        <v>0</v>
      </c>
      <c r="W413" s="62">
        <v>8.7346550000000009E-2</v>
      </c>
      <c r="X413" s="62"/>
      <c r="Y413" s="62"/>
      <c r="Z413" s="62"/>
      <c r="AA413" s="62"/>
      <c r="AB413" s="62"/>
      <c r="AC413" s="62"/>
      <c r="AD413" s="62"/>
      <c r="AE413" s="62">
        <v>0</v>
      </c>
      <c r="AF413" s="168">
        <v>2020</v>
      </c>
      <c r="AG413" s="62" t="s">
        <v>4257</v>
      </c>
      <c r="AH413" s="62" t="s">
        <v>4258</v>
      </c>
      <c r="AI413" s="62" t="s">
        <v>4259</v>
      </c>
      <c r="AJ413" s="62">
        <v>0.27800000000000002</v>
      </c>
      <c r="AK413" s="62"/>
    </row>
    <row r="414" spans="1:37" ht="47.25" x14ac:dyDescent="0.25">
      <c r="A414" s="174"/>
      <c r="B414" s="53" t="s">
        <v>1933</v>
      </c>
      <c r="C414" s="58" t="s">
        <v>3301</v>
      </c>
      <c r="D414" s="62">
        <v>7.8057600000000001E-3</v>
      </c>
      <c r="E414" s="62">
        <f t="shared" si="322"/>
        <v>7.8057600000000006E-4</v>
      </c>
      <c r="F414" s="62">
        <f t="shared" si="323"/>
        <v>6.5568384000000007E-3</v>
      </c>
      <c r="G414" s="62">
        <v>0</v>
      </c>
      <c r="H414" s="62">
        <f t="shared" si="324"/>
        <v>4.6834559999999999E-4</v>
      </c>
      <c r="I414" s="62">
        <f t="shared" si="325"/>
        <v>7.8057600000000001E-3</v>
      </c>
      <c r="J414" s="62">
        <v>0</v>
      </c>
      <c r="K414" s="62">
        <v>0</v>
      </c>
      <c r="L414" s="62">
        <v>0</v>
      </c>
      <c r="M414" s="62">
        <v>7.8057600000000001E-3</v>
      </c>
      <c r="N414" s="62">
        <f t="shared" si="326"/>
        <v>0</v>
      </c>
      <c r="O414" s="62">
        <f t="shared" si="327"/>
        <v>7.8057600000000006E-4</v>
      </c>
      <c r="P414" s="62">
        <f t="shared" si="328"/>
        <v>6.5568384000000007E-3</v>
      </c>
      <c r="Q414" s="62">
        <f t="shared" si="329"/>
        <v>0</v>
      </c>
      <c r="R414" s="62">
        <f t="shared" si="330"/>
        <v>-7.3374144000000006E-3</v>
      </c>
      <c r="S414" s="62">
        <f t="shared" si="331"/>
        <v>6.504799999999999E-3</v>
      </c>
      <c r="T414" s="62">
        <v>0</v>
      </c>
      <c r="U414" s="62">
        <v>0</v>
      </c>
      <c r="V414" s="62">
        <v>0</v>
      </c>
      <c r="W414" s="62">
        <v>6.504799999999999E-3</v>
      </c>
      <c r="X414" s="62"/>
      <c r="Y414" s="62"/>
      <c r="Z414" s="62"/>
      <c r="AA414" s="62"/>
      <c r="AB414" s="62"/>
      <c r="AC414" s="62"/>
      <c r="AD414" s="62"/>
      <c r="AE414" s="62">
        <v>0</v>
      </c>
      <c r="AF414" s="62"/>
      <c r="AG414" s="62"/>
      <c r="AH414" s="62"/>
      <c r="AI414" s="62"/>
      <c r="AJ414" s="62">
        <v>0</v>
      </c>
      <c r="AK414" s="62"/>
    </row>
    <row r="415" spans="1:37" ht="110.25" x14ac:dyDescent="0.25">
      <c r="A415" s="174"/>
      <c r="B415" s="53" t="s">
        <v>491</v>
      </c>
      <c r="C415" s="58" t="s">
        <v>3302</v>
      </c>
      <c r="D415" s="62">
        <v>0.16547155199999999</v>
      </c>
      <c r="E415" s="62">
        <f t="shared" si="322"/>
        <v>1.65471552E-2</v>
      </c>
      <c r="F415" s="62">
        <f t="shared" si="323"/>
        <v>0.13899610368000001</v>
      </c>
      <c r="G415" s="62">
        <v>0</v>
      </c>
      <c r="H415" s="62">
        <f t="shared" si="324"/>
        <v>9.928293119999999E-3</v>
      </c>
      <c r="I415" s="169">
        <f t="shared" si="325"/>
        <v>0.16547155199999999</v>
      </c>
      <c r="J415" s="62">
        <v>0.1323916</v>
      </c>
      <c r="K415" s="62">
        <v>0</v>
      </c>
      <c r="L415" s="62">
        <v>0</v>
      </c>
      <c r="M415" s="62">
        <v>3.3079951999999996E-2</v>
      </c>
      <c r="N415" s="62">
        <f t="shared" si="326"/>
        <v>0</v>
      </c>
      <c r="O415" s="62">
        <f t="shared" si="327"/>
        <v>-0.1158444448</v>
      </c>
      <c r="P415" s="62">
        <f t="shared" si="328"/>
        <v>0.13899610368000001</v>
      </c>
      <c r="Q415" s="62">
        <f t="shared" si="329"/>
        <v>0</v>
      </c>
      <c r="R415" s="62">
        <f t="shared" si="330"/>
        <v>-2.3151658879999995E-2</v>
      </c>
      <c r="S415" s="62">
        <f t="shared" si="331"/>
        <v>0.32995637</v>
      </c>
      <c r="T415" s="62">
        <v>0.1323916</v>
      </c>
      <c r="U415" s="62">
        <v>0</v>
      </c>
      <c r="V415" s="62">
        <v>0</v>
      </c>
      <c r="W415" s="62">
        <v>0.19756476999999997</v>
      </c>
      <c r="X415" s="62"/>
      <c r="Y415" s="62"/>
      <c r="Z415" s="62"/>
      <c r="AA415" s="62"/>
      <c r="AB415" s="62"/>
      <c r="AC415" s="62"/>
      <c r="AD415" s="62"/>
      <c r="AE415" s="62">
        <v>0</v>
      </c>
      <c r="AF415" s="62"/>
      <c r="AG415" s="62"/>
      <c r="AH415" s="62"/>
      <c r="AI415" s="62"/>
      <c r="AJ415" s="62">
        <v>0</v>
      </c>
      <c r="AK415" s="62"/>
    </row>
    <row r="416" spans="1:37" ht="110.25" x14ac:dyDescent="0.25">
      <c r="A416" s="174"/>
      <c r="B416" s="53" t="s">
        <v>501</v>
      </c>
      <c r="C416" s="58" t="s">
        <v>3303</v>
      </c>
      <c r="D416" s="62">
        <v>0.521976</v>
      </c>
      <c r="E416" s="62">
        <f t="shared" si="322"/>
        <v>5.2197600000000004E-2</v>
      </c>
      <c r="F416" s="62">
        <f t="shared" si="323"/>
        <v>0.43845983999999999</v>
      </c>
      <c r="G416" s="62">
        <v>0</v>
      </c>
      <c r="H416" s="62">
        <f t="shared" si="324"/>
        <v>3.1318559999999995E-2</v>
      </c>
      <c r="I416" s="62">
        <f t="shared" si="325"/>
        <v>0.521976</v>
      </c>
      <c r="J416" s="62">
        <v>0</v>
      </c>
      <c r="K416" s="62">
        <v>0</v>
      </c>
      <c r="L416" s="62">
        <v>0.521976</v>
      </c>
      <c r="M416" s="62">
        <v>0</v>
      </c>
      <c r="N416" s="62">
        <f t="shared" si="326"/>
        <v>0</v>
      </c>
      <c r="O416" s="62">
        <f t="shared" si="327"/>
        <v>5.2197600000000004E-2</v>
      </c>
      <c r="P416" s="62">
        <f t="shared" si="328"/>
        <v>0.43845983999999999</v>
      </c>
      <c r="Q416" s="62">
        <f t="shared" si="329"/>
        <v>-0.521976</v>
      </c>
      <c r="R416" s="62">
        <f t="shared" si="330"/>
        <v>3.1318559999999995E-2</v>
      </c>
      <c r="S416" s="62">
        <f t="shared" si="331"/>
        <v>0.45403981999999998</v>
      </c>
      <c r="T416" s="62">
        <v>0</v>
      </c>
      <c r="U416" s="62">
        <v>0</v>
      </c>
      <c r="V416" s="62">
        <v>0.43497999999999998</v>
      </c>
      <c r="W416" s="62">
        <v>1.9059819999999998E-2</v>
      </c>
      <c r="X416" s="62"/>
      <c r="Y416" s="62"/>
      <c r="Z416" s="62"/>
      <c r="AA416" s="62"/>
      <c r="AB416" s="168">
        <v>2020</v>
      </c>
      <c r="AC416" s="62" t="s">
        <v>4255</v>
      </c>
      <c r="AD416" s="62" t="s">
        <v>4256</v>
      </c>
      <c r="AE416" s="62">
        <v>0.63</v>
      </c>
      <c r="AF416" s="62"/>
      <c r="AG416" s="62"/>
      <c r="AH416" s="62"/>
      <c r="AI416" s="62"/>
      <c r="AJ416" s="62">
        <v>0</v>
      </c>
      <c r="AK416" s="62"/>
    </row>
    <row r="417" spans="1:37" ht="110.25" x14ac:dyDescent="0.25">
      <c r="A417" s="174"/>
      <c r="B417" s="65" t="s">
        <v>1935</v>
      </c>
      <c r="C417" s="58" t="s">
        <v>3304</v>
      </c>
      <c r="D417" s="62">
        <v>2.415193344</v>
      </c>
      <c r="E417" s="62">
        <f t="shared" si="322"/>
        <v>0.24151933440000001</v>
      </c>
      <c r="F417" s="62">
        <f t="shared" si="323"/>
        <v>2.02876240896</v>
      </c>
      <c r="G417" s="62">
        <v>0</v>
      </c>
      <c r="H417" s="62">
        <f t="shared" si="324"/>
        <v>0.14491160064</v>
      </c>
      <c r="I417" s="62">
        <f t="shared" si="325"/>
        <v>2.415193344</v>
      </c>
      <c r="J417" s="62">
        <v>0.12941664</v>
      </c>
      <c r="K417" s="62">
        <v>2.23107846</v>
      </c>
      <c r="L417" s="62">
        <v>0</v>
      </c>
      <c r="M417" s="62">
        <v>5.4698244E-2</v>
      </c>
      <c r="N417" s="62">
        <f t="shared" si="326"/>
        <v>0</v>
      </c>
      <c r="O417" s="62">
        <f t="shared" si="327"/>
        <v>0.11210269440000001</v>
      </c>
      <c r="P417" s="62">
        <f t="shared" si="328"/>
        <v>-0.20231605103999994</v>
      </c>
      <c r="Q417" s="62">
        <f t="shared" si="329"/>
        <v>0</v>
      </c>
      <c r="R417" s="62">
        <f t="shared" si="330"/>
        <v>9.0213356639999992E-2</v>
      </c>
      <c r="S417" s="62">
        <f t="shared" si="331"/>
        <v>2.4774691300000002</v>
      </c>
      <c r="T417" s="62">
        <v>0.10784719999999999</v>
      </c>
      <c r="U417" s="62">
        <v>2.3240400600000002</v>
      </c>
      <c r="V417" s="62">
        <v>0</v>
      </c>
      <c r="W417" s="62">
        <v>4.5581870000000003E-2</v>
      </c>
      <c r="X417" s="62"/>
      <c r="Y417" s="62"/>
      <c r="Z417" s="62"/>
      <c r="AA417" s="62"/>
      <c r="AB417" s="62"/>
      <c r="AC417" s="62"/>
      <c r="AD417" s="62"/>
      <c r="AE417" s="62">
        <v>0</v>
      </c>
      <c r="AF417" s="62"/>
      <c r="AG417" s="62"/>
      <c r="AH417" s="62"/>
      <c r="AI417" s="62"/>
      <c r="AJ417" s="62">
        <v>0</v>
      </c>
      <c r="AK417" s="62"/>
    </row>
    <row r="418" spans="1:37" ht="63" x14ac:dyDescent="0.25">
      <c r="A418" s="174"/>
      <c r="B418" s="53" t="s">
        <v>1937</v>
      </c>
      <c r="C418" s="58" t="s">
        <v>3305</v>
      </c>
      <c r="D418" s="62">
        <v>3.5121961900000001</v>
      </c>
      <c r="E418" s="62">
        <f t="shared" si="322"/>
        <v>0.35121961900000004</v>
      </c>
      <c r="F418" s="62">
        <f t="shared" si="323"/>
        <v>2.9502447996000001</v>
      </c>
      <c r="G418" s="62">
        <v>0</v>
      </c>
      <c r="H418" s="62">
        <f t="shared" si="324"/>
        <v>0.21073177139999999</v>
      </c>
      <c r="I418" s="62">
        <f t="shared" si="325"/>
        <v>3.5121961900000001</v>
      </c>
      <c r="J418" s="62">
        <v>8.3223229999999995E-2</v>
      </c>
      <c r="K418" s="62">
        <v>3.4289729599999998</v>
      </c>
      <c r="L418" s="62">
        <v>0</v>
      </c>
      <c r="M418" s="62">
        <v>0</v>
      </c>
      <c r="N418" s="62">
        <f t="shared" si="326"/>
        <v>0</v>
      </c>
      <c r="O418" s="62">
        <f t="shared" si="327"/>
        <v>0.26799638900000006</v>
      </c>
      <c r="P418" s="62">
        <f t="shared" si="328"/>
        <v>-0.47872816039999977</v>
      </c>
      <c r="Q418" s="62">
        <f t="shared" si="329"/>
        <v>0</v>
      </c>
      <c r="R418" s="62">
        <f t="shared" si="330"/>
        <v>0.21073177139999999</v>
      </c>
      <c r="S418" s="62">
        <f t="shared" si="331"/>
        <v>3.6411995200000002</v>
      </c>
      <c r="T418" s="62">
        <v>6.9352690000000008E-2</v>
      </c>
      <c r="U418" s="62">
        <v>3.5718468300000001</v>
      </c>
      <c r="V418" s="62">
        <v>0</v>
      </c>
      <c r="W418" s="62">
        <v>0</v>
      </c>
      <c r="X418" s="62"/>
      <c r="Y418" s="62"/>
      <c r="Z418" s="62"/>
      <c r="AA418" s="62"/>
      <c r="AB418" s="62"/>
      <c r="AC418" s="62"/>
      <c r="AD418" s="62"/>
      <c r="AE418" s="62">
        <v>0</v>
      </c>
      <c r="AF418" s="62"/>
      <c r="AG418" s="62"/>
      <c r="AH418" s="62"/>
      <c r="AI418" s="62"/>
      <c r="AJ418" s="62">
        <v>0</v>
      </c>
      <c r="AK418" s="62"/>
    </row>
    <row r="419" spans="1:37" ht="78.75" x14ac:dyDescent="0.25">
      <c r="A419" s="174"/>
      <c r="B419" s="53" t="s">
        <v>1938</v>
      </c>
      <c r="C419" s="58" t="s">
        <v>3306</v>
      </c>
      <c r="D419" s="62">
        <v>1.2269705959999999</v>
      </c>
      <c r="E419" s="62">
        <f t="shared" si="322"/>
        <v>0.12269705959999999</v>
      </c>
      <c r="F419" s="62">
        <f t="shared" si="323"/>
        <v>1.0306553006400001</v>
      </c>
      <c r="G419" s="62">
        <v>0</v>
      </c>
      <c r="H419" s="62">
        <f t="shared" si="324"/>
        <v>7.3618235759999998E-2</v>
      </c>
      <c r="I419" s="62">
        <f t="shared" si="325"/>
        <v>1.2269705959999999</v>
      </c>
      <c r="J419" s="62">
        <v>6.0896449999999998E-2</v>
      </c>
      <c r="K419" s="62">
        <v>1.16351085</v>
      </c>
      <c r="L419" s="62">
        <v>0</v>
      </c>
      <c r="M419" s="62">
        <v>2.5632959999999996E-3</v>
      </c>
      <c r="N419" s="62">
        <f t="shared" si="326"/>
        <v>0</v>
      </c>
      <c r="O419" s="62">
        <f t="shared" si="327"/>
        <v>6.1800609599999994E-2</v>
      </c>
      <c r="P419" s="62">
        <f t="shared" si="328"/>
        <v>-0.13285554935999988</v>
      </c>
      <c r="Q419" s="62">
        <f t="shared" si="329"/>
        <v>0</v>
      </c>
      <c r="R419" s="62">
        <f t="shared" si="330"/>
        <v>7.1054939759999991E-2</v>
      </c>
      <c r="S419" s="62">
        <f t="shared" si="331"/>
        <v>1.0224755000000001</v>
      </c>
      <c r="T419" s="62">
        <v>5.074704E-2</v>
      </c>
      <c r="U419" s="62">
        <v>0.96959238000000003</v>
      </c>
      <c r="V419" s="62">
        <v>0</v>
      </c>
      <c r="W419" s="62">
        <v>2.1360799999999998E-3</v>
      </c>
      <c r="X419" s="62"/>
      <c r="Y419" s="62"/>
      <c r="Z419" s="62"/>
      <c r="AA419" s="62"/>
      <c r="AB419" s="62"/>
      <c r="AC419" s="62"/>
      <c r="AD419" s="62"/>
      <c r="AE419" s="62">
        <v>0</v>
      </c>
      <c r="AF419" s="62"/>
      <c r="AG419" s="62"/>
      <c r="AH419" s="62"/>
      <c r="AI419" s="62"/>
      <c r="AJ419" s="62">
        <v>0</v>
      </c>
      <c r="AK419" s="62"/>
    </row>
    <row r="420" spans="1:37" ht="47.25" x14ac:dyDescent="0.25">
      <c r="A420" s="174"/>
      <c r="B420" s="53" t="s">
        <v>1532</v>
      </c>
      <c r="C420" s="58" t="s">
        <v>3307</v>
      </c>
      <c r="D420" s="62">
        <v>2.39292E-4</v>
      </c>
      <c r="E420" s="62">
        <f t="shared" si="322"/>
        <v>2.3929200000000001E-5</v>
      </c>
      <c r="F420" s="62">
        <f t="shared" si="323"/>
        <v>2.0100528E-4</v>
      </c>
      <c r="G420" s="62">
        <v>0</v>
      </c>
      <c r="H420" s="62">
        <f t="shared" si="324"/>
        <v>1.4357519999999999E-5</v>
      </c>
      <c r="I420" s="62">
        <f t="shared" si="325"/>
        <v>2.39292E-4</v>
      </c>
      <c r="J420" s="62">
        <v>0</v>
      </c>
      <c r="K420" s="62">
        <v>0</v>
      </c>
      <c r="L420" s="62">
        <v>0</v>
      </c>
      <c r="M420" s="62">
        <v>2.39292E-4</v>
      </c>
      <c r="N420" s="62">
        <f t="shared" si="326"/>
        <v>0</v>
      </c>
      <c r="O420" s="62">
        <f t="shared" si="327"/>
        <v>2.3929200000000001E-5</v>
      </c>
      <c r="P420" s="62">
        <f t="shared" si="328"/>
        <v>2.0100528E-4</v>
      </c>
      <c r="Q420" s="62">
        <f t="shared" si="329"/>
        <v>0</v>
      </c>
      <c r="R420" s="62">
        <f t="shared" si="330"/>
        <v>-2.2493447999999999E-4</v>
      </c>
      <c r="S420" s="62">
        <f t="shared" si="331"/>
        <v>1.9940999999999999E-4</v>
      </c>
      <c r="T420" s="62">
        <v>0</v>
      </c>
      <c r="U420" s="62">
        <v>0</v>
      </c>
      <c r="V420" s="62">
        <v>0</v>
      </c>
      <c r="W420" s="62">
        <v>1.9940999999999999E-4</v>
      </c>
      <c r="X420" s="62"/>
      <c r="Y420" s="62"/>
      <c r="Z420" s="62"/>
      <c r="AA420" s="62"/>
      <c r="AB420" s="62"/>
      <c r="AC420" s="62"/>
      <c r="AD420" s="62"/>
      <c r="AE420" s="62">
        <v>0</v>
      </c>
      <c r="AF420" s="62"/>
      <c r="AG420" s="62"/>
      <c r="AH420" s="62"/>
      <c r="AI420" s="62"/>
      <c r="AJ420" s="62">
        <v>0</v>
      </c>
      <c r="AK420" s="62"/>
    </row>
    <row r="421" spans="1:37" ht="47.25" x14ac:dyDescent="0.25">
      <c r="A421" s="174"/>
      <c r="B421" s="53" t="s">
        <v>1295</v>
      </c>
      <c r="C421" s="58" t="s">
        <v>3308</v>
      </c>
      <c r="D421" s="62">
        <v>0.31417619800000002</v>
      </c>
      <c r="E421" s="62">
        <f t="shared" si="322"/>
        <v>3.1417619800000005E-2</v>
      </c>
      <c r="F421" s="62">
        <f t="shared" si="323"/>
        <v>0.26390800632</v>
      </c>
      <c r="G421" s="62">
        <v>0</v>
      </c>
      <c r="H421" s="62">
        <f t="shared" si="324"/>
        <v>1.885057188E-2</v>
      </c>
      <c r="I421" s="62">
        <f t="shared" si="325"/>
        <v>0.31417619800000002</v>
      </c>
      <c r="J421" s="62">
        <v>0</v>
      </c>
      <c r="K421" s="62">
        <v>0</v>
      </c>
      <c r="L421" s="62">
        <v>0.30819289</v>
      </c>
      <c r="M421" s="62">
        <v>5.9833080000000005E-3</v>
      </c>
      <c r="N421" s="62">
        <f t="shared" si="326"/>
        <v>0</v>
      </c>
      <c r="O421" s="62">
        <f t="shared" si="327"/>
        <v>3.1417619800000005E-2</v>
      </c>
      <c r="P421" s="62">
        <f t="shared" si="328"/>
        <v>0.26390800632</v>
      </c>
      <c r="Q421" s="62">
        <f t="shared" si="329"/>
        <v>-0.30819289</v>
      </c>
      <c r="R421" s="62">
        <f t="shared" si="330"/>
        <v>1.286726388E-2</v>
      </c>
      <c r="S421" s="62">
        <f t="shared" si="331"/>
        <v>0.27366753999999999</v>
      </c>
      <c r="T421" s="62">
        <v>0</v>
      </c>
      <c r="U421" s="62">
        <v>0</v>
      </c>
      <c r="V421" s="62">
        <v>0.25003999999999998</v>
      </c>
      <c r="W421" s="62">
        <v>2.3627539999999995E-2</v>
      </c>
      <c r="X421" s="62"/>
      <c r="Y421" s="62"/>
      <c r="Z421" s="62"/>
      <c r="AA421" s="62"/>
      <c r="AB421" s="62"/>
      <c r="AC421" s="62"/>
      <c r="AD421" s="62"/>
      <c r="AE421" s="62">
        <v>0</v>
      </c>
      <c r="AF421" s="62"/>
      <c r="AG421" s="62"/>
      <c r="AH421" s="62"/>
      <c r="AI421" s="62"/>
      <c r="AJ421" s="62">
        <v>0</v>
      </c>
      <c r="AK421" s="62"/>
    </row>
    <row r="422" spans="1:37" ht="63" x14ac:dyDescent="0.25">
      <c r="A422" s="174"/>
      <c r="B422" s="53" t="s">
        <v>1939</v>
      </c>
      <c r="C422" s="58" t="s">
        <v>3309</v>
      </c>
      <c r="D422" s="62">
        <v>0.44983129199999999</v>
      </c>
      <c r="E422" s="62">
        <f t="shared" si="322"/>
        <v>4.4983129199999999E-2</v>
      </c>
      <c r="F422" s="62">
        <f t="shared" si="323"/>
        <v>0.37785828528000004</v>
      </c>
      <c r="G422" s="62">
        <v>0</v>
      </c>
      <c r="H422" s="62">
        <f t="shared" si="324"/>
        <v>2.698987752E-2</v>
      </c>
      <c r="I422" s="62">
        <f t="shared" si="325"/>
        <v>0.44983129199999999</v>
      </c>
      <c r="J422" s="62">
        <v>0</v>
      </c>
      <c r="K422" s="62">
        <v>0</v>
      </c>
      <c r="L422" s="62">
        <v>0.44959199999999999</v>
      </c>
      <c r="M422" s="62">
        <v>2.39292E-4</v>
      </c>
      <c r="N422" s="62">
        <f t="shared" si="326"/>
        <v>0</v>
      </c>
      <c r="O422" s="62">
        <f t="shared" si="327"/>
        <v>4.4983129199999999E-2</v>
      </c>
      <c r="P422" s="62">
        <f t="shared" si="328"/>
        <v>0.37785828528000004</v>
      </c>
      <c r="Q422" s="62">
        <f t="shared" si="329"/>
        <v>-0.44959199999999999</v>
      </c>
      <c r="R422" s="62">
        <f t="shared" si="330"/>
        <v>2.6750585520000002E-2</v>
      </c>
      <c r="S422" s="62">
        <f t="shared" si="331"/>
        <v>1.9940999999999999E-4</v>
      </c>
      <c r="T422" s="62">
        <v>0</v>
      </c>
      <c r="U422" s="62">
        <v>0</v>
      </c>
      <c r="V422" s="62">
        <v>0</v>
      </c>
      <c r="W422" s="62">
        <v>1.9940999999999999E-4</v>
      </c>
      <c r="X422" s="62"/>
      <c r="Y422" s="62"/>
      <c r="Z422" s="62"/>
      <c r="AA422" s="62"/>
      <c r="AB422" s="62"/>
      <c r="AC422" s="62"/>
      <c r="AD422" s="62"/>
      <c r="AE422" s="62">
        <v>0</v>
      </c>
      <c r="AF422" s="62"/>
      <c r="AG422" s="62"/>
      <c r="AH422" s="62"/>
      <c r="AI422" s="62"/>
      <c r="AJ422" s="62">
        <v>0</v>
      </c>
      <c r="AK422" s="62"/>
    </row>
    <row r="423" spans="1:37" ht="78.75" x14ac:dyDescent="0.25">
      <c r="A423" s="174"/>
      <c r="B423" s="53" t="s">
        <v>1941</v>
      </c>
      <c r="C423" s="58" t="s">
        <v>3310</v>
      </c>
      <c r="D423" s="62">
        <v>3.3994572000000001E-2</v>
      </c>
      <c r="E423" s="62">
        <f t="shared" si="322"/>
        <v>3.3994572000000003E-3</v>
      </c>
      <c r="F423" s="62">
        <f t="shared" si="323"/>
        <v>2.8555440479999999E-2</v>
      </c>
      <c r="G423" s="62">
        <v>0</v>
      </c>
      <c r="H423" s="62">
        <f t="shared" si="324"/>
        <v>2.03967432E-3</v>
      </c>
      <c r="I423" s="62">
        <f t="shared" si="325"/>
        <v>3.3994572000000001E-2</v>
      </c>
      <c r="J423" s="62">
        <v>0</v>
      </c>
      <c r="K423" s="62">
        <v>0</v>
      </c>
      <c r="L423" s="62">
        <v>0</v>
      </c>
      <c r="M423" s="62">
        <v>3.3994572000000001E-2</v>
      </c>
      <c r="N423" s="62">
        <f t="shared" si="326"/>
        <v>0</v>
      </c>
      <c r="O423" s="62">
        <f t="shared" si="327"/>
        <v>3.3994572000000003E-3</v>
      </c>
      <c r="P423" s="62">
        <f t="shared" si="328"/>
        <v>2.8555440479999999E-2</v>
      </c>
      <c r="Q423" s="62">
        <f t="shared" si="329"/>
        <v>0</v>
      </c>
      <c r="R423" s="62">
        <f t="shared" si="330"/>
        <v>-3.1954897680000004E-2</v>
      </c>
      <c r="S423" s="62">
        <f t="shared" si="331"/>
        <v>2.8328809999999996E-2</v>
      </c>
      <c r="T423" s="62">
        <v>0</v>
      </c>
      <c r="U423" s="62">
        <v>0</v>
      </c>
      <c r="V423" s="62">
        <v>0</v>
      </c>
      <c r="W423" s="62">
        <v>2.8328809999999996E-2</v>
      </c>
      <c r="X423" s="62"/>
      <c r="Y423" s="62"/>
      <c r="Z423" s="62"/>
      <c r="AA423" s="62"/>
      <c r="AB423" s="62"/>
      <c r="AC423" s="62"/>
      <c r="AD423" s="62"/>
      <c r="AE423" s="62">
        <v>0</v>
      </c>
      <c r="AF423" s="62"/>
      <c r="AG423" s="62"/>
      <c r="AH423" s="62"/>
      <c r="AI423" s="62"/>
      <c r="AJ423" s="62">
        <v>0</v>
      </c>
      <c r="AK423" s="62"/>
    </row>
    <row r="424" spans="1:37" ht="78.75" x14ac:dyDescent="0.25">
      <c r="A424" s="174"/>
      <c r="B424" s="53" t="s">
        <v>1943</v>
      </c>
      <c r="C424" s="58" t="s">
        <v>3311</v>
      </c>
      <c r="D424" s="62">
        <v>0.46598147999999995</v>
      </c>
      <c r="E424" s="62">
        <f t="shared" si="322"/>
        <v>4.6598147999999999E-2</v>
      </c>
      <c r="F424" s="62">
        <f t="shared" si="323"/>
        <v>0.39142444319999997</v>
      </c>
      <c r="G424" s="62">
        <v>0</v>
      </c>
      <c r="H424" s="62">
        <f t="shared" si="324"/>
        <v>2.7958888799999995E-2</v>
      </c>
      <c r="I424" s="62">
        <f t="shared" si="325"/>
        <v>0.46598148</v>
      </c>
      <c r="J424" s="62">
        <v>0</v>
      </c>
      <c r="K424" s="62">
        <v>0</v>
      </c>
      <c r="L424" s="62">
        <v>0.44959199999999999</v>
      </c>
      <c r="M424" s="62">
        <v>1.6389479999999998E-2</v>
      </c>
      <c r="N424" s="62">
        <f t="shared" si="326"/>
        <v>0</v>
      </c>
      <c r="O424" s="62">
        <f t="shared" si="327"/>
        <v>4.6598147999999999E-2</v>
      </c>
      <c r="P424" s="62">
        <f t="shared" si="328"/>
        <v>0.39142444319999997</v>
      </c>
      <c r="Q424" s="62">
        <f t="shared" si="329"/>
        <v>-0.44959199999999999</v>
      </c>
      <c r="R424" s="62">
        <f t="shared" si="330"/>
        <v>1.1569408799999997E-2</v>
      </c>
      <c r="S424" s="62">
        <f t="shared" si="331"/>
        <v>0.42784665999999999</v>
      </c>
      <c r="T424" s="62">
        <v>0</v>
      </c>
      <c r="U424" s="62">
        <v>0</v>
      </c>
      <c r="V424" s="62">
        <v>0.37465999999999999</v>
      </c>
      <c r="W424" s="62">
        <v>5.3186659999999997E-2</v>
      </c>
      <c r="X424" s="62"/>
      <c r="Y424" s="62"/>
      <c r="Z424" s="62"/>
      <c r="AA424" s="62"/>
      <c r="AB424" s="62"/>
      <c r="AC424" s="62"/>
      <c r="AD424" s="62"/>
      <c r="AE424" s="62">
        <v>0</v>
      </c>
      <c r="AF424" s="62"/>
      <c r="AG424" s="62"/>
      <c r="AH424" s="62"/>
      <c r="AI424" s="62"/>
      <c r="AJ424" s="62">
        <v>0</v>
      </c>
      <c r="AK424" s="62"/>
    </row>
    <row r="425" spans="1:37" ht="78.75" x14ac:dyDescent="0.25">
      <c r="A425" s="174"/>
      <c r="B425" s="53" t="s">
        <v>1945</v>
      </c>
      <c r="C425" s="58" t="s">
        <v>3312</v>
      </c>
      <c r="D425" s="62">
        <v>0.71985859400000007</v>
      </c>
      <c r="E425" s="62">
        <f t="shared" si="322"/>
        <v>7.1985859400000005E-2</v>
      </c>
      <c r="F425" s="62">
        <f t="shared" si="323"/>
        <v>0.60468121896000004</v>
      </c>
      <c r="G425" s="62">
        <v>0</v>
      </c>
      <c r="H425" s="62">
        <f t="shared" si="324"/>
        <v>4.3191515640000004E-2</v>
      </c>
      <c r="I425" s="62">
        <f t="shared" si="325"/>
        <v>0.71985859400000007</v>
      </c>
      <c r="J425" s="62">
        <v>0.70984583000000012</v>
      </c>
      <c r="K425" s="62">
        <v>0</v>
      </c>
      <c r="L425" s="62">
        <v>0</v>
      </c>
      <c r="M425" s="62">
        <v>1.0012763999999999E-2</v>
      </c>
      <c r="N425" s="62">
        <f t="shared" si="326"/>
        <v>0</v>
      </c>
      <c r="O425" s="62">
        <f t="shared" si="327"/>
        <v>-0.6378599706000001</v>
      </c>
      <c r="P425" s="62">
        <f t="shared" si="328"/>
        <v>0.60468121896000004</v>
      </c>
      <c r="Q425" s="62">
        <f t="shared" si="329"/>
        <v>0</v>
      </c>
      <c r="R425" s="62">
        <f t="shared" si="330"/>
        <v>3.3178751640000004E-2</v>
      </c>
      <c r="S425" s="62">
        <f t="shared" si="331"/>
        <v>0.59988215999999994</v>
      </c>
      <c r="T425" s="62">
        <v>0.59153818999999996</v>
      </c>
      <c r="U425" s="62">
        <v>0</v>
      </c>
      <c r="V425" s="62">
        <v>0</v>
      </c>
      <c r="W425" s="62">
        <v>8.3439700000000009E-3</v>
      </c>
      <c r="X425" s="62"/>
      <c r="Y425" s="62"/>
      <c r="Z425" s="62"/>
      <c r="AA425" s="62"/>
      <c r="AB425" s="62"/>
      <c r="AC425" s="62"/>
      <c r="AD425" s="62"/>
      <c r="AE425" s="62">
        <v>0</v>
      </c>
      <c r="AF425" s="62"/>
      <c r="AG425" s="62"/>
      <c r="AH425" s="62"/>
      <c r="AI425" s="62"/>
      <c r="AJ425" s="62">
        <v>0</v>
      </c>
      <c r="AK425" s="62"/>
    </row>
    <row r="426" spans="1:37" ht="94.5" x14ac:dyDescent="0.25">
      <c r="A426" s="174"/>
      <c r="B426" s="53" t="s">
        <v>1534</v>
      </c>
      <c r="C426" s="58" t="s">
        <v>3313</v>
      </c>
      <c r="D426" s="62">
        <v>0.37717111199999998</v>
      </c>
      <c r="E426" s="62">
        <f t="shared" si="322"/>
        <v>3.77171112E-2</v>
      </c>
      <c r="F426" s="62">
        <f t="shared" si="323"/>
        <v>0.31682373407999997</v>
      </c>
      <c r="G426" s="62">
        <v>0</v>
      </c>
      <c r="H426" s="62">
        <f t="shared" si="324"/>
        <v>2.2630266719999997E-2</v>
      </c>
      <c r="I426" s="62">
        <f t="shared" si="325"/>
        <v>0.37717111200000003</v>
      </c>
      <c r="J426" s="62">
        <v>0</v>
      </c>
      <c r="K426" s="62">
        <v>0</v>
      </c>
      <c r="L426" s="62">
        <v>0.36792000000000002</v>
      </c>
      <c r="M426" s="62">
        <v>9.2511120000000006E-3</v>
      </c>
      <c r="N426" s="62">
        <f t="shared" si="326"/>
        <v>0</v>
      </c>
      <c r="O426" s="62">
        <f t="shared" si="327"/>
        <v>3.77171112E-2</v>
      </c>
      <c r="P426" s="62">
        <f t="shared" si="328"/>
        <v>0.31682373407999997</v>
      </c>
      <c r="Q426" s="62">
        <f t="shared" si="329"/>
        <v>-0.36792000000000002</v>
      </c>
      <c r="R426" s="62">
        <f t="shared" si="330"/>
        <v>1.3379154719999996E-2</v>
      </c>
      <c r="S426" s="62">
        <f t="shared" si="331"/>
        <v>0.30861447999999997</v>
      </c>
      <c r="T426" s="62">
        <v>0</v>
      </c>
      <c r="U426" s="62">
        <v>0</v>
      </c>
      <c r="V426" s="62">
        <v>0.28998890999999999</v>
      </c>
      <c r="W426" s="62">
        <v>1.8625570000000001E-2</v>
      </c>
      <c r="X426" s="62"/>
      <c r="Y426" s="62"/>
      <c r="Z426" s="62"/>
      <c r="AA426" s="62"/>
      <c r="AB426" s="62"/>
      <c r="AC426" s="62"/>
      <c r="AD426" s="62"/>
      <c r="AE426" s="62">
        <v>0</v>
      </c>
      <c r="AF426" s="62"/>
      <c r="AG426" s="62"/>
      <c r="AH426" s="62"/>
      <c r="AI426" s="62"/>
      <c r="AJ426" s="62">
        <v>0</v>
      </c>
      <c r="AK426" s="62"/>
    </row>
    <row r="427" spans="1:37" ht="63" x14ac:dyDescent="0.25">
      <c r="A427" s="174"/>
      <c r="B427" s="53" t="s">
        <v>1947</v>
      </c>
      <c r="C427" s="58" t="s">
        <v>3314</v>
      </c>
      <c r="D427" s="62">
        <v>0.25977852000000001</v>
      </c>
      <c r="E427" s="62">
        <f t="shared" si="322"/>
        <v>2.5977852000000003E-2</v>
      </c>
      <c r="F427" s="62">
        <f t="shared" si="323"/>
        <v>0.21821395680000003</v>
      </c>
      <c r="G427" s="62">
        <v>0</v>
      </c>
      <c r="H427" s="62">
        <f t="shared" si="324"/>
        <v>1.5586711200000001E-2</v>
      </c>
      <c r="I427" s="62">
        <f t="shared" si="325"/>
        <v>0.25977852000000001</v>
      </c>
      <c r="J427" s="62">
        <v>0</v>
      </c>
      <c r="K427" s="62">
        <v>0</v>
      </c>
      <c r="L427" s="62">
        <v>0.25282260000000001</v>
      </c>
      <c r="M427" s="62">
        <v>6.9559200000000009E-3</v>
      </c>
      <c r="N427" s="62">
        <f t="shared" si="326"/>
        <v>0</v>
      </c>
      <c r="O427" s="62">
        <f t="shared" si="327"/>
        <v>2.5977852000000003E-2</v>
      </c>
      <c r="P427" s="62">
        <f t="shared" si="328"/>
        <v>0.21821395680000003</v>
      </c>
      <c r="Q427" s="62">
        <f t="shared" si="329"/>
        <v>-0.25282260000000001</v>
      </c>
      <c r="R427" s="62">
        <f t="shared" si="330"/>
        <v>8.6307911999999997E-3</v>
      </c>
      <c r="S427" s="62">
        <f t="shared" si="331"/>
        <v>0.27417090999999999</v>
      </c>
      <c r="T427" s="62">
        <v>0</v>
      </c>
      <c r="U427" s="62">
        <v>0</v>
      </c>
      <c r="V427" s="62">
        <v>0.26060443999999999</v>
      </c>
      <c r="W427" s="62">
        <v>1.3566470000000001E-2</v>
      </c>
      <c r="X427" s="62"/>
      <c r="Y427" s="62"/>
      <c r="Z427" s="62"/>
      <c r="AA427" s="62"/>
      <c r="AB427" s="62"/>
      <c r="AC427" s="62"/>
      <c r="AD427" s="62"/>
      <c r="AE427" s="62">
        <v>0</v>
      </c>
      <c r="AF427" s="62"/>
      <c r="AG427" s="62"/>
      <c r="AH427" s="62"/>
      <c r="AI427" s="62"/>
      <c r="AJ427" s="62">
        <v>0</v>
      </c>
      <c r="AK427" s="62"/>
    </row>
    <row r="428" spans="1:37" ht="78.75" x14ac:dyDescent="0.25">
      <c r="A428" s="174"/>
      <c r="B428" s="53" t="s">
        <v>1948</v>
      </c>
      <c r="C428" s="58" t="s">
        <v>3315</v>
      </c>
      <c r="D428" s="62">
        <v>2.39292E-4</v>
      </c>
      <c r="E428" s="62">
        <f t="shared" si="322"/>
        <v>2.3929200000000001E-5</v>
      </c>
      <c r="F428" s="62">
        <f t="shared" si="323"/>
        <v>2.0100528E-4</v>
      </c>
      <c r="G428" s="62">
        <v>0</v>
      </c>
      <c r="H428" s="62">
        <f t="shared" si="324"/>
        <v>1.4357519999999999E-5</v>
      </c>
      <c r="I428" s="62">
        <f t="shared" si="325"/>
        <v>2.39292E-4</v>
      </c>
      <c r="J428" s="62">
        <v>0</v>
      </c>
      <c r="K428" s="62">
        <v>0</v>
      </c>
      <c r="L428" s="62">
        <v>0</v>
      </c>
      <c r="M428" s="62">
        <v>2.39292E-4</v>
      </c>
      <c r="N428" s="62">
        <f t="shared" si="326"/>
        <v>0</v>
      </c>
      <c r="O428" s="62">
        <f t="shared" si="327"/>
        <v>2.3929200000000001E-5</v>
      </c>
      <c r="P428" s="62">
        <f t="shared" si="328"/>
        <v>2.0100528E-4</v>
      </c>
      <c r="Q428" s="62">
        <f t="shared" si="329"/>
        <v>0</v>
      </c>
      <c r="R428" s="62">
        <f t="shared" si="330"/>
        <v>-2.2493447999999999E-4</v>
      </c>
      <c r="S428" s="62">
        <f t="shared" si="331"/>
        <v>1.9940999999999999E-4</v>
      </c>
      <c r="T428" s="62">
        <v>0</v>
      </c>
      <c r="U428" s="62">
        <v>0</v>
      </c>
      <c r="V428" s="62">
        <v>0</v>
      </c>
      <c r="W428" s="62">
        <v>1.9940999999999999E-4</v>
      </c>
      <c r="X428" s="62"/>
      <c r="Y428" s="62"/>
      <c r="Z428" s="62"/>
      <c r="AA428" s="62"/>
      <c r="AB428" s="62"/>
      <c r="AC428" s="62"/>
      <c r="AD428" s="62"/>
      <c r="AE428" s="62">
        <v>0</v>
      </c>
      <c r="AF428" s="62"/>
      <c r="AG428" s="62"/>
      <c r="AH428" s="62"/>
      <c r="AI428" s="62"/>
      <c r="AJ428" s="62">
        <v>0</v>
      </c>
      <c r="AK428" s="62">
        <f>SUM(AK429:AK433)</f>
        <v>0</v>
      </c>
    </row>
    <row r="429" spans="1:37" ht="31.5" x14ac:dyDescent="0.25">
      <c r="A429" s="174"/>
      <c r="B429" s="53" t="s">
        <v>503</v>
      </c>
      <c r="C429" s="58"/>
      <c r="D429" s="62">
        <f>SUM(D430:D434)</f>
        <v>6.4538075159999995</v>
      </c>
      <c r="E429" s="62">
        <f t="shared" ref="E429:AJ429" si="332">SUM(E430:E434)</f>
        <v>0.64538075160000008</v>
      </c>
      <c r="F429" s="62">
        <f t="shared" si="332"/>
        <v>5.4211983134400006</v>
      </c>
      <c r="G429" s="62">
        <f t="shared" si="332"/>
        <v>0</v>
      </c>
      <c r="H429" s="62">
        <f t="shared" si="332"/>
        <v>0.38722845095999997</v>
      </c>
      <c r="I429" s="62">
        <f t="shared" si="332"/>
        <v>6.4537985199999994</v>
      </c>
      <c r="J429" s="62">
        <f t="shared" si="332"/>
        <v>0</v>
      </c>
      <c r="K429" s="62">
        <f t="shared" si="332"/>
        <v>5.8798585599999997</v>
      </c>
      <c r="L429" s="62">
        <f t="shared" si="332"/>
        <v>0</v>
      </c>
      <c r="M429" s="62">
        <f t="shared" si="332"/>
        <v>0.57393995999999992</v>
      </c>
      <c r="N429" s="62">
        <f t="shared" si="332"/>
        <v>8.996000000482951E-6</v>
      </c>
      <c r="O429" s="62">
        <f t="shared" si="332"/>
        <v>0.64538075160000008</v>
      </c>
      <c r="P429" s="62">
        <f t="shared" si="332"/>
        <v>-0.45866024655999954</v>
      </c>
      <c r="Q429" s="62">
        <f t="shared" si="332"/>
        <v>0</v>
      </c>
      <c r="R429" s="62">
        <f t="shared" si="332"/>
        <v>-0.18671150903999997</v>
      </c>
      <c r="S429" s="62">
        <f t="shared" si="332"/>
        <v>2.7443455799999996</v>
      </c>
      <c r="T429" s="62">
        <f t="shared" si="332"/>
        <v>0</v>
      </c>
      <c r="U429" s="62">
        <f t="shared" si="332"/>
        <v>2.0827354599999999</v>
      </c>
      <c r="V429" s="62">
        <f t="shared" si="332"/>
        <v>0</v>
      </c>
      <c r="W429" s="62">
        <f t="shared" si="332"/>
        <v>0.66161011999999997</v>
      </c>
      <c r="X429" s="62"/>
      <c r="Y429" s="62"/>
      <c r="Z429" s="62"/>
      <c r="AA429" s="62"/>
      <c r="AB429" s="62"/>
      <c r="AC429" s="62"/>
      <c r="AD429" s="62"/>
      <c r="AE429" s="62">
        <f t="shared" si="332"/>
        <v>2</v>
      </c>
      <c r="AF429" s="62"/>
      <c r="AG429" s="62"/>
      <c r="AH429" s="62"/>
      <c r="AI429" s="62"/>
      <c r="AJ429" s="62">
        <f t="shared" si="332"/>
        <v>0.92</v>
      </c>
      <c r="AK429" s="62">
        <f>SUM(AK430:AK434)</f>
        <v>0</v>
      </c>
    </row>
    <row r="430" spans="1:37" ht="47.25" x14ac:dyDescent="0.25">
      <c r="A430" s="174"/>
      <c r="B430" s="53" t="s">
        <v>1950</v>
      </c>
      <c r="C430" s="58" t="s">
        <v>3316</v>
      </c>
      <c r="D430" s="62">
        <v>2.6164919999999996</v>
      </c>
      <c r="E430" s="62">
        <f>D430*10%</f>
        <v>0.26164919999999997</v>
      </c>
      <c r="F430" s="62">
        <f>D430-E430-H430</f>
        <v>2.1978532799999999</v>
      </c>
      <c r="G430" s="62">
        <v>0</v>
      </c>
      <c r="H430" s="62">
        <f>D430*6%</f>
        <v>0.15698951999999997</v>
      </c>
      <c r="I430" s="62">
        <f>J430+K430+L430+M430</f>
        <v>2.6164888179999997</v>
      </c>
      <c r="J430" s="62">
        <v>0</v>
      </c>
      <c r="K430" s="62">
        <v>2.4992825499999998</v>
      </c>
      <c r="L430" s="62">
        <v>0</v>
      </c>
      <c r="M430" s="62">
        <v>0.11720626799999999</v>
      </c>
      <c r="N430" s="62">
        <f t="shared" ref="N430:N434" si="333">D430-I430</f>
        <v>3.1819999999349591E-6</v>
      </c>
      <c r="O430" s="62">
        <f t="shared" ref="O430:O434" si="334">E430-J430</f>
        <v>0.26164919999999997</v>
      </c>
      <c r="P430" s="62">
        <f t="shared" ref="P430:P434" si="335">F430-K430</f>
        <v>-0.30142926999999986</v>
      </c>
      <c r="Q430" s="62">
        <f t="shared" ref="Q430:Q434" si="336">G430-L430</f>
        <v>0</v>
      </c>
      <c r="R430" s="62">
        <f t="shared" ref="R430:R434" si="337">H430-M430</f>
        <v>3.9783251999999977E-2</v>
      </c>
      <c r="S430" s="62">
        <f>T430+U430+V430+W430</f>
        <v>2.1804073499999999</v>
      </c>
      <c r="T430" s="62">
        <v>0</v>
      </c>
      <c r="U430" s="62">
        <v>2.0827354599999999</v>
      </c>
      <c r="V430" s="62">
        <v>0</v>
      </c>
      <c r="W430" s="62">
        <v>9.7671889999999997E-2</v>
      </c>
      <c r="X430" s="62"/>
      <c r="Y430" s="62"/>
      <c r="Z430" s="62"/>
      <c r="AA430" s="62"/>
      <c r="AB430" s="168">
        <v>2020</v>
      </c>
      <c r="AC430" s="62" t="s">
        <v>4255</v>
      </c>
      <c r="AD430" s="62" t="s">
        <v>4256</v>
      </c>
      <c r="AE430" s="62">
        <v>2</v>
      </c>
      <c r="AF430" s="62"/>
      <c r="AG430" s="62"/>
      <c r="AH430" s="62"/>
      <c r="AI430" s="62"/>
      <c r="AJ430" s="62">
        <v>0</v>
      </c>
      <c r="AK430" s="62"/>
    </row>
    <row r="431" spans="1:37" ht="63" x14ac:dyDescent="0.25">
      <c r="A431" s="174"/>
      <c r="B431" s="53" t="s">
        <v>504</v>
      </c>
      <c r="C431" s="58" t="s">
        <v>3317</v>
      </c>
      <c r="D431" s="62">
        <v>1.3803599999999999E-2</v>
      </c>
      <c r="E431" s="62">
        <f>D431*10%</f>
        <v>1.38036E-3</v>
      </c>
      <c r="F431" s="62">
        <f>D431-E431-H431</f>
        <v>1.1595023999999999E-2</v>
      </c>
      <c r="G431" s="62">
        <v>0</v>
      </c>
      <c r="H431" s="62">
        <f>D431*6%</f>
        <v>8.2821599999999989E-4</v>
      </c>
      <c r="I431" s="62">
        <f>J431+K431+L431+M431</f>
        <v>1.3803599999999999E-2</v>
      </c>
      <c r="J431" s="62">
        <v>0</v>
      </c>
      <c r="K431" s="62">
        <v>0</v>
      </c>
      <c r="L431" s="62">
        <v>0</v>
      </c>
      <c r="M431" s="62">
        <v>1.3803599999999999E-2</v>
      </c>
      <c r="N431" s="62">
        <f t="shared" si="333"/>
        <v>0</v>
      </c>
      <c r="O431" s="62">
        <f t="shared" si="334"/>
        <v>1.38036E-3</v>
      </c>
      <c r="P431" s="62">
        <f t="shared" si="335"/>
        <v>1.1595023999999999E-2</v>
      </c>
      <c r="Q431" s="62">
        <f t="shared" si="336"/>
        <v>0</v>
      </c>
      <c r="R431" s="62">
        <f t="shared" si="337"/>
        <v>-1.2975384E-2</v>
      </c>
      <c r="S431" s="62">
        <f>T431+U431+V431+W431</f>
        <v>0.19482981999999999</v>
      </c>
      <c r="T431" s="62">
        <v>0</v>
      </c>
      <c r="U431" s="62">
        <v>0</v>
      </c>
      <c r="V431" s="62">
        <v>0</v>
      </c>
      <c r="W431" s="62">
        <v>0.19482981999999999</v>
      </c>
      <c r="X431" s="62"/>
      <c r="Y431" s="62"/>
      <c r="Z431" s="62"/>
      <c r="AA431" s="62"/>
      <c r="AB431" s="62"/>
      <c r="AC431" s="62"/>
      <c r="AD431" s="62"/>
      <c r="AE431" s="62">
        <v>0</v>
      </c>
      <c r="AF431" s="168">
        <v>2020</v>
      </c>
      <c r="AG431" s="62" t="s">
        <v>4257</v>
      </c>
      <c r="AH431" s="62" t="s">
        <v>4258</v>
      </c>
      <c r="AI431" s="62" t="s">
        <v>4259</v>
      </c>
      <c r="AJ431" s="62">
        <v>0.25</v>
      </c>
      <c r="AK431" s="62"/>
    </row>
    <row r="432" spans="1:37" ht="63" x14ac:dyDescent="0.25">
      <c r="A432" s="174"/>
      <c r="B432" s="53" t="s">
        <v>506</v>
      </c>
      <c r="C432" s="58" t="s">
        <v>3318</v>
      </c>
      <c r="D432" s="62">
        <v>3.5343120000000003</v>
      </c>
      <c r="E432" s="62">
        <f>D432*10%</f>
        <v>0.35343120000000006</v>
      </c>
      <c r="F432" s="62">
        <f>D432-E432-H432</f>
        <v>2.9688220800000003</v>
      </c>
      <c r="G432" s="62">
        <v>0</v>
      </c>
      <c r="H432" s="62">
        <f>D432*6%</f>
        <v>0.21205872000000001</v>
      </c>
      <c r="I432" s="62">
        <f>J432+K432+L432+M432</f>
        <v>3.5343061859999998</v>
      </c>
      <c r="J432" s="62">
        <v>0</v>
      </c>
      <c r="K432" s="62">
        <v>3.38057601</v>
      </c>
      <c r="L432" s="62">
        <v>0</v>
      </c>
      <c r="M432" s="62">
        <v>0.15373017600000002</v>
      </c>
      <c r="N432" s="62">
        <f t="shared" si="333"/>
        <v>5.8140000005479919E-6</v>
      </c>
      <c r="O432" s="62">
        <f t="shared" si="334"/>
        <v>0.35343120000000006</v>
      </c>
      <c r="P432" s="62">
        <f t="shared" si="335"/>
        <v>-0.41175392999999971</v>
      </c>
      <c r="Q432" s="62">
        <f t="shared" si="336"/>
        <v>0</v>
      </c>
      <c r="R432" s="62">
        <f t="shared" si="337"/>
        <v>5.8328543999999982E-2</v>
      </c>
      <c r="S432" s="62">
        <f>T432+U432+V432+W432</f>
        <v>0.12810848</v>
      </c>
      <c r="T432" s="62">
        <v>0</v>
      </c>
      <c r="U432" s="62">
        <v>0</v>
      </c>
      <c r="V432" s="62">
        <v>0</v>
      </c>
      <c r="W432" s="62">
        <v>0.12810848</v>
      </c>
      <c r="X432" s="62"/>
      <c r="Y432" s="62"/>
      <c r="Z432" s="62"/>
      <c r="AA432" s="62"/>
      <c r="AB432" s="62"/>
      <c r="AC432" s="62"/>
      <c r="AD432" s="62"/>
      <c r="AE432" s="62">
        <v>0</v>
      </c>
      <c r="AF432" s="168">
        <v>2020</v>
      </c>
      <c r="AG432" s="62" t="s">
        <v>4257</v>
      </c>
      <c r="AH432" s="62" t="s">
        <v>4258</v>
      </c>
      <c r="AI432" s="62" t="s">
        <v>4259</v>
      </c>
      <c r="AJ432" s="62">
        <v>0.67</v>
      </c>
      <c r="AK432" s="62"/>
    </row>
    <row r="433" spans="1:37" ht="47.25" x14ac:dyDescent="0.25">
      <c r="A433" s="174"/>
      <c r="B433" s="65" t="s">
        <v>1951</v>
      </c>
      <c r="C433" s="58" t="s">
        <v>3319</v>
      </c>
      <c r="D433" s="62">
        <v>0.28203091199999997</v>
      </c>
      <c r="E433" s="62">
        <f>D433*10%</f>
        <v>2.8203091199999999E-2</v>
      </c>
      <c r="F433" s="62">
        <f>D433-E433-H433</f>
        <v>0.23690596608</v>
      </c>
      <c r="G433" s="62">
        <v>0</v>
      </c>
      <c r="H433" s="62">
        <f>D433*6%</f>
        <v>1.6921854719999997E-2</v>
      </c>
      <c r="I433" s="62">
        <f>J433+K433+L433+M433</f>
        <v>0.28203091199999997</v>
      </c>
      <c r="J433" s="62">
        <v>0</v>
      </c>
      <c r="K433" s="62">
        <v>0</v>
      </c>
      <c r="L433" s="62">
        <v>0</v>
      </c>
      <c r="M433" s="62">
        <v>0.28203091199999997</v>
      </c>
      <c r="N433" s="62">
        <f t="shared" si="333"/>
        <v>0</v>
      </c>
      <c r="O433" s="62">
        <f t="shared" si="334"/>
        <v>2.8203091199999999E-2</v>
      </c>
      <c r="P433" s="62">
        <f t="shared" si="335"/>
        <v>0.23690596608</v>
      </c>
      <c r="Q433" s="62">
        <f t="shared" si="336"/>
        <v>0</v>
      </c>
      <c r="R433" s="62">
        <f t="shared" si="337"/>
        <v>-0.26510905727999995</v>
      </c>
      <c r="S433" s="62">
        <f>T433+U433+V433+W433</f>
        <v>0.23502576000000003</v>
      </c>
      <c r="T433" s="62">
        <v>0</v>
      </c>
      <c r="U433" s="62">
        <v>0</v>
      </c>
      <c r="V433" s="62">
        <v>0</v>
      </c>
      <c r="W433" s="62">
        <v>0.23502576000000003</v>
      </c>
      <c r="X433" s="62"/>
      <c r="Y433" s="62"/>
      <c r="Z433" s="62"/>
      <c r="AA433" s="62"/>
      <c r="AB433" s="62"/>
      <c r="AC433" s="62"/>
      <c r="AD433" s="62"/>
      <c r="AE433" s="62">
        <v>0</v>
      </c>
      <c r="AF433" s="62"/>
      <c r="AG433" s="62"/>
      <c r="AH433" s="62"/>
      <c r="AI433" s="62"/>
      <c r="AJ433" s="62">
        <v>0</v>
      </c>
      <c r="AK433" s="62"/>
    </row>
    <row r="434" spans="1:37" ht="78.75" x14ac:dyDescent="0.25">
      <c r="A434" s="174"/>
      <c r="B434" s="53" t="s">
        <v>1952</v>
      </c>
      <c r="C434" s="58" t="s">
        <v>3320</v>
      </c>
      <c r="D434" s="62">
        <v>7.1690039999999997E-3</v>
      </c>
      <c r="E434" s="62">
        <f>D434*10%</f>
        <v>7.1690040000000005E-4</v>
      </c>
      <c r="F434" s="62">
        <f>D434-E434-H434</f>
        <v>6.0219633600000003E-3</v>
      </c>
      <c r="G434" s="62">
        <v>0</v>
      </c>
      <c r="H434" s="62">
        <f>D434*6%</f>
        <v>4.3014023999999999E-4</v>
      </c>
      <c r="I434" s="62">
        <f>J434+K434+L434+M434</f>
        <v>7.1690039999999997E-3</v>
      </c>
      <c r="J434" s="62">
        <v>0</v>
      </c>
      <c r="K434" s="62">
        <v>0</v>
      </c>
      <c r="L434" s="62">
        <v>0</v>
      </c>
      <c r="M434" s="62">
        <v>7.1690039999999997E-3</v>
      </c>
      <c r="N434" s="62">
        <f t="shared" si="333"/>
        <v>0</v>
      </c>
      <c r="O434" s="62">
        <f t="shared" si="334"/>
        <v>7.1690040000000005E-4</v>
      </c>
      <c r="P434" s="62">
        <f t="shared" si="335"/>
        <v>6.0219633600000003E-3</v>
      </c>
      <c r="Q434" s="62">
        <f t="shared" si="336"/>
        <v>0</v>
      </c>
      <c r="R434" s="62">
        <f t="shared" si="337"/>
        <v>-6.7388637599999999E-3</v>
      </c>
      <c r="S434" s="62">
        <f>T434+U434+V434+W434</f>
        <v>5.97417E-3</v>
      </c>
      <c r="T434" s="62">
        <v>0</v>
      </c>
      <c r="U434" s="62">
        <v>0</v>
      </c>
      <c r="V434" s="62">
        <v>0</v>
      </c>
      <c r="W434" s="62">
        <v>5.97417E-3</v>
      </c>
      <c r="X434" s="62"/>
      <c r="Y434" s="62"/>
      <c r="Z434" s="62"/>
      <c r="AA434" s="62"/>
      <c r="AB434" s="62"/>
      <c r="AC434" s="62"/>
      <c r="AD434" s="62"/>
      <c r="AE434" s="62">
        <v>0</v>
      </c>
      <c r="AF434" s="62"/>
      <c r="AG434" s="62"/>
      <c r="AH434" s="62"/>
      <c r="AI434" s="62"/>
      <c r="AJ434" s="62">
        <v>0</v>
      </c>
      <c r="AK434" s="62">
        <f>SUM(AK435:AK451)</f>
        <v>0</v>
      </c>
    </row>
    <row r="435" spans="1:37" ht="15.75" x14ac:dyDescent="0.25">
      <c r="A435" s="174"/>
      <c r="B435" s="53" t="s">
        <v>509</v>
      </c>
      <c r="C435" s="58"/>
      <c r="D435" s="62">
        <f>SUM(D436:D452)</f>
        <v>21.167911188452827</v>
      </c>
      <c r="E435" s="62">
        <f t="shared" ref="E435:AJ435" si="338">SUM(E436:E452)</f>
        <v>2.1167911188452821</v>
      </c>
      <c r="F435" s="62">
        <f t="shared" si="338"/>
        <v>17.781045398300368</v>
      </c>
      <c r="G435" s="62">
        <f t="shared" si="338"/>
        <v>0</v>
      </c>
      <c r="H435" s="62">
        <f t="shared" si="338"/>
        <v>1.2700746713071696</v>
      </c>
      <c r="I435" s="62">
        <f t="shared" si="338"/>
        <v>21.167886947999992</v>
      </c>
      <c r="J435" s="62">
        <f t="shared" si="338"/>
        <v>0.8118585599999999</v>
      </c>
      <c r="K435" s="62">
        <f t="shared" si="338"/>
        <v>17.19400242</v>
      </c>
      <c r="L435" s="62">
        <f t="shared" si="338"/>
        <v>2.1773933999999997</v>
      </c>
      <c r="M435" s="62">
        <f t="shared" si="338"/>
        <v>0.98463256799999965</v>
      </c>
      <c r="N435" s="62">
        <f t="shared" si="338"/>
        <v>2.424045282985403E-5</v>
      </c>
      <c r="O435" s="62">
        <f t="shared" si="338"/>
        <v>1.3049325588452827</v>
      </c>
      <c r="P435" s="62">
        <f t="shared" si="338"/>
        <v>0.58704297830037677</v>
      </c>
      <c r="Q435" s="62">
        <f t="shared" si="338"/>
        <v>-2.1773933999999997</v>
      </c>
      <c r="R435" s="62">
        <f t="shared" si="338"/>
        <v>0.28544210330716974</v>
      </c>
      <c r="S435" s="62">
        <f t="shared" si="338"/>
        <v>18.375943000000007</v>
      </c>
      <c r="T435" s="62">
        <f t="shared" si="338"/>
        <v>0.74260842999999999</v>
      </c>
      <c r="U435" s="62">
        <f t="shared" si="338"/>
        <v>14.166666660000001</v>
      </c>
      <c r="V435" s="62">
        <f t="shared" si="338"/>
        <v>0</v>
      </c>
      <c r="W435" s="62">
        <f t="shared" si="338"/>
        <v>3.46666791</v>
      </c>
      <c r="X435" s="62"/>
      <c r="Y435" s="62"/>
      <c r="Z435" s="62"/>
      <c r="AA435" s="62"/>
      <c r="AB435" s="62"/>
      <c r="AC435" s="62"/>
      <c r="AD435" s="62"/>
      <c r="AE435" s="62">
        <f t="shared" si="338"/>
        <v>3.1300000000000003</v>
      </c>
      <c r="AF435" s="62"/>
      <c r="AG435" s="62"/>
      <c r="AH435" s="62"/>
      <c r="AI435" s="62"/>
      <c r="AJ435" s="62">
        <f t="shared" si="338"/>
        <v>1.95</v>
      </c>
      <c r="AK435" s="62">
        <f>SUM(AK436:AK452)</f>
        <v>0</v>
      </c>
    </row>
    <row r="436" spans="1:37" ht="63" x14ac:dyDescent="0.25">
      <c r="A436" s="174"/>
      <c r="B436" s="65" t="s">
        <v>510</v>
      </c>
      <c r="C436" s="58" t="s">
        <v>3321</v>
      </c>
      <c r="D436" s="62">
        <v>17.724886823999999</v>
      </c>
      <c r="E436" s="62">
        <f t="shared" ref="E436:E452" si="339">D436*10%</f>
        <v>1.7724886823999999</v>
      </c>
      <c r="F436" s="62">
        <f t="shared" ref="F436:F452" si="340">D436-E436-H436</f>
        <v>14.888904932159999</v>
      </c>
      <c r="G436" s="62">
        <v>0</v>
      </c>
      <c r="H436" s="62">
        <f t="shared" ref="H436:H452" si="341">D436*6%</f>
        <v>1.0634932094399998</v>
      </c>
      <c r="I436" s="62">
        <f t="shared" ref="I436:I452" si="342">J436+K436+L436+M436</f>
        <v>17.724886823999999</v>
      </c>
      <c r="J436" s="62">
        <v>3.9932199999999994E-2</v>
      </c>
      <c r="K436" s="62">
        <v>17</v>
      </c>
      <c r="L436" s="62">
        <v>0</v>
      </c>
      <c r="M436" s="62">
        <v>0.68495462399999996</v>
      </c>
      <c r="N436" s="62">
        <f t="shared" ref="N436:N452" si="343">D436-I436</f>
        <v>0</v>
      </c>
      <c r="O436" s="62">
        <f t="shared" ref="O436:O452" si="344">E436-J436</f>
        <v>1.7325564823999999</v>
      </c>
      <c r="P436" s="62">
        <f t="shared" ref="P436:P452" si="345">F436-K436</f>
        <v>-2.1110950678400009</v>
      </c>
      <c r="Q436" s="62">
        <f t="shared" ref="Q436:Q452" si="346">G436-L436</f>
        <v>0</v>
      </c>
      <c r="R436" s="62">
        <f t="shared" ref="R436:R452" si="347">H436-M436</f>
        <v>0.37853858543999985</v>
      </c>
      <c r="S436" s="62">
        <f t="shared" ref="S436:S452" si="348">T436+U436+V436+W436</f>
        <v>14.737462180000001</v>
      </c>
      <c r="T436" s="62">
        <v>0</v>
      </c>
      <c r="U436" s="62">
        <v>14.166666660000001</v>
      </c>
      <c r="V436" s="62">
        <v>0</v>
      </c>
      <c r="W436" s="62">
        <v>0.57079552</v>
      </c>
      <c r="X436" s="62"/>
      <c r="Y436" s="62"/>
      <c r="Z436" s="62"/>
      <c r="AA436" s="62"/>
      <c r="AB436" s="62"/>
      <c r="AC436" s="62"/>
      <c r="AD436" s="62"/>
      <c r="AE436" s="62">
        <v>0</v>
      </c>
      <c r="AF436" s="168">
        <v>2020</v>
      </c>
      <c r="AG436" s="62" t="s">
        <v>4257</v>
      </c>
      <c r="AH436" s="62" t="s">
        <v>4258</v>
      </c>
      <c r="AI436" s="62" t="s">
        <v>4259</v>
      </c>
      <c r="AJ436" s="62">
        <v>1.65</v>
      </c>
      <c r="AK436" s="62"/>
    </row>
    <row r="437" spans="1:37" ht="47.25" x14ac:dyDescent="0.25">
      <c r="A437" s="174"/>
      <c r="B437" s="53" t="s">
        <v>512</v>
      </c>
      <c r="C437" s="58" t="s">
        <v>3322</v>
      </c>
      <c r="D437" s="62">
        <v>0.21014987999999998</v>
      </c>
      <c r="E437" s="62">
        <f t="shared" si="339"/>
        <v>2.1014987999999998E-2</v>
      </c>
      <c r="F437" s="62">
        <f t="shared" si="340"/>
        <v>0.1765258992</v>
      </c>
      <c r="G437" s="62">
        <v>0</v>
      </c>
      <c r="H437" s="62">
        <f t="shared" si="341"/>
        <v>1.2608992799999998E-2</v>
      </c>
      <c r="I437" s="62">
        <f t="shared" si="342"/>
        <v>0.21014983600000001</v>
      </c>
      <c r="J437" s="62">
        <v>0</v>
      </c>
      <c r="K437" s="62">
        <v>0.19400242000000001</v>
      </c>
      <c r="L437" s="62">
        <v>0</v>
      </c>
      <c r="M437" s="62">
        <v>1.6147415999999998E-2</v>
      </c>
      <c r="N437" s="62">
        <f t="shared" si="343"/>
        <v>4.3999999976840343E-8</v>
      </c>
      <c r="O437" s="62">
        <f t="shared" si="344"/>
        <v>2.1014987999999998E-2</v>
      </c>
      <c r="P437" s="62">
        <f t="shared" si="345"/>
        <v>-1.7476520800000006E-2</v>
      </c>
      <c r="Q437" s="62">
        <f t="shared" si="346"/>
        <v>0</v>
      </c>
      <c r="R437" s="62">
        <f t="shared" si="347"/>
        <v>-3.5384231999999998E-3</v>
      </c>
      <c r="S437" s="62">
        <f t="shared" si="348"/>
        <v>1.345618E-2</v>
      </c>
      <c r="T437" s="62">
        <v>0</v>
      </c>
      <c r="U437" s="62">
        <v>0</v>
      </c>
      <c r="V437" s="62">
        <v>0</v>
      </c>
      <c r="W437" s="62">
        <v>1.345618E-2</v>
      </c>
      <c r="X437" s="62"/>
      <c r="Y437" s="62"/>
      <c r="Z437" s="62"/>
      <c r="AA437" s="62"/>
      <c r="AB437" s="168">
        <v>2020</v>
      </c>
      <c r="AC437" s="62" t="s">
        <v>4255</v>
      </c>
      <c r="AD437" s="62" t="s">
        <v>4256</v>
      </c>
      <c r="AE437" s="62">
        <v>0.4</v>
      </c>
      <c r="AF437" s="168">
        <v>2020</v>
      </c>
      <c r="AG437" s="62" t="s">
        <v>4257</v>
      </c>
      <c r="AH437" s="62" t="s">
        <v>4258</v>
      </c>
      <c r="AI437" s="62" t="s">
        <v>4259</v>
      </c>
      <c r="AJ437" s="62">
        <v>0.03</v>
      </c>
      <c r="AK437" s="62"/>
    </row>
    <row r="438" spans="1:37" ht="78.75" x14ac:dyDescent="0.25">
      <c r="A438" s="174"/>
      <c r="B438" s="53" t="s">
        <v>1954</v>
      </c>
      <c r="C438" s="58" t="s">
        <v>3323</v>
      </c>
      <c r="D438" s="62">
        <v>2.39292E-4</v>
      </c>
      <c r="E438" s="62">
        <f t="shared" si="339"/>
        <v>2.3929200000000001E-5</v>
      </c>
      <c r="F438" s="62">
        <f t="shared" si="340"/>
        <v>2.0100528E-4</v>
      </c>
      <c r="G438" s="62">
        <v>0</v>
      </c>
      <c r="H438" s="62">
        <f t="shared" si="341"/>
        <v>1.4357519999999999E-5</v>
      </c>
      <c r="I438" s="62">
        <f t="shared" si="342"/>
        <v>2.39292E-4</v>
      </c>
      <c r="J438" s="62">
        <v>0</v>
      </c>
      <c r="K438" s="62">
        <v>0</v>
      </c>
      <c r="L438" s="62">
        <v>0</v>
      </c>
      <c r="M438" s="62">
        <v>2.39292E-4</v>
      </c>
      <c r="N438" s="62">
        <f t="shared" si="343"/>
        <v>0</v>
      </c>
      <c r="O438" s="62">
        <f t="shared" si="344"/>
        <v>2.3929200000000001E-5</v>
      </c>
      <c r="P438" s="62">
        <f t="shared" si="345"/>
        <v>2.0100528E-4</v>
      </c>
      <c r="Q438" s="62">
        <f t="shared" si="346"/>
        <v>0</v>
      </c>
      <c r="R438" s="62">
        <f t="shared" si="347"/>
        <v>-2.2493447999999999E-4</v>
      </c>
      <c r="S438" s="62">
        <f t="shared" si="348"/>
        <v>1.9940999999999999E-4</v>
      </c>
      <c r="T438" s="62">
        <v>0</v>
      </c>
      <c r="U438" s="62">
        <v>0</v>
      </c>
      <c r="V438" s="62">
        <v>0</v>
      </c>
      <c r="W438" s="62">
        <v>1.9940999999999999E-4</v>
      </c>
      <c r="X438" s="62"/>
      <c r="Y438" s="62"/>
      <c r="Z438" s="62"/>
      <c r="AA438" s="62"/>
      <c r="AB438" s="62"/>
      <c r="AC438" s="62"/>
      <c r="AD438" s="62"/>
      <c r="AE438" s="62">
        <v>0</v>
      </c>
      <c r="AF438" s="62"/>
      <c r="AG438" s="62"/>
      <c r="AH438" s="62"/>
      <c r="AI438" s="62"/>
      <c r="AJ438" s="62">
        <v>0</v>
      </c>
      <c r="AK438" s="62"/>
    </row>
    <row r="439" spans="1:37" ht="63" x14ac:dyDescent="0.25">
      <c r="A439" s="174"/>
      <c r="B439" s="53" t="s">
        <v>1956</v>
      </c>
      <c r="C439" s="58" t="s">
        <v>3324</v>
      </c>
      <c r="D439" s="62">
        <v>2.39292E-4</v>
      </c>
      <c r="E439" s="62">
        <f t="shared" si="339"/>
        <v>2.3929200000000001E-5</v>
      </c>
      <c r="F439" s="62">
        <f t="shared" si="340"/>
        <v>2.0100528E-4</v>
      </c>
      <c r="G439" s="62">
        <v>0</v>
      </c>
      <c r="H439" s="62">
        <f t="shared" si="341"/>
        <v>1.4357519999999999E-5</v>
      </c>
      <c r="I439" s="62">
        <f t="shared" si="342"/>
        <v>2.39292E-4</v>
      </c>
      <c r="J439" s="62">
        <v>0</v>
      </c>
      <c r="K439" s="62">
        <v>0</v>
      </c>
      <c r="L439" s="62">
        <v>0</v>
      </c>
      <c r="M439" s="62">
        <v>2.39292E-4</v>
      </c>
      <c r="N439" s="62">
        <f t="shared" si="343"/>
        <v>0</v>
      </c>
      <c r="O439" s="62">
        <f t="shared" si="344"/>
        <v>2.3929200000000001E-5</v>
      </c>
      <c r="P439" s="62">
        <f t="shared" si="345"/>
        <v>2.0100528E-4</v>
      </c>
      <c r="Q439" s="62">
        <f t="shared" si="346"/>
        <v>0</v>
      </c>
      <c r="R439" s="62">
        <f t="shared" si="347"/>
        <v>-2.2493447999999999E-4</v>
      </c>
      <c r="S439" s="62">
        <f t="shared" si="348"/>
        <v>1.9940999999999999E-4</v>
      </c>
      <c r="T439" s="62">
        <v>0</v>
      </c>
      <c r="U439" s="62">
        <v>0</v>
      </c>
      <c r="V439" s="62">
        <v>0</v>
      </c>
      <c r="W439" s="62">
        <v>1.9940999999999999E-4</v>
      </c>
      <c r="X439" s="62"/>
      <c r="Y439" s="62"/>
      <c r="Z439" s="62"/>
      <c r="AA439" s="62"/>
      <c r="AB439" s="62"/>
      <c r="AC439" s="62"/>
      <c r="AD439" s="62"/>
      <c r="AE439" s="62">
        <v>0</v>
      </c>
      <c r="AF439" s="62"/>
      <c r="AG439" s="62"/>
      <c r="AH439" s="62"/>
      <c r="AI439" s="62"/>
      <c r="AJ439" s="62">
        <v>0</v>
      </c>
      <c r="AK439" s="62"/>
    </row>
    <row r="440" spans="1:37" ht="63" x14ac:dyDescent="0.25">
      <c r="A440" s="174"/>
      <c r="B440" s="53" t="s">
        <v>1958</v>
      </c>
      <c r="C440" s="58" t="s">
        <v>3325</v>
      </c>
      <c r="D440" s="62">
        <v>2.39292E-4</v>
      </c>
      <c r="E440" s="62">
        <f t="shared" si="339"/>
        <v>2.3929200000000001E-5</v>
      </c>
      <c r="F440" s="62">
        <f t="shared" si="340"/>
        <v>2.0100528E-4</v>
      </c>
      <c r="G440" s="62">
        <v>0</v>
      </c>
      <c r="H440" s="62">
        <f t="shared" si="341"/>
        <v>1.4357519999999999E-5</v>
      </c>
      <c r="I440" s="62">
        <f t="shared" si="342"/>
        <v>2.39292E-4</v>
      </c>
      <c r="J440" s="62">
        <v>0</v>
      </c>
      <c r="K440" s="62">
        <v>0</v>
      </c>
      <c r="L440" s="62">
        <v>0</v>
      </c>
      <c r="M440" s="62">
        <v>2.39292E-4</v>
      </c>
      <c r="N440" s="62">
        <f t="shared" si="343"/>
        <v>0</v>
      </c>
      <c r="O440" s="62">
        <f t="shared" si="344"/>
        <v>2.3929200000000001E-5</v>
      </c>
      <c r="P440" s="62">
        <f t="shared" si="345"/>
        <v>2.0100528E-4</v>
      </c>
      <c r="Q440" s="62">
        <f t="shared" si="346"/>
        <v>0</v>
      </c>
      <c r="R440" s="62">
        <f t="shared" si="347"/>
        <v>-2.2493447999999999E-4</v>
      </c>
      <c r="S440" s="62">
        <f t="shared" si="348"/>
        <v>1.9940999999999999E-4</v>
      </c>
      <c r="T440" s="62">
        <v>0</v>
      </c>
      <c r="U440" s="62">
        <v>0</v>
      </c>
      <c r="V440" s="62">
        <v>0</v>
      </c>
      <c r="W440" s="62">
        <v>1.9940999999999999E-4</v>
      </c>
      <c r="X440" s="62"/>
      <c r="Y440" s="62"/>
      <c r="Z440" s="62"/>
      <c r="AA440" s="62"/>
      <c r="AB440" s="62"/>
      <c r="AC440" s="62"/>
      <c r="AD440" s="62"/>
      <c r="AE440" s="62">
        <v>0</v>
      </c>
      <c r="AF440" s="62"/>
      <c r="AG440" s="62"/>
      <c r="AH440" s="62"/>
      <c r="AI440" s="62"/>
      <c r="AJ440" s="62">
        <v>0</v>
      </c>
      <c r="AK440" s="62"/>
    </row>
    <row r="441" spans="1:37" ht="78.75" x14ac:dyDescent="0.25">
      <c r="A441" s="174"/>
      <c r="B441" s="65" t="s">
        <v>1960</v>
      </c>
      <c r="C441" s="58" t="s">
        <v>3326</v>
      </c>
      <c r="D441" s="62">
        <v>2.39292E-4</v>
      </c>
      <c r="E441" s="62">
        <f t="shared" si="339"/>
        <v>2.3929200000000001E-5</v>
      </c>
      <c r="F441" s="62">
        <f t="shared" si="340"/>
        <v>2.0100528E-4</v>
      </c>
      <c r="G441" s="62">
        <v>0</v>
      </c>
      <c r="H441" s="62">
        <f t="shared" si="341"/>
        <v>1.4357519999999999E-5</v>
      </c>
      <c r="I441" s="62">
        <f t="shared" si="342"/>
        <v>2.39292E-4</v>
      </c>
      <c r="J441" s="62">
        <v>0</v>
      </c>
      <c r="K441" s="62">
        <v>0</v>
      </c>
      <c r="L441" s="62">
        <v>0</v>
      </c>
      <c r="M441" s="62">
        <v>2.39292E-4</v>
      </c>
      <c r="N441" s="62">
        <f t="shared" si="343"/>
        <v>0</v>
      </c>
      <c r="O441" s="62">
        <f t="shared" si="344"/>
        <v>2.3929200000000001E-5</v>
      </c>
      <c r="P441" s="62">
        <f t="shared" si="345"/>
        <v>2.0100528E-4</v>
      </c>
      <c r="Q441" s="62">
        <f t="shared" si="346"/>
        <v>0</v>
      </c>
      <c r="R441" s="62">
        <f t="shared" si="347"/>
        <v>-2.2493447999999999E-4</v>
      </c>
      <c r="S441" s="62">
        <f t="shared" si="348"/>
        <v>1.9940999999999999E-4</v>
      </c>
      <c r="T441" s="62">
        <v>0</v>
      </c>
      <c r="U441" s="62">
        <v>0</v>
      </c>
      <c r="V441" s="62">
        <v>0</v>
      </c>
      <c r="W441" s="62">
        <v>1.9940999999999999E-4</v>
      </c>
      <c r="X441" s="62"/>
      <c r="Y441" s="62"/>
      <c r="Z441" s="62"/>
      <c r="AA441" s="62"/>
      <c r="AB441" s="62"/>
      <c r="AC441" s="62"/>
      <c r="AD441" s="62"/>
      <c r="AE441" s="62">
        <v>0</v>
      </c>
      <c r="AF441" s="62"/>
      <c r="AG441" s="62"/>
      <c r="AH441" s="62"/>
      <c r="AI441" s="62"/>
      <c r="AJ441" s="62">
        <v>0</v>
      </c>
      <c r="AK441" s="62"/>
    </row>
    <row r="442" spans="1:37" ht="47.25" x14ac:dyDescent="0.25">
      <c r="A442" s="174"/>
      <c r="B442" s="53" t="s">
        <v>514</v>
      </c>
      <c r="C442" s="58" t="s">
        <v>3327</v>
      </c>
      <c r="D442" s="62">
        <v>0.48624633199999989</v>
      </c>
      <c r="E442" s="62">
        <f t="shared" si="339"/>
        <v>4.8624633199999989E-2</v>
      </c>
      <c r="F442" s="62">
        <f t="shared" si="340"/>
        <v>0.4084469188799999</v>
      </c>
      <c r="G442" s="62">
        <v>0</v>
      </c>
      <c r="H442" s="62">
        <f t="shared" si="341"/>
        <v>2.9174779919999991E-2</v>
      </c>
      <c r="I442" s="62">
        <f t="shared" si="342"/>
        <v>0.48624633199999995</v>
      </c>
      <c r="J442" s="62">
        <v>0.37318759999999995</v>
      </c>
      <c r="K442" s="62">
        <v>0</v>
      </c>
      <c r="L442" s="62">
        <v>0</v>
      </c>
      <c r="M442" s="62">
        <v>0.11305873199999998</v>
      </c>
      <c r="N442" s="62">
        <f t="shared" si="343"/>
        <v>0</v>
      </c>
      <c r="O442" s="62">
        <f t="shared" si="344"/>
        <v>-0.32456296679999996</v>
      </c>
      <c r="P442" s="62">
        <f t="shared" si="345"/>
        <v>0.4084469188799999</v>
      </c>
      <c r="Q442" s="62">
        <f t="shared" si="346"/>
        <v>0</v>
      </c>
      <c r="R442" s="62">
        <f t="shared" si="347"/>
        <v>-8.388395207999999E-2</v>
      </c>
      <c r="S442" s="62">
        <f t="shared" si="348"/>
        <v>0.40520528</v>
      </c>
      <c r="T442" s="62">
        <v>0.31098967</v>
      </c>
      <c r="U442" s="62">
        <v>0</v>
      </c>
      <c r="V442" s="62">
        <v>0</v>
      </c>
      <c r="W442" s="62">
        <v>9.4215610000000005E-2</v>
      </c>
      <c r="X442" s="62"/>
      <c r="Y442" s="62"/>
      <c r="Z442" s="62"/>
      <c r="AA442" s="62"/>
      <c r="AB442" s="62"/>
      <c r="AC442" s="62"/>
      <c r="AD442" s="62"/>
      <c r="AE442" s="62">
        <v>0</v>
      </c>
      <c r="AF442" s="62"/>
      <c r="AG442" s="62"/>
      <c r="AH442" s="62"/>
      <c r="AI442" s="62"/>
      <c r="AJ442" s="62">
        <v>0</v>
      </c>
      <c r="AK442" s="62"/>
    </row>
    <row r="443" spans="1:37" ht="78.75" x14ac:dyDescent="0.25">
      <c r="A443" s="174"/>
      <c r="B443" s="53" t="s">
        <v>1962</v>
      </c>
      <c r="C443" s="58" t="s">
        <v>3328</v>
      </c>
      <c r="D443" s="62">
        <v>0.43054799999999999</v>
      </c>
      <c r="E443" s="62">
        <f t="shared" si="339"/>
        <v>4.3054800000000004E-2</v>
      </c>
      <c r="F443" s="62">
        <f t="shared" si="340"/>
        <v>0.36166031999999998</v>
      </c>
      <c r="G443" s="62">
        <v>0</v>
      </c>
      <c r="H443" s="62">
        <f t="shared" si="341"/>
        <v>2.5832879999999999E-2</v>
      </c>
      <c r="I443" s="169">
        <f t="shared" si="342"/>
        <v>0.43054547999999998</v>
      </c>
      <c r="J443" s="62">
        <v>6.9446999999999995E-2</v>
      </c>
      <c r="K443" s="62">
        <v>0</v>
      </c>
      <c r="L443" s="62">
        <v>0.33213300000000001</v>
      </c>
      <c r="M443" s="62">
        <v>2.8965479999999988E-2</v>
      </c>
      <c r="N443" s="62">
        <f t="shared" si="343"/>
        <v>2.5200000000058509E-6</v>
      </c>
      <c r="O443" s="62">
        <f t="shared" si="344"/>
        <v>-2.6392199999999991E-2</v>
      </c>
      <c r="P443" s="62">
        <f t="shared" si="345"/>
        <v>0.36166031999999998</v>
      </c>
      <c r="Q443" s="62">
        <f t="shared" si="346"/>
        <v>-0.33213300000000001</v>
      </c>
      <c r="R443" s="62">
        <f t="shared" si="347"/>
        <v>-3.1325999999999889E-3</v>
      </c>
      <c r="S443" s="62">
        <f t="shared" si="348"/>
        <v>0.38211798000000002</v>
      </c>
      <c r="T443" s="62">
        <v>6.9446999999999995E-2</v>
      </c>
      <c r="U443" s="62">
        <v>0</v>
      </c>
      <c r="V443" s="62">
        <v>0</v>
      </c>
      <c r="W443" s="62">
        <v>0.31267098000000004</v>
      </c>
      <c r="X443" s="62"/>
      <c r="Y443" s="62"/>
      <c r="Z443" s="62"/>
      <c r="AA443" s="62"/>
      <c r="AB443" s="168">
        <v>2020</v>
      </c>
      <c r="AC443" s="62" t="s">
        <v>4255</v>
      </c>
      <c r="AD443" s="62" t="s">
        <v>4256</v>
      </c>
      <c r="AE443" s="62">
        <v>0.63</v>
      </c>
      <c r="AF443" s="62"/>
      <c r="AG443" s="62"/>
      <c r="AH443" s="62"/>
      <c r="AI443" s="62"/>
      <c r="AJ443" s="62">
        <v>0</v>
      </c>
      <c r="AK443" s="62"/>
    </row>
    <row r="444" spans="1:37" ht="63" x14ac:dyDescent="0.25">
      <c r="A444" s="174"/>
      <c r="B444" s="53" t="s">
        <v>1963</v>
      </c>
      <c r="C444" s="58" t="s">
        <v>3329</v>
      </c>
      <c r="D444" s="62">
        <v>2.1004452829864224E-5</v>
      </c>
      <c r="E444" s="62">
        <f t="shared" si="339"/>
        <v>2.1004452829864224E-6</v>
      </c>
      <c r="F444" s="62">
        <f t="shared" si="340"/>
        <v>1.7643740377085951E-5</v>
      </c>
      <c r="G444" s="62">
        <v>0</v>
      </c>
      <c r="H444" s="62">
        <f t="shared" si="341"/>
        <v>1.2602671697918535E-6</v>
      </c>
      <c r="I444" s="62">
        <f t="shared" si="342"/>
        <v>0</v>
      </c>
      <c r="J444" s="62">
        <v>0</v>
      </c>
      <c r="K444" s="62">
        <v>0</v>
      </c>
      <c r="L444" s="62">
        <v>0</v>
      </c>
      <c r="M444" s="62">
        <v>0</v>
      </c>
      <c r="N444" s="62">
        <f t="shared" si="343"/>
        <v>2.1004452829864224E-5</v>
      </c>
      <c r="O444" s="62">
        <f t="shared" si="344"/>
        <v>2.1004452829864224E-6</v>
      </c>
      <c r="P444" s="62">
        <f t="shared" si="345"/>
        <v>1.7643740377085951E-5</v>
      </c>
      <c r="Q444" s="62">
        <f t="shared" si="346"/>
        <v>0</v>
      </c>
      <c r="R444" s="62">
        <f t="shared" si="347"/>
        <v>1.2602671697918535E-6</v>
      </c>
      <c r="S444" s="62">
        <f t="shared" si="348"/>
        <v>0</v>
      </c>
      <c r="T444" s="62">
        <v>0</v>
      </c>
      <c r="U444" s="62">
        <v>0</v>
      </c>
      <c r="V444" s="62">
        <v>0</v>
      </c>
      <c r="W444" s="62">
        <v>0</v>
      </c>
      <c r="X444" s="62"/>
      <c r="Y444" s="62"/>
      <c r="Z444" s="62"/>
      <c r="AA444" s="62"/>
      <c r="AB444" s="62"/>
      <c r="AC444" s="62"/>
      <c r="AD444" s="62"/>
      <c r="AE444" s="62">
        <v>0</v>
      </c>
      <c r="AF444" s="62"/>
      <c r="AG444" s="62"/>
      <c r="AH444" s="62"/>
      <c r="AI444" s="62"/>
      <c r="AJ444" s="62">
        <v>0</v>
      </c>
      <c r="AK444" s="62"/>
    </row>
    <row r="445" spans="1:37" ht="78.75" x14ac:dyDescent="0.25">
      <c r="A445" s="174"/>
      <c r="B445" s="53" t="s">
        <v>1964</v>
      </c>
      <c r="C445" s="58" t="s">
        <v>3330</v>
      </c>
      <c r="D445" s="62">
        <v>0.38786399999999999</v>
      </c>
      <c r="E445" s="62">
        <f t="shared" si="339"/>
        <v>3.8786399999999999E-2</v>
      </c>
      <c r="F445" s="62">
        <f t="shared" si="340"/>
        <v>0.32580576</v>
      </c>
      <c r="G445" s="62">
        <v>0</v>
      </c>
      <c r="H445" s="62">
        <f t="shared" si="341"/>
        <v>2.3271839999999998E-2</v>
      </c>
      <c r="I445" s="62">
        <f t="shared" si="342"/>
        <v>0.387860172</v>
      </c>
      <c r="J445" s="62">
        <v>0</v>
      </c>
      <c r="K445" s="62">
        <v>0</v>
      </c>
      <c r="L445" s="62">
        <v>0.37531199999999998</v>
      </c>
      <c r="M445" s="62">
        <v>1.2548172E-2</v>
      </c>
      <c r="N445" s="62">
        <f t="shared" si="343"/>
        <v>3.8279999999835113E-6</v>
      </c>
      <c r="O445" s="62">
        <f t="shared" si="344"/>
        <v>3.8786399999999999E-2</v>
      </c>
      <c r="P445" s="62">
        <f t="shared" si="345"/>
        <v>0.32580576</v>
      </c>
      <c r="Q445" s="62">
        <f t="shared" si="346"/>
        <v>-0.37531199999999998</v>
      </c>
      <c r="R445" s="62">
        <f t="shared" si="347"/>
        <v>1.0723667999999999E-2</v>
      </c>
      <c r="S445" s="62">
        <f t="shared" si="348"/>
        <v>0.42719705000000002</v>
      </c>
      <c r="T445" s="62">
        <v>0</v>
      </c>
      <c r="U445" s="62">
        <v>0</v>
      </c>
      <c r="V445" s="62">
        <v>0</v>
      </c>
      <c r="W445" s="62">
        <v>0.42719705000000002</v>
      </c>
      <c r="X445" s="62"/>
      <c r="Y445" s="62"/>
      <c r="Z445" s="62"/>
      <c r="AA445" s="62"/>
      <c r="AB445" s="168">
        <v>2020</v>
      </c>
      <c r="AC445" s="62" t="s">
        <v>4255</v>
      </c>
      <c r="AD445" s="62" t="s">
        <v>4256</v>
      </c>
      <c r="AE445" s="62">
        <v>0.4</v>
      </c>
      <c r="AF445" s="62"/>
      <c r="AG445" s="62"/>
      <c r="AH445" s="62"/>
      <c r="AI445" s="62"/>
      <c r="AJ445" s="62">
        <v>0</v>
      </c>
      <c r="AK445" s="62"/>
    </row>
    <row r="446" spans="1:37" ht="78.75" x14ac:dyDescent="0.25">
      <c r="A446" s="174"/>
      <c r="B446" s="53" t="s">
        <v>1965</v>
      </c>
      <c r="C446" s="58" t="s">
        <v>3331</v>
      </c>
      <c r="D446" s="62">
        <v>0.90765599999999991</v>
      </c>
      <c r="E446" s="62">
        <f t="shared" si="339"/>
        <v>9.0765600000000002E-2</v>
      </c>
      <c r="F446" s="62">
        <f t="shared" si="340"/>
        <v>0.76243103999999995</v>
      </c>
      <c r="G446" s="62">
        <v>0</v>
      </c>
      <c r="H446" s="62">
        <f t="shared" si="341"/>
        <v>5.4459359999999991E-2</v>
      </c>
      <c r="I446" s="169">
        <f t="shared" si="342"/>
        <v>0.90765195600000004</v>
      </c>
      <c r="J446" s="62">
        <v>9.5578200000000002E-2</v>
      </c>
      <c r="K446" s="62">
        <v>0</v>
      </c>
      <c r="L446" s="62">
        <v>0.75062399999999996</v>
      </c>
      <c r="M446" s="62">
        <v>6.1449756000000022E-2</v>
      </c>
      <c r="N446" s="62">
        <f t="shared" si="343"/>
        <v>4.0439999998698184E-6</v>
      </c>
      <c r="O446" s="62">
        <f t="shared" si="344"/>
        <v>-4.8126000000000002E-3</v>
      </c>
      <c r="P446" s="62">
        <f t="shared" si="345"/>
        <v>0.76243103999999995</v>
      </c>
      <c r="Q446" s="62">
        <f t="shared" si="346"/>
        <v>-0.75062399999999996</v>
      </c>
      <c r="R446" s="62">
        <f t="shared" si="347"/>
        <v>-6.9903960000000306E-3</v>
      </c>
      <c r="S446" s="62">
        <f t="shared" si="348"/>
        <v>1.0656762799999999</v>
      </c>
      <c r="T446" s="62">
        <v>9.5578200000000002E-2</v>
      </c>
      <c r="U446" s="62">
        <v>0</v>
      </c>
      <c r="V446" s="62">
        <v>0</v>
      </c>
      <c r="W446" s="62">
        <v>0.97009807999999997</v>
      </c>
      <c r="X446" s="62"/>
      <c r="Y446" s="62"/>
      <c r="Z446" s="62"/>
      <c r="AA446" s="62"/>
      <c r="AB446" s="168">
        <v>2020</v>
      </c>
      <c r="AC446" s="62" t="s">
        <v>4255</v>
      </c>
      <c r="AD446" s="62" t="s">
        <v>4256</v>
      </c>
      <c r="AE446" s="62">
        <v>0.8</v>
      </c>
      <c r="AF446" s="62"/>
      <c r="AG446" s="62"/>
      <c r="AH446" s="62"/>
      <c r="AI446" s="62"/>
      <c r="AJ446" s="62">
        <v>0</v>
      </c>
      <c r="AK446" s="62"/>
    </row>
    <row r="447" spans="1:37" ht="94.5" x14ac:dyDescent="0.25">
      <c r="A447" s="174"/>
      <c r="B447" s="53" t="s">
        <v>1966</v>
      </c>
      <c r="C447" s="58" t="s">
        <v>3332</v>
      </c>
      <c r="D447" s="62">
        <v>0.44651347200000002</v>
      </c>
      <c r="E447" s="62">
        <f t="shared" si="339"/>
        <v>4.4651347200000004E-2</v>
      </c>
      <c r="F447" s="62">
        <f t="shared" si="340"/>
        <v>0.37507131647999997</v>
      </c>
      <c r="G447" s="62">
        <v>0</v>
      </c>
      <c r="H447" s="62">
        <f t="shared" si="341"/>
        <v>2.6790808320000001E-2</v>
      </c>
      <c r="I447" s="169">
        <f t="shared" si="342"/>
        <v>0.44651347200000002</v>
      </c>
      <c r="J447" s="62">
        <v>0.15304456</v>
      </c>
      <c r="K447" s="62">
        <v>0</v>
      </c>
      <c r="L447" s="62">
        <v>0.26285999999999998</v>
      </c>
      <c r="M447" s="62">
        <v>3.0608912000000044E-2</v>
      </c>
      <c r="N447" s="62">
        <f t="shared" si="343"/>
        <v>0</v>
      </c>
      <c r="O447" s="62">
        <f t="shared" si="344"/>
        <v>-0.1083932128</v>
      </c>
      <c r="P447" s="62">
        <f t="shared" si="345"/>
        <v>0.37507131647999997</v>
      </c>
      <c r="Q447" s="62">
        <f t="shared" si="346"/>
        <v>-0.26285999999999998</v>
      </c>
      <c r="R447" s="62">
        <f t="shared" si="347"/>
        <v>-3.8181036800000422E-3</v>
      </c>
      <c r="S447" s="62">
        <f t="shared" si="348"/>
        <v>0.77598023000000005</v>
      </c>
      <c r="T447" s="62">
        <v>0.15304456</v>
      </c>
      <c r="U447" s="62">
        <v>0</v>
      </c>
      <c r="V447" s="62">
        <v>0</v>
      </c>
      <c r="W447" s="62">
        <v>0.62293567000000005</v>
      </c>
      <c r="X447" s="62"/>
      <c r="Y447" s="62"/>
      <c r="Z447" s="62"/>
      <c r="AA447" s="62"/>
      <c r="AB447" s="168">
        <v>2020</v>
      </c>
      <c r="AC447" s="62" t="s">
        <v>4255</v>
      </c>
      <c r="AD447" s="62" t="s">
        <v>4256</v>
      </c>
      <c r="AE447" s="62">
        <v>0.25</v>
      </c>
      <c r="AF447" s="168">
        <v>2020</v>
      </c>
      <c r="AG447" s="62" t="s">
        <v>4257</v>
      </c>
      <c r="AH447" s="62" t="s">
        <v>4258</v>
      </c>
      <c r="AI447" s="62" t="s">
        <v>4259</v>
      </c>
      <c r="AJ447" s="62">
        <v>0.27</v>
      </c>
      <c r="AK447" s="62"/>
    </row>
    <row r="448" spans="1:37" ht="110.25" x14ac:dyDescent="0.25">
      <c r="A448" s="174"/>
      <c r="B448" s="53" t="s">
        <v>1298</v>
      </c>
      <c r="C448" s="58" t="s">
        <v>3333</v>
      </c>
      <c r="D448" s="62">
        <v>0.24309600000000001</v>
      </c>
      <c r="E448" s="62">
        <f t="shared" si="339"/>
        <v>2.4309600000000001E-2</v>
      </c>
      <c r="F448" s="62">
        <f t="shared" si="340"/>
        <v>0.20420063999999999</v>
      </c>
      <c r="G448" s="62">
        <v>0</v>
      </c>
      <c r="H448" s="62">
        <f t="shared" si="341"/>
        <v>1.458576E-2</v>
      </c>
      <c r="I448" s="169">
        <f t="shared" si="342"/>
        <v>0.24309779999999998</v>
      </c>
      <c r="J448" s="62">
        <v>3.288E-2</v>
      </c>
      <c r="K448" s="62">
        <v>0</v>
      </c>
      <c r="L448" s="62">
        <v>0.20364179999999998</v>
      </c>
      <c r="M448" s="62">
        <v>6.5759999999999985E-3</v>
      </c>
      <c r="N448" s="62">
        <f t="shared" si="343"/>
        <v>-1.7999999999684935E-6</v>
      </c>
      <c r="O448" s="62">
        <f t="shared" si="344"/>
        <v>-8.5703999999999989E-3</v>
      </c>
      <c r="P448" s="62">
        <f t="shared" si="345"/>
        <v>0.20420063999999999</v>
      </c>
      <c r="Q448" s="62">
        <f t="shared" si="346"/>
        <v>-0.20364179999999998</v>
      </c>
      <c r="R448" s="62">
        <f t="shared" si="347"/>
        <v>8.0097600000000012E-3</v>
      </c>
      <c r="S448" s="62">
        <f t="shared" si="348"/>
        <v>0.22337882000000001</v>
      </c>
      <c r="T448" s="62">
        <v>3.288E-2</v>
      </c>
      <c r="U448" s="62">
        <v>0</v>
      </c>
      <c r="V448" s="62">
        <v>0</v>
      </c>
      <c r="W448" s="62">
        <v>0.19049882000000001</v>
      </c>
      <c r="X448" s="62"/>
      <c r="Y448" s="62"/>
      <c r="Z448" s="62"/>
      <c r="AA448" s="62"/>
      <c r="AB448" s="168">
        <v>2020</v>
      </c>
      <c r="AC448" s="62" t="s">
        <v>4255</v>
      </c>
      <c r="AD448" s="62" t="s">
        <v>4256</v>
      </c>
      <c r="AE448" s="62">
        <v>0.25</v>
      </c>
      <c r="AF448" s="62"/>
      <c r="AG448" s="62"/>
      <c r="AH448" s="62"/>
      <c r="AI448" s="62"/>
      <c r="AJ448" s="62">
        <v>0</v>
      </c>
      <c r="AK448" s="62"/>
    </row>
    <row r="449" spans="1:37" ht="63" x14ac:dyDescent="0.25">
      <c r="A449" s="174"/>
      <c r="B449" s="65" t="s">
        <v>1967</v>
      </c>
      <c r="C449" s="58" t="s">
        <v>3334</v>
      </c>
      <c r="D449" s="62">
        <v>7.2226080000000002E-3</v>
      </c>
      <c r="E449" s="62">
        <f t="shared" si="339"/>
        <v>7.2226080000000002E-4</v>
      </c>
      <c r="F449" s="62">
        <f t="shared" si="340"/>
        <v>6.0669907200000001E-3</v>
      </c>
      <c r="G449" s="62">
        <v>0</v>
      </c>
      <c r="H449" s="62">
        <f t="shared" si="341"/>
        <v>4.3335648000000001E-4</v>
      </c>
      <c r="I449" s="62">
        <f t="shared" si="342"/>
        <v>7.2226080000000002E-3</v>
      </c>
      <c r="J449" s="62">
        <v>0</v>
      </c>
      <c r="K449" s="62">
        <v>0</v>
      </c>
      <c r="L449" s="62">
        <v>0</v>
      </c>
      <c r="M449" s="62">
        <v>7.2226080000000002E-3</v>
      </c>
      <c r="N449" s="62">
        <f t="shared" si="343"/>
        <v>0</v>
      </c>
      <c r="O449" s="62">
        <f t="shared" si="344"/>
        <v>7.2226080000000002E-4</v>
      </c>
      <c r="P449" s="62">
        <f t="shared" si="345"/>
        <v>6.0669907200000001E-3</v>
      </c>
      <c r="Q449" s="62">
        <f t="shared" si="346"/>
        <v>0</v>
      </c>
      <c r="R449" s="62">
        <f t="shared" si="347"/>
        <v>-6.7892515200000001E-3</v>
      </c>
      <c r="S449" s="62">
        <f t="shared" si="348"/>
        <v>3.8898839999999997E-2</v>
      </c>
      <c r="T449" s="62">
        <v>3.288E-2</v>
      </c>
      <c r="U449" s="62">
        <v>0</v>
      </c>
      <c r="V449" s="62">
        <v>0</v>
      </c>
      <c r="W449" s="62">
        <v>6.0188400000000001E-3</v>
      </c>
      <c r="X449" s="62"/>
      <c r="Y449" s="62"/>
      <c r="Z449" s="62"/>
      <c r="AA449" s="62"/>
      <c r="AB449" s="62"/>
      <c r="AC449" s="62"/>
      <c r="AD449" s="62"/>
      <c r="AE449" s="62">
        <v>0</v>
      </c>
      <c r="AF449" s="62"/>
      <c r="AG449" s="62"/>
      <c r="AH449" s="62"/>
      <c r="AI449" s="62"/>
      <c r="AJ449" s="62">
        <v>0</v>
      </c>
      <c r="AK449" s="62"/>
    </row>
    <row r="450" spans="1:37" ht="47.25" x14ac:dyDescent="0.25">
      <c r="A450" s="174"/>
      <c r="B450" s="53" t="s">
        <v>518</v>
      </c>
      <c r="C450" s="58" t="s">
        <v>3335</v>
      </c>
      <c r="D450" s="62">
        <v>0.31016400000000005</v>
      </c>
      <c r="E450" s="62">
        <f t="shared" si="339"/>
        <v>3.1016400000000006E-2</v>
      </c>
      <c r="F450" s="62">
        <f t="shared" si="340"/>
        <v>0.26053776000000006</v>
      </c>
      <c r="G450" s="62">
        <v>0</v>
      </c>
      <c r="H450" s="62">
        <f t="shared" si="341"/>
        <v>1.8609840000000002E-2</v>
      </c>
      <c r="I450" s="169">
        <f t="shared" si="342"/>
        <v>0.31016939999999993</v>
      </c>
      <c r="J450" s="62">
        <v>4.7788999999999998E-2</v>
      </c>
      <c r="K450" s="62">
        <v>0</v>
      </c>
      <c r="L450" s="62">
        <v>0.25282260000000001</v>
      </c>
      <c r="M450" s="62">
        <v>9.5577999999999497E-3</v>
      </c>
      <c r="N450" s="62">
        <f t="shared" si="343"/>
        <v>-5.3999999998777248E-6</v>
      </c>
      <c r="O450" s="62">
        <f t="shared" si="344"/>
        <v>-1.6772599999999992E-2</v>
      </c>
      <c r="P450" s="62">
        <f t="shared" si="345"/>
        <v>0.26053776000000006</v>
      </c>
      <c r="Q450" s="62">
        <f t="shared" si="346"/>
        <v>-0.25282260000000001</v>
      </c>
      <c r="R450" s="62">
        <f t="shared" si="347"/>
        <v>9.0520400000000528E-3</v>
      </c>
      <c r="S450" s="62">
        <f t="shared" si="348"/>
        <v>0.29528427000000002</v>
      </c>
      <c r="T450" s="62">
        <v>4.7788999999999998E-2</v>
      </c>
      <c r="U450" s="62">
        <v>0</v>
      </c>
      <c r="V450" s="62">
        <v>0</v>
      </c>
      <c r="W450" s="62">
        <v>0.24749527000000002</v>
      </c>
      <c r="X450" s="62"/>
      <c r="Y450" s="62"/>
      <c r="Z450" s="62"/>
      <c r="AA450" s="62"/>
      <c r="AB450" s="168">
        <v>2020</v>
      </c>
      <c r="AC450" s="62" t="s">
        <v>4255</v>
      </c>
      <c r="AD450" s="62" t="s">
        <v>4256</v>
      </c>
      <c r="AE450" s="62">
        <v>0.4</v>
      </c>
      <c r="AF450" s="62"/>
      <c r="AG450" s="62"/>
      <c r="AH450" s="62"/>
      <c r="AI450" s="62"/>
      <c r="AJ450" s="62">
        <v>0</v>
      </c>
      <c r="AK450" s="62"/>
    </row>
    <row r="451" spans="1:37" ht="63" x14ac:dyDescent="0.25">
      <c r="A451" s="174"/>
      <c r="B451" s="53" t="s">
        <v>1969</v>
      </c>
      <c r="C451" s="58" t="s">
        <v>3336</v>
      </c>
      <c r="D451" s="62">
        <v>5.7633959999999996E-3</v>
      </c>
      <c r="E451" s="62">
        <f t="shared" si="339"/>
        <v>5.7633960000000003E-4</v>
      </c>
      <c r="F451" s="62">
        <f t="shared" si="340"/>
        <v>4.8412526399999999E-3</v>
      </c>
      <c r="G451" s="62">
        <v>0</v>
      </c>
      <c r="H451" s="62">
        <f t="shared" si="341"/>
        <v>3.4580375999999994E-4</v>
      </c>
      <c r="I451" s="62">
        <f t="shared" si="342"/>
        <v>5.7633959999999996E-3</v>
      </c>
      <c r="J451" s="62">
        <v>0</v>
      </c>
      <c r="K451" s="62">
        <v>0</v>
      </c>
      <c r="L451" s="62">
        <v>0</v>
      </c>
      <c r="M451" s="62">
        <v>5.7633959999999996E-3</v>
      </c>
      <c r="N451" s="62">
        <f t="shared" si="343"/>
        <v>0</v>
      </c>
      <c r="O451" s="62">
        <f t="shared" si="344"/>
        <v>5.7633960000000003E-4</v>
      </c>
      <c r="P451" s="62">
        <f t="shared" si="345"/>
        <v>4.8412526399999999E-3</v>
      </c>
      <c r="Q451" s="62">
        <f t="shared" si="346"/>
        <v>0</v>
      </c>
      <c r="R451" s="62">
        <f t="shared" si="347"/>
        <v>-5.4175922399999996E-3</v>
      </c>
      <c r="S451" s="62">
        <f t="shared" si="348"/>
        <v>4.8028300000000001E-3</v>
      </c>
      <c r="T451" s="62">
        <v>0</v>
      </c>
      <c r="U451" s="62">
        <v>0</v>
      </c>
      <c r="V451" s="62">
        <v>0</v>
      </c>
      <c r="W451" s="62">
        <v>4.8028300000000001E-3</v>
      </c>
      <c r="X451" s="62"/>
      <c r="Y451" s="62"/>
      <c r="Z451" s="62"/>
      <c r="AA451" s="62"/>
      <c r="AB451" s="62"/>
      <c r="AC451" s="62"/>
      <c r="AD451" s="62"/>
      <c r="AE451" s="62">
        <v>0</v>
      </c>
      <c r="AF451" s="62"/>
      <c r="AG451" s="62"/>
      <c r="AH451" s="62"/>
      <c r="AI451" s="62"/>
      <c r="AJ451" s="62">
        <v>0</v>
      </c>
      <c r="AK451" s="62"/>
    </row>
    <row r="452" spans="1:37" ht="94.5" x14ac:dyDescent="0.25">
      <c r="A452" s="174"/>
      <c r="B452" s="53" t="s">
        <v>1971</v>
      </c>
      <c r="C452" s="58" t="s">
        <v>3337</v>
      </c>
      <c r="D452" s="62">
        <v>6.8225040000000001E-3</v>
      </c>
      <c r="E452" s="62">
        <f t="shared" si="339"/>
        <v>6.8225040000000005E-4</v>
      </c>
      <c r="F452" s="62">
        <f t="shared" si="340"/>
        <v>5.7309033600000002E-3</v>
      </c>
      <c r="G452" s="62">
        <v>0</v>
      </c>
      <c r="H452" s="62">
        <f t="shared" si="341"/>
        <v>4.0935023999999997E-4</v>
      </c>
      <c r="I452" s="62">
        <f t="shared" si="342"/>
        <v>6.8225040000000001E-3</v>
      </c>
      <c r="J452" s="62">
        <v>0</v>
      </c>
      <c r="K452" s="62">
        <v>0</v>
      </c>
      <c r="L452" s="62">
        <v>0</v>
      </c>
      <c r="M452" s="62">
        <v>6.8225040000000001E-3</v>
      </c>
      <c r="N452" s="62">
        <f t="shared" si="343"/>
        <v>0</v>
      </c>
      <c r="O452" s="62">
        <f t="shared" si="344"/>
        <v>6.8225040000000005E-4</v>
      </c>
      <c r="P452" s="62">
        <f t="shared" si="345"/>
        <v>5.7309033600000002E-3</v>
      </c>
      <c r="Q452" s="62">
        <f t="shared" si="346"/>
        <v>0</v>
      </c>
      <c r="R452" s="62">
        <f t="shared" si="347"/>
        <v>-6.41315376E-3</v>
      </c>
      <c r="S452" s="62">
        <f t="shared" si="348"/>
        <v>5.6854199999999992E-3</v>
      </c>
      <c r="T452" s="62">
        <v>0</v>
      </c>
      <c r="U452" s="62">
        <v>0</v>
      </c>
      <c r="V452" s="62">
        <v>0</v>
      </c>
      <c r="W452" s="62">
        <v>5.6854199999999992E-3</v>
      </c>
      <c r="X452" s="62"/>
      <c r="Y452" s="62"/>
      <c r="Z452" s="62"/>
      <c r="AA452" s="62"/>
      <c r="AB452" s="62"/>
      <c r="AC452" s="62"/>
      <c r="AD452" s="62"/>
      <c r="AE452" s="62">
        <v>0</v>
      </c>
      <c r="AF452" s="62"/>
      <c r="AG452" s="62"/>
      <c r="AH452" s="62"/>
      <c r="AI452" s="62"/>
      <c r="AJ452" s="62">
        <v>0</v>
      </c>
      <c r="AK452" s="62">
        <f>SUM(AK453:AK454)</f>
        <v>0</v>
      </c>
    </row>
    <row r="453" spans="1:37" ht="15.75" x14ac:dyDescent="0.25">
      <c r="A453" s="174"/>
      <c r="B453" s="53" t="s">
        <v>520</v>
      </c>
      <c r="C453" s="58"/>
      <c r="D453" s="62">
        <f>SUM(D454:D455)</f>
        <v>2.4566524200000002</v>
      </c>
      <c r="E453" s="62">
        <f t="shared" ref="E453:AJ453" si="349">SUM(E454:E455)</f>
        <v>0.24566524200000001</v>
      </c>
      <c r="F453" s="62">
        <f t="shared" si="349"/>
        <v>2.0635880327999998</v>
      </c>
      <c r="G453" s="62">
        <f t="shared" si="349"/>
        <v>0</v>
      </c>
      <c r="H453" s="62">
        <f t="shared" si="349"/>
        <v>0.1473991452</v>
      </c>
      <c r="I453" s="62">
        <f t="shared" si="349"/>
        <v>2.4566518140000002</v>
      </c>
      <c r="J453" s="62">
        <f t="shared" si="349"/>
        <v>4.9236000000000002E-2</v>
      </c>
      <c r="K453" s="62">
        <f t="shared" si="349"/>
        <v>1.68523383</v>
      </c>
      <c r="L453" s="62">
        <f t="shared" si="349"/>
        <v>0.37531199999999998</v>
      </c>
      <c r="M453" s="62">
        <f t="shared" si="349"/>
        <v>0.34686998399999991</v>
      </c>
      <c r="N453" s="62">
        <f t="shared" si="349"/>
        <v>6.0599999995858411E-7</v>
      </c>
      <c r="O453" s="62">
        <f t="shared" si="349"/>
        <v>0.196429242</v>
      </c>
      <c r="P453" s="62">
        <f t="shared" si="349"/>
        <v>0.37835420279999987</v>
      </c>
      <c r="Q453" s="62">
        <f t="shared" si="349"/>
        <v>-0.37531199999999998</v>
      </c>
      <c r="R453" s="62">
        <f t="shared" si="349"/>
        <v>-0.19947083879999988</v>
      </c>
      <c r="S453" s="62">
        <f t="shared" si="349"/>
        <v>0.66367315000000004</v>
      </c>
      <c r="T453" s="62">
        <f t="shared" si="349"/>
        <v>4.1029999999999997E-2</v>
      </c>
      <c r="U453" s="62">
        <f t="shared" si="349"/>
        <v>0</v>
      </c>
      <c r="V453" s="62">
        <f t="shared" si="349"/>
        <v>0</v>
      </c>
      <c r="W453" s="62">
        <f t="shared" si="349"/>
        <v>0.62264315000000003</v>
      </c>
      <c r="X453" s="62"/>
      <c r="Y453" s="62"/>
      <c r="Z453" s="62"/>
      <c r="AA453" s="62"/>
      <c r="AB453" s="62"/>
      <c r="AC453" s="62"/>
      <c r="AD453" s="62"/>
      <c r="AE453" s="62">
        <f t="shared" si="349"/>
        <v>0.4</v>
      </c>
      <c r="AF453" s="62"/>
      <c r="AG453" s="62"/>
      <c r="AH453" s="62"/>
      <c r="AI453" s="62"/>
      <c r="AJ453" s="62">
        <f t="shared" si="349"/>
        <v>3.2610000000000001</v>
      </c>
      <c r="AK453" s="62">
        <f>SUM(AK454:AK455)</f>
        <v>0</v>
      </c>
    </row>
    <row r="454" spans="1:37" ht="31.5" x14ac:dyDescent="0.25">
      <c r="A454" s="174"/>
      <c r="B454" s="53" t="s">
        <v>521</v>
      </c>
      <c r="C454" s="58" t="s">
        <v>3338</v>
      </c>
      <c r="D454" s="62">
        <v>2.0003880000000001</v>
      </c>
      <c r="E454" s="62">
        <f>D454*10%</f>
        <v>0.20003880000000002</v>
      </c>
      <c r="F454" s="62">
        <f>D454-E454-H454</f>
        <v>1.68032592</v>
      </c>
      <c r="G454" s="62">
        <v>0</v>
      </c>
      <c r="H454" s="62">
        <f>D454*6%</f>
        <v>0.12002328</v>
      </c>
      <c r="I454" s="62">
        <f>J454+K454+L454+M454</f>
        <v>2.0003873940000001</v>
      </c>
      <c r="J454" s="62">
        <v>0</v>
      </c>
      <c r="K454" s="62">
        <v>1.68523383</v>
      </c>
      <c r="L454" s="62">
        <v>0</v>
      </c>
      <c r="M454" s="62">
        <v>0.31515356399999989</v>
      </c>
      <c r="N454" s="62">
        <f t="shared" ref="N454:N455" si="350">D454-I454</f>
        <v>6.0599999995858411E-7</v>
      </c>
      <c r="O454" s="62">
        <f t="shared" ref="O454:O455" si="351">E454-J454</f>
        <v>0.20003880000000002</v>
      </c>
      <c r="P454" s="62">
        <f t="shared" ref="P454:P455" si="352">F454-K454</f>
        <v>-4.9079100000000153E-3</v>
      </c>
      <c r="Q454" s="62">
        <f t="shared" ref="Q454:Q455" si="353">G454-L454</f>
        <v>0</v>
      </c>
      <c r="R454" s="62">
        <f t="shared" ref="R454:R455" si="354">H454-M454</f>
        <v>-0.19513028399999988</v>
      </c>
      <c r="S454" s="62">
        <f>T454+U454+V454+W454</f>
        <v>0.26262796999999999</v>
      </c>
      <c r="T454" s="62">
        <v>0</v>
      </c>
      <c r="U454" s="62">
        <v>0</v>
      </c>
      <c r="V454" s="62">
        <v>0</v>
      </c>
      <c r="W454" s="62">
        <v>0.26262796999999999</v>
      </c>
      <c r="X454" s="62"/>
      <c r="Y454" s="62"/>
      <c r="Z454" s="62"/>
      <c r="AA454" s="62"/>
      <c r="AB454" s="62"/>
      <c r="AC454" s="62"/>
      <c r="AD454" s="62"/>
      <c r="AE454" s="62">
        <v>0</v>
      </c>
      <c r="AF454" s="168">
        <v>2020</v>
      </c>
      <c r="AG454" s="62" t="s">
        <v>4257</v>
      </c>
      <c r="AH454" s="62" t="s">
        <v>4258</v>
      </c>
      <c r="AI454" s="62" t="s">
        <v>4259</v>
      </c>
      <c r="AJ454" s="62">
        <v>3.2610000000000001</v>
      </c>
      <c r="AK454" s="62"/>
    </row>
    <row r="455" spans="1:37" ht="78.75" x14ac:dyDescent="0.25">
      <c r="A455" s="174"/>
      <c r="B455" s="53" t="s">
        <v>523</v>
      </c>
      <c r="C455" s="58" t="s">
        <v>3339</v>
      </c>
      <c r="D455" s="62">
        <v>0.45626441999999989</v>
      </c>
      <c r="E455" s="62">
        <f>D455*10%</f>
        <v>4.5626441999999989E-2</v>
      </c>
      <c r="F455" s="62">
        <f>D455-E455-H455</f>
        <v>0.38326211279999989</v>
      </c>
      <c r="G455" s="62">
        <v>0</v>
      </c>
      <c r="H455" s="62">
        <f>D455*6%</f>
        <v>2.7375865199999991E-2</v>
      </c>
      <c r="I455" s="62">
        <f>J455+K455+L455+M455</f>
        <v>0.45626442</v>
      </c>
      <c r="J455" s="62">
        <v>4.9236000000000002E-2</v>
      </c>
      <c r="K455" s="62">
        <v>0</v>
      </c>
      <c r="L455" s="62">
        <v>0.37531199999999998</v>
      </c>
      <c r="M455" s="62">
        <v>3.1716419999999995E-2</v>
      </c>
      <c r="N455" s="62">
        <f t="shared" si="350"/>
        <v>0</v>
      </c>
      <c r="O455" s="62">
        <f t="shared" si="351"/>
        <v>-3.6095580000000127E-3</v>
      </c>
      <c r="P455" s="62">
        <f t="shared" si="352"/>
        <v>0.38326211279999989</v>
      </c>
      <c r="Q455" s="62">
        <f t="shared" si="353"/>
        <v>-0.37531199999999998</v>
      </c>
      <c r="R455" s="62">
        <f t="shared" si="354"/>
        <v>-4.3405548000000037E-3</v>
      </c>
      <c r="S455" s="62">
        <f>T455+U455+V455+W455</f>
        <v>0.40104518000000006</v>
      </c>
      <c r="T455" s="62">
        <v>4.1029999999999997E-2</v>
      </c>
      <c r="U455" s="62">
        <v>0</v>
      </c>
      <c r="V455" s="62">
        <v>0</v>
      </c>
      <c r="W455" s="62">
        <v>0.36001518000000005</v>
      </c>
      <c r="X455" s="62"/>
      <c r="Y455" s="62"/>
      <c r="Z455" s="62"/>
      <c r="AA455" s="62"/>
      <c r="AB455" s="168">
        <v>2020</v>
      </c>
      <c r="AC455" s="62" t="s">
        <v>4255</v>
      </c>
      <c r="AD455" s="62" t="s">
        <v>4256</v>
      </c>
      <c r="AE455" s="62">
        <v>0.4</v>
      </c>
      <c r="AF455" s="62"/>
      <c r="AG455" s="62"/>
      <c r="AH455" s="62"/>
      <c r="AI455" s="62"/>
      <c r="AJ455" s="62">
        <v>0</v>
      </c>
      <c r="AK455" s="62">
        <f>SUM(AK456:AK466)</f>
        <v>0</v>
      </c>
    </row>
    <row r="456" spans="1:37" ht="15.75" x14ac:dyDescent="0.25">
      <c r="A456" s="174"/>
      <c r="B456" s="53" t="s">
        <v>524</v>
      </c>
      <c r="C456" s="58"/>
      <c r="D456" s="62">
        <f>SUM(D457:D467)</f>
        <v>15.577790445811319</v>
      </c>
      <c r="E456" s="62">
        <f t="shared" ref="E456:AJ456" si="355">SUM(E457:E467)</f>
        <v>1.5577790445811324</v>
      </c>
      <c r="F456" s="62">
        <f t="shared" si="355"/>
        <v>13.085343974481505</v>
      </c>
      <c r="G456" s="62">
        <f t="shared" si="355"/>
        <v>0</v>
      </c>
      <c r="H456" s="62">
        <f t="shared" si="355"/>
        <v>0.93466742674867942</v>
      </c>
      <c r="I456" s="62">
        <f t="shared" si="355"/>
        <v>15.577706427999999</v>
      </c>
      <c r="J456" s="62">
        <f t="shared" si="355"/>
        <v>1.82635288</v>
      </c>
      <c r="K456" s="62">
        <f t="shared" si="355"/>
        <v>12.632459239999999</v>
      </c>
      <c r="L456" s="62">
        <f t="shared" si="355"/>
        <v>0</v>
      </c>
      <c r="M456" s="62">
        <f t="shared" si="355"/>
        <v>1.1188943080000002</v>
      </c>
      <c r="N456" s="62">
        <f t="shared" si="355"/>
        <v>8.4017811319456894E-5</v>
      </c>
      <c r="O456" s="62">
        <f t="shared" si="355"/>
        <v>-0.26857383541886792</v>
      </c>
      <c r="P456" s="62">
        <f t="shared" si="355"/>
        <v>0.45288473448150912</v>
      </c>
      <c r="Q456" s="62">
        <f t="shared" si="355"/>
        <v>0</v>
      </c>
      <c r="R456" s="62">
        <f t="shared" si="355"/>
        <v>-0.18422688125132081</v>
      </c>
      <c r="S456" s="62">
        <f t="shared" si="355"/>
        <v>15.537134100000001</v>
      </c>
      <c r="T456" s="62">
        <f t="shared" si="355"/>
        <v>1.5247090599999999</v>
      </c>
      <c r="U456" s="62">
        <f t="shared" si="355"/>
        <v>12.736313260000001</v>
      </c>
      <c r="V456" s="62">
        <f t="shared" si="355"/>
        <v>0</v>
      </c>
      <c r="W456" s="62">
        <f t="shared" si="355"/>
        <v>1.2761117799999999</v>
      </c>
      <c r="X456" s="62"/>
      <c r="Y456" s="62"/>
      <c r="Z456" s="62"/>
      <c r="AA456" s="62"/>
      <c r="AB456" s="62"/>
      <c r="AC456" s="62"/>
      <c r="AD456" s="62"/>
      <c r="AE456" s="62">
        <f t="shared" si="355"/>
        <v>0.25</v>
      </c>
      <c r="AF456" s="62"/>
      <c r="AG456" s="62"/>
      <c r="AH456" s="62"/>
      <c r="AI456" s="62"/>
      <c r="AJ456" s="62">
        <f t="shared" si="355"/>
        <v>8.5350000000000001</v>
      </c>
      <c r="AK456" s="62">
        <f>SUM(AK457:AK467)</f>
        <v>0</v>
      </c>
    </row>
    <row r="457" spans="1:37" ht="47.25" x14ac:dyDescent="0.25">
      <c r="A457" s="174"/>
      <c r="B457" s="53" t="s">
        <v>525</v>
      </c>
      <c r="C457" s="58" t="s">
        <v>3340</v>
      </c>
      <c r="D457" s="62">
        <v>2.6281910279999994</v>
      </c>
      <c r="E457" s="62">
        <f t="shared" ref="E457:E467" si="356">D457*10%</f>
        <v>0.26281910279999993</v>
      </c>
      <c r="F457" s="62">
        <f t="shared" ref="F457:F467" si="357">D457-E457-H457</f>
        <v>2.2076804635199996</v>
      </c>
      <c r="G457" s="62">
        <v>0</v>
      </c>
      <c r="H457" s="62">
        <f t="shared" ref="H457:H467" si="358">D457*6%</f>
        <v>0.15769146167999995</v>
      </c>
      <c r="I457" s="62">
        <f t="shared" ref="I457:I467" si="359">J457+K457+L457+M457</f>
        <v>2.6281910279999998</v>
      </c>
      <c r="J457" s="62">
        <v>0.40559552000000004</v>
      </c>
      <c r="K457" s="62">
        <v>2.02799248</v>
      </c>
      <c r="L457" s="62">
        <v>0</v>
      </c>
      <c r="M457" s="62">
        <v>0.19460302799999998</v>
      </c>
      <c r="N457" s="62">
        <f t="shared" ref="N457:N467" si="360">D457-I457</f>
        <v>0</v>
      </c>
      <c r="O457" s="62">
        <f t="shared" ref="O457:O467" si="361">E457-J457</f>
        <v>-0.14277641720000012</v>
      </c>
      <c r="P457" s="62">
        <f t="shared" ref="P457:P467" si="362">F457-K457</f>
        <v>0.17968798351999959</v>
      </c>
      <c r="Q457" s="62">
        <f t="shared" ref="Q457:Q467" si="363">G457-L457</f>
        <v>0</v>
      </c>
      <c r="R457" s="62">
        <f t="shared" ref="R457:R467" si="364">H457-M457</f>
        <v>-3.6911566320000033E-2</v>
      </c>
      <c r="S457" s="62">
        <f t="shared" ref="S457:S467" si="365">T457+U457+V457+W457</f>
        <v>2.1901591800000002</v>
      </c>
      <c r="T457" s="62">
        <v>0.33799625999999999</v>
      </c>
      <c r="U457" s="62">
        <v>1.6899937300000001</v>
      </c>
      <c r="V457" s="62">
        <v>0</v>
      </c>
      <c r="W457" s="62">
        <v>0.16216918999999999</v>
      </c>
      <c r="X457" s="62"/>
      <c r="Y457" s="62"/>
      <c r="Z457" s="62"/>
      <c r="AA457" s="62"/>
      <c r="AB457" s="168">
        <v>2020</v>
      </c>
      <c r="AC457" s="62" t="s">
        <v>4255</v>
      </c>
      <c r="AD457" s="62" t="s">
        <v>4256</v>
      </c>
      <c r="AE457" s="62">
        <v>0.25</v>
      </c>
      <c r="AF457" s="168">
        <v>2020</v>
      </c>
      <c r="AG457" s="62" t="s">
        <v>4257</v>
      </c>
      <c r="AH457" s="62" t="s">
        <v>4258</v>
      </c>
      <c r="AI457" s="62" t="s">
        <v>4259</v>
      </c>
      <c r="AJ457" s="62">
        <v>0.192</v>
      </c>
      <c r="AK457" s="54"/>
    </row>
    <row r="458" spans="1:37" ht="63" x14ac:dyDescent="0.25">
      <c r="A458" s="174"/>
      <c r="B458" s="53" t="s">
        <v>1973</v>
      </c>
      <c r="C458" s="58" t="s">
        <v>3341</v>
      </c>
      <c r="D458" s="62">
        <v>2.39292E-4</v>
      </c>
      <c r="E458" s="62">
        <f t="shared" si="356"/>
        <v>2.3929200000000001E-5</v>
      </c>
      <c r="F458" s="62">
        <f t="shared" si="357"/>
        <v>2.0100528E-4</v>
      </c>
      <c r="G458" s="62">
        <v>0</v>
      </c>
      <c r="H458" s="62">
        <f t="shared" si="358"/>
        <v>1.4357519999999999E-5</v>
      </c>
      <c r="I458" s="62">
        <f t="shared" si="359"/>
        <v>2.39292E-4</v>
      </c>
      <c r="J458" s="62">
        <v>0</v>
      </c>
      <c r="K458" s="62">
        <v>0</v>
      </c>
      <c r="L458" s="62">
        <v>0</v>
      </c>
      <c r="M458" s="62">
        <v>2.39292E-4</v>
      </c>
      <c r="N458" s="62">
        <f t="shared" si="360"/>
        <v>0</v>
      </c>
      <c r="O458" s="62">
        <f t="shared" si="361"/>
        <v>2.3929200000000001E-5</v>
      </c>
      <c r="P458" s="62">
        <f t="shared" si="362"/>
        <v>2.0100528E-4</v>
      </c>
      <c r="Q458" s="62">
        <f t="shared" si="363"/>
        <v>0</v>
      </c>
      <c r="R458" s="62">
        <f t="shared" si="364"/>
        <v>-2.2493447999999999E-4</v>
      </c>
      <c r="S458" s="62">
        <f t="shared" si="365"/>
        <v>1.9940999999999999E-4</v>
      </c>
      <c r="T458" s="62">
        <v>0</v>
      </c>
      <c r="U458" s="62">
        <v>0</v>
      </c>
      <c r="V458" s="62">
        <v>0</v>
      </c>
      <c r="W458" s="62">
        <v>1.9940999999999999E-4</v>
      </c>
      <c r="X458" s="62"/>
      <c r="Y458" s="62"/>
      <c r="Z458" s="62"/>
      <c r="AA458" s="62"/>
      <c r="AB458" s="62"/>
      <c r="AC458" s="62"/>
      <c r="AD458" s="62"/>
      <c r="AE458" s="62">
        <v>0</v>
      </c>
      <c r="AF458" s="62"/>
      <c r="AG458" s="62"/>
      <c r="AH458" s="62"/>
      <c r="AI458" s="62"/>
      <c r="AJ458" s="62">
        <v>0</v>
      </c>
      <c r="AK458" s="62"/>
    </row>
    <row r="459" spans="1:37" ht="78.75" x14ac:dyDescent="0.25">
      <c r="A459" s="174"/>
      <c r="B459" s="53" t="s">
        <v>1975</v>
      </c>
      <c r="C459" s="58" t="s">
        <v>3342</v>
      </c>
      <c r="D459" s="62">
        <v>1.9308974700000001</v>
      </c>
      <c r="E459" s="62">
        <f t="shared" si="356"/>
        <v>0.19308974700000003</v>
      </c>
      <c r="F459" s="62">
        <f t="shared" si="357"/>
        <v>1.6219538748</v>
      </c>
      <c r="G459" s="62">
        <v>0</v>
      </c>
      <c r="H459" s="62">
        <f t="shared" si="358"/>
        <v>0.1158538482</v>
      </c>
      <c r="I459" s="62">
        <f t="shared" si="359"/>
        <v>1.9308974700000001</v>
      </c>
      <c r="J459" s="62">
        <v>0.45965223999999999</v>
      </c>
      <c r="K459" s="62">
        <v>1.3974035900000001</v>
      </c>
      <c r="L459" s="62">
        <v>0</v>
      </c>
      <c r="M459" s="62">
        <v>7.3841639999999972E-2</v>
      </c>
      <c r="N459" s="62">
        <f t="shared" si="360"/>
        <v>0</v>
      </c>
      <c r="O459" s="62">
        <f t="shared" si="361"/>
        <v>-0.26656249299999996</v>
      </c>
      <c r="P459" s="62">
        <f t="shared" si="362"/>
        <v>0.22455028479999983</v>
      </c>
      <c r="Q459" s="62">
        <f t="shared" si="363"/>
        <v>0</v>
      </c>
      <c r="R459" s="62">
        <f t="shared" si="364"/>
        <v>4.2012208200000026E-2</v>
      </c>
      <c r="S459" s="62">
        <f t="shared" si="365"/>
        <v>1.90020696</v>
      </c>
      <c r="T459" s="62">
        <v>0.38304353000000002</v>
      </c>
      <c r="U459" s="62">
        <v>1.4556287299999999</v>
      </c>
      <c r="V459" s="62">
        <v>0</v>
      </c>
      <c r="W459" s="62">
        <v>6.1534700000000005E-2</v>
      </c>
      <c r="X459" s="62"/>
      <c r="Y459" s="62"/>
      <c r="Z459" s="62"/>
      <c r="AA459" s="62"/>
      <c r="AB459" s="62"/>
      <c r="AC459" s="62"/>
      <c r="AD459" s="62"/>
      <c r="AE459" s="62">
        <v>0</v>
      </c>
      <c r="AF459" s="62"/>
      <c r="AG459" s="62"/>
      <c r="AH459" s="62"/>
      <c r="AI459" s="62"/>
      <c r="AJ459" s="62">
        <v>0</v>
      </c>
      <c r="AK459" s="62"/>
    </row>
    <row r="460" spans="1:37" ht="47.25" x14ac:dyDescent="0.25">
      <c r="A460" s="174"/>
      <c r="B460" s="53" t="s">
        <v>1976</v>
      </c>
      <c r="C460" s="58" t="s">
        <v>3343</v>
      </c>
      <c r="D460" s="62">
        <v>9.9613319300000018</v>
      </c>
      <c r="E460" s="62">
        <f t="shared" si="356"/>
        <v>0.99613319300000025</v>
      </c>
      <c r="F460" s="62">
        <f t="shared" si="357"/>
        <v>8.3675188212000009</v>
      </c>
      <c r="G460" s="62">
        <v>0</v>
      </c>
      <c r="H460" s="62">
        <f t="shared" si="358"/>
        <v>0.59767991580000013</v>
      </c>
      <c r="I460" s="62">
        <f t="shared" si="359"/>
        <v>9.9613319300000001</v>
      </c>
      <c r="J460" s="62">
        <v>0</v>
      </c>
      <c r="K460" s="62">
        <v>9.2070631699999996</v>
      </c>
      <c r="L460" s="62">
        <v>0</v>
      </c>
      <c r="M460" s="62">
        <v>0.75426876000000009</v>
      </c>
      <c r="N460" s="62">
        <f t="shared" si="360"/>
        <v>0</v>
      </c>
      <c r="O460" s="62">
        <f t="shared" si="361"/>
        <v>0.99613319300000025</v>
      </c>
      <c r="P460" s="62">
        <f t="shared" si="362"/>
        <v>-0.83954434879999873</v>
      </c>
      <c r="Q460" s="62">
        <f t="shared" si="363"/>
        <v>0</v>
      </c>
      <c r="R460" s="62">
        <f t="shared" si="364"/>
        <v>-0.15658884419999997</v>
      </c>
      <c r="S460" s="62">
        <f t="shared" si="365"/>
        <v>10.219248100000002</v>
      </c>
      <c r="T460" s="62">
        <v>0</v>
      </c>
      <c r="U460" s="62">
        <v>9.5906908000000008</v>
      </c>
      <c r="V460" s="62">
        <v>0</v>
      </c>
      <c r="W460" s="62">
        <v>0.62855729999999999</v>
      </c>
      <c r="X460" s="62"/>
      <c r="Y460" s="62"/>
      <c r="Z460" s="62"/>
      <c r="AA460" s="62"/>
      <c r="AB460" s="62"/>
      <c r="AC460" s="62"/>
      <c r="AD460" s="62"/>
      <c r="AE460" s="62">
        <v>0</v>
      </c>
      <c r="AF460" s="168">
        <v>2020</v>
      </c>
      <c r="AG460" s="62" t="s">
        <v>4257</v>
      </c>
      <c r="AH460" s="62" t="s">
        <v>4258</v>
      </c>
      <c r="AI460" s="62" t="s">
        <v>4259</v>
      </c>
      <c r="AJ460" s="62">
        <v>7.718</v>
      </c>
      <c r="AK460" s="62"/>
    </row>
    <row r="461" spans="1:37" ht="47.25" x14ac:dyDescent="0.25">
      <c r="A461" s="174"/>
      <c r="B461" s="53" t="s">
        <v>1545</v>
      </c>
      <c r="C461" s="58" t="s">
        <v>3344</v>
      </c>
      <c r="D461" s="62">
        <v>1.029575696</v>
      </c>
      <c r="E461" s="62">
        <f t="shared" si="356"/>
        <v>0.10295756960000001</v>
      </c>
      <c r="F461" s="62">
        <f t="shared" si="357"/>
        <v>0.86484358464</v>
      </c>
      <c r="G461" s="62">
        <v>0</v>
      </c>
      <c r="H461" s="62">
        <f t="shared" si="358"/>
        <v>6.1774541759999996E-2</v>
      </c>
      <c r="I461" s="62">
        <f t="shared" si="359"/>
        <v>1.029575696</v>
      </c>
      <c r="J461" s="62">
        <v>0.94461512000000003</v>
      </c>
      <c r="K461" s="62">
        <v>0</v>
      </c>
      <c r="L461" s="62">
        <v>0</v>
      </c>
      <c r="M461" s="62">
        <v>8.4960575999999996E-2</v>
      </c>
      <c r="N461" s="62">
        <f t="shared" si="360"/>
        <v>0</v>
      </c>
      <c r="O461" s="62">
        <f t="shared" si="361"/>
        <v>-0.84165755040000001</v>
      </c>
      <c r="P461" s="62">
        <f t="shared" si="362"/>
        <v>0.86484358464</v>
      </c>
      <c r="Q461" s="62">
        <f t="shared" si="363"/>
        <v>0</v>
      </c>
      <c r="R461" s="62">
        <f t="shared" si="364"/>
        <v>-2.318603424E-2</v>
      </c>
      <c r="S461" s="62">
        <f t="shared" si="365"/>
        <v>0.85797974999999993</v>
      </c>
      <c r="T461" s="62">
        <v>0.78717926999999999</v>
      </c>
      <c r="U461" s="62">
        <v>0</v>
      </c>
      <c r="V461" s="62">
        <v>0</v>
      </c>
      <c r="W461" s="62">
        <v>7.0800479999999999E-2</v>
      </c>
      <c r="X461" s="62"/>
      <c r="Y461" s="62"/>
      <c r="Z461" s="62"/>
      <c r="AA461" s="62"/>
      <c r="AB461" s="62"/>
      <c r="AC461" s="62"/>
      <c r="AD461" s="62"/>
      <c r="AE461" s="62">
        <v>0</v>
      </c>
      <c r="AF461" s="62"/>
      <c r="AG461" s="62"/>
      <c r="AH461" s="62"/>
      <c r="AI461" s="62"/>
      <c r="AJ461" s="62">
        <v>0</v>
      </c>
      <c r="AK461" s="62"/>
    </row>
    <row r="462" spans="1:37" ht="63" x14ac:dyDescent="0.25">
      <c r="A462" s="174"/>
      <c r="B462" s="53" t="s">
        <v>1977</v>
      </c>
      <c r="C462" s="58" t="s">
        <v>3345</v>
      </c>
      <c r="D462" s="62">
        <v>2.1004452829864224E-5</v>
      </c>
      <c r="E462" s="62">
        <f t="shared" si="356"/>
        <v>2.1004452829864224E-6</v>
      </c>
      <c r="F462" s="62">
        <f t="shared" si="357"/>
        <v>1.7643740377085951E-5</v>
      </c>
      <c r="G462" s="62">
        <v>0</v>
      </c>
      <c r="H462" s="62">
        <f t="shared" si="358"/>
        <v>1.2602671697918535E-6</v>
      </c>
      <c r="I462" s="62">
        <f t="shared" si="359"/>
        <v>0</v>
      </c>
      <c r="J462" s="62">
        <v>0</v>
      </c>
      <c r="K462" s="62">
        <v>0</v>
      </c>
      <c r="L462" s="62">
        <v>0</v>
      </c>
      <c r="M462" s="62">
        <v>0</v>
      </c>
      <c r="N462" s="62">
        <f t="shared" si="360"/>
        <v>2.1004452829864224E-5</v>
      </c>
      <c r="O462" s="62">
        <f t="shared" si="361"/>
        <v>2.1004452829864224E-6</v>
      </c>
      <c r="P462" s="62">
        <f t="shared" si="362"/>
        <v>1.7643740377085951E-5</v>
      </c>
      <c r="Q462" s="62">
        <f t="shared" si="363"/>
        <v>0</v>
      </c>
      <c r="R462" s="62">
        <f t="shared" si="364"/>
        <v>1.2602671697918535E-6</v>
      </c>
      <c r="S462" s="62">
        <f t="shared" si="365"/>
        <v>3.188179E-2</v>
      </c>
      <c r="T462" s="62">
        <v>0</v>
      </c>
      <c r="U462" s="62">
        <v>0</v>
      </c>
      <c r="V462" s="62">
        <v>0</v>
      </c>
      <c r="W462" s="62">
        <v>3.188179E-2</v>
      </c>
      <c r="X462" s="62"/>
      <c r="Y462" s="62"/>
      <c r="Z462" s="62"/>
      <c r="AA462" s="62"/>
      <c r="AB462" s="62"/>
      <c r="AC462" s="62"/>
      <c r="AD462" s="62"/>
      <c r="AE462" s="62">
        <v>0</v>
      </c>
      <c r="AF462" s="168">
        <v>2020</v>
      </c>
      <c r="AG462" s="62" t="s">
        <v>4257</v>
      </c>
      <c r="AH462" s="62" t="s">
        <v>4258</v>
      </c>
      <c r="AI462" s="62" t="s">
        <v>4259</v>
      </c>
      <c r="AJ462" s="62">
        <v>0.125</v>
      </c>
      <c r="AK462" s="62"/>
    </row>
    <row r="463" spans="1:37" ht="94.5" x14ac:dyDescent="0.25">
      <c r="A463" s="174"/>
      <c r="B463" s="53" t="s">
        <v>1542</v>
      </c>
      <c r="C463" s="58" t="s">
        <v>3346</v>
      </c>
      <c r="D463" s="62">
        <v>2.1004452829864224E-5</v>
      </c>
      <c r="E463" s="62">
        <f t="shared" si="356"/>
        <v>2.1004452829864224E-6</v>
      </c>
      <c r="F463" s="62">
        <f t="shared" si="357"/>
        <v>1.7643740377085951E-5</v>
      </c>
      <c r="G463" s="62">
        <v>0</v>
      </c>
      <c r="H463" s="62">
        <f t="shared" si="358"/>
        <v>1.2602671697918535E-6</v>
      </c>
      <c r="I463" s="62">
        <f t="shared" si="359"/>
        <v>0</v>
      </c>
      <c r="J463" s="62">
        <v>0</v>
      </c>
      <c r="K463" s="62">
        <v>0</v>
      </c>
      <c r="L463" s="62">
        <v>0</v>
      </c>
      <c r="M463" s="62">
        <v>0</v>
      </c>
      <c r="N463" s="62">
        <f t="shared" si="360"/>
        <v>2.1004452829864224E-5</v>
      </c>
      <c r="O463" s="62">
        <f t="shared" si="361"/>
        <v>2.1004452829864224E-6</v>
      </c>
      <c r="P463" s="62">
        <f t="shared" si="362"/>
        <v>1.7643740377085951E-5</v>
      </c>
      <c r="Q463" s="62">
        <f t="shared" si="363"/>
        <v>0</v>
      </c>
      <c r="R463" s="62">
        <f t="shared" si="364"/>
        <v>1.2602671697918535E-6</v>
      </c>
      <c r="S463" s="62">
        <f t="shared" si="365"/>
        <v>3.1725879999999998E-2</v>
      </c>
      <c r="T463" s="62">
        <v>0</v>
      </c>
      <c r="U463" s="62">
        <v>0</v>
      </c>
      <c r="V463" s="62">
        <v>0</v>
      </c>
      <c r="W463" s="62">
        <v>3.1725879999999998E-2</v>
      </c>
      <c r="X463" s="62"/>
      <c r="Y463" s="62"/>
      <c r="Z463" s="62"/>
      <c r="AA463" s="62"/>
      <c r="AB463" s="62"/>
      <c r="AC463" s="62"/>
      <c r="AD463" s="62"/>
      <c r="AE463" s="62">
        <v>0</v>
      </c>
      <c r="AF463" s="168">
        <v>2020</v>
      </c>
      <c r="AG463" s="62" t="s">
        <v>4257</v>
      </c>
      <c r="AH463" s="62" t="s">
        <v>4258</v>
      </c>
      <c r="AI463" s="62" t="s">
        <v>4259</v>
      </c>
      <c r="AJ463" s="62">
        <v>0.22</v>
      </c>
      <c r="AK463" s="62"/>
    </row>
    <row r="464" spans="1:37" ht="94.5" x14ac:dyDescent="0.25">
      <c r="A464" s="174"/>
      <c r="B464" s="53" t="s">
        <v>1978</v>
      </c>
      <c r="C464" s="58" t="s">
        <v>3347</v>
      </c>
      <c r="D464" s="62">
        <v>1.9787999999999997E-2</v>
      </c>
      <c r="E464" s="62">
        <f t="shared" si="356"/>
        <v>1.9787999999999997E-3</v>
      </c>
      <c r="F464" s="62">
        <f t="shared" si="357"/>
        <v>1.6621919999999998E-2</v>
      </c>
      <c r="G464" s="62">
        <v>0</v>
      </c>
      <c r="H464" s="62">
        <f t="shared" si="358"/>
        <v>1.1872799999999998E-3</v>
      </c>
      <c r="I464" s="62">
        <f t="shared" si="359"/>
        <v>1.9787999999999997E-2</v>
      </c>
      <c r="J464" s="62">
        <v>1.6490000000000001E-2</v>
      </c>
      <c r="K464" s="62">
        <v>0</v>
      </c>
      <c r="L464" s="62">
        <v>0</v>
      </c>
      <c r="M464" s="62">
        <v>3.2979999999999954E-3</v>
      </c>
      <c r="N464" s="62">
        <f t="shared" si="360"/>
        <v>0</v>
      </c>
      <c r="O464" s="62">
        <f t="shared" si="361"/>
        <v>-1.4511200000000002E-2</v>
      </c>
      <c r="P464" s="62">
        <f t="shared" si="362"/>
        <v>1.6621919999999998E-2</v>
      </c>
      <c r="Q464" s="62">
        <f t="shared" si="363"/>
        <v>0</v>
      </c>
      <c r="R464" s="62">
        <f t="shared" si="364"/>
        <v>-2.1107199999999956E-3</v>
      </c>
      <c r="S464" s="62">
        <f t="shared" si="365"/>
        <v>0.17390021</v>
      </c>
      <c r="T464" s="62">
        <v>1.6490000000000001E-2</v>
      </c>
      <c r="U464" s="62">
        <v>0</v>
      </c>
      <c r="V464" s="62">
        <v>0</v>
      </c>
      <c r="W464" s="62">
        <v>0.15741020999999999</v>
      </c>
      <c r="X464" s="62"/>
      <c r="Y464" s="62"/>
      <c r="Z464" s="62"/>
      <c r="AA464" s="62"/>
      <c r="AB464" s="62"/>
      <c r="AC464" s="62"/>
      <c r="AD464" s="62"/>
      <c r="AE464" s="62">
        <v>0</v>
      </c>
      <c r="AF464" s="168">
        <v>2020</v>
      </c>
      <c r="AG464" s="62" t="s">
        <v>4257</v>
      </c>
      <c r="AH464" s="62" t="s">
        <v>4258</v>
      </c>
      <c r="AI464" s="62" t="s">
        <v>4259</v>
      </c>
      <c r="AJ464" s="62">
        <v>0.01</v>
      </c>
      <c r="AK464" s="62"/>
    </row>
    <row r="465" spans="1:37" ht="47.25" x14ac:dyDescent="0.25">
      <c r="A465" s="174"/>
      <c r="B465" s="53" t="s">
        <v>1540</v>
      </c>
      <c r="C465" s="58" t="s">
        <v>3348</v>
      </c>
      <c r="D465" s="62">
        <v>2.1004452829864224E-5</v>
      </c>
      <c r="E465" s="62">
        <f t="shared" si="356"/>
        <v>2.1004452829864224E-6</v>
      </c>
      <c r="F465" s="62">
        <f t="shared" si="357"/>
        <v>1.7643740377085951E-5</v>
      </c>
      <c r="G465" s="62">
        <v>0</v>
      </c>
      <c r="H465" s="62">
        <f t="shared" si="358"/>
        <v>1.2602671697918535E-6</v>
      </c>
      <c r="I465" s="62">
        <f t="shared" si="359"/>
        <v>0</v>
      </c>
      <c r="J465" s="62">
        <v>0</v>
      </c>
      <c r="K465" s="62">
        <v>0</v>
      </c>
      <c r="L465" s="62">
        <v>0</v>
      </c>
      <c r="M465" s="62">
        <v>0</v>
      </c>
      <c r="N465" s="62">
        <f t="shared" si="360"/>
        <v>2.1004452829864224E-5</v>
      </c>
      <c r="O465" s="62">
        <f t="shared" si="361"/>
        <v>2.1004452829864224E-6</v>
      </c>
      <c r="P465" s="62">
        <f t="shared" si="362"/>
        <v>1.7643740377085951E-5</v>
      </c>
      <c r="Q465" s="62">
        <f t="shared" si="363"/>
        <v>0</v>
      </c>
      <c r="R465" s="62">
        <f t="shared" si="364"/>
        <v>1.2602671697918535E-6</v>
      </c>
      <c r="S465" s="62">
        <f t="shared" si="365"/>
        <v>1.826084E-2</v>
      </c>
      <c r="T465" s="62">
        <v>0</v>
      </c>
      <c r="U465" s="62">
        <v>0</v>
      </c>
      <c r="V465" s="62">
        <v>0</v>
      </c>
      <c r="W465" s="62">
        <v>1.826084E-2</v>
      </c>
      <c r="X465" s="62"/>
      <c r="Y465" s="62"/>
      <c r="Z465" s="62"/>
      <c r="AA465" s="62"/>
      <c r="AB465" s="62"/>
      <c r="AC465" s="62"/>
      <c r="AD465" s="62"/>
      <c r="AE465" s="62">
        <v>0</v>
      </c>
      <c r="AF465" s="168">
        <v>2020</v>
      </c>
      <c r="AG465" s="62" t="s">
        <v>4257</v>
      </c>
      <c r="AH465" s="62" t="s">
        <v>4258</v>
      </c>
      <c r="AI465" s="62" t="s">
        <v>4259</v>
      </c>
      <c r="AJ465" s="62">
        <v>0.11</v>
      </c>
      <c r="AK465" s="62"/>
    </row>
    <row r="466" spans="1:37" ht="78.75" x14ac:dyDescent="0.25">
      <c r="A466" s="174"/>
      <c r="B466" s="65" t="s">
        <v>1539</v>
      </c>
      <c r="C466" s="58" t="s">
        <v>3349</v>
      </c>
      <c r="D466" s="62">
        <v>2.1004452829864224E-5</v>
      </c>
      <c r="E466" s="62">
        <f t="shared" si="356"/>
        <v>2.1004452829864224E-6</v>
      </c>
      <c r="F466" s="62">
        <f t="shared" si="357"/>
        <v>1.7643740377085951E-5</v>
      </c>
      <c r="G466" s="62">
        <v>0</v>
      </c>
      <c r="H466" s="62">
        <f t="shared" si="358"/>
        <v>1.2602671697918535E-6</v>
      </c>
      <c r="I466" s="62">
        <f t="shared" si="359"/>
        <v>0</v>
      </c>
      <c r="J466" s="62">
        <v>0</v>
      </c>
      <c r="K466" s="62">
        <v>0</v>
      </c>
      <c r="L466" s="62">
        <v>0</v>
      </c>
      <c r="M466" s="62">
        <v>0</v>
      </c>
      <c r="N466" s="62">
        <f t="shared" si="360"/>
        <v>2.1004452829864224E-5</v>
      </c>
      <c r="O466" s="62">
        <f t="shared" si="361"/>
        <v>2.1004452829864224E-6</v>
      </c>
      <c r="P466" s="62">
        <f t="shared" si="362"/>
        <v>1.7643740377085951E-5</v>
      </c>
      <c r="Q466" s="62">
        <f t="shared" si="363"/>
        <v>0</v>
      </c>
      <c r="R466" s="62">
        <f t="shared" si="364"/>
        <v>1.2602671697918535E-6</v>
      </c>
      <c r="S466" s="62">
        <f t="shared" si="365"/>
        <v>4.5607919999999996E-2</v>
      </c>
      <c r="T466" s="62">
        <v>0</v>
      </c>
      <c r="U466" s="62">
        <v>0</v>
      </c>
      <c r="V466" s="62">
        <v>0</v>
      </c>
      <c r="W466" s="62">
        <v>4.5607919999999996E-2</v>
      </c>
      <c r="X466" s="62"/>
      <c r="Y466" s="62"/>
      <c r="Z466" s="62"/>
      <c r="AA466" s="62"/>
      <c r="AB466" s="62"/>
      <c r="AC466" s="62"/>
      <c r="AD466" s="62"/>
      <c r="AE466" s="62">
        <v>0</v>
      </c>
      <c r="AF466" s="168">
        <v>2020</v>
      </c>
      <c r="AG466" s="62" t="s">
        <v>4257</v>
      </c>
      <c r="AH466" s="62" t="s">
        <v>4258</v>
      </c>
      <c r="AI466" s="62" t="s">
        <v>4259</v>
      </c>
      <c r="AJ466" s="62">
        <v>0.16</v>
      </c>
      <c r="AK466" s="62"/>
    </row>
    <row r="467" spans="1:37" ht="110.25" x14ac:dyDescent="0.25">
      <c r="A467" s="174"/>
      <c r="B467" s="53" t="s">
        <v>1980</v>
      </c>
      <c r="C467" s="58" t="s">
        <v>3350</v>
      </c>
      <c r="D467" s="62">
        <v>7.6830119999999995E-3</v>
      </c>
      <c r="E467" s="62">
        <f t="shared" si="356"/>
        <v>7.6830119999999995E-4</v>
      </c>
      <c r="F467" s="62">
        <f t="shared" si="357"/>
        <v>6.4537300799999992E-3</v>
      </c>
      <c r="G467" s="62">
        <v>0</v>
      </c>
      <c r="H467" s="62">
        <f t="shared" si="358"/>
        <v>4.6098071999999994E-4</v>
      </c>
      <c r="I467" s="62">
        <f t="shared" si="359"/>
        <v>7.6830119999999995E-3</v>
      </c>
      <c r="J467" s="62">
        <v>0</v>
      </c>
      <c r="K467" s="62">
        <v>0</v>
      </c>
      <c r="L467" s="62">
        <v>0</v>
      </c>
      <c r="M467" s="62">
        <v>7.6830119999999995E-3</v>
      </c>
      <c r="N467" s="62">
        <f t="shared" si="360"/>
        <v>0</v>
      </c>
      <c r="O467" s="62">
        <f t="shared" si="361"/>
        <v>7.6830119999999995E-4</v>
      </c>
      <c r="P467" s="62">
        <f t="shared" si="362"/>
        <v>6.4537300799999992E-3</v>
      </c>
      <c r="Q467" s="62">
        <f t="shared" si="363"/>
        <v>0</v>
      </c>
      <c r="R467" s="62">
        <f t="shared" si="364"/>
        <v>-7.2220312799999992E-3</v>
      </c>
      <c r="S467" s="62">
        <f t="shared" si="365"/>
        <v>6.7964059999999993E-2</v>
      </c>
      <c r="T467" s="62">
        <v>0</v>
      </c>
      <c r="U467" s="62">
        <v>0</v>
      </c>
      <c r="V467" s="62">
        <v>0</v>
      </c>
      <c r="W467" s="62">
        <v>6.7964059999999993E-2</v>
      </c>
      <c r="X467" s="62"/>
      <c r="Y467" s="62"/>
      <c r="Z467" s="62"/>
      <c r="AA467" s="62"/>
      <c r="AB467" s="62"/>
      <c r="AC467" s="62"/>
      <c r="AD467" s="62"/>
      <c r="AE467" s="62">
        <v>0</v>
      </c>
      <c r="AF467" s="62"/>
      <c r="AG467" s="62"/>
      <c r="AH467" s="62"/>
      <c r="AI467" s="62"/>
      <c r="AJ467" s="62">
        <v>0</v>
      </c>
      <c r="AK467" s="62">
        <f>SUM(AK468:AK478)</f>
        <v>0</v>
      </c>
    </row>
    <row r="468" spans="1:37" ht="15.75" x14ac:dyDescent="0.25">
      <c r="A468" s="174"/>
      <c r="B468" s="53" t="s">
        <v>529</v>
      </c>
      <c r="C468" s="58"/>
      <c r="D468" s="62">
        <f>SUM(D469:D479)</f>
        <v>2.506474346716979</v>
      </c>
      <c r="E468" s="62">
        <f t="shared" ref="E468:AJ468" si="366">SUM(E469:E479)</f>
        <v>0.25064743467169792</v>
      </c>
      <c r="F468" s="62">
        <f t="shared" si="366"/>
        <v>2.1054384512422635</v>
      </c>
      <c r="G468" s="62">
        <f t="shared" si="366"/>
        <v>0</v>
      </c>
      <c r="H468" s="62">
        <f t="shared" si="366"/>
        <v>0.15038846080301876</v>
      </c>
      <c r="I468" s="62">
        <f t="shared" si="366"/>
        <v>2.5063492319999998</v>
      </c>
      <c r="J468" s="62">
        <f t="shared" si="366"/>
        <v>0</v>
      </c>
      <c r="K468" s="62">
        <f t="shared" si="366"/>
        <v>2.379432</v>
      </c>
      <c r="L468" s="62">
        <f t="shared" si="366"/>
        <v>0</v>
      </c>
      <c r="M468" s="62">
        <f t="shared" si="366"/>
        <v>0.12691723199999999</v>
      </c>
      <c r="N468" s="62">
        <f t="shared" si="366"/>
        <v>1.2511471697922128E-4</v>
      </c>
      <c r="O468" s="62">
        <f t="shared" si="366"/>
        <v>0.25064743467169792</v>
      </c>
      <c r="P468" s="62">
        <f t="shared" si="366"/>
        <v>-0.2739935487577374</v>
      </c>
      <c r="Q468" s="62">
        <f t="shared" si="366"/>
        <v>0</v>
      </c>
      <c r="R468" s="62">
        <f t="shared" si="366"/>
        <v>2.3471228803018766E-2</v>
      </c>
      <c r="S468" s="62">
        <f t="shared" si="366"/>
        <v>2.2365478400000001</v>
      </c>
      <c r="T468" s="62">
        <f t="shared" si="366"/>
        <v>0</v>
      </c>
      <c r="U468" s="62">
        <f t="shared" si="366"/>
        <v>1.9828600000000001</v>
      </c>
      <c r="V468" s="62">
        <f t="shared" si="366"/>
        <v>0</v>
      </c>
      <c r="W468" s="62">
        <f t="shared" si="366"/>
        <v>0.25368784</v>
      </c>
      <c r="X468" s="62"/>
      <c r="Y468" s="62"/>
      <c r="Z468" s="62"/>
      <c r="AA468" s="62"/>
      <c r="AB468" s="62"/>
      <c r="AC468" s="62"/>
      <c r="AD468" s="62"/>
      <c r="AE468" s="62">
        <f t="shared" si="366"/>
        <v>1.4</v>
      </c>
      <c r="AF468" s="62"/>
      <c r="AG468" s="62"/>
      <c r="AH468" s="62"/>
      <c r="AI468" s="62"/>
      <c r="AJ468" s="62">
        <f t="shared" si="366"/>
        <v>0.64400000000000002</v>
      </c>
      <c r="AK468" s="62">
        <f>SUM(AK469:AK479)</f>
        <v>0</v>
      </c>
    </row>
    <row r="469" spans="1:37" ht="47.25" x14ac:dyDescent="0.25">
      <c r="A469" s="174"/>
      <c r="B469" s="53" t="s">
        <v>530</v>
      </c>
      <c r="C469" s="58" t="s">
        <v>3351</v>
      </c>
      <c r="D469" s="62">
        <v>1.8055920000000001</v>
      </c>
      <c r="E469" s="62">
        <f t="shared" ref="E469:E479" si="367">D469*10%</f>
        <v>0.18055920000000003</v>
      </c>
      <c r="F469" s="62">
        <f t="shared" ref="F469:F479" si="368">D469-E469-H469</f>
        <v>1.51669728</v>
      </c>
      <c r="G469" s="62">
        <v>0</v>
      </c>
      <c r="H469" s="62">
        <f t="shared" ref="H469:H479" si="369">D469*6%</f>
        <v>0.10833552</v>
      </c>
      <c r="I469" s="62">
        <f t="shared" ref="I469:I479" si="370">J469+K469+L469+M469</f>
        <v>1.805592912</v>
      </c>
      <c r="J469" s="62">
        <v>0</v>
      </c>
      <c r="K469" s="62">
        <v>1.73634</v>
      </c>
      <c r="L469" s="62">
        <v>0</v>
      </c>
      <c r="M469" s="62">
        <v>6.9252911999999986E-2</v>
      </c>
      <c r="N469" s="62">
        <f t="shared" ref="N469:N479" si="371">D469-I469</f>
        <v>-9.1199999996405268E-7</v>
      </c>
      <c r="O469" s="62">
        <f t="shared" ref="O469:O479" si="372">E469-J469</f>
        <v>0.18055920000000003</v>
      </c>
      <c r="P469" s="62">
        <f t="shared" ref="P469:P479" si="373">F469-K469</f>
        <v>-0.21964271999999996</v>
      </c>
      <c r="Q469" s="62">
        <f t="shared" ref="Q469:Q479" si="374">G469-L469</f>
        <v>0</v>
      </c>
      <c r="R469" s="62">
        <f t="shared" ref="R469:R479" si="375">H469-M469</f>
        <v>3.9082608000000019E-2</v>
      </c>
      <c r="S469" s="62">
        <f t="shared" ref="S469:S479" si="376">T469+U469+V469+W469</f>
        <v>1.5046607599999999</v>
      </c>
      <c r="T469" s="62">
        <v>0</v>
      </c>
      <c r="U469" s="62">
        <v>1.44695</v>
      </c>
      <c r="V469" s="62">
        <v>0</v>
      </c>
      <c r="W469" s="62">
        <v>5.771076E-2</v>
      </c>
      <c r="X469" s="62"/>
      <c r="Y469" s="62"/>
      <c r="Z469" s="62"/>
      <c r="AA469" s="62"/>
      <c r="AB469" s="168">
        <v>2020</v>
      </c>
      <c r="AC469" s="62" t="s">
        <v>4255</v>
      </c>
      <c r="AD469" s="62" t="s">
        <v>4256</v>
      </c>
      <c r="AE469" s="62">
        <v>0.5</v>
      </c>
      <c r="AF469" s="62"/>
      <c r="AG469" s="62"/>
      <c r="AH469" s="62"/>
      <c r="AI469" s="62"/>
      <c r="AJ469" s="62">
        <v>0</v>
      </c>
      <c r="AK469" s="62"/>
    </row>
    <row r="470" spans="1:37" ht="47.25" x14ac:dyDescent="0.25">
      <c r="A470" s="174"/>
      <c r="B470" s="53" t="s">
        <v>532</v>
      </c>
      <c r="C470" s="58" t="s">
        <v>3352</v>
      </c>
      <c r="D470" s="62">
        <v>0.70003844399999993</v>
      </c>
      <c r="E470" s="62">
        <f t="shared" si="367"/>
        <v>7.0003844400000001E-2</v>
      </c>
      <c r="F470" s="62">
        <f t="shared" si="368"/>
        <v>0.58803229295999992</v>
      </c>
      <c r="G470" s="62">
        <v>0</v>
      </c>
      <c r="H470" s="62">
        <f t="shared" si="369"/>
        <v>4.2002306639999994E-2</v>
      </c>
      <c r="I470" s="62">
        <f t="shared" si="370"/>
        <v>0.70003844400000004</v>
      </c>
      <c r="J470" s="62">
        <v>0</v>
      </c>
      <c r="K470" s="62">
        <v>0.643092</v>
      </c>
      <c r="L470" s="62">
        <v>0</v>
      </c>
      <c r="M470" s="62">
        <v>5.6946443999999999E-2</v>
      </c>
      <c r="N470" s="62">
        <f t="shared" si="371"/>
        <v>0</v>
      </c>
      <c r="O470" s="62">
        <f t="shared" si="372"/>
        <v>7.0003844400000001E-2</v>
      </c>
      <c r="P470" s="62">
        <f t="shared" si="373"/>
        <v>-5.5059707040000072E-2</v>
      </c>
      <c r="Q470" s="62">
        <f t="shared" si="374"/>
        <v>0</v>
      </c>
      <c r="R470" s="62">
        <f t="shared" si="375"/>
        <v>-1.4944137360000005E-2</v>
      </c>
      <c r="S470" s="62">
        <f t="shared" si="376"/>
        <v>0.58336536999999999</v>
      </c>
      <c r="T470" s="62">
        <v>0</v>
      </c>
      <c r="U470" s="62">
        <v>0.53591</v>
      </c>
      <c r="V470" s="62">
        <v>0</v>
      </c>
      <c r="W470" s="62">
        <v>4.7455370000000011E-2</v>
      </c>
      <c r="X470" s="62"/>
      <c r="Y470" s="62"/>
      <c r="Z470" s="62"/>
      <c r="AA470" s="62"/>
      <c r="AB470" s="168">
        <v>2020</v>
      </c>
      <c r="AC470" s="62" t="s">
        <v>4255</v>
      </c>
      <c r="AD470" s="62" t="s">
        <v>4256</v>
      </c>
      <c r="AE470" s="62">
        <v>0.1</v>
      </c>
      <c r="AF470" s="62"/>
      <c r="AG470" s="62"/>
      <c r="AH470" s="62"/>
      <c r="AI470" s="62"/>
      <c r="AJ470" s="62">
        <v>0</v>
      </c>
      <c r="AK470" s="62"/>
    </row>
    <row r="471" spans="1:37" ht="78.75" x14ac:dyDescent="0.25">
      <c r="A471" s="174"/>
      <c r="B471" s="53" t="s">
        <v>1982</v>
      </c>
      <c r="C471" s="58" t="s">
        <v>3353</v>
      </c>
      <c r="D471" s="62">
        <v>2.1004452829864224E-5</v>
      </c>
      <c r="E471" s="62">
        <f t="shared" si="367"/>
        <v>2.1004452829864224E-6</v>
      </c>
      <c r="F471" s="62">
        <f t="shared" si="368"/>
        <v>1.7643740377085951E-5</v>
      </c>
      <c r="G471" s="62">
        <v>0</v>
      </c>
      <c r="H471" s="62">
        <f t="shared" si="369"/>
        <v>1.2602671697918535E-6</v>
      </c>
      <c r="I471" s="62">
        <f t="shared" si="370"/>
        <v>0</v>
      </c>
      <c r="J471" s="62">
        <v>0</v>
      </c>
      <c r="K471" s="62">
        <v>0</v>
      </c>
      <c r="L471" s="62">
        <v>0</v>
      </c>
      <c r="M471" s="62">
        <v>0</v>
      </c>
      <c r="N471" s="62">
        <f t="shared" si="371"/>
        <v>2.1004452829864224E-5</v>
      </c>
      <c r="O471" s="62">
        <f t="shared" si="372"/>
        <v>2.1004452829864224E-6</v>
      </c>
      <c r="P471" s="62">
        <f t="shared" si="373"/>
        <v>1.7643740377085951E-5</v>
      </c>
      <c r="Q471" s="62">
        <f t="shared" si="374"/>
        <v>0</v>
      </c>
      <c r="R471" s="62">
        <f t="shared" si="375"/>
        <v>1.2602671697918535E-6</v>
      </c>
      <c r="S471" s="62">
        <f t="shared" si="376"/>
        <v>0</v>
      </c>
      <c r="T471" s="62">
        <v>0</v>
      </c>
      <c r="U471" s="62">
        <v>0</v>
      </c>
      <c r="V471" s="62">
        <v>0</v>
      </c>
      <c r="W471" s="62">
        <v>0</v>
      </c>
      <c r="X471" s="62"/>
      <c r="Y471" s="62"/>
      <c r="Z471" s="62"/>
      <c r="AA471" s="62"/>
      <c r="AB471" s="168">
        <v>2020</v>
      </c>
      <c r="AC471" s="62" t="s">
        <v>4255</v>
      </c>
      <c r="AD471" s="62" t="s">
        <v>4256</v>
      </c>
      <c r="AE471" s="62">
        <v>0.8</v>
      </c>
      <c r="AF471" s="62"/>
      <c r="AG471" s="62"/>
      <c r="AH471" s="62"/>
      <c r="AI471" s="62"/>
      <c r="AJ471" s="62">
        <v>0</v>
      </c>
      <c r="AK471" s="62"/>
    </row>
    <row r="472" spans="1:37" ht="63" x14ac:dyDescent="0.25">
      <c r="A472" s="174"/>
      <c r="B472" s="53" t="s">
        <v>1983</v>
      </c>
      <c r="C472" s="58" t="s">
        <v>3354</v>
      </c>
      <c r="D472" s="62">
        <v>2.1004452829864224E-5</v>
      </c>
      <c r="E472" s="62">
        <f t="shared" si="367"/>
        <v>2.1004452829864224E-6</v>
      </c>
      <c r="F472" s="62">
        <f t="shared" si="368"/>
        <v>1.7643740377085951E-5</v>
      </c>
      <c r="G472" s="62">
        <v>0</v>
      </c>
      <c r="H472" s="62">
        <f t="shared" si="369"/>
        <v>1.2602671697918535E-6</v>
      </c>
      <c r="I472" s="62">
        <f t="shared" si="370"/>
        <v>0</v>
      </c>
      <c r="J472" s="62">
        <v>0</v>
      </c>
      <c r="K472" s="62">
        <v>0</v>
      </c>
      <c r="L472" s="62">
        <v>0</v>
      </c>
      <c r="M472" s="62">
        <v>0</v>
      </c>
      <c r="N472" s="62">
        <f t="shared" si="371"/>
        <v>2.1004452829864224E-5</v>
      </c>
      <c r="O472" s="62">
        <f t="shared" si="372"/>
        <v>2.1004452829864224E-6</v>
      </c>
      <c r="P472" s="62">
        <f t="shared" si="373"/>
        <v>1.7643740377085951E-5</v>
      </c>
      <c r="Q472" s="62">
        <f t="shared" si="374"/>
        <v>0</v>
      </c>
      <c r="R472" s="62">
        <f t="shared" si="375"/>
        <v>1.2602671697918535E-6</v>
      </c>
      <c r="S472" s="62">
        <f t="shared" si="376"/>
        <v>0</v>
      </c>
      <c r="T472" s="62">
        <v>0</v>
      </c>
      <c r="U472" s="62">
        <v>0</v>
      </c>
      <c r="V472" s="62">
        <v>0</v>
      </c>
      <c r="W472" s="62">
        <v>0</v>
      </c>
      <c r="X472" s="62"/>
      <c r="Y472" s="62"/>
      <c r="Z472" s="62"/>
      <c r="AA472" s="62"/>
      <c r="AB472" s="62"/>
      <c r="AC472" s="62"/>
      <c r="AD472" s="62"/>
      <c r="AE472" s="62">
        <v>0</v>
      </c>
      <c r="AF472" s="168">
        <v>2020</v>
      </c>
      <c r="AG472" s="62" t="s">
        <v>4257</v>
      </c>
      <c r="AH472" s="62" t="s">
        <v>4258</v>
      </c>
      <c r="AI472" s="62" t="s">
        <v>4259</v>
      </c>
      <c r="AJ472" s="62">
        <v>4.9000000000000002E-2</v>
      </c>
      <c r="AK472" s="62"/>
    </row>
    <row r="473" spans="1:37" ht="78.75" x14ac:dyDescent="0.25">
      <c r="A473" s="174"/>
      <c r="B473" s="53" t="s">
        <v>535</v>
      </c>
      <c r="C473" s="58" t="s">
        <v>3355</v>
      </c>
      <c r="D473" s="62">
        <v>2.1004452829864224E-5</v>
      </c>
      <c r="E473" s="62">
        <f t="shared" si="367"/>
        <v>2.1004452829864224E-6</v>
      </c>
      <c r="F473" s="62">
        <f t="shared" si="368"/>
        <v>1.7643740377085951E-5</v>
      </c>
      <c r="G473" s="62">
        <v>0</v>
      </c>
      <c r="H473" s="62">
        <f t="shared" si="369"/>
        <v>1.2602671697918535E-6</v>
      </c>
      <c r="I473" s="62">
        <f t="shared" si="370"/>
        <v>0</v>
      </c>
      <c r="J473" s="62">
        <v>0</v>
      </c>
      <c r="K473" s="62">
        <v>0</v>
      </c>
      <c r="L473" s="62">
        <v>0</v>
      </c>
      <c r="M473" s="62">
        <v>0</v>
      </c>
      <c r="N473" s="62">
        <f t="shared" si="371"/>
        <v>2.1004452829864224E-5</v>
      </c>
      <c r="O473" s="62">
        <f t="shared" si="372"/>
        <v>2.1004452829864224E-6</v>
      </c>
      <c r="P473" s="62">
        <f t="shared" si="373"/>
        <v>1.7643740377085951E-5</v>
      </c>
      <c r="Q473" s="62">
        <f t="shared" si="374"/>
        <v>0</v>
      </c>
      <c r="R473" s="62">
        <f t="shared" si="375"/>
        <v>1.2602671697918535E-6</v>
      </c>
      <c r="S473" s="62">
        <f t="shared" si="376"/>
        <v>0</v>
      </c>
      <c r="T473" s="62">
        <v>0</v>
      </c>
      <c r="U473" s="62">
        <v>0</v>
      </c>
      <c r="V473" s="62">
        <v>0</v>
      </c>
      <c r="W473" s="62">
        <v>0</v>
      </c>
      <c r="X473" s="62"/>
      <c r="Y473" s="62"/>
      <c r="Z473" s="62"/>
      <c r="AA473" s="62"/>
      <c r="AB473" s="62"/>
      <c r="AC473" s="62"/>
      <c r="AD473" s="62"/>
      <c r="AE473" s="62">
        <v>0</v>
      </c>
      <c r="AF473" s="168">
        <v>2020</v>
      </c>
      <c r="AG473" s="62" t="s">
        <v>4257</v>
      </c>
      <c r="AH473" s="62" t="s">
        <v>4258</v>
      </c>
      <c r="AI473" s="62" t="s">
        <v>4259</v>
      </c>
      <c r="AJ473" s="62">
        <v>0.27900000000000003</v>
      </c>
      <c r="AK473" s="62"/>
    </row>
    <row r="474" spans="1:37" ht="47.25" x14ac:dyDescent="0.25">
      <c r="A474" s="174"/>
      <c r="B474" s="53" t="s">
        <v>1984</v>
      </c>
      <c r="C474" s="58" t="s">
        <v>3356</v>
      </c>
      <c r="D474" s="62">
        <v>2.39292E-4</v>
      </c>
      <c r="E474" s="62">
        <f t="shared" si="367"/>
        <v>2.3929200000000001E-5</v>
      </c>
      <c r="F474" s="62">
        <f t="shared" si="368"/>
        <v>2.0100528E-4</v>
      </c>
      <c r="G474" s="62">
        <v>0</v>
      </c>
      <c r="H474" s="62">
        <f t="shared" si="369"/>
        <v>1.4357519999999999E-5</v>
      </c>
      <c r="I474" s="62">
        <f t="shared" si="370"/>
        <v>2.39292E-4</v>
      </c>
      <c r="J474" s="62">
        <v>0</v>
      </c>
      <c r="K474" s="62">
        <v>0</v>
      </c>
      <c r="L474" s="62">
        <v>0</v>
      </c>
      <c r="M474" s="62">
        <v>2.39292E-4</v>
      </c>
      <c r="N474" s="62">
        <f t="shared" si="371"/>
        <v>0</v>
      </c>
      <c r="O474" s="62">
        <f t="shared" si="372"/>
        <v>2.3929200000000001E-5</v>
      </c>
      <c r="P474" s="62">
        <f t="shared" si="373"/>
        <v>2.0100528E-4</v>
      </c>
      <c r="Q474" s="62">
        <f t="shared" si="374"/>
        <v>0</v>
      </c>
      <c r="R474" s="62">
        <f t="shared" si="375"/>
        <v>-2.2493447999999999E-4</v>
      </c>
      <c r="S474" s="62">
        <f t="shared" si="376"/>
        <v>1.9940999999999999E-4</v>
      </c>
      <c r="T474" s="62">
        <v>0</v>
      </c>
      <c r="U474" s="62">
        <v>0</v>
      </c>
      <c r="V474" s="62">
        <v>0</v>
      </c>
      <c r="W474" s="62">
        <v>1.9940999999999999E-4</v>
      </c>
      <c r="X474" s="62"/>
      <c r="Y474" s="62"/>
      <c r="Z474" s="62"/>
      <c r="AA474" s="62"/>
      <c r="AB474" s="62"/>
      <c r="AC474" s="62"/>
      <c r="AD474" s="62"/>
      <c r="AE474" s="62">
        <v>0</v>
      </c>
      <c r="AF474" s="62"/>
      <c r="AG474" s="62"/>
      <c r="AH474" s="62"/>
      <c r="AI474" s="62"/>
      <c r="AJ474" s="62">
        <v>0</v>
      </c>
      <c r="AK474" s="62"/>
    </row>
    <row r="475" spans="1:37" ht="47.25" x14ac:dyDescent="0.25">
      <c r="A475" s="174"/>
      <c r="B475" s="53" t="s">
        <v>1986</v>
      </c>
      <c r="C475" s="58" t="s">
        <v>3357</v>
      </c>
      <c r="D475" s="62">
        <v>2.39292E-4</v>
      </c>
      <c r="E475" s="62">
        <f t="shared" si="367"/>
        <v>2.3929200000000001E-5</v>
      </c>
      <c r="F475" s="62">
        <f t="shared" si="368"/>
        <v>2.0100528E-4</v>
      </c>
      <c r="G475" s="62">
        <v>0</v>
      </c>
      <c r="H475" s="62">
        <f t="shared" si="369"/>
        <v>1.4357519999999999E-5</v>
      </c>
      <c r="I475" s="62">
        <f t="shared" si="370"/>
        <v>2.39292E-4</v>
      </c>
      <c r="J475" s="62">
        <v>0</v>
      </c>
      <c r="K475" s="62">
        <v>0</v>
      </c>
      <c r="L475" s="62">
        <v>0</v>
      </c>
      <c r="M475" s="62">
        <v>2.39292E-4</v>
      </c>
      <c r="N475" s="62">
        <f t="shared" si="371"/>
        <v>0</v>
      </c>
      <c r="O475" s="62">
        <f t="shared" si="372"/>
        <v>2.3929200000000001E-5</v>
      </c>
      <c r="P475" s="62">
        <f t="shared" si="373"/>
        <v>2.0100528E-4</v>
      </c>
      <c r="Q475" s="62">
        <f t="shared" si="374"/>
        <v>0</v>
      </c>
      <c r="R475" s="62">
        <f t="shared" si="375"/>
        <v>-2.2493447999999999E-4</v>
      </c>
      <c r="S475" s="62">
        <f t="shared" si="376"/>
        <v>1.9940999999999999E-4</v>
      </c>
      <c r="T475" s="62">
        <v>0</v>
      </c>
      <c r="U475" s="62">
        <v>0</v>
      </c>
      <c r="V475" s="62">
        <v>0</v>
      </c>
      <c r="W475" s="62">
        <v>1.9940999999999999E-4</v>
      </c>
      <c r="X475" s="62"/>
      <c r="Y475" s="62"/>
      <c r="Z475" s="62"/>
      <c r="AA475" s="62"/>
      <c r="AB475" s="62"/>
      <c r="AC475" s="62"/>
      <c r="AD475" s="62"/>
      <c r="AE475" s="62">
        <v>0</v>
      </c>
      <c r="AF475" s="62"/>
      <c r="AG475" s="62"/>
      <c r="AH475" s="62"/>
      <c r="AI475" s="62"/>
      <c r="AJ475" s="62">
        <v>0</v>
      </c>
      <c r="AK475" s="62"/>
    </row>
    <row r="476" spans="1:37" ht="94.5" x14ac:dyDescent="0.25">
      <c r="A476" s="174"/>
      <c r="B476" s="53" t="s">
        <v>1303</v>
      </c>
      <c r="C476" s="58" t="s">
        <v>3358</v>
      </c>
      <c r="D476" s="62">
        <v>2.1004452829864224E-5</v>
      </c>
      <c r="E476" s="62">
        <f t="shared" si="367"/>
        <v>2.1004452829864224E-6</v>
      </c>
      <c r="F476" s="62">
        <f t="shared" si="368"/>
        <v>1.7643740377085951E-5</v>
      </c>
      <c r="G476" s="62">
        <v>0</v>
      </c>
      <c r="H476" s="62">
        <f t="shared" si="369"/>
        <v>1.2602671697918535E-6</v>
      </c>
      <c r="I476" s="62">
        <f t="shared" si="370"/>
        <v>0</v>
      </c>
      <c r="J476" s="62">
        <v>0</v>
      </c>
      <c r="K476" s="62">
        <v>0</v>
      </c>
      <c r="L476" s="62">
        <v>0</v>
      </c>
      <c r="M476" s="62">
        <v>0</v>
      </c>
      <c r="N476" s="62">
        <f t="shared" si="371"/>
        <v>2.1004452829864224E-5</v>
      </c>
      <c r="O476" s="62">
        <f t="shared" si="372"/>
        <v>2.1004452829864224E-6</v>
      </c>
      <c r="P476" s="62">
        <f t="shared" si="373"/>
        <v>1.7643740377085951E-5</v>
      </c>
      <c r="Q476" s="62">
        <f t="shared" si="374"/>
        <v>0</v>
      </c>
      <c r="R476" s="62">
        <f t="shared" si="375"/>
        <v>1.2602671697918535E-6</v>
      </c>
      <c r="S476" s="62">
        <f t="shared" si="376"/>
        <v>4.1016800000000006E-2</v>
      </c>
      <c r="T476" s="62">
        <v>0</v>
      </c>
      <c r="U476" s="62">
        <v>0</v>
      </c>
      <c r="V476" s="62">
        <v>0</v>
      </c>
      <c r="W476" s="62">
        <v>4.1016800000000006E-2</v>
      </c>
      <c r="X476" s="62"/>
      <c r="Y476" s="62"/>
      <c r="Z476" s="62"/>
      <c r="AA476" s="62"/>
      <c r="AB476" s="62"/>
      <c r="AC476" s="62"/>
      <c r="AD476" s="62"/>
      <c r="AE476" s="62">
        <v>0</v>
      </c>
      <c r="AF476" s="168">
        <v>2020</v>
      </c>
      <c r="AG476" s="62" t="s">
        <v>4257</v>
      </c>
      <c r="AH476" s="62" t="s">
        <v>4258</v>
      </c>
      <c r="AI476" s="62" t="s">
        <v>4259</v>
      </c>
      <c r="AJ476" s="62">
        <v>0.153</v>
      </c>
      <c r="AK476" s="62"/>
    </row>
    <row r="477" spans="1:37" ht="94.5" x14ac:dyDescent="0.25">
      <c r="A477" s="174"/>
      <c r="B477" s="53" t="s">
        <v>1547</v>
      </c>
      <c r="C477" s="58" t="s">
        <v>3359</v>
      </c>
      <c r="D477" s="62">
        <v>2.1004452829864224E-5</v>
      </c>
      <c r="E477" s="62">
        <f t="shared" si="367"/>
        <v>2.1004452829864224E-6</v>
      </c>
      <c r="F477" s="62">
        <f t="shared" si="368"/>
        <v>1.7643740377085951E-5</v>
      </c>
      <c r="G477" s="62">
        <v>0</v>
      </c>
      <c r="H477" s="62">
        <f t="shared" si="369"/>
        <v>1.2602671697918535E-6</v>
      </c>
      <c r="I477" s="62">
        <f t="shared" si="370"/>
        <v>0</v>
      </c>
      <c r="J477" s="62">
        <v>0</v>
      </c>
      <c r="K477" s="62">
        <v>0</v>
      </c>
      <c r="L477" s="62">
        <v>0</v>
      </c>
      <c r="M477" s="62">
        <v>0</v>
      </c>
      <c r="N477" s="62">
        <f t="shared" si="371"/>
        <v>2.1004452829864224E-5</v>
      </c>
      <c r="O477" s="62">
        <f t="shared" si="372"/>
        <v>2.1004452829864224E-6</v>
      </c>
      <c r="P477" s="62">
        <f t="shared" si="373"/>
        <v>1.7643740377085951E-5</v>
      </c>
      <c r="Q477" s="62">
        <f t="shared" si="374"/>
        <v>0</v>
      </c>
      <c r="R477" s="62">
        <f t="shared" si="375"/>
        <v>1.2602671697918535E-6</v>
      </c>
      <c r="S477" s="62">
        <f t="shared" si="376"/>
        <v>6.3490619999999998E-2</v>
      </c>
      <c r="T477" s="62">
        <v>0</v>
      </c>
      <c r="U477" s="62">
        <v>0</v>
      </c>
      <c r="V477" s="62">
        <v>0</v>
      </c>
      <c r="W477" s="62">
        <v>6.3490619999999998E-2</v>
      </c>
      <c r="X477" s="62"/>
      <c r="Y477" s="62"/>
      <c r="Z477" s="62"/>
      <c r="AA477" s="62"/>
      <c r="AB477" s="62"/>
      <c r="AC477" s="62"/>
      <c r="AD477" s="62"/>
      <c r="AE477" s="62">
        <v>0</v>
      </c>
      <c r="AF477" s="62"/>
      <c r="AG477" s="62"/>
      <c r="AH477" s="62"/>
      <c r="AI477" s="62"/>
      <c r="AJ477" s="62">
        <v>0</v>
      </c>
      <c r="AK477" s="62"/>
    </row>
    <row r="478" spans="1:37" ht="94.5" x14ac:dyDescent="0.25">
      <c r="A478" s="174"/>
      <c r="B478" s="53" t="s">
        <v>1301</v>
      </c>
      <c r="C478" s="58" t="s">
        <v>3360</v>
      </c>
      <c r="D478" s="62">
        <v>2.1004452829864224E-5</v>
      </c>
      <c r="E478" s="62">
        <f t="shared" si="367"/>
        <v>2.1004452829864224E-6</v>
      </c>
      <c r="F478" s="62">
        <f t="shared" si="368"/>
        <v>1.7643740377085951E-5</v>
      </c>
      <c r="G478" s="62">
        <v>0</v>
      </c>
      <c r="H478" s="62">
        <f t="shared" si="369"/>
        <v>1.2602671697918535E-6</v>
      </c>
      <c r="I478" s="62">
        <f t="shared" si="370"/>
        <v>0</v>
      </c>
      <c r="J478" s="62">
        <v>0</v>
      </c>
      <c r="K478" s="62">
        <v>0</v>
      </c>
      <c r="L478" s="62">
        <v>0</v>
      </c>
      <c r="M478" s="62">
        <v>0</v>
      </c>
      <c r="N478" s="62">
        <f t="shared" si="371"/>
        <v>2.1004452829864224E-5</v>
      </c>
      <c r="O478" s="62">
        <f t="shared" si="372"/>
        <v>2.1004452829864224E-6</v>
      </c>
      <c r="P478" s="62">
        <f t="shared" si="373"/>
        <v>1.7643740377085951E-5</v>
      </c>
      <c r="Q478" s="62">
        <f t="shared" si="374"/>
        <v>0</v>
      </c>
      <c r="R478" s="62">
        <f t="shared" si="375"/>
        <v>1.2602671697918535E-6</v>
      </c>
      <c r="S478" s="62">
        <f t="shared" si="376"/>
        <v>4.3416059999999999E-2</v>
      </c>
      <c r="T478" s="62">
        <v>0</v>
      </c>
      <c r="U478" s="62">
        <v>0</v>
      </c>
      <c r="V478" s="62">
        <v>0</v>
      </c>
      <c r="W478" s="62">
        <v>4.3416059999999999E-2</v>
      </c>
      <c r="X478" s="62"/>
      <c r="Y478" s="62"/>
      <c r="Z478" s="62"/>
      <c r="AA478" s="62"/>
      <c r="AB478" s="62"/>
      <c r="AC478" s="62"/>
      <c r="AD478" s="62"/>
      <c r="AE478" s="62">
        <v>0</v>
      </c>
      <c r="AF478" s="168">
        <v>2020</v>
      </c>
      <c r="AG478" s="62" t="s">
        <v>4257</v>
      </c>
      <c r="AH478" s="62" t="s">
        <v>4258</v>
      </c>
      <c r="AI478" s="62" t="s">
        <v>4259</v>
      </c>
      <c r="AJ478" s="62">
        <v>0.16300000000000001</v>
      </c>
      <c r="AK478" s="62"/>
    </row>
    <row r="479" spans="1:37" ht="94.5" x14ac:dyDescent="0.25">
      <c r="A479" s="174"/>
      <c r="B479" s="53" t="s">
        <v>1988</v>
      </c>
      <c r="C479" s="58" t="s">
        <v>3361</v>
      </c>
      <c r="D479" s="62">
        <v>2.39292E-4</v>
      </c>
      <c r="E479" s="62">
        <f t="shared" si="367"/>
        <v>2.3929200000000001E-5</v>
      </c>
      <c r="F479" s="62">
        <f t="shared" si="368"/>
        <v>2.0100528E-4</v>
      </c>
      <c r="G479" s="62">
        <v>0</v>
      </c>
      <c r="H479" s="62">
        <f t="shared" si="369"/>
        <v>1.4357519999999999E-5</v>
      </c>
      <c r="I479" s="62">
        <f t="shared" si="370"/>
        <v>2.39292E-4</v>
      </c>
      <c r="J479" s="62">
        <v>0</v>
      </c>
      <c r="K479" s="62">
        <v>0</v>
      </c>
      <c r="L479" s="62">
        <v>0</v>
      </c>
      <c r="M479" s="62">
        <v>2.39292E-4</v>
      </c>
      <c r="N479" s="62">
        <f t="shared" si="371"/>
        <v>0</v>
      </c>
      <c r="O479" s="62">
        <f t="shared" si="372"/>
        <v>2.3929200000000001E-5</v>
      </c>
      <c r="P479" s="62">
        <f t="shared" si="373"/>
        <v>2.0100528E-4</v>
      </c>
      <c r="Q479" s="62">
        <f t="shared" si="374"/>
        <v>0</v>
      </c>
      <c r="R479" s="62">
        <f t="shared" si="375"/>
        <v>-2.2493447999999999E-4</v>
      </c>
      <c r="S479" s="62">
        <f t="shared" si="376"/>
        <v>1.9940999999999999E-4</v>
      </c>
      <c r="T479" s="62">
        <v>0</v>
      </c>
      <c r="U479" s="62">
        <v>0</v>
      </c>
      <c r="V479" s="62">
        <v>0</v>
      </c>
      <c r="W479" s="62">
        <v>1.9940999999999999E-4</v>
      </c>
      <c r="X479" s="62"/>
      <c r="Y479" s="62"/>
      <c r="Z479" s="62"/>
      <c r="AA479" s="62"/>
      <c r="AB479" s="62"/>
      <c r="AC479" s="62"/>
      <c r="AD479" s="62"/>
      <c r="AE479" s="62">
        <v>0</v>
      </c>
      <c r="AF479" s="62"/>
      <c r="AG479" s="62"/>
      <c r="AH479" s="62"/>
      <c r="AI479" s="62"/>
      <c r="AJ479" s="62">
        <v>0</v>
      </c>
      <c r="AK479" s="62">
        <f>SUM(AK480:AK498)</f>
        <v>0</v>
      </c>
    </row>
    <row r="480" spans="1:37" ht="15.75" x14ac:dyDescent="0.25">
      <c r="A480" s="174"/>
      <c r="B480" s="53" t="s">
        <v>536</v>
      </c>
      <c r="C480" s="58"/>
      <c r="D480" s="62">
        <f>SUM(D481:D499)</f>
        <v>35.194924040905676</v>
      </c>
      <c r="E480" s="62">
        <f t="shared" ref="E480:AJ480" si="377">SUM(E481:E499)</f>
        <v>3.5194924040905664</v>
      </c>
      <c r="F480" s="62">
        <f t="shared" si="377"/>
        <v>29.563736194360761</v>
      </c>
      <c r="G480" s="62">
        <f t="shared" si="377"/>
        <v>0</v>
      </c>
      <c r="H480" s="62">
        <f t="shared" si="377"/>
        <v>2.1116954424543399</v>
      </c>
      <c r="I480" s="62">
        <f t="shared" si="377"/>
        <v>35.194881942000009</v>
      </c>
      <c r="J480" s="62">
        <f t="shared" si="377"/>
        <v>0.56992770000000004</v>
      </c>
      <c r="K480" s="62">
        <f t="shared" si="377"/>
        <v>32.262628049999996</v>
      </c>
      <c r="L480" s="62">
        <f t="shared" si="377"/>
        <v>0</v>
      </c>
      <c r="M480" s="62">
        <f t="shared" si="377"/>
        <v>2.3623261919999998</v>
      </c>
      <c r="N480" s="62">
        <f t="shared" si="377"/>
        <v>4.2098905659819853E-5</v>
      </c>
      <c r="O480" s="62">
        <f t="shared" si="377"/>
        <v>2.9495647040905668</v>
      </c>
      <c r="P480" s="62">
        <f t="shared" si="377"/>
        <v>-2.6988918556392423</v>
      </c>
      <c r="Q480" s="62">
        <f t="shared" si="377"/>
        <v>0</v>
      </c>
      <c r="R480" s="62">
        <f t="shared" si="377"/>
        <v>-0.25063074954566028</v>
      </c>
      <c r="S480" s="62">
        <f t="shared" si="377"/>
        <v>36.006365629999983</v>
      </c>
      <c r="T480" s="62">
        <f t="shared" si="377"/>
        <v>0.56790075000000007</v>
      </c>
      <c r="U480" s="62">
        <f t="shared" si="377"/>
        <v>32.505375580000006</v>
      </c>
      <c r="V480" s="62">
        <f t="shared" si="377"/>
        <v>0</v>
      </c>
      <c r="W480" s="62">
        <f t="shared" si="377"/>
        <v>2.9330892999999998</v>
      </c>
      <c r="X480" s="62"/>
      <c r="Y480" s="62"/>
      <c r="Z480" s="62"/>
      <c r="AA480" s="62"/>
      <c r="AB480" s="62"/>
      <c r="AC480" s="62"/>
      <c r="AD480" s="62"/>
      <c r="AE480" s="62">
        <f t="shared" si="377"/>
        <v>0.4</v>
      </c>
      <c r="AF480" s="62"/>
      <c r="AG480" s="62"/>
      <c r="AH480" s="62"/>
      <c r="AI480" s="62"/>
      <c r="AJ480" s="62">
        <f t="shared" si="377"/>
        <v>3.4328000000000003</v>
      </c>
      <c r="AK480" s="62">
        <f>SUM(AK481:AK499)</f>
        <v>0</v>
      </c>
    </row>
    <row r="481" spans="1:37" ht="47.25" x14ac:dyDescent="0.25">
      <c r="A481" s="174"/>
      <c r="B481" s="53" t="s">
        <v>553</v>
      </c>
      <c r="C481" s="58" t="s">
        <v>3362</v>
      </c>
      <c r="D481" s="62">
        <v>0.20128229</v>
      </c>
      <c r="E481" s="62">
        <f t="shared" ref="E481:E499" si="378">D481*10%</f>
        <v>2.0128229000000001E-2</v>
      </c>
      <c r="F481" s="62">
        <f t="shared" ref="F481:F499" si="379">D481-E481-H481</f>
        <v>0.16907712360000002</v>
      </c>
      <c r="G481" s="62">
        <v>0</v>
      </c>
      <c r="H481" s="62">
        <f t="shared" ref="H481:H499" si="380">D481*6%</f>
        <v>1.20769374E-2</v>
      </c>
      <c r="I481" s="62">
        <f t="shared" ref="I481:I499" si="381">J481+K481+L481+M481</f>
        <v>0.20128229</v>
      </c>
      <c r="J481" s="62">
        <v>2.8944459999999998E-2</v>
      </c>
      <c r="K481" s="62">
        <v>0.17233783</v>
      </c>
      <c r="L481" s="62">
        <v>0</v>
      </c>
      <c r="M481" s="62">
        <v>0</v>
      </c>
      <c r="N481" s="62">
        <f t="shared" ref="N481:N499" si="382">D481-I481</f>
        <v>0</v>
      </c>
      <c r="O481" s="62">
        <f t="shared" ref="O481:O499" si="383">E481-J481</f>
        <v>-8.8162309999999973E-3</v>
      </c>
      <c r="P481" s="62">
        <f t="shared" ref="P481:P499" si="384">F481-K481</f>
        <v>-3.2607063999999797E-3</v>
      </c>
      <c r="Q481" s="62">
        <f t="shared" ref="Q481:Q499" si="385">G481-L481</f>
        <v>0</v>
      </c>
      <c r="R481" s="62">
        <f t="shared" ref="R481:R499" si="386">H481-M481</f>
        <v>1.20769374E-2</v>
      </c>
      <c r="S481" s="62">
        <f t="shared" ref="S481:S499" si="387">T481+U481+V481+W481</f>
        <v>0</v>
      </c>
      <c r="T481" s="62">
        <v>0</v>
      </c>
      <c r="U481" s="62">
        <v>0</v>
      </c>
      <c r="V481" s="62">
        <v>0</v>
      </c>
      <c r="W481" s="62">
        <v>0</v>
      </c>
      <c r="X481" s="62"/>
      <c r="Y481" s="62"/>
      <c r="Z481" s="62"/>
      <c r="AA481" s="62"/>
      <c r="AB481" s="62"/>
      <c r="AC481" s="62"/>
      <c r="AD481" s="62"/>
      <c r="AE481" s="62">
        <v>0</v>
      </c>
      <c r="AF481" s="62"/>
      <c r="AG481" s="62"/>
      <c r="AH481" s="62"/>
      <c r="AI481" s="62"/>
      <c r="AJ481" s="62">
        <v>0</v>
      </c>
      <c r="AK481" s="62"/>
    </row>
    <row r="482" spans="1:37" ht="78.75" x14ac:dyDescent="0.25">
      <c r="A482" s="174"/>
      <c r="B482" s="53" t="s">
        <v>1990</v>
      </c>
      <c r="C482" s="58" t="s">
        <v>3363</v>
      </c>
      <c r="D482" s="62">
        <v>0.48630269999999998</v>
      </c>
      <c r="E482" s="62">
        <f t="shared" si="378"/>
        <v>4.8630270000000003E-2</v>
      </c>
      <c r="F482" s="62">
        <f t="shared" si="379"/>
        <v>0.40849426799999999</v>
      </c>
      <c r="G482" s="62">
        <v>0</v>
      </c>
      <c r="H482" s="62">
        <f t="shared" si="380"/>
        <v>2.9178161999999997E-2</v>
      </c>
      <c r="I482" s="62">
        <f t="shared" si="381"/>
        <v>0.48630270000000003</v>
      </c>
      <c r="J482" s="62">
        <v>0</v>
      </c>
      <c r="K482" s="62">
        <v>0.48630270000000003</v>
      </c>
      <c r="L482" s="62">
        <v>0</v>
      </c>
      <c r="M482" s="62">
        <v>0</v>
      </c>
      <c r="N482" s="62">
        <f t="shared" si="382"/>
        <v>0</v>
      </c>
      <c r="O482" s="62">
        <f t="shared" si="383"/>
        <v>4.8630270000000003E-2</v>
      </c>
      <c r="P482" s="62">
        <f t="shared" si="384"/>
        <v>-7.7808432000000038E-2</v>
      </c>
      <c r="Q482" s="62">
        <f t="shared" si="385"/>
        <v>0</v>
      </c>
      <c r="R482" s="62">
        <f t="shared" si="386"/>
        <v>2.9178161999999997E-2</v>
      </c>
      <c r="S482" s="62">
        <f t="shared" si="387"/>
        <v>0</v>
      </c>
      <c r="T482" s="62">
        <v>0</v>
      </c>
      <c r="U482" s="62">
        <v>0</v>
      </c>
      <c r="V482" s="62">
        <v>0</v>
      </c>
      <c r="W482" s="62">
        <v>0</v>
      </c>
      <c r="X482" s="62"/>
      <c r="Y482" s="62"/>
      <c r="Z482" s="62"/>
      <c r="AA482" s="62"/>
      <c r="AB482" s="62"/>
      <c r="AC482" s="62"/>
      <c r="AD482" s="62"/>
      <c r="AE482" s="62">
        <v>0</v>
      </c>
      <c r="AF482" s="62"/>
      <c r="AG482" s="62"/>
      <c r="AH482" s="62"/>
      <c r="AI482" s="62"/>
      <c r="AJ482" s="62">
        <v>0</v>
      </c>
      <c r="AK482" s="62"/>
    </row>
    <row r="483" spans="1:37" ht="47.25" x14ac:dyDescent="0.25">
      <c r="A483" s="174"/>
      <c r="B483" s="53" t="s">
        <v>537</v>
      </c>
      <c r="C483" s="59" t="s">
        <v>3364</v>
      </c>
      <c r="D483" s="62">
        <v>0.6895362960000001</v>
      </c>
      <c r="E483" s="62">
        <f t="shared" si="378"/>
        <v>6.895362960000001E-2</v>
      </c>
      <c r="F483" s="62">
        <f t="shared" si="379"/>
        <v>0.57921048864000002</v>
      </c>
      <c r="G483" s="62">
        <v>0</v>
      </c>
      <c r="H483" s="62">
        <f t="shared" si="380"/>
        <v>4.1372177760000003E-2</v>
      </c>
      <c r="I483" s="62">
        <f t="shared" si="381"/>
        <v>0.6895362960000001</v>
      </c>
      <c r="J483" s="62">
        <v>0</v>
      </c>
      <c r="K483" s="62">
        <v>0</v>
      </c>
      <c r="L483" s="62">
        <v>0</v>
      </c>
      <c r="M483" s="62">
        <v>0.6895362960000001</v>
      </c>
      <c r="N483" s="62">
        <f t="shared" si="382"/>
        <v>0</v>
      </c>
      <c r="O483" s="62">
        <f t="shared" si="383"/>
        <v>6.895362960000001E-2</v>
      </c>
      <c r="P483" s="62">
        <f t="shared" si="384"/>
        <v>0.57921048864000002</v>
      </c>
      <c r="Q483" s="62">
        <f t="shared" si="385"/>
        <v>0</v>
      </c>
      <c r="R483" s="62">
        <f t="shared" si="386"/>
        <v>-0.64816411824000009</v>
      </c>
      <c r="S483" s="62">
        <f t="shared" si="387"/>
        <v>0.57461357999999996</v>
      </c>
      <c r="T483" s="62">
        <v>0</v>
      </c>
      <c r="U483" s="62">
        <v>0</v>
      </c>
      <c r="V483" s="62">
        <v>0</v>
      </c>
      <c r="W483" s="62">
        <v>0.57461357999999996</v>
      </c>
      <c r="X483" s="62"/>
      <c r="Y483" s="62"/>
      <c r="Z483" s="62"/>
      <c r="AA483" s="62"/>
      <c r="AB483" s="62"/>
      <c r="AC483" s="62"/>
      <c r="AD483" s="62"/>
      <c r="AE483" s="62">
        <v>0</v>
      </c>
      <c r="AF483" s="62"/>
      <c r="AG483" s="62"/>
      <c r="AH483" s="62"/>
      <c r="AI483" s="62"/>
      <c r="AJ483" s="62">
        <v>0</v>
      </c>
      <c r="AK483" s="62"/>
    </row>
    <row r="484" spans="1:37" ht="110.25" x14ac:dyDescent="0.25">
      <c r="A484" s="174"/>
      <c r="B484" s="53" t="s">
        <v>539</v>
      </c>
      <c r="C484" s="58" t="s">
        <v>3365</v>
      </c>
      <c r="D484" s="62">
        <v>0.30933710399999997</v>
      </c>
      <c r="E484" s="62">
        <f t="shared" si="378"/>
        <v>3.0933710399999998E-2</v>
      </c>
      <c r="F484" s="62">
        <f t="shared" si="379"/>
        <v>0.25984316736000002</v>
      </c>
      <c r="G484" s="62">
        <v>0</v>
      </c>
      <c r="H484" s="62">
        <f t="shared" si="380"/>
        <v>1.8560226239999998E-2</v>
      </c>
      <c r="I484" s="62">
        <f t="shared" si="381"/>
        <v>0.30933710399999997</v>
      </c>
      <c r="J484" s="62">
        <v>0</v>
      </c>
      <c r="K484" s="62">
        <v>0</v>
      </c>
      <c r="L484" s="62">
        <v>0</v>
      </c>
      <c r="M484" s="62">
        <v>0.30933710399999997</v>
      </c>
      <c r="N484" s="62">
        <f t="shared" si="382"/>
        <v>0</v>
      </c>
      <c r="O484" s="62">
        <f t="shared" si="383"/>
        <v>3.0933710399999998E-2</v>
      </c>
      <c r="P484" s="62">
        <f t="shared" si="384"/>
        <v>0.25984316736000002</v>
      </c>
      <c r="Q484" s="62">
        <f t="shared" si="385"/>
        <v>0</v>
      </c>
      <c r="R484" s="62">
        <f t="shared" si="386"/>
        <v>-0.29077687776</v>
      </c>
      <c r="S484" s="62">
        <f t="shared" si="387"/>
        <v>1.6729297700000001</v>
      </c>
      <c r="T484" s="62">
        <v>0</v>
      </c>
      <c r="U484" s="62">
        <v>1.41514885</v>
      </c>
      <c r="V484" s="62">
        <v>0</v>
      </c>
      <c r="W484" s="62">
        <v>0.25778092000000002</v>
      </c>
      <c r="X484" s="62"/>
      <c r="Y484" s="62"/>
      <c r="Z484" s="62"/>
      <c r="AA484" s="62"/>
      <c r="AB484" s="62"/>
      <c r="AC484" s="62"/>
      <c r="AD484" s="62"/>
      <c r="AE484" s="62">
        <v>0</v>
      </c>
      <c r="AF484" s="62"/>
      <c r="AG484" s="62"/>
      <c r="AH484" s="62"/>
      <c r="AI484" s="62"/>
      <c r="AJ484" s="62">
        <v>0</v>
      </c>
      <c r="AK484" s="62"/>
    </row>
    <row r="485" spans="1:37" ht="47.25" x14ac:dyDescent="0.25">
      <c r="A485" s="174"/>
      <c r="B485" s="53" t="s">
        <v>541</v>
      </c>
      <c r="C485" s="58" t="s">
        <v>3366</v>
      </c>
      <c r="D485" s="62">
        <v>21.841780284000006</v>
      </c>
      <c r="E485" s="62">
        <f t="shared" si="378"/>
        <v>2.1841780284000007</v>
      </c>
      <c r="F485" s="62">
        <f t="shared" si="379"/>
        <v>18.347095438560004</v>
      </c>
      <c r="G485" s="62">
        <v>0</v>
      </c>
      <c r="H485" s="62">
        <f t="shared" si="380"/>
        <v>1.3105068170400003</v>
      </c>
      <c r="I485" s="62">
        <f t="shared" si="381"/>
        <v>21.841780283999999</v>
      </c>
      <c r="J485" s="62">
        <v>0</v>
      </c>
      <c r="K485" s="62">
        <v>21.2693601</v>
      </c>
      <c r="L485" s="62">
        <v>0</v>
      </c>
      <c r="M485" s="62">
        <v>0.57242018400000005</v>
      </c>
      <c r="N485" s="62">
        <f t="shared" si="382"/>
        <v>0</v>
      </c>
      <c r="O485" s="62">
        <f t="shared" si="383"/>
        <v>2.1841780284000007</v>
      </c>
      <c r="P485" s="62">
        <f t="shared" si="384"/>
        <v>-2.9222646614399963</v>
      </c>
      <c r="Q485" s="62">
        <f t="shared" si="385"/>
        <v>0</v>
      </c>
      <c r="R485" s="62">
        <f t="shared" si="386"/>
        <v>0.73808663304000022</v>
      </c>
      <c r="S485" s="62">
        <f t="shared" si="387"/>
        <v>22.63260026</v>
      </c>
      <c r="T485" s="62">
        <v>0</v>
      </c>
      <c r="U485" s="62">
        <v>22.155583440000001</v>
      </c>
      <c r="V485" s="62">
        <v>0</v>
      </c>
      <c r="W485" s="62">
        <v>0.47701681999999995</v>
      </c>
      <c r="X485" s="62"/>
      <c r="Y485" s="62"/>
      <c r="Z485" s="62"/>
      <c r="AA485" s="62"/>
      <c r="AB485" s="62"/>
      <c r="AC485" s="62"/>
      <c r="AD485" s="62"/>
      <c r="AE485" s="62">
        <v>0</v>
      </c>
      <c r="AF485" s="62"/>
      <c r="AG485" s="62"/>
      <c r="AH485" s="62"/>
      <c r="AI485" s="62"/>
      <c r="AJ485" s="62">
        <v>0</v>
      </c>
      <c r="AK485" s="62"/>
    </row>
    <row r="486" spans="1:37" ht="63" x14ac:dyDescent="0.25">
      <c r="A486" s="174"/>
      <c r="B486" s="53" t="s">
        <v>543</v>
      </c>
      <c r="C486" s="58" t="s">
        <v>3367</v>
      </c>
      <c r="D486" s="62">
        <v>0.91222727999999997</v>
      </c>
      <c r="E486" s="62">
        <f t="shared" si="378"/>
        <v>9.1222728000000003E-2</v>
      </c>
      <c r="F486" s="62">
        <f t="shared" si="379"/>
        <v>0.76627091520000001</v>
      </c>
      <c r="G486" s="62">
        <v>0</v>
      </c>
      <c r="H486" s="62">
        <f t="shared" si="380"/>
        <v>5.4733636799999999E-2</v>
      </c>
      <c r="I486" s="62">
        <f t="shared" si="381"/>
        <v>0.91222726599999993</v>
      </c>
      <c r="J486" s="62">
        <v>0</v>
      </c>
      <c r="K486" s="62">
        <v>0.78095718999999997</v>
      </c>
      <c r="L486" s="62">
        <v>0</v>
      </c>
      <c r="M486" s="62">
        <v>0.13127007599999999</v>
      </c>
      <c r="N486" s="62">
        <f t="shared" si="382"/>
        <v>1.4000000048142169E-8</v>
      </c>
      <c r="O486" s="62">
        <f t="shared" si="383"/>
        <v>9.1222728000000003E-2</v>
      </c>
      <c r="P486" s="62">
        <f t="shared" si="384"/>
        <v>-1.4686274799999954E-2</v>
      </c>
      <c r="Q486" s="62">
        <f t="shared" si="385"/>
        <v>0</v>
      </c>
      <c r="R486" s="62">
        <f t="shared" si="386"/>
        <v>-7.6536439199999987E-2</v>
      </c>
      <c r="S486" s="62">
        <f t="shared" si="387"/>
        <v>0.10939172999999999</v>
      </c>
      <c r="T486" s="62">
        <v>0</v>
      </c>
      <c r="U486" s="62">
        <v>0</v>
      </c>
      <c r="V486" s="62">
        <v>0</v>
      </c>
      <c r="W486" s="62">
        <v>0.10939172999999999</v>
      </c>
      <c r="X486" s="62"/>
      <c r="Y486" s="62"/>
      <c r="Z486" s="62"/>
      <c r="AA486" s="62"/>
      <c r="AB486" s="62"/>
      <c r="AC486" s="62"/>
      <c r="AD486" s="62"/>
      <c r="AE486" s="62">
        <v>0</v>
      </c>
      <c r="AF486" s="168">
        <v>2020</v>
      </c>
      <c r="AG486" s="62" t="s">
        <v>4257</v>
      </c>
      <c r="AH486" s="62" t="s">
        <v>4258</v>
      </c>
      <c r="AI486" s="62" t="s">
        <v>4259</v>
      </c>
      <c r="AJ486" s="62">
        <v>0.54779999999999995</v>
      </c>
      <c r="AK486" s="62"/>
    </row>
    <row r="487" spans="1:37" ht="78.75" x14ac:dyDescent="0.25">
      <c r="A487" s="174"/>
      <c r="B487" s="53" t="s">
        <v>545</v>
      </c>
      <c r="C487" s="58" t="s">
        <v>3368</v>
      </c>
      <c r="D487" s="62">
        <v>4.6091807799999991</v>
      </c>
      <c r="E487" s="62">
        <f t="shared" si="378"/>
        <v>0.46091807799999995</v>
      </c>
      <c r="F487" s="62">
        <f t="shared" si="379"/>
        <v>3.8717118551999996</v>
      </c>
      <c r="G487" s="62">
        <v>0</v>
      </c>
      <c r="H487" s="62">
        <f t="shared" si="380"/>
        <v>0.27655084679999992</v>
      </c>
      <c r="I487" s="62">
        <f t="shared" si="381"/>
        <v>4.6091807799999991</v>
      </c>
      <c r="J487" s="62">
        <v>0</v>
      </c>
      <c r="K487" s="62">
        <v>4.2917955999999995</v>
      </c>
      <c r="L487" s="62">
        <v>0</v>
      </c>
      <c r="M487" s="62">
        <v>0.31738517999999999</v>
      </c>
      <c r="N487" s="62">
        <f t="shared" si="382"/>
        <v>0</v>
      </c>
      <c r="O487" s="62">
        <f t="shared" si="383"/>
        <v>0.46091807799999995</v>
      </c>
      <c r="P487" s="62">
        <f t="shared" si="384"/>
        <v>-0.42008374479999988</v>
      </c>
      <c r="Q487" s="62">
        <f t="shared" si="385"/>
        <v>0</v>
      </c>
      <c r="R487" s="62">
        <f t="shared" si="386"/>
        <v>-4.0834333200000072E-2</v>
      </c>
      <c r="S487" s="62">
        <f t="shared" si="387"/>
        <v>4.73510806</v>
      </c>
      <c r="T487" s="62">
        <v>0</v>
      </c>
      <c r="U487" s="62">
        <v>4.4706204100000004</v>
      </c>
      <c r="V487" s="62">
        <v>0</v>
      </c>
      <c r="W487" s="62">
        <v>0.26448764999999996</v>
      </c>
      <c r="X487" s="62"/>
      <c r="Y487" s="62"/>
      <c r="Z487" s="62"/>
      <c r="AA487" s="62"/>
      <c r="AB487" s="62"/>
      <c r="AC487" s="62"/>
      <c r="AD487" s="62"/>
      <c r="AE487" s="62">
        <v>0</v>
      </c>
      <c r="AF487" s="168">
        <v>2020</v>
      </c>
      <c r="AG487" s="62" t="s">
        <v>4257</v>
      </c>
      <c r="AH487" s="62" t="s">
        <v>4258</v>
      </c>
      <c r="AI487" s="62" t="s">
        <v>4259</v>
      </c>
      <c r="AJ487" s="62">
        <v>1.06</v>
      </c>
      <c r="AK487" s="62"/>
    </row>
    <row r="488" spans="1:37" ht="63" x14ac:dyDescent="0.25">
      <c r="A488" s="174"/>
      <c r="B488" s="53" t="s">
        <v>547</v>
      </c>
      <c r="C488" s="58" t="s">
        <v>3369</v>
      </c>
      <c r="D488" s="62">
        <v>5.4949383159999998</v>
      </c>
      <c r="E488" s="62">
        <f t="shared" si="378"/>
        <v>0.54949383159999998</v>
      </c>
      <c r="F488" s="62">
        <f t="shared" si="379"/>
        <v>4.6157481854399993</v>
      </c>
      <c r="G488" s="62">
        <v>0</v>
      </c>
      <c r="H488" s="62">
        <f t="shared" si="380"/>
        <v>0.32969629895999997</v>
      </c>
      <c r="I488" s="62">
        <f t="shared" si="381"/>
        <v>5.4949383159999998</v>
      </c>
      <c r="J488" s="62">
        <v>0</v>
      </c>
      <c r="K488" s="62">
        <v>5.2001912199999998</v>
      </c>
      <c r="L488" s="62">
        <v>0</v>
      </c>
      <c r="M488" s="62">
        <v>0.29474709599999999</v>
      </c>
      <c r="N488" s="62">
        <f t="shared" si="382"/>
        <v>0</v>
      </c>
      <c r="O488" s="62">
        <f t="shared" si="383"/>
        <v>0.54949383159999998</v>
      </c>
      <c r="P488" s="62">
        <f t="shared" si="384"/>
        <v>-0.58444303456000046</v>
      </c>
      <c r="Q488" s="62">
        <f t="shared" si="385"/>
        <v>0</v>
      </c>
      <c r="R488" s="62">
        <f t="shared" si="386"/>
        <v>3.4949202959999981E-2</v>
      </c>
      <c r="S488" s="62">
        <f t="shared" si="387"/>
        <v>4.57911526</v>
      </c>
      <c r="T488" s="62">
        <v>0</v>
      </c>
      <c r="U488" s="62">
        <v>4.33349268</v>
      </c>
      <c r="V488" s="62">
        <v>0</v>
      </c>
      <c r="W488" s="62">
        <v>0.24562257999999998</v>
      </c>
      <c r="X488" s="62"/>
      <c r="Y488" s="62"/>
      <c r="Z488" s="62"/>
      <c r="AA488" s="62"/>
      <c r="AB488" s="62"/>
      <c r="AC488" s="62"/>
      <c r="AD488" s="62"/>
      <c r="AE488" s="62">
        <v>0</v>
      </c>
      <c r="AF488" s="168">
        <v>2020</v>
      </c>
      <c r="AG488" s="62" t="s">
        <v>4257</v>
      </c>
      <c r="AH488" s="62" t="s">
        <v>4258</v>
      </c>
      <c r="AI488" s="62" t="s">
        <v>4259</v>
      </c>
      <c r="AJ488" s="62">
        <v>1.18</v>
      </c>
      <c r="AK488" s="62"/>
    </row>
    <row r="489" spans="1:37" ht="47.25" x14ac:dyDescent="0.25">
      <c r="A489" s="174"/>
      <c r="B489" s="53" t="s">
        <v>549</v>
      </c>
      <c r="C489" s="58" t="s">
        <v>3370</v>
      </c>
      <c r="D489" s="62">
        <v>2.1441671999999998E-2</v>
      </c>
      <c r="E489" s="62">
        <f t="shared" si="378"/>
        <v>2.1441671999999998E-3</v>
      </c>
      <c r="F489" s="62">
        <f t="shared" si="379"/>
        <v>1.8011004479999995E-2</v>
      </c>
      <c r="G489" s="62">
        <v>0</v>
      </c>
      <c r="H489" s="62">
        <f t="shared" si="380"/>
        <v>1.2865003199999999E-3</v>
      </c>
      <c r="I489" s="62">
        <f t="shared" si="381"/>
        <v>2.1441671999999998E-2</v>
      </c>
      <c r="J489" s="62">
        <v>0</v>
      </c>
      <c r="K489" s="62">
        <v>0</v>
      </c>
      <c r="L489" s="62">
        <v>0</v>
      </c>
      <c r="M489" s="62">
        <v>2.1441671999999998E-2</v>
      </c>
      <c r="N489" s="62">
        <f t="shared" si="382"/>
        <v>0</v>
      </c>
      <c r="O489" s="62">
        <f t="shared" si="383"/>
        <v>2.1441671999999998E-3</v>
      </c>
      <c r="P489" s="62">
        <f t="shared" si="384"/>
        <v>1.8011004479999995E-2</v>
      </c>
      <c r="Q489" s="62">
        <f t="shared" si="385"/>
        <v>0</v>
      </c>
      <c r="R489" s="62">
        <f t="shared" si="386"/>
        <v>-2.015517168E-2</v>
      </c>
      <c r="S489" s="62">
        <f t="shared" si="387"/>
        <v>0.48045508000000003</v>
      </c>
      <c r="T489" s="62">
        <v>0.11708138</v>
      </c>
      <c r="U489" s="62">
        <v>0.13053019999999999</v>
      </c>
      <c r="V489" s="62">
        <v>0</v>
      </c>
      <c r="W489" s="62">
        <v>0.23284350000000001</v>
      </c>
      <c r="X489" s="62"/>
      <c r="Y489" s="62"/>
      <c r="Z489" s="62"/>
      <c r="AA489" s="62"/>
      <c r="AB489" s="62"/>
      <c r="AC489" s="62"/>
      <c r="AD489" s="62"/>
      <c r="AE489" s="62">
        <v>0</v>
      </c>
      <c r="AF489" s="168">
        <v>2020</v>
      </c>
      <c r="AG489" s="62" t="s">
        <v>4257</v>
      </c>
      <c r="AH489" s="62" t="s">
        <v>4258</v>
      </c>
      <c r="AI489" s="62" t="s">
        <v>4259</v>
      </c>
      <c r="AJ489" s="62">
        <v>0.2</v>
      </c>
      <c r="AK489" s="62"/>
    </row>
    <row r="490" spans="1:37" ht="78.75" x14ac:dyDescent="0.25">
      <c r="A490" s="174"/>
      <c r="B490" s="53" t="s">
        <v>1991</v>
      </c>
      <c r="C490" s="174" t="s">
        <v>3371</v>
      </c>
      <c r="D490" s="62">
        <v>7.4333280000000002E-2</v>
      </c>
      <c r="E490" s="62">
        <f t="shared" si="378"/>
        <v>7.4333280000000003E-3</v>
      </c>
      <c r="F490" s="62">
        <f t="shared" si="379"/>
        <v>6.2439955200000001E-2</v>
      </c>
      <c r="G490" s="62">
        <v>0</v>
      </c>
      <c r="H490" s="62">
        <f t="shared" si="380"/>
        <v>4.4599968000000002E-3</v>
      </c>
      <c r="I490" s="62">
        <f t="shared" si="381"/>
        <v>7.4333233999999998E-2</v>
      </c>
      <c r="J490" s="62">
        <v>0</v>
      </c>
      <c r="K490" s="62">
        <v>6.1683410000000001E-2</v>
      </c>
      <c r="L490" s="62">
        <v>0</v>
      </c>
      <c r="M490" s="62">
        <v>1.2649824E-2</v>
      </c>
      <c r="N490" s="62">
        <f t="shared" si="382"/>
        <v>4.6000000003543207E-8</v>
      </c>
      <c r="O490" s="62">
        <f t="shared" si="383"/>
        <v>7.4333280000000003E-3</v>
      </c>
      <c r="P490" s="62">
        <f t="shared" si="384"/>
        <v>7.5654520000000003E-4</v>
      </c>
      <c r="Q490" s="62">
        <f t="shared" si="385"/>
        <v>0</v>
      </c>
      <c r="R490" s="62">
        <f t="shared" si="386"/>
        <v>-8.1898271999999994E-3</v>
      </c>
      <c r="S490" s="62">
        <f t="shared" si="387"/>
        <v>1.054152E-2</v>
      </c>
      <c r="T490" s="62">
        <v>0</v>
      </c>
      <c r="U490" s="62">
        <v>0</v>
      </c>
      <c r="V490" s="62">
        <v>0</v>
      </c>
      <c r="W490" s="62">
        <v>1.054152E-2</v>
      </c>
      <c r="X490" s="62"/>
      <c r="Y490" s="62"/>
      <c r="Z490" s="62"/>
      <c r="AA490" s="62"/>
      <c r="AB490" s="62"/>
      <c r="AC490" s="62"/>
      <c r="AD490" s="62"/>
      <c r="AE490" s="62">
        <v>0</v>
      </c>
      <c r="AF490" s="168">
        <v>2020</v>
      </c>
      <c r="AG490" s="62" t="s">
        <v>4257</v>
      </c>
      <c r="AH490" s="62" t="s">
        <v>4258</v>
      </c>
      <c r="AI490" s="62" t="s">
        <v>4259</v>
      </c>
      <c r="AJ490" s="62">
        <v>5.5E-2</v>
      </c>
      <c r="AK490" s="62"/>
    </row>
    <row r="491" spans="1:37" ht="47.25" x14ac:dyDescent="0.25">
      <c r="A491" s="174"/>
      <c r="B491" s="53" t="s">
        <v>555</v>
      </c>
      <c r="C491" s="174" t="s">
        <v>3372</v>
      </c>
      <c r="D491" s="62">
        <v>2.1004452829864224E-5</v>
      </c>
      <c r="E491" s="62">
        <f t="shared" si="378"/>
        <v>2.1004452829864224E-6</v>
      </c>
      <c r="F491" s="62">
        <f t="shared" si="379"/>
        <v>1.7643740377085951E-5</v>
      </c>
      <c r="G491" s="62">
        <v>0</v>
      </c>
      <c r="H491" s="62">
        <f t="shared" si="380"/>
        <v>1.2602671697918535E-6</v>
      </c>
      <c r="I491" s="62">
        <f t="shared" si="381"/>
        <v>0</v>
      </c>
      <c r="J491" s="62">
        <v>0</v>
      </c>
      <c r="K491" s="62">
        <v>0</v>
      </c>
      <c r="L491" s="62">
        <v>0</v>
      </c>
      <c r="M491" s="62">
        <v>0</v>
      </c>
      <c r="N491" s="62">
        <f t="shared" si="382"/>
        <v>2.1004452829864224E-5</v>
      </c>
      <c r="O491" s="62">
        <f t="shared" si="383"/>
        <v>2.1004452829864224E-6</v>
      </c>
      <c r="P491" s="62">
        <f t="shared" si="384"/>
        <v>1.7643740377085951E-5</v>
      </c>
      <c r="Q491" s="62">
        <f t="shared" si="385"/>
        <v>0</v>
      </c>
      <c r="R491" s="62">
        <f t="shared" si="386"/>
        <v>1.2602671697918535E-6</v>
      </c>
      <c r="S491" s="62">
        <f t="shared" si="387"/>
        <v>0</v>
      </c>
      <c r="T491" s="62">
        <v>0</v>
      </c>
      <c r="U491" s="62">
        <v>0</v>
      </c>
      <c r="V491" s="62">
        <v>0</v>
      </c>
      <c r="W491" s="62">
        <v>0</v>
      </c>
      <c r="X491" s="62"/>
      <c r="Y491" s="62"/>
      <c r="Z491" s="62"/>
      <c r="AA491" s="62"/>
      <c r="AB491" s="168">
        <v>2020</v>
      </c>
      <c r="AC491" s="62" t="s">
        <v>4255</v>
      </c>
      <c r="AD491" s="62" t="s">
        <v>4256</v>
      </c>
      <c r="AE491" s="62">
        <v>0.4</v>
      </c>
      <c r="AF491" s="62"/>
      <c r="AG491" s="62"/>
      <c r="AH491" s="62"/>
      <c r="AI491" s="62"/>
      <c r="AJ491" s="62">
        <v>0</v>
      </c>
      <c r="AK491" s="62"/>
    </row>
    <row r="492" spans="1:37" ht="78.75" x14ac:dyDescent="0.25">
      <c r="A492" s="174"/>
      <c r="B492" s="53" t="s">
        <v>1307</v>
      </c>
      <c r="C492" s="174" t="s">
        <v>3373</v>
      </c>
      <c r="D492" s="62">
        <v>1.9791430000000002E-2</v>
      </c>
      <c r="E492" s="62">
        <f t="shared" si="378"/>
        <v>1.9791430000000005E-3</v>
      </c>
      <c r="F492" s="62">
        <f t="shared" si="379"/>
        <v>1.6624801200000004E-2</v>
      </c>
      <c r="G492" s="62">
        <v>0</v>
      </c>
      <c r="H492" s="62">
        <f t="shared" si="380"/>
        <v>1.1874858000000001E-3</v>
      </c>
      <c r="I492" s="62">
        <f t="shared" si="381"/>
        <v>1.9791429999999999E-2</v>
      </c>
      <c r="J492" s="62">
        <v>1.9791429999999999E-2</v>
      </c>
      <c r="K492" s="62">
        <v>0</v>
      </c>
      <c r="L492" s="62">
        <v>0</v>
      </c>
      <c r="M492" s="62">
        <v>0</v>
      </c>
      <c r="N492" s="62">
        <f t="shared" si="382"/>
        <v>0</v>
      </c>
      <c r="O492" s="62">
        <f t="shared" si="383"/>
        <v>-1.7812287E-2</v>
      </c>
      <c r="P492" s="62">
        <f t="shared" si="384"/>
        <v>1.6624801200000004E-2</v>
      </c>
      <c r="Q492" s="62">
        <f t="shared" si="385"/>
        <v>0</v>
      </c>
      <c r="R492" s="62">
        <f t="shared" si="386"/>
        <v>1.1874858000000001E-3</v>
      </c>
      <c r="S492" s="62">
        <f t="shared" si="387"/>
        <v>0.13696501999999999</v>
      </c>
      <c r="T492" s="62">
        <v>1.6492860000000002E-2</v>
      </c>
      <c r="U492" s="62">
        <v>0</v>
      </c>
      <c r="V492" s="62">
        <v>0</v>
      </c>
      <c r="W492" s="62">
        <v>0.12047215999999999</v>
      </c>
      <c r="X492" s="62"/>
      <c r="Y492" s="62"/>
      <c r="Z492" s="62"/>
      <c r="AA492" s="62"/>
      <c r="AB492" s="62"/>
      <c r="AC492" s="62"/>
      <c r="AD492" s="62"/>
      <c r="AE492" s="62">
        <v>0</v>
      </c>
      <c r="AF492" s="62"/>
      <c r="AG492" s="62"/>
      <c r="AH492" s="62"/>
      <c r="AI492" s="62"/>
      <c r="AJ492" s="62">
        <v>0</v>
      </c>
      <c r="AK492" s="62"/>
    </row>
    <row r="493" spans="1:37" ht="78.75" x14ac:dyDescent="0.25">
      <c r="A493" s="174"/>
      <c r="B493" s="53" t="s">
        <v>1305</v>
      </c>
      <c r="C493" s="174" t="s">
        <v>3374</v>
      </c>
      <c r="D493" s="62">
        <v>0.28908</v>
      </c>
      <c r="E493" s="62">
        <f t="shared" si="378"/>
        <v>2.8908000000000003E-2</v>
      </c>
      <c r="F493" s="62">
        <f t="shared" si="379"/>
        <v>0.24282720000000002</v>
      </c>
      <c r="G493" s="62">
        <v>0</v>
      </c>
      <c r="H493" s="62">
        <f t="shared" si="380"/>
        <v>1.73448E-2</v>
      </c>
      <c r="I493" s="62">
        <f t="shared" si="381"/>
        <v>0.28907996999999996</v>
      </c>
      <c r="J493" s="62">
        <v>0.28907996999999996</v>
      </c>
      <c r="K493" s="62">
        <v>0</v>
      </c>
      <c r="L493" s="62">
        <v>0</v>
      </c>
      <c r="M493" s="62">
        <v>0</v>
      </c>
      <c r="N493" s="62">
        <f t="shared" si="382"/>
        <v>3.0000000039720476E-8</v>
      </c>
      <c r="O493" s="62">
        <f t="shared" si="383"/>
        <v>-0.26017196999999997</v>
      </c>
      <c r="P493" s="62">
        <f t="shared" si="384"/>
        <v>0.24282720000000002</v>
      </c>
      <c r="Q493" s="62">
        <f t="shared" si="385"/>
        <v>0</v>
      </c>
      <c r="R493" s="62">
        <f t="shared" si="386"/>
        <v>1.73448E-2</v>
      </c>
      <c r="S493" s="62">
        <f t="shared" si="387"/>
        <v>0.47705702999999999</v>
      </c>
      <c r="T493" s="62">
        <v>0.24089998000000001</v>
      </c>
      <c r="U493" s="62">
        <v>0</v>
      </c>
      <c r="V493" s="62">
        <v>0</v>
      </c>
      <c r="W493" s="62">
        <v>0.23615705000000001</v>
      </c>
      <c r="X493" s="62"/>
      <c r="Y493" s="62"/>
      <c r="Z493" s="62"/>
      <c r="AA493" s="62"/>
      <c r="AB493" s="62"/>
      <c r="AC493" s="62"/>
      <c r="AD493" s="62"/>
      <c r="AE493" s="62">
        <v>0</v>
      </c>
      <c r="AF493" s="168">
        <v>2020</v>
      </c>
      <c r="AG493" s="62" t="s">
        <v>4257</v>
      </c>
      <c r="AH493" s="62" t="s">
        <v>4258</v>
      </c>
      <c r="AI493" s="62" t="s">
        <v>4259</v>
      </c>
      <c r="AJ493" s="62">
        <v>0.39</v>
      </c>
      <c r="AK493" s="62"/>
    </row>
    <row r="494" spans="1:37" ht="78.75" x14ac:dyDescent="0.25">
      <c r="A494" s="174"/>
      <c r="B494" s="53" t="s">
        <v>1992</v>
      </c>
      <c r="C494" s="174" t="s">
        <v>3375</v>
      </c>
      <c r="D494" s="62">
        <v>0.12324566200000001</v>
      </c>
      <c r="E494" s="62">
        <f t="shared" si="378"/>
        <v>1.2324566200000001E-2</v>
      </c>
      <c r="F494" s="62">
        <f t="shared" si="379"/>
        <v>0.10352635608000001</v>
      </c>
      <c r="G494" s="62">
        <v>0</v>
      </c>
      <c r="H494" s="62">
        <f t="shared" si="380"/>
        <v>7.3947397199999997E-3</v>
      </c>
      <c r="I494" s="62">
        <f t="shared" si="381"/>
        <v>0.12324566200000001</v>
      </c>
      <c r="J494" s="62">
        <v>0.12204919</v>
      </c>
      <c r="K494" s="62">
        <v>0</v>
      </c>
      <c r="L494" s="62">
        <v>0</v>
      </c>
      <c r="M494" s="62">
        <v>1.1964719999999999E-3</v>
      </c>
      <c r="N494" s="62">
        <f t="shared" si="382"/>
        <v>0</v>
      </c>
      <c r="O494" s="62">
        <f t="shared" si="383"/>
        <v>-0.1097246238</v>
      </c>
      <c r="P494" s="62">
        <f t="shared" si="384"/>
        <v>0.10352635608000001</v>
      </c>
      <c r="Q494" s="62">
        <f t="shared" si="385"/>
        <v>0</v>
      </c>
      <c r="R494" s="62">
        <f t="shared" si="386"/>
        <v>6.1982677200000001E-3</v>
      </c>
      <c r="S494" s="62">
        <f t="shared" si="387"/>
        <v>0.10270472</v>
      </c>
      <c r="T494" s="62">
        <v>0.10170766000000001</v>
      </c>
      <c r="U494" s="62">
        <v>0</v>
      </c>
      <c r="V494" s="62">
        <v>0</v>
      </c>
      <c r="W494" s="62">
        <v>9.9706000000000013E-4</v>
      </c>
      <c r="X494" s="62"/>
      <c r="Y494" s="62"/>
      <c r="Z494" s="62"/>
      <c r="AA494" s="62"/>
      <c r="AB494" s="62"/>
      <c r="AC494" s="62"/>
      <c r="AD494" s="62"/>
      <c r="AE494" s="62">
        <v>0</v>
      </c>
      <c r="AF494" s="62"/>
      <c r="AG494" s="62"/>
      <c r="AH494" s="62"/>
      <c r="AI494" s="62"/>
      <c r="AJ494" s="62">
        <v>0</v>
      </c>
      <c r="AK494" s="62"/>
    </row>
    <row r="495" spans="1:37" ht="94.5" x14ac:dyDescent="0.25">
      <c r="A495" s="174"/>
      <c r="B495" s="53" t="s">
        <v>1994</v>
      </c>
      <c r="C495" s="174" t="s">
        <v>3376</v>
      </c>
      <c r="D495" s="62">
        <v>6.296304E-3</v>
      </c>
      <c r="E495" s="62">
        <f t="shared" si="378"/>
        <v>6.2963040000000008E-4</v>
      </c>
      <c r="F495" s="62">
        <f t="shared" si="379"/>
        <v>5.2888953600000004E-3</v>
      </c>
      <c r="G495" s="62">
        <v>0</v>
      </c>
      <c r="H495" s="62">
        <f t="shared" si="380"/>
        <v>3.7777823999999996E-4</v>
      </c>
      <c r="I495" s="62">
        <f t="shared" si="381"/>
        <v>6.296304E-3</v>
      </c>
      <c r="J495" s="62">
        <v>0</v>
      </c>
      <c r="K495" s="62">
        <v>0</v>
      </c>
      <c r="L495" s="62">
        <v>0</v>
      </c>
      <c r="M495" s="62">
        <v>6.296304E-3</v>
      </c>
      <c r="N495" s="62">
        <f t="shared" si="382"/>
        <v>0</v>
      </c>
      <c r="O495" s="62">
        <f t="shared" si="383"/>
        <v>6.2963040000000008E-4</v>
      </c>
      <c r="P495" s="62">
        <f t="shared" si="384"/>
        <v>5.2888953600000004E-3</v>
      </c>
      <c r="Q495" s="62">
        <f t="shared" si="385"/>
        <v>0</v>
      </c>
      <c r="R495" s="62">
        <f t="shared" si="386"/>
        <v>-5.9185257599999996E-3</v>
      </c>
      <c r="S495" s="62">
        <f t="shared" si="387"/>
        <v>0.19900885000000001</v>
      </c>
      <c r="T495" s="62">
        <v>0</v>
      </c>
      <c r="U495" s="62">
        <v>0</v>
      </c>
      <c r="V495" s="62">
        <v>0</v>
      </c>
      <c r="W495" s="62">
        <v>0.19900885000000001</v>
      </c>
      <c r="X495" s="62"/>
      <c r="Y495" s="62"/>
      <c r="Z495" s="62"/>
      <c r="AA495" s="62"/>
      <c r="AB495" s="62"/>
      <c r="AC495" s="62"/>
      <c r="AD495" s="62"/>
      <c r="AE495" s="62">
        <v>0</v>
      </c>
      <c r="AF495" s="62"/>
      <c r="AG495" s="62"/>
      <c r="AH495" s="62"/>
      <c r="AI495" s="62"/>
      <c r="AJ495" s="62">
        <v>0</v>
      </c>
      <c r="AK495" s="62"/>
    </row>
    <row r="496" spans="1:37" ht="94.5" x14ac:dyDescent="0.25">
      <c r="A496" s="174"/>
      <c r="B496" s="53" t="s">
        <v>1996</v>
      </c>
      <c r="C496" s="174" t="s">
        <v>3377</v>
      </c>
      <c r="D496" s="62">
        <v>8.2699199999999992E-4</v>
      </c>
      <c r="E496" s="62">
        <f t="shared" si="378"/>
        <v>8.2699200000000003E-5</v>
      </c>
      <c r="F496" s="62">
        <f t="shared" si="379"/>
        <v>6.9467328E-4</v>
      </c>
      <c r="G496" s="62">
        <v>0</v>
      </c>
      <c r="H496" s="62">
        <f t="shared" si="380"/>
        <v>4.9619519999999996E-5</v>
      </c>
      <c r="I496" s="62">
        <f t="shared" si="381"/>
        <v>8.2699199999999992E-4</v>
      </c>
      <c r="J496" s="62">
        <v>0</v>
      </c>
      <c r="K496" s="62">
        <v>0</v>
      </c>
      <c r="L496" s="62">
        <v>0</v>
      </c>
      <c r="M496" s="62">
        <v>8.2699199999999992E-4</v>
      </c>
      <c r="N496" s="62">
        <f t="shared" si="382"/>
        <v>0</v>
      </c>
      <c r="O496" s="62">
        <f t="shared" si="383"/>
        <v>8.2699200000000003E-5</v>
      </c>
      <c r="P496" s="62">
        <f t="shared" si="384"/>
        <v>6.9467328E-4</v>
      </c>
      <c r="Q496" s="62">
        <f t="shared" si="385"/>
        <v>0</v>
      </c>
      <c r="R496" s="62">
        <f t="shared" si="386"/>
        <v>-7.7737247999999995E-4</v>
      </c>
      <c r="S496" s="62">
        <f t="shared" si="387"/>
        <v>0.18256998999999999</v>
      </c>
      <c r="T496" s="62">
        <v>0</v>
      </c>
      <c r="U496" s="62">
        <v>0</v>
      </c>
      <c r="V496" s="62">
        <v>0</v>
      </c>
      <c r="W496" s="62">
        <v>0.18256998999999999</v>
      </c>
      <c r="X496" s="62"/>
      <c r="Y496" s="62"/>
      <c r="Z496" s="62"/>
      <c r="AA496" s="62"/>
      <c r="AB496" s="62"/>
      <c r="AC496" s="62"/>
      <c r="AD496" s="62"/>
      <c r="AE496" s="62">
        <v>0</v>
      </c>
      <c r="AF496" s="62"/>
      <c r="AG496" s="62"/>
      <c r="AH496" s="62"/>
      <c r="AI496" s="62"/>
      <c r="AJ496" s="62">
        <v>0</v>
      </c>
      <c r="AK496" s="62"/>
    </row>
    <row r="497" spans="1:37" ht="47.25" x14ac:dyDescent="0.25">
      <c r="A497" s="174"/>
      <c r="B497" s="53" t="s">
        <v>1998</v>
      </c>
      <c r="C497" s="174" t="s">
        <v>3378</v>
      </c>
      <c r="D497" s="62">
        <v>2.39292E-4</v>
      </c>
      <c r="E497" s="62">
        <f t="shared" si="378"/>
        <v>2.3929200000000001E-5</v>
      </c>
      <c r="F497" s="62">
        <f t="shared" si="379"/>
        <v>2.0100528E-4</v>
      </c>
      <c r="G497" s="62">
        <v>0</v>
      </c>
      <c r="H497" s="62">
        <f t="shared" si="380"/>
        <v>1.4357519999999999E-5</v>
      </c>
      <c r="I497" s="62">
        <f t="shared" si="381"/>
        <v>2.39292E-4</v>
      </c>
      <c r="J497" s="62">
        <v>0</v>
      </c>
      <c r="K497" s="62">
        <v>0</v>
      </c>
      <c r="L497" s="62">
        <v>0</v>
      </c>
      <c r="M497" s="62">
        <v>2.39292E-4</v>
      </c>
      <c r="N497" s="62">
        <f t="shared" si="382"/>
        <v>0</v>
      </c>
      <c r="O497" s="62">
        <f t="shared" si="383"/>
        <v>2.3929200000000001E-5</v>
      </c>
      <c r="P497" s="62">
        <f t="shared" si="384"/>
        <v>2.0100528E-4</v>
      </c>
      <c r="Q497" s="62">
        <f t="shared" si="385"/>
        <v>0</v>
      </c>
      <c r="R497" s="62">
        <f t="shared" si="386"/>
        <v>-2.2493447999999999E-4</v>
      </c>
      <c r="S497" s="62">
        <f t="shared" si="387"/>
        <v>1.9940999999999999E-4</v>
      </c>
      <c r="T497" s="62">
        <v>0</v>
      </c>
      <c r="U497" s="62">
        <v>0</v>
      </c>
      <c r="V497" s="62">
        <v>0</v>
      </c>
      <c r="W497" s="62">
        <v>1.9940999999999999E-4</v>
      </c>
      <c r="X497" s="62"/>
      <c r="Y497" s="62"/>
      <c r="Z497" s="62"/>
      <c r="AA497" s="62"/>
      <c r="AB497" s="62"/>
      <c r="AC497" s="62"/>
      <c r="AD497" s="62"/>
      <c r="AE497" s="62">
        <v>0</v>
      </c>
      <c r="AF497" s="62"/>
      <c r="AG497" s="62"/>
      <c r="AH497" s="62"/>
      <c r="AI497" s="62"/>
      <c r="AJ497" s="62">
        <v>0</v>
      </c>
      <c r="AK497" s="62"/>
    </row>
    <row r="498" spans="1:37" ht="110.25" x14ac:dyDescent="0.25">
      <c r="A498" s="174"/>
      <c r="B498" s="53" t="s">
        <v>1549</v>
      </c>
      <c r="C498" s="174" t="s">
        <v>3379</v>
      </c>
      <c r="D498" s="62">
        <v>2.1004452829864224E-5</v>
      </c>
      <c r="E498" s="62">
        <f t="shared" si="378"/>
        <v>2.1004452829864224E-6</v>
      </c>
      <c r="F498" s="62">
        <f t="shared" si="379"/>
        <v>1.7643740377085951E-5</v>
      </c>
      <c r="G498" s="62">
        <v>0</v>
      </c>
      <c r="H498" s="62">
        <f t="shared" si="380"/>
        <v>1.2602671697918535E-6</v>
      </c>
      <c r="I498" s="62">
        <f t="shared" si="381"/>
        <v>0</v>
      </c>
      <c r="J498" s="62">
        <v>0</v>
      </c>
      <c r="K498" s="62">
        <v>0</v>
      </c>
      <c r="L498" s="62">
        <v>0</v>
      </c>
      <c r="M498" s="62">
        <v>0</v>
      </c>
      <c r="N498" s="62">
        <f t="shared" si="382"/>
        <v>2.1004452829864224E-5</v>
      </c>
      <c r="O498" s="62">
        <f t="shared" si="383"/>
        <v>2.1004452829864224E-6</v>
      </c>
      <c r="P498" s="62">
        <f t="shared" si="384"/>
        <v>1.7643740377085951E-5</v>
      </c>
      <c r="Q498" s="62">
        <f t="shared" si="385"/>
        <v>0</v>
      </c>
      <c r="R498" s="62">
        <f t="shared" si="386"/>
        <v>1.2602671697918535E-6</v>
      </c>
      <c r="S498" s="62">
        <f t="shared" si="387"/>
        <v>1.7236729999999999E-2</v>
      </c>
      <c r="T498" s="62">
        <v>0</v>
      </c>
      <c r="U498" s="62">
        <v>0</v>
      </c>
      <c r="V498" s="62">
        <v>0</v>
      </c>
      <c r="W498" s="62">
        <v>1.7236729999999999E-2</v>
      </c>
      <c r="X498" s="62"/>
      <c r="Y498" s="62"/>
      <c r="Z498" s="62"/>
      <c r="AA498" s="62"/>
      <c r="AB498" s="62"/>
      <c r="AC498" s="62"/>
      <c r="AD498" s="62"/>
      <c r="AE498" s="62">
        <v>0</v>
      </c>
      <c r="AF498" s="62"/>
      <c r="AG498" s="62"/>
      <c r="AH498" s="62"/>
      <c r="AI498" s="62"/>
      <c r="AJ498" s="62">
        <v>0</v>
      </c>
      <c r="AK498" s="62"/>
    </row>
    <row r="499" spans="1:37" ht="63" x14ac:dyDescent="0.25">
      <c r="A499" s="174"/>
      <c r="B499" s="53" t="s">
        <v>1309</v>
      </c>
      <c r="C499" s="174" t="s">
        <v>3380</v>
      </c>
      <c r="D499" s="62">
        <v>0.11504234999999999</v>
      </c>
      <c r="E499" s="62">
        <f t="shared" si="378"/>
        <v>1.1504235E-2</v>
      </c>
      <c r="F499" s="62">
        <f t="shared" si="379"/>
        <v>9.6635573999999988E-2</v>
      </c>
      <c r="G499" s="62">
        <v>0</v>
      </c>
      <c r="H499" s="62">
        <f t="shared" si="380"/>
        <v>6.902540999999999E-3</v>
      </c>
      <c r="I499" s="62">
        <f t="shared" si="381"/>
        <v>0.11504235</v>
      </c>
      <c r="J499" s="62">
        <v>0.11006265</v>
      </c>
      <c r="K499" s="62">
        <v>0</v>
      </c>
      <c r="L499" s="62">
        <v>0</v>
      </c>
      <c r="M499" s="62">
        <v>4.9796999999999992E-3</v>
      </c>
      <c r="N499" s="62">
        <f t="shared" si="382"/>
        <v>0</v>
      </c>
      <c r="O499" s="62">
        <f t="shared" si="383"/>
        <v>-9.8558414999999996E-2</v>
      </c>
      <c r="P499" s="62">
        <f t="shared" si="384"/>
        <v>9.6635573999999988E-2</v>
      </c>
      <c r="Q499" s="62">
        <f t="shared" si="385"/>
        <v>0</v>
      </c>
      <c r="R499" s="62">
        <f t="shared" si="386"/>
        <v>1.9228409999999998E-3</v>
      </c>
      <c r="S499" s="62">
        <f t="shared" si="387"/>
        <v>9.5868619999999988E-2</v>
      </c>
      <c r="T499" s="62">
        <v>9.1718869999999994E-2</v>
      </c>
      <c r="U499" s="62">
        <v>0</v>
      </c>
      <c r="V499" s="62">
        <v>0</v>
      </c>
      <c r="W499" s="62">
        <v>4.1497499999999998E-3</v>
      </c>
      <c r="X499" s="62"/>
      <c r="Y499" s="62"/>
      <c r="Z499" s="62"/>
      <c r="AA499" s="62"/>
      <c r="AB499" s="62"/>
      <c r="AC499" s="62"/>
      <c r="AD499" s="62"/>
      <c r="AE499" s="62">
        <v>0</v>
      </c>
      <c r="AF499" s="62"/>
      <c r="AG499" s="62"/>
      <c r="AH499" s="62"/>
      <c r="AI499" s="62"/>
      <c r="AJ499" s="62">
        <v>0</v>
      </c>
      <c r="AK499" s="62">
        <f>SUM(AK500:AK547)</f>
        <v>0</v>
      </c>
    </row>
    <row r="500" spans="1:37" ht="31.5" x14ac:dyDescent="0.25">
      <c r="A500" s="174"/>
      <c r="B500" s="53" t="s">
        <v>557</v>
      </c>
      <c r="C500" s="174"/>
      <c r="D500" s="62">
        <f>SUM(D501:D548)</f>
        <v>36.713473970000003</v>
      </c>
      <c r="E500" s="62">
        <f t="shared" ref="E500:AJ500" si="388">SUM(E501:E548)</f>
        <v>3.6713473970000003</v>
      </c>
      <c r="F500" s="62">
        <f t="shared" si="388"/>
        <v>30.839318134800006</v>
      </c>
      <c r="G500" s="62">
        <f t="shared" si="388"/>
        <v>0</v>
      </c>
      <c r="H500" s="62">
        <f t="shared" si="388"/>
        <v>2.2028084382000008</v>
      </c>
      <c r="I500" s="62">
        <f t="shared" si="388"/>
        <v>36.716211378847454</v>
      </c>
      <c r="J500" s="62">
        <f t="shared" si="388"/>
        <v>3.8422865700000006</v>
      </c>
      <c r="K500" s="62">
        <f t="shared" si="388"/>
        <v>23.749781399999996</v>
      </c>
      <c r="L500" s="62">
        <f t="shared" si="388"/>
        <v>5.4850406100000004</v>
      </c>
      <c r="M500" s="62">
        <f t="shared" si="388"/>
        <v>3.6391027988474578</v>
      </c>
      <c r="N500" s="62">
        <f t="shared" si="388"/>
        <v>-2.7374088474581698E-3</v>
      </c>
      <c r="O500" s="62">
        <f t="shared" si="388"/>
        <v>-0.17093917300000031</v>
      </c>
      <c r="P500" s="62">
        <f t="shared" si="388"/>
        <v>7.0895367347999976</v>
      </c>
      <c r="Q500" s="62">
        <f t="shared" si="388"/>
        <v>-5.4850406100000004</v>
      </c>
      <c r="R500" s="62">
        <f t="shared" si="388"/>
        <v>-1.4362943606474574</v>
      </c>
      <c r="S500" s="62">
        <f t="shared" si="388"/>
        <v>30.465339919999998</v>
      </c>
      <c r="T500" s="62">
        <f t="shared" si="388"/>
        <v>2.4261652900000006</v>
      </c>
      <c r="U500" s="62">
        <f t="shared" si="388"/>
        <v>18.748987400000001</v>
      </c>
      <c r="V500" s="62">
        <f t="shared" si="388"/>
        <v>0</v>
      </c>
      <c r="W500" s="62">
        <f t="shared" si="388"/>
        <v>9.2901872300000008</v>
      </c>
      <c r="X500" s="62"/>
      <c r="Y500" s="62"/>
      <c r="Z500" s="62"/>
      <c r="AA500" s="62"/>
      <c r="AB500" s="62"/>
      <c r="AC500" s="62"/>
      <c r="AD500" s="62"/>
      <c r="AE500" s="62">
        <f t="shared" si="388"/>
        <v>16.730000000000004</v>
      </c>
      <c r="AF500" s="62"/>
      <c r="AG500" s="62"/>
      <c r="AH500" s="62"/>
      <c r="AI500" s="62"/>
      <c r="AJ500" s="62">
        <f t="shared" si="388"/>
        <v>2.2986</v>
      </c>
      <c r="AK500" s="62">
        <f>SUM(AK501:AK548)</f>
        <v>0</v>
      </c>
    </row>
    <row r="501" spans="1:37" ht="78.75" x14ac:dyDescent="0.25">
      <c r="A501" s="174"/>
      <c r="B501" s="53" t="s">
        <v>1559</v>
      </c>
      <c r="C501" s="174" t="s">
        <v>3381</v>
      </c>
      <c r="D501" s="62">
        <v>7.3251047999999999E-2</v>
      </c>
      <c r="E501" s="62">
        <f t="shared" ref="E501:E548" si="389">D501*10%</f>
        <v>7.3251048000000001E-3</v>
      </c>
      <c r="F501" s="62">
        <f t="shared" ref="F501:F548" si="390">D501-E501-H501</f>
        <v>6.1530880320000002E-2</v>
      </c>
      <c r="G501" s="62">
        <v>0</v>
      </c>
      <c r="H501" s="62">
        <f t="shared" ref="H501:H548" si="391">D501*6%</f>
        <v>4.3950628799999999E-3</v>
      </c>
      <c r="I501" s="62">
        <f t="shared" ref="I501:I548" si="392">J501+K501+L501+M501</f>
        <v>7.325105084745763E-2</v>
      </c>
      <c r="J501" s="62">
        <v>7.2030200000000003E-2</v>
      </c>
      <c r="K501" s="62">
        <v>0</v>
      </c>
      <c r="L501" s="62">
        <v>0</v>
      </c>
      <c r="M501" s="62">
        <v>1.2208508474576274E-3</v>
      </c>
      <c r="N501" s="62">
        <f t="shared" ref="N501:N548" si="393">D501-I501</f>
        <v>-2.8474576307946364E-9</v>
      </c>
      <c r="O501" s="62">
        <f t="shared" ref="O501:O548" si="394">E501-J501</f>
        <v>-6.4705095200000007E-2</v>
      </c>
      <c r="P501" s="62">
        <f t="shared" ref="P501:P548" si="395">F501-K501</f>
        <v>6.1530880320000002E-2</v>
      </c>
      <c r="Q501" s="62">
        <f t="shared" ref="Q501:Q548" si="396">G501-L501</f>
        <v>0</v>
      </c>
      <c r="R501" s="62">
        <f t="shared" ref="R501:R548" si="397">H501-M501</f>
        <v>3.1742120325423725E-3</v>
      </c>
      <c r="S501" s="62">
        <f t="shared" ref="S501:S548" si="398">T501+U501+V501+W501</f>
        <v>0</v>
      </c>
      <c r="T501" s="62">
        <v>0</v>
      </c>
      <c r="U501" s="62">
        <v>0</v>
      </c>
      <c r="V501" s="62">
        <v>0</v>
      </c>
      <c r="W501" s="62">
        <v>0</v>
      </c>
      <c r="X501" s="62"/>
      <c r="Y501" s="62"/>
      <c r="Z501" s="62"/>
      <c r="AA501" s="62"/>
      <c r="AB501" s="62"/>
      <c r="AC501" s="62"/>
      <c r="AD501" s="62"/>
      <c r="AE501" s="62">
        <v>0</v>
      </c>
      <c r="AF501" s="62"/>
      <c r="AG501" s="62"/>
      <c r="AH501" s="62"/>
      <c r="AI501" s="62"/>
      <c r="AJ501" s="62">
        <v>0</v>
      </c>
      <c r="AK501" s="62"/>
    </row>
    <row r="502" spans="1:37" ht="78.75" x14ac:dyDescent="0.25">
      <c r="A502" s="174"/>
      <c r="B502" s="53" t="s">
        <v>594</v>
      </c>
      <c r="C502" s="174" t="s">
        <v>4269</v>
      </c>
      <c r="D502" s="62">
        <v>0.24042948000000003</v>
      </c>
      <c r="E502" s="62">
        <f t="shared" si="389"/>
        <v>2.4042948000000005E-2</v>
      </c>
      <c r="F502" s="62">
        <f t="shared" si="390"/>
        <v>0.20196076320000003</v>
      </c>
      <c r="G502" s="62">
        <v>0</v>
      </c>
      <c r="H502" s="62">
        <f t="shared" si="391"/>
        <v>1.4425768800000001E-2</v>
      </c>
      <c r="I502" s="62">
        <f t="shared" si="392"/>
        <v>0.24042945999999998</v>
      </c>
      <c r="J502" s="62">
        <v>0</v>
      </c>
      <c r="K502" s="62">
        <v>0.24042945999999998</v>
      </c>
      <c r="L502" s="62">
        <v>0</v>
      </c>
      <c r="M502" s="62">
        <v>0</v>
      </c>
      <c r="N502" s="62">
        <f t="shared" si="393"/>
        <v>2.0000000044984034E-8</v>
      </c>
      <c r="O502" s="62">
        <f t="shared" si="394"/>
        <v>2.4042948000000005E-2</v>
      </c>
      <c r="P502" s="62">
        <f t="shared" si="395"/>
        <v>-3.8468696799999952E-2</v>
      </c>
      <c r="Q502" s="62">
        <f t="shared" si="396"/>
        <v>0</v>
      </c>
      <c r="R502" s="62">
        <f t="shared" si="397"/>
        <v>1.4425768800000001E-2</v>
      </c>
      <c r="S502" s="62">
        <f t="shared" si="398"/>
        <v>0</v>
      </c>
      <c r="T502" s="62">
        <v>0</v>
      </c>
      <c r="U502" s="62">
        <v>0</v>
      </c>
      <c r="V502" s="62">
        <v>0</v>
      </c>
      <c r="W502" s="62">
        <v>0</v>
      </c>
      <c r="X502" s="62"/>
      <c r="Y502" s="62"/>
      <c r="Z502" s="62"/>
      <c r="AA502" s="62"/>
      <c r="AB502" s="62"/>
      <c r="AC502" s="62"/>
      <c r="AD502" s="62"/>
      <c r="AE502" s="62">
        <v>0</v>
      </c>
      <c r="AF502" s="62"/>
      <c r="AG502" s="62"/>
      <c r="AH502" s="62"/>
      <c r="AI502" s="62"/>
      <c r="AJ502" s="62">
        <v>0</v>
      </c>
      <c r="AK502" s="62"/>
    </row>
    <row r="503" spans="1:37" ht="110.25" x14ac:dyDescent="0.25">
      <c r="A503" s="174"/>
      <c r="B503" s="65" t="s">
        <v>1316</v>
      </c>
      <c r="C503" s="58" t="s">
        <v>3382</v>
      </c>
      <c r="D503" s="62">
        <v>0.49999899599999997</v>
      </c>
      <c r="E503" s="62">
        <f t="shared" si="389"/>
        <v>4.9999899600000001E-2</v>
      </c>
      <c r="F503" s="62">
        <f t="shared" si="390"/>
        <v>0.41999915663999998</v>
      </c>
      <c r="G503" s="62">
        <v>0</v>
      </c>
      <c r="H503" s="62">
        <f t="shared" si="391"/>
        <v>2.9999939759999997E-2</v>
      </c>
      <c r="I503" s="62">
        <f t="shared" si="392"/>
        <v>0.49999900000000003</v>
      </c>
      <c r="J503" s="62">
        <v>0</v>
      </c>
      <c r="K503" s="62">
        <v>0.49999900000000003</v>
      </c>
      <c r="L503" s="62">
        <v>0</v>
      </c>
      <c r="M503" s="62">
        <v>0</v>
      </c>
      <c r="N503" s="62">
        <f t="shared" si="393"/>
        <v>-4.0000000534057278E-9</v>
      </c>
      <c r="O503" s="62">
        <f t="shared" si="394"/>
        <v>4.9999899600000001E-2</v>
      </c>
      <c r="P503" s="62">
        <f t="shared" si="395"/>
        <v>-7.9999843360000045E-2</v>
      </c>
      <c r="Q503" s="62">
        <f t="shared" si="396"/>
        <v>0</v>
      </c>
      <c r="R503" s="62">
        <f t="shared" si="397"/>
        <v>2.9999939759999997E-2</v>
      </c>
      <c r="S503" s="62">
        <f t="shared" si="398"/>
        <v>0</v>
      </c>
      <c r="T503" s="62">
        <v>0</v>
      </c>
      <c r="U503" s="62">
        <v>0</v>
      </c>
      <c r="V503" s="62">
        <v>0</v>
      </c>
      <c r="W503" s="62">
        <v>0</v>
      </c>
      <c r="X503" s="62"/>
      <c r="Y503" s="62"/>
      <c r="Z503" s="62"/>
      <c r="AA503" s="62"/>
      <c r="AB503" s="62"/>
      <c r="AC503" s="62"/>
      <c r="AD503" s="62"/>
      <c r="AE503" s="62">
        <v>0</v>
      </c>
      <c r="AF503" s="62"/>
      <c r="AG503" s="62"/>
      <c r="AH503" s="62"/>
      <c r="AI503" s="62"/>
      <c r="AJ503" s="62">
        <v>0</v>
      </c>
      <c r="AK503" s="62"/>
    </row>
    <row r="504" spans="1:37" ht="126" x14ac:dyDescent="0.25">
      <c r="A504" s="174"/>
      <c r="B504" s="53" t="s">
        <v>2000</v>
      </c>
      <c r="C504" s="58" t="s">
        <v>3383</v>
      </c>
      <c r="D504" s="62">
        <v>1.2376550179999999</v>
      </c>
      <c r="E504" s="62">
        <f t="shared" si="389"/>
        <v>0.1237655018</v>
      </c>
      <c r="F504" s="62">
        <f t="shared" si="390"/>
        <v>1.0396302151200001</v>
      </c>
      <c r="G504" s="62">
        <v>0</v>
      </c>
      <c r="H504" s="62">
        <f t="shared" si="391"/>
        <v>7.4259301079999993E-2</v>
      </c>
      <c r="I504" s="62">
        <f t="shared" si="392"/>
        <v>1.2376550180000001</v>
      </c>
      <c r="J504" s="62">
        <v>0</v>
      </c>
      <c r="K504" s="62">
        <v>0.89685929000000009</v>
      </c>
      <c r="L504" s="62">
        <v>0</v>
      </c>
      <c r="M504" s="62">
        <v>0.34079572800000002</v>
      </c>
      <c r="N504" s="62">
        <f t="shared" si="393"/>
        <v>0</v>
      </c>
      <c r="O504" s="62">
        <f t="shared" si="394"/>
        <v>0.1237655018</v>
      </c>
      <c r="P504" s="62">
        <f t="shared" si="395"/>
        <v>0.14277092512</v>
      </c>
      <c r="Q504" s="62">
        <f t="shared" si="396"/>
        <v>0</v>
      </c>
      <c r="R504" s="62">
        <f t="shared" si="397"/>
        <v>-0.26653642692000001</v>
      </c>
      <c r="S504" s="62">
        <f t="shared" si="398"/>
        <v>0.28399644000000002</v>
      </c>
      <c r="T504" s="62">
        <v>0</v>
      </c>
      <c r="U504" s="62">
        <v>0</v>
      </c>
      <c r="V504" s="62">
        <v>0</v>
      </c>
      <c r="W504" s="62">
        <v>0.28399644000000002</v>
      </c>
      <c r="X504" s="62"/>
      <c r="Y504" s="62"/>
      <c r="Z504" s="62"/>
      <c r="AA504" s="62"/>
      <c r="AB504" s="168">
        <v>2020</v>
      </c>
      <c r="AC504" s="62" t="s">
        <v>4255</v>
      </c>
      <c r="AD504" s="62" t="s">
        <v>4256</v>
      </c>
      <c r="AE504" s="62">
        <v>2</v>
      </c>
      <c r="AF504" s="62"/>
      <c r="AG504" s="62"/>
      <c r="AH504" s="62"/>
      <c r="AI504" s="62"/>
      <c r="AJ504" s="62">
        <v>0</v>
      </c>
      <c r="AK504" s="62"/>
    </row>
    <row r="505" spans="1:37" ht="63" x14ac:dyDescent="0.25">
      <c r="A505" s="174"/>
      <c r="B505" s="53" t="s">
        <v>2775</v>
      </c>
      <c r="C505" s="58" t="s">
        <v>3384</v>
      </c>
      <c r="D505" s="62">
        <v>0.30264779999999997</v>
      </c>
      <c r="E505" s="62">
        <f t="shared" si="389"/>
        <v>3.0264779999999998E-2</v>
      </c>
      <c r="F505" s="62">
        <f t="shared" si="390"/>
        <v>0.25422415199999998</v>
      </c>
      <c r="G505" s="62">
        <v>0</v>
      </c>
      <c r="H505" s="62">
        <f t="shared" si="391"/>
        <v>1.8158867999999998E-2</v>
      </c>
      <c r="I505" s="62">
        <f t="shared" si="392"/>
        <v>0.30264779999999997</v>
      </c>
      <c r="J505" s="62">
        <v>0</v>
      </c>
      <c r="K505" s="62">
        <v>0</v>
      </c>
      <c r="L505" s="62">
        <v>0.30264779999999997</v>
      </c>
      <c r="M505" s="62">
        <v>0</v>
      </c>
      <c r="N505" s="62">
        <f t="shared" si="393"/>
        <v>0</v>
      </c>
      <c r="O505" s="62">
        <f t="shared" si="394"/>
        <v>3.0264779999999998E-2</v>
      </c>
      <c r="P505" s="62">
        <f t="shared" si="395"/>
        <v>0.25422415199999998</v>
      </c>
      <c r="Q505" s="62">
        <f t="shared" si="396"/>
        <v>-0.30264779999999997</v>
      </c>
      <c r="R505" s="62">
        <f t="shared" si="397"/>
        <v>1.8158867999999998E-2</v>
      </c>
      <c r="S505" s="62">
        <f t="shared" si="398"/>
        <v>0</v>
      </c>
      <c r="T505" s="62">
        <v>0</v>
      </c>
      <c r="U505" s="62">
        <v>0</v>
      </c>
      <c r="V505" s="62">
        <v>0</v>
      </c>
      <c r="W505" s="62">
        <v>0</v>
      </c>
      <c r="X505" s="62"/>
      <c r="Y505" s="62"/>
      <c r="Z505" s="62"/>
      <c r="AA505" s="62"/>
      <c r="AB505" s="168">
        <v>2020</v>
      </c>
      <c r="AC505" s="62" t="s">
        <v>4255</v>
      </c>
      <c r="AD505" s="62" t="s">
        <v>4256</v>
      </c>
      <c r="AE505" s="62">
        <v>1.26</v>
      </c>
      <c r="AF505" s="62"/>
      <c r="AG505" s="62"/>
      <c r="AH505" s="62"/>
      <c r="AI505" s="62"/>
      <c r="AJ505" s="62">
        <v>0</v>
      </c>
      <c r="AK505" s="62"/>
    </row>
    <row r="506" spans="1:37" ht="78.75" x14ac:dyDescent="0.25">
      <c r="A506" s="174"/>
      <c r="B506" s="53" t="s">
        <v>560</v>
      </c>
      <c r="C506" s="58" t="s">
        <v>3385</v>
      </c>
      <c r="D506" s="62">
        <v>4.4126295359999999</v>
      </c>
      <c r="E506" s="62">
        <f t="shared" si="389"/>
        <v>0.44126295360000001</v>
      </c>
      <c r="F506" s="62">
        <f t="shared" si="390"/>
        <v>3.7066088102400001</v>
      </c>
      <c r="G506" s="62">
        <v>0</v>
      </c>
      <c r="H506" s="62">
        <f t="shared" si="391"/>
        <v>0.26475777215999996</v>
      </c>
      <c r="I506" s="62">
        <f t="shared" si="392"/>
        <v>4.4126295359999999</v>
      </c>
      <c r="J506" s="62">
        <v>0</v>
      </c>
      <c r="K506" s="62">
        <v>4.1087999999999996</v>
      </c>
      <c r="L506" s="62">
        <v>0</v>
      </c>
      <c r="M506" s="62">
        <v>0.30382953600000001</v>
      </c>
      <c r="N506" s="62">
        <f t="shared" si="393"/>
        <v>0</v>
      </c>
      <c r="O506" s="62">
        <f t="shared" si="394"/>
        <v>0.44126295360000001</v>
      </c>
      <c r="P506" s="62">
        <f t="shared" si="395"/>
        <v>-0.40219118975999946</v>
      </c>
      <c r="Q506" s="62">
        <f t="shared" si="396"/>
        <v>0</v>
      </c>
      <c r="R506" s="62">
        <f t="shared" si="397"/>
        <v>-3.9071763840000051E-2</v>
      </c>
      <c r="S506" s="62">
        <f t="shared" si="398"/>
        <v>4.5331912800000005</v>
      </c>
      <c r="T506" s="62">
        <v>0</v>
      </c>
      <c r="U506" s="62">
        <v>4.28</v>
      </c>
      <c r="V506" s="62">
        <v>0</v>
      </c>
      <c r="W506" s="62">
        <v>0.25319128000000002</v>
      </c>
      <c r="X506" s="62"/>
      <c r="Y506" s="62"/>
      <c r="Z506" s="62"/>
      <c r="AA506" s="62"/>
      <c r="AB506" s="168">
        <v>2020</v>
      </c>
      <c r="AC506" s="62" t="s">
        <v>4255</v>
      </c>
      <c r="AD506" s="62" t="s">
        <v>4256</v>
      </c>
      <c r="AE506" s="62">
        <v>1.26</v>
      </c>
      <c r="AF506" s="62"/>
      <c r="AG506" s="62"/>
      <c r="AH506" s="62"/>
      <c r="AI506" s="62"/>
      <c r="AJ506" s="62">
        <v>0</v>
      </c>
      <c r="AK506" s="62"/>
    </row>
    <row r="507" spans="1:37" ht="110.25" x14ac:dyDescent="0.25">
      <c r="A507" s="174"/>
      <c r="B507" s="53" t="s">
        <v>562</v>
      </c>
      <c r="C507" s="58" t="s">
        <v>3386</v>
      </c>
      <c r="D507" s="62">
        <v>0.58684358399999992</v>
      </c>
      <c r="E507" s="62">
        <f t="shared" si="389"/>
        <v>5.8684358399999997E-2</v>
      </c>
      <c r="F507" s="62">
        <f t="shared" si="390"/>
        <v>0.49294861055999994</v>
      </c>
      <c r="G507" s="62">
        <v>0</v>
      </c>
      <c r="H507" s="62">
        <f t="shared" si="391"/>
        <v>3.5210615039999997E-2</v>
      </c>
      <c r="I507" s="62">
        <f t="shared" si="392"/>
        <v>0.58684358399999992</v>
      </c>
      <c r="J507" s="62">
        <v>0</v>
      </c>
      <c r="K507" s="62">
        <v>0</v>
      </c>
      <c r="L507" s="62">
        <v>0</v>
      </c>
      <c r="M507" s="62">
        <v>0.58684358399999992</v>
      </c>
      <c r="N507" s="62">
        <f t="shared" si="393"/>
        <v>0</v>
      </c>
      <c r="O507" s="62">
        <f t="shared" si="394"/>
        <v>5.8684358399999997E-2</v>
      </c>
      <c r="P507" s="62">
        <f t="shared" si="395"/>
        <v>0.49294861055999994</v>
      </c>
      <c r="Q507" s="62">
        <f t="shared" si="396"/>
        <v>0</v>
      </c>
      <c r="R507" s="62">
        <f t="shared" si="397"/>
        <v>-0.55163296895999991</v>
      </c>
      <c r="S507" s="62">
        <f t="shared" si="398"/>
        <v>0.48903631999999997</v>
      </c>
      <c r="T507" s="62">
        <v>0</v>
      </c>
      <c r="U507" s="62">
        <v>0</v>
      </c>
      <c r="V507" s="62">
        <v>0</v>
      </c>
      <c r="W507" s="62">
        <v>0.48903631999999997</v>
      </c>
      <c r="X507" s="62"/>
      <c r="Y507" s="62"/>
      <c r="Z507" s="62"/>
      <c r="AA507" s="62"/>
      <c r="AB507" s="62"/>
      <c r="AC507" s="62"/>
      <c r="AD507" s="62"/>
      <c r="AE507" s="62">
        <v>0</v>
      </c>
      <c r="AF507" s="62"/>
      <c r="AG507" s="62"/>
      <c r="AH507" s="62"/>
      <c r="AI507" s="62"/>
      <c r="AJ507" s="62">
        <v>0</v>
      </c>
      <c r="AK507" s="62"/>
    </row>
    <row r="508" spans="1:37" ht="47.25" x14ac:dyDescent="0.25">
      <c r="A508" s="174"/>
      <c r="B508" s="53" t="s">
        <v>2001</v>
      </c>
      <c r="C508" s="58" t="s">
        <v>3387</v>
      </c>
      <c r="D508" s="62">
        <v>1.0325640000000001E-3</v>
      </c>
      <c r="E508" s="62">
        <f t="shared" si="389"/>
        <v>1.0325640000000002E-4</v>
      </c>
      <c r="F508" s="62">
        <f t="shared" si="390"/>
        <v>8.6735376000000007E-4</v>
      </c>
      <c r="G508" s="62">
        <v>0</v>
      </c>
      <c r="H508" s="62">
        <f t="shared" si="391"/>
        <v>6.1953840000000013E-5</v>
      </c>
      <c r="I508" s="62">
        <f t="shared" si="392"/>
        <v>1.0325640000000001E-3</v>
      </c>
      <c r="J508" s="62">
        <v>0</v>
      </c>
      <c r="K508" s="62">
        <v>0</v>
      </c>
      <c r="L508" s="62">
        <v>0</v>
      </c>
      <c r="M508" s="62">
        <v>1.0325640000000001E-3</v>
      </c>
      <c r="N508" s="62">
        <f t="shared" si="393"/>
        <v>0</v>
      </c>
      <c r="O508" s="62">
        <f t="shared" si="394"/>
        <v>1.0325640000000002E-4</v>
      </c>
      <c r="P508" s="62">
        <f t="shared" si="395"/>
        <v>8.6735376000000007E-4</v>
      </c>
      <c r="Q508" s="62">
        <f t="shared" si="396"/>
        <v>0</v>
      </c>
      <c r="R508" s="62">
        <f t="shared" si="397"/>
        <v>-9.7061016000000013E-4</v>
      </c>
      <c r="S508" s="62">
        <f t="shared" si="398"/>
        <v>8.604699999999999E-4</v>
      </c>
      <c r="T508" s="62">
        <v>0</v>
      </c>
      <c r="U508" s="62">
        <v>0</v>
      </c>
      <c r="V508" s="62">
        <v>0</v>
      </c>
      <c r="W508" s="62">
        <v>8.604699999999999E-4</v>
      </c>
      <c r="X508" s="62"/>
      <c r="Y508" s="62"/>
      <c r="Z508" s="62"/>
      <c r="AA508" s="62"/>
      <c r="AB508" s="62"/>
      <c r="AC508" s="62"/>
      <c r="AD508" s="62"/>
      <c r="AE508" s="62">
        <v>0</v>
      </c>
      <c r="AF508" s="62"/>
      <c r="AG508" s="62"/>
      <c r="AH508" s="62"/>
      <c r="AI508" s="62"/>
      <c r="AJ508" s="62">
        <v>0</v>
      </c>
      <c r="AK508" s="62"/>
    </row>
    <row r="509" spans="1:37" ht="47.25" x14ac:dyDescent="0.25">
      <c r="A509" s="174"/>
      <c r="B509" s="53" t="s">
        <v>2003</v>
      </c>
      <c r="C509" s="58" t="s">
        <v>3388</v>
      </c>
      <c r="D509" s="62">
        <v>1.127556E-3</v>
      </c>
      <c r="E509" s="62">
        <f t="shared" si="389"/>
        <v>1.1275560000000002E-4</v>
      </c>
      <c r="F509" s="62">
        <f t="shared" si="390"/>
        <v>9.4714704000000013E-4</v>
      </c>
      <c r="G509" s="62">
        <v>0</v>
      </c>
      <c r="H509" s="62">
        <f t="shared" si="391"/>
        <v>6.7653359999999996E-5</v>
      </c>
      <c r="I509" s="62">
        <f t="shared" si="392"/>
        <v>1.127556E-3</v>
      </c>
      <c r="J509" s="62">
        <v>0</v>
      </c>
      <c r="K509" s="62">
        <v>0</v>
      </c>
      <c r="L509" s="62">
        <v>0</v>
      </c>
      <c r="M509" s="62">
        <v>1.127556E-3</v>
      </c>
      <c r="N509" s="62">
        <f t="shared" si="393"/>
        <v>0</v>
      </c>
      <c r="O509" s="62">
        <f t="shared" si="394"/>
        <v>1.1275560000000002E-4</v>
      </c>
      <c r="P509" s="62">
        <f t="shared" si="395"/>
        <v>9.4714704000000013E-4</v>
      </c>
      <c r="Q509" s="62">
        <f t="shared" si="396"/>
        <v>0</v>
      </c>
      <c r="R509" s="62">
        <f t="shared" si="397"/>
        <v>-1.05990264E-3</v>
      </c>
      <c r="S509" s="62">
        <f t="shared" si="398"/>
        <v>9.3963E-4</v>
      </c>
      <c r="T509" s="62">
        <v>0</v>
      </c>
      <c r="U509" s="62">
        <v>0</v>
      </c>
      <c r="V509" s="62">
        <v>0</v>
      </c>
      <c r="W509" s="62">
        <v>9.3963E-4</v>
      </c>
      <c r="X509" s="62"/>
      <c r="Y509" s="62"/>
      <c r="Z509" s="62"/>
      <c r="AA509" s="62"/>
      <c r="AB509" s="62"/>
      <c r="AC509" s="62"/>
      <c r="AD509" s="62"/>
      <c r="AE509" s="62">
        <v>0</v>
      </c>
      <c r="AF509" s="62"/>
      <c r="AG509" s="62"/>
      <c r="AH509" s="62"/>
      <c r="AI509" s="62"/>
      <c r="AJ509" s="62">
        <v>0</v>
      </c>
      <c r="AK509" s="62"/>
    </row>
    <row r="510" spans="1:37" ht="47.25" x14ac:dyDescent="0.25">
      <c r="A510" s="174"/>
      <c r="B510" s="53" t="s">
        <v>564</v>
      </c>
      <c r="C510" s="58" t="s">
        <v>3389</v>
      </c>
      <c r="D510" s="62">
        <v>0.64501484400000009</v>
      </c>
      <c r="E510" s="62">
        <f t="shared" si="389"/>
        <v>6.4501484400000017E-2</v>
      </c>
      <c r="F510" s="62">
        <f t="shared" si="390"/>
        <v>0.54181246896000002</v>
      </c>
      <c r="G510" s="62">
        <v>0</v>
      </c>
      <c r="H510" s="62">
        <f t="shared" si="391"/>
        <v>3.8700890640000006E-2</v>
      </c>
      <c r="I510" s="62">
        <f t="shared" si="392"/>
        <v>0.64501484399999998</v>
      </c>
      <c r="J510" s="62">
        <v>0.32072832000000001</v>
      </c>
      <c r="K510" s="62">
        <v>0</v>
      </c>
      <c r="L510" s="62">
        <v>0</v>
      </c>
      <c r="M510" s="62">
        <v>0.32428652399999996</v>
      </c>
      <c r="N510" s="62">
        <f t="shared" si="393"/>
        <v>0</v>
      </c>
      <c r="O510" s="62">
        <f t="shared" si="394"/>
        <v>-0.25622683559999998</v>
      </c>
      <c r="P510" s="62">
        <f t="shared" si="395"/>
        <v>0.54181246896000002</v>
      </c>
      <c r="Q510" s="62">
        <f t="shared" si="396"/>
        <v>0</v>
      </c>
      <c r="R510" s="62">
        <f t="shared" si="397"/>
        <v>-0.28558563335999998</v>
      </c>
      <c r="S510" s="62">
        <f t="shared" si="398"/>
        <v>0.53751236999999996</v>
      </c>
      <c r="T510" s="62">
        <v>0</v>
      </c>
      <c r="U510" s="62">
        <v>0</v>
      </c>
      <c r="V510" s="62">
        <v>0</v>
      </c>
      <c r="W510" s="62">
        <v>0.53751236999999996</v>
      </c>
      <c r="X510" s="62"/>
      <c r="Y510" s="62"/>
      <c r="Z510" s="62"/>
      <c r="AA510" s="62"/>
      <c r="AB510" s="62"/>
      <c r="AC510" s="62"/>
      <c r="AD510" s="62"/>
      <c r="AE510" s="62">
        <v>0</v>
      </c>
      <c r="AF510" s="62"/>
      <c r="AG510" s="62"/>
      <c r="AH510" s="62"/>
      <c r="AI510" s="62"/>
      <c r="AJ510" s="62">
        <v>0</v>
      </c>
      <c r="AK510" s="62"/>
    </row>
    <row r="511" spans="1:37" ht="31.5" x14ac:dyDescent="0.25">
      <c r="A511" s="174"/>
      <c r="B511" s="65" t="s">
        <v>566</v>
      </c>
      <c r="C511" s="58" t="s">
        <v>3390</v>
      </c>
      <c r="D511" s="62">
        <v>0.33014400000000005</v>
      </c>
      <c r="E511" s="62">
        <f t="shared" si="389"/>
        <v>3.3014400000000006E-2</v>
      </c>
      <c r="F511" s="62">
        <f t="shared" si="390"/>
        <v>0.27732096000000006</v>
      </c>
      <c r="G511" s="62">
        <v>0</v>
      </c>
      <c r="H511" s="62">
        <f t="shared" si="391"/>
        <v>1.9808640000000002E-2</v>
      </c>
      <c r="I511" s="62">
        <f t="shared" si="392"/>
        <v>0.33058929599999998</v>
      </c>
      <c r="J511" s="62">
        <v>0</v>
      </c>
      <c r="K511" s="62">
        <v>0</v>
      </c>
      <c r="L511" s="62">
        <v>0</v>
      </c>
      <c r="M511" s="62">
        <v>0.33058929599999998</v>
      </c>
      <c r="N511" s="62">
        <f t="shared" si="393"/>
        <v>-4.4529599999992842E-4</v>
      </c>
      <c r="O511" s="62">
        <f t="shared" si="394"/>
        <v>3.3014400000000006E-2</v>
      </c>
      <c r="P511" s="62">
        <f t="shared" si="395"/>
        <v>0.27732096000000006</v>
      </c>
      <c r="Q511" s="62">
        <f t="shared" si="396"/>
        <v>0</v>
      </c>
      <c r="R511" s="62">
        <f t="shared" si="397"/>
        <v>-0.31078065599999999</v>
      </c>
      <c r="S511" s="62">
        <f t="shared" si="398"/>
        <v>0.27549108</v>
      </c>
      <c r="T511" s="62">
        <v>0</v>
      </c>
      <c r="U511" s="62">
        <v>0</v>
      </c>
      <c r="V511" s="62">
        <v>0</v>
      </c>
      <c r="W511" s="62">
        <v>0.27549108</v>
      </c>
      <c r="X511" s="62"/>
      <c r="Y511" s="62"/>
      <c r="Z511" s="62"/>
      <c r="AA511" s="62"/>
      <c r="AB511" s="62"/>
      <c r="AC511" s="62"/>
      <c r="AD511" s="62"/>
      <c r="AE511" s="62">
        <v>0</v>
      </c>
      <c r="AF511" s="62"/>
      <c r="AG511" s="62"/>
      <c r="AH511" s="62"/>
      <c r="AI511" s="62"/>
      <c r="AJ511" s="62">
        <v>0</v>
      </c>
      <c r="AK511" s="62"/>
    </row>
    <row r="512" spans="1:37" ht="63" x14ac:dyDescent="0.25">
      <c r="A512" s="174"/>
      <c r="B512" s="65" t="s">
        <v>2005</v>
      </c>
      <c r="C512" s="58" t="s">
        <v>3391</v>
      </c>
      <c r="D512" s="62">
        <v>2.39292E-4</v>
      </c>
      <c r="E512" s="62">
        <f t="shared" si="389"/>
        <v>2.3929200000000001E-5</v>
      </c>
      <c r="F512" s="62">
        <f t="shared" si="390"/>
        <v>2.0100528E-4</v>
      </c>
      <c r="G512" s="62">
        <v>0</v>
      </c>
      <c r="H512" s="62">
        <f t="shared" si="391"/>
        <v>1.4357519999999999E-5</v>
      </c>
      <c r="I512" s="62">
        <f t="shared" si="392"/>
        <v>2.39292E-4</v>
      </c>
      <c r="J512" s="62">
        <v>0</v>
      </c>
      <c r="K512" s="62">
        <v>0</v>
      </c>
      <c r="L512" s="62">
        <v>0</v>
      </c>
      <c r="M512" s="62">
        <v>2.39292E-4</v>
      </c>
      <c r="N512" s="62">
        <f t="shared" si="393"/>
        <v>0</v>
      </c>
      <c r="O512" s="62">
        <f t="shared" si="394"/>
        <v>2.3929200000000001E-5</v>
      </c>
      <c r="P512" s="62">
        <f t="shared" si="395"/>
        <v>2.0100528E-4</v>
      </c>
      <c r="Q512" s="62">
        <f t="shared" si="396"/>
        <v>0</v>
      </c>
      <c r="R512" s="62">
        <f t="shared" si="397"/>
        <v>-2.2493447999999999E-4</v>
      </c>
      <c r="S512" s="62">
        <f t="shared" si="398"/>
        <v>1.9940999999999999E-4</v>
      </c>
      <c r="T512" s="62">
        <v>0</v>
      </c>
      <c r="U512" s="62">
        <v>0</v>
      </c>
      <c r="V512" s="62">
        <v>0</v>
      </c>
      <c r="W512" s="62">
        <v>1.9940999999999999E-4</v>
      </c>
      <c r="X512" s="62"/>
      <c r="Y512" s="62"/>
      <c r="Z512" s="62"/>
      <c r="AA512" s="62"/>
      <c r="AB512" s="62"/>
      <c r="AC512" s="62"/>
      <c r="AD512" s="62"/>
      <c r="AE512" s="62">
        <v>0</v>
      </c>
      <c r="AF512" s="62"/>
      <c r="AG512" s="62"/>
      <c r="AH512" s="62"/>
      <c r="AI512" s="62"/>
      <c r="AJ512" s="62">
        <v>0</v>
      </c>
      <c r="AK512" s="62"/>
    </row>
    <row r="513" spans="1:37" ht="94.5" x14ac:dyDescent="0.25">
      <c r="A513" s="174"/>
      <c r="B513" s="53" t="s">
        <v>568</v>
      </c>
      <c r="C513" s="58" t="s">
        <v>3392</v>
      </c>
      <c r="D513" s="62">
        <v>0.85156119599999991</v>
      </c>
      <c r="E513" s="62">
        <f t="shared" si="389"/>
        <v>8.5156119599999996E-2</v>
      </c>
      <c r="F513" s="62">
        <f t="shared" si="390"/>
        <v>0.71531140463999987</v>
      </c>
      <c r="G513" s="62">
        <v>0</v>
      </c>
      <c r="H513" s="62">
        <f t="shared" si="391"/>
        <v>5.1093671759999994E-2</v>
      </c>
      <c r="I513" s="62">
        <f t="shared" si="392"/>
        <v>0.85156119600000002</v>
      </c>
      <c r="J513" s="62">
        <v>0.68033286000000004</v>
      </c>
      <c r="K513" s="62">
        <v>0</v>
      </c>
      <c r="L513" s="62">
        <v>0</v>
      </c>
      <c r="M513" s="62">
        <v>0.17122833599999995</v>
      </c>
      <c r="N513" s="62">
        <f t="shared" si="393"/>
        <v>0</v>
      </c>
      <c r="O513" s="62">
        <f t="shared" si="394"/>
        <v>-0.59517674040000002</v>
      </c>
      <c r="P513" s="62">
        <f t="shared" si="395"/>
        <v>0.71531140463999987</v>
      </c>
      <c r="Q513" s="62">
        <f t="shared" si="396"/>
        <v>0</v>
      </c>
      <c r="R513" s="62">
        <f t="shared" si="397"/>
        <v>-0.12013466423999997</v>
      </c>
      <c r="S513" s="62">
        <f t="shared" si="398"/>
        <v>0.70963433000000009</v>
      </c>
      <c r="T513" s="62">
        <v>0.56694405000000003</v>
      </c>
      <c r="U513" s="62">
        <v>0</v>
      </c>
      <c r="V513" s="62">
        <v>0</v>
      </c>
      <c r="W513" s="62">
        <v>0.14269028</v>
      </c>
      <c r="X513" s="62"/>
      <c r="Y513" s="62"/>
      <c r="Z513" s="62"/>
      <c r="AA513" s="62"/>
      <c r="AB513" s="62"/>
      <c r="AC513" s="62"/>
      <c r="AD513" s="62"/>
      <c r="AE513" s="62">
        <v>0</v>
      </c>
      <c r="AF513" s="62"/>
      <c r="AG513" s="62"/>
      <c r="AH513" s="62"/>
      <c r="AI513" s="62"/>
      <c r="AJ513" s="62">
        <v>0</v>
      </c>
      <c r="AK513" s="62"/>
    </row>
    <row r="514" spans="1:37" ht="78.75" x14ac:dyDescent="0.25">
      <c r="A514" s="174"/>
      <c r="B514" s="53" t="s">
        <v>570</v>
      </c>
      <c r="C514" s="58" t="s">
        <v>3393</v>
      </c>
      <c r="D514" s="62">
        <v>0.11196744</v>
      </c>
      <c r="E514" s="62">
        <f t="shared" si="389"/>
        <v>1.1196744000000002E-2</v>
      </c>
      <c r="F514" s="62">
        <f t="shared" si="390"/>
        <v>9.4052649599999996E-2</v>
      </c>
      <c r="G514" s="62">
        <v>0</v>
      </c>
      <c r="H514" s="62">
        <f t="shared" si="391"/>
        <v>6.7180464000000002E-3</v>
      </c>
      <c r="I514" s="62">
        <f t="shared" si="392"/>
        <v>0.11196738800000001</v>
      </c>
      <c r="J514" s="62">
        <v>0</v>
      </c>
      <c r="K514" s="62">
        <v>0.10340930000000001</v>
      </c>
      <c r="L514" s="62">
        <v>0</v>
      </c>
      <c r="M514" s="62">
        <v>8.5580880000000002E-3</v>
      </c>
      <c r="N514" s="62">
        <f t="shared" si="393"/>
        <v>5.1999999986507284E-8</v>
      </c>
      <c r="O514" s="62">
        <f t="shared" si="394"/>
        <v>1.1196744000000002E-2</v>
      </c>
      <c r="P514" s="62">
        <f t="shared" si="395"/>
        <v>-9.3566504000000134E-3</v>
      </c>
      <c r="Q514" s="62">
        <f t="shared" si="396"/>
        <v>0</v>
      </c>
      <c r="R514" s="62">
        <f t="shared" si="397"/>
        <v>-1.8400415999999999E-3</v>
      </c>
      <c r="S514" s="62">
        <f t="shared" si="398"/>
        <v>7.1317400000000001E-3</v>
      </c>
      <c r="T514" s="62">
        <v>0</v>
      </c>
      <c r="U514" s="62">
        <v>0</v>
      </c>
      <c r="V514" s="62">
        <v>0</v>
      </c>
      <c r="W514" s="62">
        <v>7.1317400000000001E-3</v>
      </c>
      <c r="X514" s="62"/>
      <c r="Y514" s="62"/>
      <c r="Z514" s="62"/>
      <c r="AA514" s="62"/>
      <c r="AB514" s="168">
        <v>2020</v>
      </c>
      <c r="AC514" s="62" t="s">
        <v>4255</v>
      </c>
      <c r="AD514" s="62" t="s">
        <v>4256</v>
      </c>
      <c r="AE514" s="62">
        <v>0.4</v>
      </c>
      <c r="AF514" s="62"/>
      <c r="AG514" s="62"/>
      <c r="AH514" s="62"/>
      <c r="AI514" s="62"/>
      <c r="AJ514" s="62">
        <v>0</v>
      </c>
      <c r="AK514" s="62"/>
    </row>
    <row r="515" spans="1:37" ht="94.5" x14ac:dyDescent="0.25">
      <c r="A515" s="174"/>
      <c r="B515" s="53" t="s">
        <v>572</v>
      </c>
      <c r="C515" s="58" t="s">
        <v>3394</v>
      </c>
      <c r="D515" s="62">
        <v>2.6125919999999998</v>
      </c>
      <c r="E515" s="62">
        <f t="shared" si="389"/>
        <v>0.26125919999999997</v>
      </c>
      <c r="F515" s="62">
        <f t="shared" si="390"/>
        <v>2.1945772799999999</v>
      </c>
      <c r="G515" s="62">
        <v>0</v>
      </c>
      <c r="H515" s="62">
        <f t="shared" si="391"/>
        <v>0.15675551999999998</v>
      </c>
      <c r="I515" s="62">
        <f t="shared" si="392"/>
        <v>2.6125970260000004</v>
      </c>
      <c r="J515" s="62">
        <v>0</v>
      </c>
      <c r="K515" s="62">
        <v>2.3566873900000003</v>
      </c>
      <c r="L515" s="62">
        <v>0</v>
      </c>
      <c r="M515" s="62">
        <v>0.255909636</v>
      </c>
      <c r="N515" s="62">
        <f t="shared" si="393"/>
        <v>-5.0260000006296934E-6</v>
      </c>
      <c r="O515" s="62">
        <f t="shared" si="394"/>
        <v>0.26125919999999997</v>
      </c>
      <c r="P515" s="62">
        <f t="shared" si="395"/>
        <v>-0.16211011000000042</v>
      </c>
      <c r="Q515" s="62">
        <f t="shared" si="396"/>
        <v>0</v>
      </c>
      <c r="R515" s="62">
        <f t="shared" si="397"/>
        <v>-9.9154116000000014E-2</v>
      </c>
      <c r="S515" s="62">
        <f t="shared" si="398"/>
        <v>2.0929505099999997</v>
      </c>
      <c r="T515" s="62">
        <v>0</v>
      </c>
      <c r="U515" s="62">
        <v>1.8796924799999999</v>
      </c>
      <c r="V515" s="62">
        <v>0</v>
      </c>
      <c r="W515" s="62">
        <v>0.21325802999999999</v>
      </c>
      <c r="X515" s="62"/>
      <c r="Y515" s="62"/>
      <c r="Z515" s="62"/>
      <c r="AA515" s="62"/>
      <c r="AB515" s="168">
        <v>2020</v>
      </c>
      <c r="AC515" s="62" t="s">
        <v>4255</v>
      </c>
      <c r="AD515" s="62" t="s">
        <v>4256</v>
      </c>
      <c r="AE515" s="62">
        <v>0.4</v>
      </c>
      <c r="AF515" s="168">
        <v>2020</v>
      </c>
      <c r="AG515" s="62" t="s">
        <v>4257</v>
      </c>
      <c r="AH515" s="62" t="s">
        <v>4258</v>
      </c>
      <c r="AI515" s="62" t="s">
        <v>4259</v>
      </c>
      <c r="AJ515" s="62">
        <v>0.23200000000000001</v>
      </c>
      <c r="AK515" s="62"/>
    </row>
    <row r="516" spans="1:37" ht="31.5" x14ac:dyDescent="0.25">
      <c r="A516" s="174"/>
      <c r="B516" s="53" t="s">
        <v>574</v>
      </c>
      <c r="C516" s="58" t="s">
        <v>3395</v>
      </c>
      <c r="D516" s="62">
        <v>0.33660122200000003</v>
      </c>
      <c r="E516" s="62">
        <f t="shared" si="389"/>
        <v>3.3660122200000003E-2</v>
      </c>
      <c r="F516" s="62">
        <f t="shared" si="390"/>
        <v>0.28274502648000005</v>
      </c>
      <c r="G516" s="62">
        <v>0</v>
      </c>
      <c r="H516" s="62">
        <f t="shared" si="391"/>
        <v>2.0196073320000001E-2</v>
      </c>
      <c r="I516" s="62">
        <f t="shared" si="392"/>
        <v>0.33660122199999998</v>
      </c>
      <c r="J516" s="62">
        <v>0.24190566999999999</v>
      </c>
      <c r="K516" s="62">
        <v>0</v>
      </c>
      <c r="L516" s="62">
        <v>0</v>
      </c>
      <c r="M516" s="62">
        <v>9.4695551999999988E-2</v>
      </c>
      <c r="N516" s="62">
        <f t="shared" si="393"/>
        <v>0</v>
      </c>
      <c r="O516" s="62">
        <f t="shared" si="394"/>
        <v>-0.20824554779999999</v>
      </c>
      <c r="P516" s="62">
        <f t="shared" si="395"/>
        <v>0.28274502648000005</v>
      </c>
      <c r="Q516" s="62">
        <f t="shared" si="396"/>
        <v>0</v>
      </c>
      <c r="R516" s="62">
        <f t="shared" si="397"/>
        <v>-7.4499478679999981E-2</v>
      </c>
      <c r="S516" s="62">
        <f t="shared" si="398"/>
        <v>0.28050101999999999</v>
      </c>
      <c r="T516" s="62">
        <v>0.20158805999999999</v>
      </c>
      <c r="U516" s="62">
        <v>0</v>
      </c>
      <c r="V516" s="62">
        <v>0</v>
      </c>
      <c r="W516" s="62">
        <v>7.891295999999999E-2</v>
      </c>
      <c r="X516" s="62"/>
      <c r="Y516" s="62"/>
      <c r="Z516" s="62"/>
      <c r="AA516" s="62"/>
      <c r="AB516" s="62"/>
      <c r="AC516" s="62"/>
      <c r="AD516" s="62"/>
      <c r="AE516" s="62">
        <v>0</v>
      </c>
      <c r="AF516" s="62"/>
      <c r="AG516" s="62"/>
      <c r="AH516" s="62"/>
      <c r="AI516" s="62"/>
      <c r="AJ516" s="62">
        <v>0</v>
      </c>
      <c r="AK516" s="62"/>
    </row>
    <row r="517" spans="1:37" ht="78.75" x14ac:dyDescent="0.25">
      <c r="A517" s="174"/>
      <c r="B517" s="53" t="s">
        <v>576</v>
      </c>
      <c r="C517" s="58" t="s">
        <v>3396</v>
      </c>
      <c r="D517" s="62">
        <v>0.83160873599999996</v>
      </c>
      <c r="E517" s="62">
        <f t="shared" si="389"/>
        <v>8.3160873600000004E-2</v>
      </c>
      <c r="F517" s="62">
        <f t="shared" si="390"/>
        <v>0.69855133823999993</v>
      </c>
      <c r="G517" s="62">
        <v>0</v>
      </c>
      <c r="H517" s="62">
        <f t="shared" si="391"/>
        <v>4.9896524159999997E-2</v>
      </c>
      <c r="I517" s="62">
        <f t="shared" si="392"/>
        <v>0.83160873599999996</v>
      </c>
      <c r="J517" s="62">
        <v>0</v>
      </c>
      <c r="K517" s="62">
        <v>0.57395333999999998</v>
      </c>
      <c r="L517" s="62">
        <v>0</v>
      </c>
      <c r="M517" s="62">
        <v>0.25765539600000004</v>
      </c>
      <c r="N517" s="62">
        <f t="shared" si="393"/>
        <v>0</v>
      </c>
      <c r="O517" s="62">
        <f t="shared" si="394"/>
        <v>8.3160873600000004E-2</v>
      </c>
      <c r="P517" s="62">
        <f t="shared" si="395"/>
        <v>0.12459799823999995</v>
      </c>
      <c r="Q517" s="62">
        <f t="shared" si="396"/>
        <v>0</v>
      </c>
      <c r="R517" s="62">
        <f t="shared" si="397"/>
        <v>-0.20775887184000003</v>
      </c>
      <c r="S517" s="62">
        <f t="shared" si="398"/>
        <v>0.21471282999999999</v>
      </c>
      <c r="T517" s="62">
        <v>0</v>
      </c>
      <c r="U517" s="62">
        <v>0</v>
      </c>
      <c r="V517" s="62">
        <v>0</v>
      </c>
      <c r="W517" s="62">
        <v>0.21471282999999999</v>
      </c>
      <c r="X517" s="62"/>
      <c r="Y517" s="62"/>
      <c r="Z517" s="62"/>
      <c r="AA517" s="62"/>
      <c r="AB517" s="168">
        <v>2020</v>
      </c>
      <c r="AC517" s="62" t="s">
        <v>4255</v>
      </c>
      <c r="AD517" s="62" t="s">
        <v>4256</v>
      </c>
      <c r="AE517" s="62">
        <v>2</v>
      </c>
      <c r="AF517" s="62"/>
      <c r="AG517" s="62"/>
      <c r="AH517" s="62"/>
      <c r="AI517" s="62"/>
      <c r="AJ517" s="62">
        <v>0</v>
      </c>
      <c r="AK517" s="62"/>
    </row>
    <row r="518" spans="1:37" ht="94.5" x14ac:dyDescent="0.25">
      <c r="A518" s="174"/>
      <c r="B518" s="65" t="s">
        <v>578</v>
      </c>
      <c r="C518" s="58" t="s">
        <v>3397</v>
      </c>
      <c r="D518" s="62">
        <v>10.994999999999999</v>
      </c>
      <c r="E518" s="62">
        <f t="shared" si="389"/>
        <v>1.0994999999999999</v>
      </c>
      <c r="F518" s="62">
        <f t="shared" si="390"/>
        <v>9.2357999999999976</v>
      </c>
      <c r="G518" s="62">
        <v>0</v>
      </c>
      <c r="H518" s="62">
        <f t="shared" si="391"/>
        <v>0.65969999999999995</v>
      </c>
      <c r="I518" s="62">
        <f t="shared" si="392"/>
        <v>10.995001715999999</v>
      </c>
      <c r="J518" s="62">
        <v>0</v>
      </c>
      <c r="K518" s="62">
        <v>10.5731799</v>
      </c>
      <c r="L518" s="62">
        <v>0</v>
      </c>
      <c r="M518" s="62">
        <v>0.42182181600000002</v>
      </c>
      <c r="N518" s="62">
        <f t="shared" si="393"/>
        <v>-1.7159999998739295E-6</v>
      </c>
      <c r="O518" s="62">
        <f t="shared" si="394"/>
        <v>1.0994999999999999</v>
      </c>
      <c r="P518" s="62">
        <f t="shared" si="395"/>
        <v>-1.337379900000002</v>
      </c>
      <c r="Q518" s="62">
        <f t="shared" si="396"/>
        <v>0</v>
      </c>
      <c r="R518" s="62">
        <f t="shared" si="397"/>
        <v>0.23787818399999994</v>
      </c>
      <c r="S518" s="62">
        <f t="shared" si="398"/>
        <v>9.1625014399999998</v>
      </c>
      <c r="T518" s="62">
        <v>0</v>
      </c>
      <c r="U518" s="62">
        <v>8.8109832600000004</v>
      </c>
      <c r="V518" s="62">
        <v>0</v>
      </c>
      <c r="W518" s="62">
        <v>0.35151818000000001</v>
      </c>
      <c r="X518" s="62"/>
      <c r="Y518" s="62"/>
      <c r="Z518" s="62"/>
      <c r="AA518" s="62"/>
      <c r="AB518" s="168">
        <v>2020</v>
      </c>
      <c r="AC518" s="62" t="s">
        <v>4255</v>
      </c>
      <c r="AD518" s="62" t="s">
        <v>4256</v>
      </c>
      <c r="AE518" s="62">
        <v>1.26</v>
      </c>
      <c r="AF518" s="168">
        <v>2020</v>
      </c>
      <c r="AG518" s="62" t="s">
        <v>4257</v>
      </c>
      <c r="AH518" s="62" t="s">
        <v>4258</v>
      </c>
      <c r="AI518" s="62" t="s">
        <v>4259</v>
      </c>
      <c r="AJ518" s="62">
        <v>0.98260000000000003</v>
      </c>
      <c r="AK518" s="62"/>
    </row>
    <row r="519" spans="1:37" ht="110.25" x14ac:dyDescent="0.25">
      <c r="A519" s="174"/>
      <c r="B519" s="53" t="s">
        <v>580</v>
      </c>
      <c r="C519" s="58" t="s">
        <v>3398</v>
      </c>
      <c r="D519" s="62">
        <v>0.93686963999999984</v>
      </c>
      <c r="E519" s="62">
        <f t="shared" si="389"/>
        <v>9.3686963999999984E-2</v>
      </c>
      <c r="F519" s="62">
        <f t="shared" si="390"/>
        <v>0.78697049759999982</v>
      </c>
      <c r="G519" s="62">
        <v>0</v>
      </c>
      <c r="H519" s="62">
        <f t="shared" si="391"/>
        <v>5.6212178399999986E-2</v>
      </c>
      <c r="I519" s="62">
        <f t="shared" si="392"/>
        <v>0.93686961800000002</v>
      </c>
      <c r="J519" s="62">
        <v>0.46530427000000002</v>
      </c>
      <c r="K519" s="62">
        <v>0.4033447</v>
      </c>
      <c r="L519" s="62">
        <v>0</v>
      </c>
      <c r="M519" s="62">
        <v>6.8220648000000009E-2</v>
      </c>
      <c r="N519" s="62">
        <f t="shared" si="393"/>
        <v>2.1999999821886718E-8</v>
      </c>
      <c r="O519" s="62">
        <f t="shared" si="394"/>
        <v>-0.37161730600000004</v>
      </c>
      <c r="P519" s="62">
        <f t="shared" si="395"/>
        <v>0.38362579759999982</v>
      </c>
      <c r="Q519" s="62">
        <f t="shared" si="396"/>
        <v>0</v>
      </c>
      <c r="R519" s="62">
        <f t="shared" si="397"/>
        <v>-1.2008469600000023E-2</v>
      </c>
      <c r="S519" s="62">
        <f t="shared" si="398"/>
        <v>5.6850539999999998E-2</v>
      </c>
      <c r="T519" s="62">
        <v>0</v>
      </c>
      <c r="U519" s="62">
        <v>0</v>
      </c>
      <c r="V519" s="62">
        <v>0</v>
      </c>
      <c r="W519" s="62">
        <v>5.6850539999999998E-2</v>
      </c>
      <c r="X519" s="62"/>
      <c r="Y519" s="62"/>
      <c r="Z519" s="62"/>
      <c r="AA519" s="62"/>
      <c r="AB519" s="62"/>
      <c r="AC519" s="62"/>
      <c r="AD519" s="62"/>
      <c r="AE519" s="62">
        <v>0</v>
      </c>
      <c r="AF519" s="168">
        <v>2020</v>
      </c>
      <c r="AG519" s="62" t="s">
        <v>4257</v>
      </c>
      <c r="AH519" s="62" t="s">
        <v>4258</v>
      </c>
      <c r="AI519" s="62" t="s">
        <v>4259</v>
      </c>
      <c r="AJ519" s="62">
        <v>0.16300000000000001</v>
      </c>
      <c r="AK519" s="62"/>
    </row>
    <row r="520" spans="1:37" ht="94.5" x14ac:dyDescent="0.25">
      <c r="A520" s="174"/>
      <c r="B520" s="53" t="s">
        <v>582</v>
      </c>
      <c r="C520" s="58" t="s">
        <v>3399</v>
      </c>
      <c r="D520" s="62">
        <v>0.33377501999999998</v>
      </c>
      <c r="E520" s="62">
        <f t="shared" si="389"/>
        <v>3.3377501999999996E-2</v>
      </c>
      <c r="F520" s="62">
        <f t="shared" si="390"/>
        <v>0.28037101679999998</v>
      </c>
      <c r="G520" s="62">
        <v>0</v>
      </c>
      <c r="H520" s="62">
        <f t="shared" si="391"/>
        <v>2.0026501199999998E-2</v>
      </c>
      <c r="I520" s="62">
        <f t="shared" si="392"/>
        <v>0.33377502000000003</v>
      </c>
      <c r="J520" s="62">
        <v>4.9236000000000002E-2</v>
      </c>
      <c r="K520" s="62">
        <v>0</v>
      </c>
      <c r="L520" s="62">
        <v>0.25282260000000001</v>
      </c>
      <c r="M520" s="62">
        <v>3.1716419999999995E-2</v>
      </c>
      <c r="N520" s="62">
        <f t="shared" si="393"/>
        <v>0</v>
      </c>
      <c r="O520" s="62">
        <f t="shared" si="394"/>
        <v>-1.5858498000000006E-2</v>
      </c>
      <c r="P520" s="62">
        <f t="shared" si="395"/>
        <v>0.28037101679999998</v>
      </c>
      <c r="Q520" s="62">
        <f t="shared" si="396"/>
        <v>-0.25282260000000001</v>
      </c>
      <c r="R520" s="62">
        <f t="shared" si="397"/>
        <v>-1.1689918799999997E-2</v>
      </c>
      <c r="S520" s="62">
        <f t="shared" si="398"/>
        <v>0.29348402000000001</v>
      </c>
      <c r="T520" s="62">
        <v>4.1029999999999997E-2</v>
      </c>
      <c r="U520" s="62">
        <v>0</v>
      </c>
      <c r="V520" s="62">
        <v>0</v>
      </c>
      <c r="W520" s="62">
        <v>0.25245402</v>
      </c>
      <c r="X520" s="62"/>
      <c r="Y520" s="62"/>
      <c r="Z520" s="62"/>
      <c r="AA520" s="62"/>
      <c r="AB520" s="168">
        <v>2020</v>
      </c>
      <c r="AC520" s="62" t="s">
        <v>4255</v>
      </c>
      <c r="AD520" s="62" t="s">
        <v>4256</v>
      </c>
      <c r="AE520" s="62">
        <v>0.4</v>
      </c>
      <c r="AF520" s="62"/>
      <c r="AG520" s="62"/>
      <c r="AH520" s="62"/>
      <c r="AI520" s="62"/>
      <c r="AJ520" s="62">
        <v>0</v>
      </c>
      <c r="AK520" s="62"/>
    </row>
    <row r="521" spans="1:37" ht="94.5" x14ac:dyDescent="0.25">
      <c r="A521" s="174"/>
      <c r="B521" s="53" t="s">
        <v>2007</v>
      </c>
      <c r="C521" s="58" t="s">
        <v>3400</v>
      </c>
      <c r="D521" s="62">
        <v>3.9455999999999998E-2</v>
      </c>
      <c r="E521" s="62">
        <f t="shared" si="389"/>
        <v>3.9455999999999996E-3</v>
      </c>
      <c r="F521" s="62">
        <f t="shared" si="390"/>
        <v>3.3143039999999999E-2</v>
      </c>
      <c r="G521" s="62">
        <v>0</v>
      </c>
      <c r="H521" s="62">
        <f t="shared" si="391"/>
        <v>2.3673599999999998E-3</v>
      </c>
      <c r="I521" s="62">
        <f t="shared" si="392"/>
        <v>3.9455999999999998E-2</v>
      </c>
      <c r="J521" s="62">
        <v>3.9455999999999998E-2</v>
      </c>
      <c r="K521" s="62">
        <v>0</v>
      </c>
      <c r="L521" s="62">
        <v>0</v>
      </c>
      <c r="M521" s="62">
        <v>0</v>
      </c>
      <c r="N521" s="62">
        <f t="shared" si="393"/>
        <v>0</v>
      </c>
      <c r="O521" s="62">
        <f t="shared" si="394"/>
        <v>-3.5510399999999998E-2</v>
      </c>
      <c r="P521" s="62">
        <f t="shared" si="395"/>
        <v>3.3143039999999999E-2</v>
      </c>
      <c r="Q521" s="62">
        <f t="shared" si="396"/>
        <v>0</v>
      </c>
      <c r="R521" s="62">
        <f t="shared" si="397"/>
        <v>2.3673599999999998E-3</v>
      </c>
      <c r="S521" s="62">
        <f t="shared" si="398"/>
        <v>3.288E-2</v>
      </c>
      <c r="T521" s="62">
        <v>3.288E-2</v>
      </c>
      <c r="U521" s="62">
        <v>0</v>
      </c>
      <c r="V521" s="62">
        <v>0</v>
      </c>
      <c r="W521" s="62">
        <v>0</v>
      </c>
      <c r="X521" s="62"/>
      <c r="Y521" s="62"/>
      <c r="Z521" s="62"/>
      <c r="AA521" s="62"/>
      <c r="AB521" s="168">
        <v>2020</v>
      </c>
      <c r="AC521" s="62" t="s">
        <v>4255</v>
      </c>
      <c r="AD521" s="62" t="s">
        <v>4256</v>
      </c>
      <c r="AE521" s="62">
        <v>0.25</v>
      </c>
      <c r="AF521" s="62"/>
      <c r="AG521" s="62"/>
      <c r="AH521" s="62"/>
      <c r="AI521" s="62"/>
      <c r="AJ521" s="62">
        <v>0</v>
      </c>
      <c r="AK521" s="62"/>
    </row>
    <row r="522" spans="1:37" ht="78.75" x14ac:dyDescent="0.25">
      <c r="A522" s="174"/>
      <c r="B522" s="53" t="s">
        <v>2008</v>
      </c>
      <c r="C522" s="58" t="s">
        <v>3401</v>
      </c>
      <c r="D522" s="62">
        <v>0.58679999999999999</v>
      </c>
      <c r="E522" s="62">
        <f t="shared" si="389"/>
        <v>5.8680000000000003E-2</v>
      </c>
      <c r="F522" s="62">
        <f t="shared" si="390"/>
        <v>0.49291200000000002</v>
      </c>
      <c r="G522" s="62">
        <v>0</v>
      </c>
      <c r="H522" s="62">
        <f t="shared" si="391"/>
        <v>3.5207999999999996E-2</v>
      </c>
      <c r="I522" s="62">
        <f t="shared" si="392"/>
        <v>0.58679999999999999</v>
      </c>
      <c r="J522" s="62">
        <v>6.4824000000000007E-2</v>
      </c>
      <c r="K522" s="62">
        <v>0</v>
      </c>
      <c r="L522" s="62">
        <v>0.521976</v>
      </c>
      <c r="M522" s="62">
        <v>0</v>
      </c>
      <c r="N522" s="62">
        <f t="shared" si="393"/>
        <v>0</v>
      </c>
      <c r="O522" s="62">
        <f t="shared" si="394"/>
        <v>-6.1440000000000036E-3</v>
      </c>
      <c r="P522" s="62">
        <f t="shared" si="395"/>
        <v>0.49291200000000002</v>
      </c>
      <c r="Q522" s="62">
        <f t="shared" si="396"/>
        <v>-0.521976</v>
      </c>
      <c r="R522" s="62">
        <f t="shared" si="397"/>
        <v>3.5207999999999996E-2</v>
      </c>
      <c r="S522" s="62">
        <f t="shared" si="398"/>
        <v>0.58571938000000001</v>
      </c>
      <c r="T522" s="62">
        <v>5.4019999999999999E-2</v>
      </c>
      <c r="U522" s="62">
        <v>0</v>
      </c>
      <c r="V522" s="62">
        <v>0</v>
      </c>
      <c r="W522" s="62">
        <v>0.53169938000000005</v>
      </c>
      <c r="X522" s="62"/>
      <c r="Y522" s="62"/>
      <c r="Z522" s="62"/>
      <c r="AA522" s="62"/>
      <c r="AB522" s="168">
        <v>2020</v>
      </c>
      <c r="AC522" s="62" t="s">
        <v>4255</v>
      </c>
      <c r="AD522" s="62" t="s">
        <v>4256</v>
      </c>
      <c r="AE522" s="62">
        <v>0.63</v>
      </c>
      <c r="AF522" s="62"/>
      <c r="AG522" s="62"/>
      <c r="AH522" s="62"/>
      <c r="AI522" s="62"/>
      <c r="AJ522" s="62">
        <v>0</v>
      </c>
      <c r="AK522" s="62"/>
    </row>
    <row r="523" spans="1:37" ht="141.75" x14ac:dyDescent="0.25">
      <c r="A523" s="174"/>
      <c r="B523" s="53" t="s">
        <v>1554</v>
      </c>
      <c r="C523" s="58" t="s">
        <v>3402</v>
      </c>
      <c r="D523" s="62">
        <v>4.9236000000000002E-2</v>
      </c>
      <c r="E523" s="62">
        <f t="shared" si="389"/>
        <v>4.9236000000000002E-3</v>
      </c>
      <c r="F523" s="62">
        <f t="shared" si="390"/>
        <v>4.1358240000000004E-2</v>
      </c>
      <c r="G523" s="62">
        <v>0</v>
      </c>
      <c r="H523" s="62">
        <f t="shared" si="391"/>
        <v>2.9541599999999999E-3</v>
      </c>
      <c r="I523" s="62">
        <f t="shared" si="392"/>
        <v>4.9236000000000002E-2</v>
      </c>
      <c r="J523" s="62">
        <v>4.9236000000000002E-2</v>
      </c>
      <c r="K523" s="62">
        <v>0</v>
      </c>
      <c r="L523" s="62">
        <v>0</v>
      </c>
      <c r="M523" s="62">
        <v>0</v>
      </c>
      <c r="N523" s="62">
        <f t="shared" si="393"/>
        <v>0</v>
      </c>
      <c r="O523" s="62">
        <f t="shared" si="394"/>
        <v>-4.4312400000000002E-2</v>
      </c>
      <c r="P523" s="62">
        <f t="shared" si="395"/>
        <v>4.1358240000000004E-2</v>
      </c>
      <c r="Q523" s="62">
        <f t="shared" si="396"/>
        <v>0</v>
      </c>
      <c r="R523" s="62">
        <f t="shared" si="397"/>
        <v>2.9541599999999999E-3</v>
      </c>
      <c r="S523" s="62">
        <f t="shared" si="398"/>
        <v>0</v>
      </c>
      <c r="T523" s="62">
        <v>0</v>
      </c>
      <c r="U523" s="62">
        <v>0</v>
      </c>
      <c r="V523" s="62">
        <v>0</v>
      </c>
      <c r="W523" s="62">
        <v>0</v>
      </c>
      <c r="X523" s="62"/>
      <c r="Y523" s="62"/>
      <c r="Z523" s="62"/>
      <c r="AA523" s="62"/>
      <c r="AB523" s="168">
        <v>2020</v>
      </c>
      <c r="AC523" s="62" t="s">
        <v>4255</v>
      </c>
      <c r="AD523" s="62" t="s">
        <v>4256</v>
      </c>
      <c r="AE523" s="62">
        <v>0.4</v>
      </c>
      <c r="AF523" s="62"/>
      <c r="AG523" s="62"/>
      <c r="AH523" s="62"/>
      <c r="AI523" s="62"/>
      <c r="AJ523" s="62">
        <v>0</v>
      </c>
      <c r="AK523" s="62"/>
    </row>
    <row r="524" spans="1:37" ht="63" x14ac:dyDescent="0.25">
      <c r="A524" s="174"/>
      <c r="B524" s="53" t="s">
        <v>584</v>
      </c>
      <c r="C524" s="58" t="s">
        <v>3403</v>
      </c>
      <c r="D524" s="62">
        <v>3.1487999999999995E-2</v>
      </c>
      <c r="E524" s="62">
        <f t="shared" si="389"/>
        <v>3.1487999999999998E-3</v>
      </c>
      <c r="F524" s="62">
        <f t="shared" si="390"/>
        <v>2.6449919999999995E-2</v>
      </c>
      <c r="G524" s="62">
        <v>0</v>
      </c>
      <c r="H524" s="62">
        <f t="shared" si="391"/>
        <v>1.8892799999999997E-3</v>
      </c>
      <c r="I524" s="62">
        <f t="shared" si="392"/>
        <v>3.1488000000000002E-2</v>
      </c>
      <c r="J524" s="62">
        <v>3.1488000000000002E-2</v>
      </c>
      <c r="K524" s="62">
        <v>0</v>
      </c>
      <c r="L524" s="62">
        <v>0</v>
      </c>
      <c r="M524" s="62">
        <v>0</v>
      </c>
      <c r="N524" s="62">
        <f t="shared" si="393"/>
        <v>0</v>
      </c>
      <c r="O524" s="62">
        <f t="shared" si="394"/>
        <v>-2.8339200000000002E-2</v>
      </c>
      <c r="P524" s="62">
        <f t="shared" si="395"/>
        <v>2.6449919999999995E-2</v>
      </c>
      <c r="Q524" s="62">
        <f t="shared" si="396"/>
        <v>0</v>
      </c>
      <c r="R524" s="62">
        <f t="shared" si="397"/>
        <v>1.8892799999999997E-3</v>
      </c>
      <c r="S524" s="62">
        <f t="shared" si="398"/>
        <v>0.12800943999999997</v>
      </c>
      <c r="T524" s="62">
        <v>2.6239999999999999E-2</v>
      </c>
      <c r="U524" s="62">
        <v>0</v>
      </c>
      <c r="V524" s="62">
        <v>0</v>
      </c>
      <c r="W524" s="62">
        <v>0.10176943999999999</v>
      </c>
      <c r="X524" s="62"/>
      <c r="Y524" s="62"/>
      <c r="Z524" s="62"/>
      <c r="AA524" s="62"/>
      <c r="AB524" s="168">
        <v>2020</v>
      </c>
      <c r="AC524" s="62" t="s">
        <v>4255</v>
      </c>
      <c r="AD524" s="62" t="s">
        <v>4256</v>
      </c>
      <c r="AE524" s="62">
        <v>0.16</v>
      </c>
      <c r="AF524" s="62"/>
      <c r="AG524" s="62"/>
      <c r="AH524" s="62"/>
      <c r="AI524" s="62"/>
      <c r="AJ524" s="62">
        <v>0</v>
      </c>
      <c r="AK524" s="62"/>
    </row>
    <row r="525" spans="1:37" ht="78.75" x14ac:dyDescent="0.25">
      <c r="A525" s="174"/>
      <c r="B525" s="53" t="s">
        <v>2009</v>
      </c>
      <c r="C525" s="58" t="s">
        <v>3404</v>
      </c>
      <c r="D525" s="62">
        <v>0.82296866199999996</v>
      </c>
      <c r="E525" s="62">
        <f t="shared" si="389"/>
        <v>8.2296866199999999E-2</v>
      </c>
      <c r="F525" s="62">
        <f t="shared" si="390"/>
        <v>0.69129367608000003</v>
      </c>
      <c r="G525" s="62">
        <v>0</v>
      </c>
      <c r="H525" s="62">
        <f t="shared" si="391"/>
        <v>4.9378119719999995E-2</v>
      </c>
      <c r="I525" s="62">
        <f t="shared" si="392"/>
        <v>0.82296866200000007</v>
      </c>
      <c r="J525" s="62">
        <v>0.24959338</v>
      </c>
      <c r="K525" s="62">
        <v>0.45670563000000003</v>
      </c>
      <c r="L525" s="62">
        <v>0</v>
      </c>
      <c r="M525" s="62">
        <v>0.116669652</v>
      </c>
      <c r="N525" s="62">
        <f t="shared" si="393"/>
        <v>0</v>
      </c>
      <c r="O525" s="62">
        <f t="shared" si="394"/>
        <v>-0.16729651379999999</v>
      </c>
      <c r="P525" s="62">
        <f t="shared" si="395"/>
        <v>0.23458804608</v>
      </c>
      <c r="Q525" s="62">
        <f t="shared" si="396"/>
        <v>0</v>
      </c>
      <c r="R525" s="62">
        <f t="shared" si="397"/>
        <v>-6.729153228000001E-2</v>
      </c>
      <c r="S525" s="62">
        <f t="shared" si="398"/>
        <v>0.78095422000000003</v>
      </c>
      <c r="T525" s="62">
        <v>0.20799448000000001</v>
      </c>
      <c r="U525" s="62">
        <v>0.47573503</v>
      </c>
      <c r="V525" s="62">
        <v>0</v>
      </c>
      <c r="W525" s="62">
        <v>9.7224710000000006E-2</v>
      </c>
      <c r="X525" s="62"/>
      <c r="Y525" s="62"/>
      <c r="Z525" s="62"/>
      <c r="AA525" s="62"/>
      <c r="AB525" s="62"/>
      <c r="AC525" s="62"/>
      <c r="AD525" s="62"/>
      <c r="AE525" s="62">
        <v>0</v>
      </c>
      <c r="AF525" s="168">
        <v>2020</v>
      </c>
      <c r="AG525" s="62" t="s">
        <v>4257</v>
      </c>
      <c r="AH525" s="62" t="s">
        <v>4258</v>
      </c>
      <c r="AI525" s="62" t="s">
        <v>4259</v>
      </c>
      <c r="AJ525" s="62">
        <v>0.45800000000000002</v>
      </c>
      <c r="AK525" s="62"/>
    </row>
    <row r="526" spans="1:37" ht="63" x14ac:dyDescent="0.25">
      <c r="A526" s="174"/>
      <c r="B526" s="53" t="s">
        <v>586</v>
      </c>
      <c r="C526" s="58" t="s">
        <v>3405</v>
      </c>
      <c r="D526" s="62">
        <v>4.9236000000000002E-2</v>
      </c>
      <c r="E526" s="62">
        <f t="shared" si="389"/>
        <v>4.9236000000000002E-3</v>
      </c>
      <c r="F526" s="62">
        <f t="shared" si="390"/>
        <v>4.1358240000000004E-2</v>
      </c>
      <c r="G526" s="62">
        <v>0</v>
      </c>
      <c r="H526" s="62">
        <f t="shared" si="391"/>
        <v>2.9541599999999999E-3</v>
      </c>
      <c r="I526" s="62">
        <f t="shared" si="392"/>
        <v>4.9236000000000002E-2</v>
      </c>
      <c r="J526" s="62">
        <v>4.9236000000000002E-2</v>
      </c>
      <c r="K526" s="62">
        <v>0</v>
      </c>
      <c r="L526" s="62">
        <v>0</v>
      </c>
      <c r="M526" s="62">
        <v>0</v>
      </c>
      <c r="N526" s="62">
        <f t="shared" si="393"/>
        <v>0</v>
      </c>
      <c r="O526" s="62">
        <f t="shared" si="394"/>
        <v>-4.4312400000000002E-2</v>
      </c>
      <c r="P526" s="62">
        <f t="shared" si="395"/>
        <v>4.1358240000000004E-2</v>
      </c>
      <c r="Q526" s="62">
        <f t="shared" si="396"/>
        <v>0</v>
      </c>
      <c r="R526" s="62">
        <f t="shared" si="397"/>
        <v>2.9541599999999999E-3</v>
      </c>
      <c r="S526" s="62">
        <f t="shared" si="398"/>
        <v>0</v>
      </c>
      <c r="T526" s="62">
        <v>0</v>
      </c>
      <c r="U526" s="62">
        <v>0</v>
      </c>
      <c r="V526" s="62">
        <v>0</v>
      </c>
      <c r="W526" s="62">
        <v>0</v>
      </c>
      <c r="X526" s="62"/>
      <c r="Y526" s="62"/>
      <c r="Z526" s="62"/>
      <c r="AA526" s="62"/>
      <c r="AB526" s="168">
        <v>2020</v>
      </c>
      <c r="AC526" s="62" t="s">
        <v>4255</v>
      </c>
      <c r="AD526" s="62" t="s">
        <v>4256</v>
      </c>
      <c r="AE526" s="62">
        <v>0.4</v>
      </c>
      <c r="AF526" s="62"/>
      <c r="AG526" s="62"/>
      <c r="AH526" s="62"/>
      <c r="AI526" s="62"/>
      <c r="AJ526" s="62">
        <v>0</v>
      </c>
      <c r="AK526" s="62"/>
    </row>
    <row r="527" spans="1:37" ht="78.75" x14ac:dyDescent="0.25">
      <c r="A527" s="174"/>
      <c r="B527" s="53" t="s">
        <v>2010</v>
      </c>
      <c r="C527" s="58" t="s">
        <v>3406</v>
      </c>
      <c r="D527" s="62">
        <v>4.9236000000000002E-2</v>
      </c>
      <c r="E527" s="62">
        <f t="shared" si="389"/>
        <v>4.9236000000000002E-3</v>
      </c>
      <c r="F527" s="62">
        <f t="shared" si="390"/>
        <v>4.1358240000000004E-2</v>
      </c>
      <c r="G527" s="62">
        <v>0</v>
      </c>
      <c r="H527" s="62">
        <f t="shared" si="391"/>
        <v>2.9541599999999999E-3</v>
      </c>
      <c r="I527" s="62">
        <f t="shared" si="392"/>
        <v>4.9236000000000002E-2</v>
      </c>
      <c r="J527" s="62">
        <v>4.9236000000000002E-2</v>
      </c>
      <c r="K527" s="62">
        <v>0</v>
      </c>
      <c r="L527" s="62">
        <v>0</v>
      </c>
      <c r="M527" s="62">
        <v>0</v>
      </c>
      <c r="N527" s="62">
        <f t="shared" si="393"/>
        <v>0</v>
      </c>
      <c r="O527" s="62">
        <f t="shared" si="394"/>
        <v>-4.4312400000000002E-2</v>
      </c>
      <c r="P527" s="62">
        <f t="shared" si="395"/>
        <v>4.1358240000000004E-2</v>
      </c>
      <c r="Q527" s="62">
        <f t="shared" si="396"/>
        <v>0</v>
      </c>
      <c r="R527" s="62">
        <f t="shared" si="397"/>
        <v>2.9541599999999999E-3</v>
      </c>
      <c r="S527" s="62">
        <f t="shared" si="398"/>
        <v>0</v>
      </c>
      <c r="T527" s="62">
        <v>0</v>
      </c>
      <c r="U527" s="62">
        <v>0</v>
      </c>
      <c r="V527" s="62">
        <v>0</v>
      </c>
      <c r="W527" s="62">
        <v>0</v>
      </c>
      <c r="X527" s="62"/>
      <c r="Y527" s="62"/>
      <c r="Z527" s="62"/>
      <c r="AA527" s="62"/>
      <c r="AB527" s="168">
        <v>2020</v>
      </c>
      <c r="AC527" s="62" t="s">
        <v>4255</v>
      </c>
      <c r="AD527" s="62" t="s">
        <v>4256</v>
      </c>
      <c r="AE527" s="62">
        <v>0.4</v>
      </c>
      <c r="AF527" s="62"/>
      <c r="AG527" s="62"/>
      <c r="AH527" s="62"/>
      <c r="AI527" s="62"/>
      <c r="AJ527" s="62">
        <v>0</v>
      </c>
      <c r="AK527" s="62"/>
    </row>
    <row r="528" spans="1:37" ht="78.75" x14ac:dyDescent="0.25">
      <c r="A528" s="174"/>
      <c r="B528" s="53" t="s">
        <v>2011</v>
      </c>
      <c r="C528" s="58" t="s">
        <v>3407</v>
      </c>
      <c r="D528" s="62">
        <v>4.9236000000000002E-2</v>
      </c>
      <c r="E528" s="62">
        <f t="shared" si="389"/>
        <v>4.9236000000000002E-3</v>
      </c>
      <c r="F528" s="62">
        <f t="shared" si="390"/>
        <v>4.1358240000000004E-2</v>
      </c>
      <c r="G528" s="62">
        <v>0</v>
      </c>
      <c r="H528" s="62">
        <f t="shared" si="391"/>
        <v>2.9541599999999999E-3</v>
      </c>
      <c r="I528" s="62">
        <f t="shared" si="392"/>
        <v>4.9236000000000002E-2</v>
      </c>
      <c r="J528" s="62">
        <v>4.9236000000000002E-2</v>
      </c>
      <c r="K528" s="62">
        <v>0</v>
      </c>
      <c r="L528" s="62">
        <v>0</v>
      </c>
      <c r="M528" s="62">
        <v>0</v>
      </c>
      <c r="N528" s="62">
        <f t="shared" si="393"/>
        <v>0</v>
      </c>
      <c r="O528" s="62">
        <f t="shared" si="394"/>
        <v>-4.4312400000000002E-2</v>
      </c>
      <c r="P528" s="62">
        <f t="shared" si="395"/>
        <v>4.1358240000000004E-2</v>
      </c>
      <c r="Q528" s="62">
        <f t="shared" si="396"/>
        <v>0</v>
      </c>
      <c r="R528" s="62">
        <f t="shared" si="397"/>
        <v>2.9541599999999999E-3</v>
      </c>
      <c r="S528" s="62">
        <f t="shared" si="398"/>
        <v>0</v>
      </c>
      <c r="T528" s="62">
        <v>0</v>
      </c>
      <c r="U528" s="62">
        <v>0</v>
      </c>
      <c r="V528" s="62">
        <v>0</v>
      </c>
      <c r="W528" s="62">
        <v>0</v>
      </c>
      <c r="X528" s="62"/>
      <c r="Y528" s="62"/>
      <c r="Z528" s="62"/>
      <c r="AA528" s="62"/>
      <c r="AB528" s="168">
        <v>2020</v>
      </c>
      <c r="AC528" s="62" t="s">
        <v>4255</v>
      </c>
      <c r="AD528" s="62" t="s">
        <v>4256</v>
      </c>
      <c r="AE528" s="62">
        <v>0.4</v>
      </c>
      <c r="AF528" s="62"/>
      <c r="AG528" s="62"/>
      <c r="AH528" s="62"/>
      <c r="AI528" s="62"/>
      <c r="AJ528" s="62">
        <v>0</v>
      </c>
      <c r="AK528" s="62"/>
    </row>
    <row r="529" spans="1:37" ht="94.5" x14ac:dyDescent="0.25">
      <c r="A529" s="174"/>
      <c r="B529" s="53" t="s">
        <v>590</v>
      </c>
      <c r="C529" s="58" t="s">
        <v>3408</v>
      </c>
      <c r="D529" s="62">
        <v>0.26913599999999999</v>
      </c>
      <c r="E529" s="62">
        <f t="shared" si="389"/>
        <v>2.6913599999999999E-2</v>
      </c>
      <c r="F529" s="62">
        <f t="shared" si="390"/>
        <v>0.22607423999999998</v>
      </c>
      <c r="G529" s="62">
        <v>0</v>
      </c>
      <c r="H529" s="62">
        <f t="shared" si="391"/>
        <v>1.6148159999999998E-2</v>
      </c>
      <c r="I529" s="62">
        <f t="shared" si="392"/>
        <v>0.26913483599999999</v>
      </c>
      <c r="J529" s="62">
        <v>3.1488000000000002E-2</v>
      </c>
      <c r="K529" s="62">
        <v>0</v>
      </c>
      <c r="L529" s="62">
        <v>0.23268</v>
      </c>
      <c r="M529" s="62">
        <v>4.9668359999999996E-3</v>
      </c>
      <c r="N529" s="62">
        <f t="shared" si="393"/>
        <v>1.1639999999979445E-6</v>
      </c>
      <c r="O529" s="62">
        <f t="shared" si="394"/>
        <v>-4.5744000000000028E-3</v>
      </c>
      <c r="P529" s="62">
        <f t="shared" si="395"/>
        <v>0.22607423999999998</v>
      </c>
      <c r="Q529" s="62">
        <f t="shared" si="396"/>
        <v>-0.23268</v>
      </c>
      <c r="R529" s="62">
        <f t="shared" si="397"/>
        <v>1.1181323999999999E-2</v>
      </c>
      <c r="S529" s="62">
        <f t="shared" si="398"/>
        <v>0.24108785000000005</v>
      </c>
      <c r="T529" s="62">
        <v>2.6239999999999999E-2</v>
      </c>
      <c r="U529" s="62">
        <v>0</v>
      </c>
      <c r="V529" s="62">
        <v>0</v>
      </c>
      <c r="W529" s="62">
        <v>0.21484785000000003</v>
      </c>
      <c r="X529" s="62"/>
      <c r="Y529" s="62"/>
      <c r="Z529" s="62"/>
      <c r="AA529" s="62"/>
      <c r="AB529" s="168">
        <v>2020</v>
      </c>
      <c r="AC529" s="62" t="s">
        <v>4255</v>
      </c>
      <c r="AD529" s="62" t="s">
        <v>4256</v>
      </c>
      <c r="AE529" s="62">
        <v>0.16</v>
      </c>
      <c r="AF529" s="62"/>
      <c r="AG529" s="62"/>
      <c r="AH529" s="62"/>
      <c r="AI529" s="62"/>
      <c r="AJ529" s="62">
        <v>0</v>
      </c>
      <c r="AK529" s="62"/>
    </row>
    <row r="530" spans="1:37" ht="110.25" x14ac:dyDescent="0.25">
      <c r="A530" s="174"/>
      <c r="B530" s="53" t="s">
        <v>591</v>
      </c>
      <c r="C530" s="58" t="s">
        <v>3409</v>
      </c>
      <c r="D530" s="62">
        <v>0.44887241999999999</v>
      </c>
      <c r="E530" s="62">
        <f t="shared" si="389"/>
        <v>4.4887242000000001E-2</v>
      </c>
      <c r="F530" s="62">
        <f t="shared" si="390"/>
        <v>0.37705283280000002</v>
      </c>
      <c r="G530" s="62">
        <v>0</v>
      </c>
      <c r="H530" s="62">
        <f t="shared" si="391"/>
        <v>2.6932345199999999E-2</v>
      </c>
      <c r="I530" s="62">
        <f t="shared" si="392"/>
        <v>0.44887242000000005</v>
      </c>
      <c r="J530" s="62">
        <v>4.9236000000000002E-2</v>
      </c>
      <c r="K530" s="62">
        <v>0</v>
      </c>
      <c r="L530" s="62">
        <v>0.36792000000000002</v>
      </c>
      <c r="M530" s="62">
        <v>3.1716419999999995E-2</v>
      </c>
      <c r="N530" s="62">
        <f t="shared" si="393"/>
        <v>0</v>
      </c>
      <c r="O530" s="62">
        <f t="shared" si="394"/>
        <v>-4.3487580000000012E-3</v>
      </c>
      <c r="P530" s="62">
        <f t="shared" si="395"/>
        <v>0.37705283280000002</v>
      </c>
      <c r="Q530" s="62">
        <f t="shared" si="396"/>
        <v>-0.36792000000000002</v>
      </c>
      <c r="R530" s="62">
        <f t="shared" si="397"/>
        <v>-4.7840747999999961E-3</v>
      </c>
      <c r="S530" s="62">
        <f t="shared" si="398"/>
        <v>0.41866627000000001</v>
      </c>
      <c r="T530" s="62">
        <v>4.1029999999999997E-2</v>
      </c>
      <c r="U530" s="62">
        <v>0</v>
      </c>
      <c r="V530" s="62">
        <v>0</v>
      </c>
      <c r="W530" s="62">
        <v>0.37763627</v>
      </c>
      <c r="X530" s="62"/>
      <c r="Y530" s="62"/>
      <c r="Z530" s="62"/>
      <c r="AA530" s="62"/>
      <c r="AB530" s="168">
        <v>2020</v>
      </c>
      <c r="AC530" s="62" t="s">
        <v>4255</v>
      </c>
      <c r="AD530" s="62" t="s">
        <v>4256</v>
      </c>
      <c r="AE530" s="62">
        <v>0.4</v>
      </c>
      <c r="AF530" s="62"/>
      <c r="AG530" s="62"/>
      <c r="AH530" s="62"/>
      <c r="AI530" s="62"/>
      <c r="AJ530" s="62">
        <v>0</v>
      </c>
      <c r="AK530" s="62"/>
    </row>
    <row r="531" spans="1:37" ht="94.5" x14ac:dyDescent="0.25">
      <c r="A531" s="174"/>
      <c r="B531" s="53" t="s">
        <v>1551</v>
      </c>
      <c r="C531" s="58" t="s">
        <v>3410</v>
      </c>
      <c r="D531" s="62">
        <v>0.30231601000000002</v>
      </c>
      <c r="E531" s="62">
        <f t="shared" si="389"/>
        <v>3.0231601000000004E-2</v>
      </c>
      <c r="F531" s="62">
        <f t="shared" si="390"/>
        <v>0.25394544840000005</v>
      </c>
      <c r="G531" s="62">
        <v>0</v>
      </c>
      <c r="H531" s="62">
        <f t="shared" si="391"/>
        <v>1.81389606E-2</v>
      </c>
      <c r="I531" s="62">
        <f t="shared" si="392"/>
        <v>0.30231601000000002</v>
      </c>
      <c r="J531" s="62">
        <v>3.9455999999999998E-2</v>
      </c>
      <c r="K531" s="62">
        <v>0</v>
      </c>
      <c r="L531" s="62">
        <v>0.26286001000000003</v>
      </c>
      <c r="M531" s="62">
        <v>0</v>
      </c>
      <c r="N531" s="62">
        <f t="shared" si="393"/>
        <v>0</v>
      </c>
      <c r="O531" s="62">
        <f t="shared" si="394"/>
        <v>-9.2243989999999942E-3</v>
      </c>
      <c r="P531" s="62">
        <f t="shared" si="395"/>
        <v>0.25394544840000005</v>
      </c>
      <c r="Q531" s="62">
        <f t="shared" si="396"/>
        <v>-0.26286001000000003</v>
      </c>
      <c r="R531" s="62">
        <f t="shared" si="397"/>
        <v>1.81389606E-2</v>
      </c>
      <c r="S531" s="62">
        <f t="shared" si="398"/>
        <v>0.28572811000000004</v>
      </c>
      <c r="T531" s="62">
        <v>3.288E-2</v>
      </c>
      <c r="U531" s="62">
        <v>0</v>
      </c>
      <c r="V531" s="62">
        <v>0</v>
      </c>
      <c r="W531" s="62">
        <v>0.25284811000000001</v>
      </c>
      <c r="X531" s="62"/>
      <c r="Y531" s="62"/>
      <c r="Z531" s="62"/>
      <c r="AA531" s="62"/>
      <c r="AB531" s="168">
        <v>2020</v>
      </c>
      <c r="AC531" s="62" t="s">
        <v>4255</v>
      </c>
      <c r="AD531" s="62" t="s">
        <v>4256</v>
      </c>
      <c r="AE531" s="62">
        <v>0.25</v>
      </c>
      <c r="AF531" s="62"/>
      <c r="AG531" s="62"/>
      <c r="AH531" s="62"/>
      <c r="AI531" s="62"/>
      <c r="AJ531" s="62">
        <v>0</v>
      </c>
      <c r="AK531" s="62"/>
    </row>
    <row r="532" spans="1:37" ht="110.25" x14ac:dyDescent="0.25">
      <c r="A532" s="174"/>
      <c r="B532" s="53" t="s">
        <v>2012</v>
      </c>
      <c r="C532" s="58" t="s">
        <v>3411</v>
      </c>
      <c r="D532" s="62">
        <v>2.39292E-4</v>
      </c>
      <c r="E532" s="62">
        <f t="shared" si="389"/>
        <v>2.3929200000000001E-5</v>
      </c>
      <c r="F532" s="62">
        <f t="shared" si="390"/>
        <v>2.0100528E-4</v>
      </c>
      <c r="G532" s="62">
        <v>0</v>
      </c>
      <c r="H532" s="62">
        <f t="shared" si="391"/>
        <v>1.4357519999999999E-5</v>
      </c>
      <c r="I532" s="62">
        <f t="shared" si="392"/>
        <v>2.39292E-4</v>
      </c>
      <c r="J532" s="62">
        <v>0</v>
      </c>
      <c r="K532" s="62">
        <v>0</v>
      </c>
      <c r="L532" s="62">
        <v>0</v>
      </c>
      <c r="M532" s="62">
        <v>2.39292E-4</v>
      </c>
      <c r="N532" s="62">
        <f t="shared" si="393"/>
        <v>0</v>
      </c>
      <c r="O532" s="62">
        <f t="shared" si="394"/>
        <v>2.3929200000000001E-5</v>
      </c>
      <c r="P532" s="62">
        <f t="shared" si="395"/>
        <v>2.0100528E-4</v>
      </c>
      <c r="Q532" s="62">
        <f t="shared" si="396"/>
        <v>0</v>
      </c>
      <c r="R532" s="62">
        <f t="shared" si="397"/>
        <v>-2.2493447999999999E-4</v>
      </c>
      <c r="S532" s="62">
        <f t="shared" si="398"/>
        <v>1.9940999999999999E-4</v>
      </c>
      <c r="T532" s="62">
        <v>0</v>
      </c>
      <c r="U532" s="62">
        <v>0</v>
      </c>
      <c r="V532" s="62">
        <v>0</v>
      </c>
      <c r="W532" s="62">
        <v>1.9940999999999999E-4</v>
      </c>
      <c r="X532" s="62"/>
      <c r="Y532" s="62"/>
      <c r="Z532" s="62"/>
      <c r="AA532" s="62"/>
      <c r="AB532" s="62"/>
      <c r="AC532" s="62"/>
      <c r="AD532" s="62"/>
      <c r="AE532" s="62">
        <v>0</v>
      </c>
      <c r="AF532" s="62"/>
      <c r="AG532" s="62"/>
      <c r="AH532" s="62"/>
      <c r="AI532" s="62"/>
      <c r="AJ532" s="62">
        <v>0</v>
      </c>
      <c r="AK532" s="62"/>
    </row>
    <row r="533" spans="1:37" ht="94.5" x14ac:dyDescent="0.25">
      <c r="A533" s="174"/>
      <c r="B533" s="53" t="s">
        <v>2014</v>
      </c>
      <c r="C533" s="58" t="s">
        <v>3412</v>
      </c>
      <c r="D533" s="62">
        <v>1.0310219999999999</v>
      </c>
      <c r="E533" s="62">
        <f t="shared" si="389"/>
        <v>0.10310219999999999</v>
      </c>
      <c r="F533" s="62">
        <f t="shared" si="390"/>
        <v>0.86605847999999985</v>
      </c>
      <c r="G533" s="62">
        <v>0</v>
      </c>
      <c r="H533" s="62">
        <f t="shared" si="391"/>
        <v>6.186131999999999E-2</v>
      </c>
      <c r="I533" s="62">
        <f t="shared" si="392"/>
        <v>1.0310220000000001</v>
      </c>
      <c r="J533" s="62">
        <v>0</v>
      </c>
      <c r="K533" s="62">
        <v>0</v>
      </c>
      <c r="L533" s="62">
        <v>1.0310220000000001</v>
      </c>
      <c r="M533" s="62">
        <v>0</v>
      </c>
      <c r="N533" s="62">
        <f t="shared" si="393"/>
        <v>0</v>
      </c>
      <c r="O533" s="62">
        <f t="shared" si="394"/>
        <v>0.10310219999999999</v>
      </c>
      <c r="P533" s="62">
        <f t="shared" si="395"/>
        <v>0.86605847999999985</v>
      </c>
      <c r="Q533" s="62">
        <f t="shared" si="396"/>
        <v>-1.0310220000000001</v>
      </c>
      <c r="R533" s="62">
        <f t="shared" si="397"/>
        <v>6.186131999999999E-2</v>
      </c>
      <c r="S533" s="62">
        <f t="shared" si="398"/>
        <v>1.59021163</v>
      </c>
      <c r="T533" s="62">
        <v>0.12770999999999999</v>
      </c>
      <c r="U533" s="62">
        <v>0</v>
      </c>
      <c r="V533" s="62">
        <v>0</v>
      </c>
      <c r="W533" s="62">
        <v>1.46250163</v>
      </c>
      <c r="X533" s="62"/>
      <c r="Y533" s="62"/>
      <c r="Z533" s="62"/>
      <c r="AA533" s="62"/>
      <c r="AB533" s="168">
        <v>2020</v>
      </c>
      <c r="AC533" s="62" t="s">
        <v>4255</v>
      </c>
      <c r="AD533" s="62" t="s">
        <v>4256</v>
      </c>
      <c r="AE533" s="62">
        <v>1.26</v>
      </c>
      <c r="AF533" s="62"/>
      <c r="AG533" s="62"/>
      <c r="AH533" s="62"/>
      <c r="AI533" s="62"/>
      <c r="AJ533" s="62">
        <v>0</v>
      </c>
      <c r="AK533" s="62"/>
    </row>
    <row r="534" spans="1:37" ht="78.75" x14ac:dyDescent="0.25">
      <c r="A534" s="174"/>
      <c r="B534" s="53" t="s">
        <v>2015</v>
      </c>
      <c r="C534" s="58" t="s">
        <v>3413</v>
      </c>
      <c r="D534" s="62">
        <v>0.01</v>
      </c>
      <c r="E534" s="62">
        <f t="shared" si="389"/>
        <v>1E-3</v>
      </c>
      <c r="F534" s="62">
        <f t="shared" si="390"/>
        <v>8.4000000000000012E-3</v>
      </c>
      <c r="G534" s="62">
        <v>0</v>
      </c>
      <c r="H534" s="62">
        <f t="shared" si="391"/>
        <v>5.9999999999999995E-4</v>
      </c>
      <c r="I534" s="62">
        <f t="shared" si="392"/>
        <v>1.9941599999999998E-4</v>
      </c>
      <c r="J534" s="62">
        <v>0</v>
      </c>
      <c r="K534" s="62">
        <v>0</v>
      </c>
      <c r="L534" s="62">
        <v>0</v>
      </c>
      <c r="M534" s="62">
        <v>1.9941599999999998E-4</v>
      </c>
      <c r="N534" s="62">
        <f t="shared" si="393"/>
        <v>9.8005840000000011E-3</v>
      </c>
      <c r="O534" s="62">
        <f t="shared" si="394"/>
        <v>1E-3</v>
      </c>
      <c r="P534" s="62">
        <f t="shared" si="395"/>
        <v>8.4000000000000012E-3</v>
      </c>
      <c r="Q534" s="62">
        <f t="shared" si="396"/>
        <v>0</v>
      </c>
      <c r="R534" s="62">
        <f t="shared" si="397"/>
        <v>4.0058399999999994E-4</v>
      </c>
      <c r="S534" s="62">
        <f t="shared" si="398"/>
        <v>1.6618000000000001E-4</v>
      </c>
      <c r="T534" s="62">
        <v>0</v>
      </c>
      <c r="U534" s="62">
        <v>0</v>
      </c>
      <c r="V534" s="62">
        <v>0</v>
      </c>
      <c r="W534" s="62">
        <v>1.6618000000000001E-4</v>
      </c>
      <c r="X534" s="62"/>
      <c r="Y534" s="62"/>
      <c r="Z534" s="62"/>
      <c r="AA534" s="62"/>
      <c r="AB534" s="62"/>
      <c r="AC534" s="62"/>
      <c r="AD534" s="62"/>
      <c r="AE534" s="62">
        <v>0</v>
      </c>
      <c r="AF534" s="62"/>
      <c r="AG534" s="62"/>
      <c r="AH534" s="62"/>
      <c r="AI534" s="62"/>
      <c r="AJ534" s="62">
        <v>0</v>
      </c>
      <c r="AK534" s="62"/>
    </row>
    <row r="535" spans="1:37" ht="141.75" x14ac:dyDescent="0.25">
      <c r="A535" s="174"/>
      <c r="B535" s="53" t="s">
        <v>2017</v>
      </c>
      <c r="C535" s="58" t="s">
        <v>3414</v>
      </c>
      <c r="D535" s="62">
        <v>8.1497786000000016E-2</v>
      </c>
      <c r="E535" s="62">
        <f t="shared" si="389"/>
        <v>8.1497786000000027E-3</v>
      </c>
      <c r="F535" s="62">
        <f t="shared" si="390"/>
        <v>6.8458140240000007E-2</v>
      </c>
      <c r="G535" s="62">
        <v>0</v>
      </c>
      <c r="H535" s="62">
        <f t="shared" si="391"/>
        <v>4.8898671600000011E-3</v>
      </c>
      <c r="I535" s="62">
        <f t="shared" si="392"/>
        <v>8.1497786000000016E-2</v>
      </c>
      <c r="J535" s="62">
        <v>7.5635570000000013E-2</v>
      </c>
      <c r="K535" s="62">
        <v>0</v>
      </c>
      <c r="L535" s="62">
        <v>0</v>
      </c>
      <c r="M535" s="62">
        <v>5.862216E-3</v>
      </c>
      <c r="N535" s="62">
        <f t="shared" si="393"/>
        <v>0</v>
      </c>
      <c r="O535" s="62">
        <f t="shared" si="394"/>
        <v>-6.7485791400000009E-2</v>
      </c>
      <c r="P535" s="62">
        <f t="shared" si="395"/>
        <v>6.8458140240000007E-2</v>
      </c>
      <c r="Q535" s="62">
        <f t="shared" si="396"/>
        <v>0</v>
      </c>
      <c r="R535" s="62">
        <f t="shared" si="397"/>
        <v>-9.7234883999999886E-4</v>
      </c>
      <c r="S535" s="62">
        <f t="shared" si="398"/>
        <v>6.7914820000000001E-2</v>
      </c>
      <c r="T535" s="62">
        <v>6.3029639999999998E-2</v>
      </c>
      <c r="U535" s="62">
        <v>0</v>
      </c>
      <c r="V535" s="62">
        <v>0</v>
      </c>
      <c r="W535" s="62">
        <v>4.8851800000000003E-3</v>
      </c>
      <c r="X535" s="62"/>
      <c r="Y535" s="62"/>
      <c r="Z535" s="62"/>
      <c r="AA535" s="62"/>
      <c r="AB535" s="62"/>
      <c r="AC535" s="62"/>
      <c r="AD535" s="62"/>
      <c r="AE535" s="62">
        <v>0</v>
      </c>
      <c r="AF535" s="62"/>
      <c r="AG535" s="62"/>
      <c r="AH535" s="62"/>
      <c r="AI535" s="62"/>
      <c r="AJ535" s="62">
        <v>0</v>
      </c>
      <c r="AK535" s="62"/>
    </row>
    <row r="536" spans="1:37" ht="94.5" x14ac:dyDescent="0.25">
      <c r="A536" s="174"/>
      <c r="B536" s="53" t="s">
        <v>1320</v>
      </c>
      <c r="C536" s="58" t="s">
        <v>3415</v>
      </c>
      <c r="D536" s="62">
        <v>0.51441599999999998</v>
      </c>
      <c r="E536" s="62">
        <f t="shared" si="389"/>
        <v>5.1441600000000004E-2</v>
      </c>
      <c r="F536" s="62">
        <f t="shared" si="390"/>
        <v>0.43210944000000001</v>
      </c>
      <c r="G536" s="62">
        <v>0</v>
      </c>
      <c r="H536" s="62">
        <f t="shared" si="391"/>
        <v>3.0864959999999997E-2</v>
      </c>
      <c r="I536" s="62">
        <f t="shared" si="392"/>
        <v>0.51441599999999998</v>
      </c>
      <c r="J536" s="62">
        <v>6.4824000000000007E-2</v>
      </c>
      <c r="K536" s="62">
        <v>0</v>
      </c>
      <c r="L536" s="62">
        <v>0.44959199999999999</v>
      </c>
      <c r="M536" s="62">
        <v>0</v>
      </c>
      <c r="N536" s="62">
        <f t="shared" si="393"/>
        <v>0</v>
      </c>
      <c r="O536" s="62">
        <f t="shared" si="394"/>
        <v>-1.3382400000000003E-2</v>
      </c>
      <c r="P536" s="62">
        <f t="shared" si="395"/>
        <v>0.43210944000000001</v>
      </c>
      <c r="Q536" s="62">
        <f t="shared" si="396"/>
        <v>-0.44959199999999999</v>
      </c>
      <c r="R536" s="62">
        <f t="shared" si="397"/>
        <v>3.0864959999999997E-2</v>
      </c>
      <c r="S536" s="62">
        <f t="shared" si="398"/>
        <v>0.48089746</v>
      </c>
      <c r="T536" s="62">
        <v>5.4019999999999999E-2</v>
      </c>
      <c r="U536" s="62">
        <v>0</v>
      </c>
      <c r="V536" s="62">
        <v>0</v>
      </c>
      <c r="W536" s="62">
        <v>0.42687745999999999</v>
      </c>
      <c r="X536" s="62"/>
      <c r="Y536" s="62"/>
      <c r="Z536" s="62"/>
      <c r="AA536" s="62"/>
      <c r="AB536" s="168">
        <v>2020</v>
      </c>
      <c r="AC536" s="62" t="s">
        <v>4255</v>
      </c>
      <c r="AD536" s="62" t="s">
        <v>4256</v>
      </c>
      <c r="AE536" s="62">
        <v>0.63</v>
      </c>
      <c r="AF536" s="62"/>
      <c r="AG536" s="62"/>
      <c r="AH536" s="62"/>
      <c r="AI536" s="62"/>
      <c r="AJ536" s="62">
        <v>0</v>
      </c>
      <c r="AK536" s="62"/>
    </row>
    <row r="537" spans="1:37" ht="94.5" x14ac:dyDescent="0.25">
      <c r="A537" s="174"/>
      <c r="B537" s="53" t="s">
        <v>1058</v>
      </c>
      <c r="C537" s="58" t="s">
        <v>3416</v>
      </c>
      <c r="D537" s="62">
        <v>2.127084</v>
      </c>
      <c r="E537" s="62">
        <f t="shared" si="389"/>
        <v>0.21270840000000002</v>
      </c>
      <c r="F537" s="62">
        <f t="shared" si="390"/>
        <v>1.78675056</v>
      </c>
      <c r="G537" s="62">
        <v>0</v>
      </c>
      <c r="H537" s="62">
        <f t="shared" si="391"/>
        <v>0.12762504</v>
      </c>
      <c r="I537" s="62">
        <f t="shared" si="392"/>
        <v>2.1391712059999999</v>
      </c>
      <c r="J537" s="62">
        <v>0.15310889000000003</v>
      </c>
      <c r="K537" s="62">
        <v>1.8296991</v>
      </c>
      <c r="L537" s="62">
        <v>0</v>
      </c>
      <c r="M537" s="62">
        <v>0.156363216</v>
      </c>
      <c r="N537" s="62">
        <f t="shared" si="393"/>
        <v>-1.2087205999999906E-2</v>
      </c>
      <c r="O537" s="62">
        <f t="shared" si="394"/>
        <v>5.9599509999999994E-2</v>
      </c>
      <c r="P537" s="62">
        <f t="shared" si="395"/>
        <v>-4.2948540000000035E-2</v>
      </c>
      <c r="Q537" s="62">
        <f t="shared" si="396"/>
        <v>0</v>
      </c>
      <c r="R537" s="62">
        <f t="shared" si="397"/>
        <v>-2.8738176000000004E-2</v>
      </c>
      <c r="S537" s="62">
        <f t="shared" si="398"/>
        <v>1.78264267</v>
      </c>
      <c r="T537" s="62">
        <v>0.12759074000000001</v>
      </c>
      <c r="U537" s="62">
        <v>1.5247492499999999</v>
      </c>
      <c r="V537" s="62">
        <v>0</v>
      </c>
      <c r="W537" s="62">
        <v>0.13030268</v>
      </c>
      <c r="X537" s="62"/>
      <c r="Y537" s="62"/>
      <c r="Z537" s="62"/>
      <c r="AA537" s="62"/>
      <c r="AB537" s="168">
        <v>2020</v>
      </c>
      <c r="AC537" s="62" t="s">
        <v>4255</v>
      </c>
      <c r="AD537" s="62" t="s">
        <v>4256</v>
      </c>
      <c r="AE537" s="62">
        <v>0.63</v>
      </c>
      <c r="AF537" s="62"/>
      <c r="AG537" s="62"/>
      <c r="AH537" s="62"/>
      <c r="AI537" s="62"/>
      <c r="AJ537" s="62">
        <v>0</v>
      </c>
      <c r="AK537" s="62"/>
    </row>
    <row r="538" spans="1:37" ht="126" x14ac:dyDescent="0.25">
      <c r="A538" s="174"/>
      <c r="B538" s="53" t="s">
        <v>2019</v>
      </c>
      <c r="C538" s="58" t="s">
        <v>3417</v>
      </c>
      <c r="D538" s="62">
        <v>3.9455999999999998E-2</v>
      </c>
      <c r="E538" s="62">
        <f t="shared" si="389"/>
        <v>3.9455999999999996E-3</v>
      </c>
      <c r="F538" s="62">
        <f t="shared" si="390"/>
        <v>3.3143039999999999E-2</v>
      </c>
      <c r="G538" s="62">
        <v>0</v>
      </c>
      <c r="H538" s="62">
        <f t="shared" si="391"/>
        <v>2.3673599999999998E-3</v>
      </c>
      <c r="I538" s="62">
        <f t="shared" si="392"/>
        <v>3.9455999999999998E-2</v>
      </c>
      <c r="J538" s="62">
        <v>3.9455999999999998E-2</v>
      </c>
      <c r="K538" s="62">
        <v>0</v>
      </c>
      <c r="L538" s="62">
        <v>0</v>
      </c>
      <c r="M538" s="62">
        <v>0</v>
      </c>
      <c r="N538" s="62">
        <f t="shared" si="393"/>
        <v>0</v>
      </c>
      <c r="O538" s="62">
        <f t="shared" si="394"/>
        <v>-3.5510399999999998E-2</v>
      </c>
      <c r="P538" s="62">
        <f t="shared" si="395"/>
        <v>3.3143039999999999E-2</v>
      </c>
      <c r="Q538" s="62">
        <f t="shared" si="396"/>
        <v>0</v>
      </c>
      <c r="R538" s="62">
        <f t="shared" si="397"/>
        <v>2.3673599999999998E-3</v>
      </c>
      <c r="S538" s="62">
        <f t="shared" si="398"/>
        <v>0.32706872000000003</v>
      </c>
      <c r="T538" s="62">
        <v>3.288E-2</v>
      </c>
      <c r="U538" s="62">
        <v>0</v>
      </c>
      <c r="V538" s="62">
        <v>0</v>
      </c>
      <c r="W538" s="62">
        <v>0.29418872000000001</v>
      </c>
      <c r="X538" s="62"/>
      <c r="Y538" s="62"/>
      <c r="Z538" s="62"/>
      <c r="AA538" s="62"/>
      <c r="AB538" s="168">
        <v>2020</v>
      </c>
      <c r="AC538" s="62" t="s">
        <v>4255</v>
      </c>
      <c r="AD538" s="62" t="s">
        <v>4256</v>
      </c>
      <c r="AE538" s="62">
        <v>0.25</v>
      </c>
      <c r="AF538" s="62"/>
      <c r="AG538" s="62"/>
      <c r="AH538" s="62"/>
      <c r="AI538" s="62"/>
      <c r="AJ538" s="62">
        <v>0</v>
      </c>
      <c r="AK538" s="62"/>
    </row>
    <row r="539" spans="1:37" ht="110.25" x14ac:dyDescent="0.25">
      <c r="A539" s="174"/>
      <c r="B539" s="65" t="s">
        <v>1313</v>
      </c>
      <c r="C539" s="58" t="s">
        <v>3418</v>
      </c>
      <c r="D539" s="62">
        <v>0.30205859999999995</v>
      </c>
      <c r="E539" s="62">
        <f t="shared" si="389"/>
        <v>3.0205859999999998E-2</v>
      </c>
      <c r="F539" s="62">
        <f t="shared" si="390"/>
        <v>0.25372922399999998</v>
      </c>
      <c r="G539" s="62">
        <v>0</v>
      </c>
      <c r="H539" s="62">
        <f t="shared" si="391"/>
        <v>1.8123515999999996E-2</v>
      </c>
      <c r="I539" s="62">
        <f t="shared" si="392"/>
        <v>0.30205860000000001</v>
      </c>
      <c r="J539" s="62">
        <v>4.9236000000000002E-2</v>
      </c>
      <c r="K539" s="62">
        <v>0</v>
      </c>
      <c r="L539" s="62">
        <v>0.25282260000000001</v>
      </c>
      <c r="M539" s="62">
        <v>0</v>
      </c>
      <c r="N539" s="62">
        <f t="shared" si="393"/>
        <v>0</v>
      </c>
      <c r="O539" s="62">
        <f t="shared" si="394"/>
        <v>-1.9030140000000004E-2</v>
      </c>
      <c r="P539" s="62">
        <f t="shared" si="395"/>
        <v>0.25372922399999998</v>
      </c>
      <c r="Q539" s="62">
        <f t="shared" si="396"/>
        <v>-0.25282260000000001</v>
      </c>
      <c r="R539" s="62">
        <f t="shared" si="397"/>
        <v>1.8123515999999996E-2</v>
      </c>
      <c r="S539" s="62">
        <f t="shared" si="398"/>
        <v>0.33239888000000001</v>
      </c>
      <c r="T539" s="62">
        <v>4.1029999999999997E-2</v>
      </c>
      <c r="U539" s="62">
        <v>0</v>
      </c>
      <c r="V539" s="62">
        <v>0</v>
      </c>
      <c r="W539" s="62">
        <v>0.29136888</v>
      </c>
      <c r="X539" s="62"/>
      <c r="Y539" s="62"/>
      <c r="Z539" s="62"/>
      <c r="AA539" s="62"/>
      <c r="AB539" s="168">
        <v>2020</v>
      </c>
      <c r="AC539" s="62" t="s">
        <v>4255</v>
      </c>
      <c r="AD539" s="62" t="s">
        <v>4256</v>
      </c>
      <c r="AE539" s="62">
        <v>0.4</v>
      </c>
      <c r="AF539" s="62"/>
      <c r="AG539" s="62"/>
      <c r="AH539" s="62"/>
      <c r="AI539" s="62"/>
      <c r="AJ539" s="62">
        <v>0</v>
      </c>
      <c r="AK539" s="62"/>
    </row>
    <row r="540" spans="1:37" ht="94.5" x14ac:dyDescent="0.25">
      <c r="A540" s="174"/>
      <c r="B540" s="53" t="s">
        <v>2020</v>
      </c>
      <c r="C540" s="58" t="s">
        <v>3419</v>
      </c>
      <c r="D540" s="62">
        <v>2.5001259520000003</v>
      </c>
      <c r="E540" s="62">
        <f t="shared" si="389"/>
        <v>0.25001259520000002</v>
      </c>
      <c r="F540" s="62">
        <f t="shared" si="390"/>
        <v>2.1001057996800006</v>
      </c>
      <c r="G540" s="62">
        <v>0</v>
      </c>
      <c r="H540" s="62">
        <f t="shared" si="391"/>
        <v>0.15000755712000002</v>
      </c>
      <c r="I540" s="62">
        <f t="shared" si="392"/>
        <v>2.5001259520000003</v>
      </c>
      <c r="J540" s="62">
        <v>0.69013941000000001</v>
      </c>
      <c r="K540" s="62">
        <v>1.7067142900000001</v>
      </c>
      <c r="L540" s="62">
        <v>0</v>
      </c>
      <c r="M540" s="62">
        <v>0.10327225199999999</v>
      </c>
      <c r="N540" s="62">
        <f t="shared" si="393"/>
        <v>0</v>
      </c>
      <c r="O540" s="62">
        <f t="shared" si="394"/>
        <v>-0.44012681479999999</v>
      </c>
      <c r="P540" s="62">
        <f t="shared" si="395"/>
        <v>0.39339150968000047</v>
      </c>
      <c r="Q540" s="62">
        <f t="shared" si="396"/>
        <v>0</v>
      </c>
      <c r="R540" s="62">
        <f t="shared" si="397"/>
        <v>4.6735305120000029E-2</v>
      </c>
      <c r="S540" s="62">
        <f t="shared" si="398"/>
        <v>2.3260901899999999</v>
      </c>
      <c r="T540" s="62">
        <v>0.46220260000000002</v>
      </c>
      <c r="U540" s="62">
        <v>1.77782738</v>
      </c>
      <c r="V540" s="62">
        <v>0</v>
      </c>
      <c r="W540" s="62">
        <v>8.6060209999999998E-2</v>
      </c>
      <c r="X540" s="62"/>
      <c r="Y540" s="62"/>
      <c r="Z540" s="62"/>
      <c r="AA540" s="62"/>
      <c r="AB540" s="62"/>
      <c r="AC540" s="62"/>
      <c r="AD540" s="62"/>
      <c r="AE540" s="62">
        <v>0</v>
      </c>
      <c r="AF540" s="168">
        <v>2020</v>
      </c>
      <c r="AG540" s="62" t="s">
        <v>4257</v>
      </c>
      <c r="AH540" s="62" t="s">
        <v>4258</v>
      </c>
      <c r="AI540" s="62" t="s">
        <v>4259</v>
      </c>
      <c r="AJ540" s="62">
        <v>0.46300000000000002</v>
      </c>
      <c r="AK540" s="62"/>
    </row>
    <row r="541" spans="1:37" ht="63" x14ac:dyDescent="0.25">
      <c r="A541" s="174"/>
      <c r="B541" s="53" t="s">
        <v>2021</v>
      </c>
      <c r="C541" s="58" t="s">
        <v>3420</v>
      </c>
      <c r="D541" s="62">
        <v>0.54869579999999996</v>
      </c>
      <c r="E541" s="62">
        <f t="shared" si="389"/>
        <v>5.4869580000000001E-2</v>
      </c>
      <c r="F541" s="62">
        <f t="shared" si="390"/>
        <v>0.46090447200000001</v>
      </c>
      <c r="G541" s="62">
        <v>0</v>
      </c>
      <c r="H541" s="62">
        <f t="shared" si="391"/>
        <v>3.2921747999999994E-2</v>
      </c>
      <c r="I541" s="62">
        <f t="shared" si="392"/>
        <v>0.54869580000000007</v>
      </c>
      <c r="J541" s="62">
        <v>0</v>
      </c>
      <c r="K541" s="62">
        <v>0</v>
      </c>
      <c r="L541" s="62">
        <v>0.54869580000000007</v>
      </c>
      <c r="M541" s="62">
        <v>0</v>
      </c>
      <c r="N541" s="62">
        <f t="shared" si="393"/>
        <v>0</v>
      </c>
      <c r="O541" s="62">
        <f t="shared" si="394"/>
        <v>5.4869580000000001E-2</v>
      </c>
      <c r="P541" s="62">
        <f t="shared" si="395"/>
        <v>0.46090447200000001</v>
      </c>
      <c r="Q541" s="62">
        <f t="shared" si="396"/>
        <v>-0.54869580000000007</v>
      </c>
      <c r="R541" s="62">
        <f t="shared" si="397"/>
        <v>3.2921747999999994E-2</v>
      </c>
      <c r="S541" s="62">
        <f t="shared" si="398"/>
        <v>0.48408458999999998</v>
      </c>
      <c r="T541" s="62">
        <v>0.11303000000000001</v>
      </c>
      <c r="U541" s="62">
        <v>0</v>
      </c>
      <c r="V541" s="62">
        <v>0</v>
      </c>
      <c r="W541" s="62">
        <v>0.37105458999999996</v>
      </c>
      <c r="X541" s="62"/>
      <c r="Y541" s="62"/>
      <c r="Z541" s="62"/>
      <c r="AA541" s="62"/>
      <c r="AB541" s="168">
        <v>2020</v>
      </c>
      <c r="AC541" s="62" t="s">
        <v>4255</v>
      </c>
      <c r="AD541" s="62" t="s">
        <v>4256</v>
      </c>
      <c r="AE541" s="62">
        <v>0.63</v>
      </c>
      <c r="AF541" s="62"/>
      <c r="AG541" s="62"/>
      <c r="AH541" s="62"/>
      <c r="AI541" s="62"/>
      <c r="AJ541" s="62">
        <v>0</v>
      </c>
      <c r="AK541" s="62"/>
    </row>
    <row r="542" spans="1:37" ht="94.5" x14ac:dyDescent="0.25">
      <c r="A542" s="174"/>
      <c r="B542" s="53" t="s">
        <v>1311</v>
      </c>
      <c r="C542" s="58" t="s">
        <v>3421</v>
      </c>
      <c r="D542" s="62">
        <v>0.31835600000000003</v>
      </c>
      <c r="E542" s="62">
        <f t="shared" si="389"/>
        <v>3.1835600000000006E-2</v>
      </c>
      <c r="F542" s="62">
        <f t="shared" si="390"/>
        <v>0.26741904</v>
      </c>
      <c r="G542" s="62">
        <v>0</v>
      </c>
      <c r="H542" s="62">
        <f t="shared" si="391"/>
        <v>1.9101360000000001E-2</v>
      </c>
      <c r="I542" s="62">
        <f t="shared" si="392"/>
        <v>0.31835599999999997</v>
      </c>
      <c r="J542" s="62">
        <v>3.9455999999999998E-2</v>
      </c>
      <c r="K542" s="62">
        <v>0</v>
      </c>
      <c r="L542" s="62">
        <v>0.27889999999999998</v>
      </c>
      <c r="M542" s="62">
        <v>0</v>
      </c>
      <c r="N542" s="62">
        <f t="shared" si="393"/>
        <v>0</v>
      </c>
      <c r="O542" s="62">
        <f t="shared" si="394"/>
        <v>-7.6203999999999925E-3</v>
      </c>
      <c r="P542" s="62">
        <f t="shared" si="395"/>
        <v>0.26741904</v>
      </c>
      <c r="Q542" s="62">
        <f t="shared" si="396"/>
        <v>-0.27889999999999998</v>
      </c>
      <c r="R542" s="62">
        <f t="shared" si="397"/>
        <v>1.9101360000000001E-2</v>
      </c>
      <c r="S542" s="62">
        <f t="shared" si="398"/>
        <v>0.27739026</v>
      </c>
      <c r="T542" s="62">
        <v>3.288E-2</v>
      </c>
      <c r="U542" s="62">
        <v>0</v>
      </c>
      <c r="V542" s="62">
        <v>0</v>
      </c>
      <c r="W542" s="62">
        <v>0.24451025999999998</v>
      </c>
      <c r="X542" s="62"/>
      <c r="Y542" s="62"/>
      <c r="Z542" s="62"/>
      <c r="AA542" s="62"/>
      <c r="AB542" s="168">
        <v>2020</v>
      </c>
      <c r="AC542" s="62" t="s">
        <v>4255</v>
      </c>
      <c r="AD542" s="62" t="s">
        <v>4256</v>
      </c>
      <c r="AE542" s="62">
        <v>0.25</v>
      </c>
      <c r="AF542" s="62"/>
      <c r="AG542" s="62"/>
      <c r="AH542" s="62"/>
      <c r="AI542" s="62"/>
      <c r="AJ542" s="62">
        <v>0</v>
      </c>
      <c r="AK542" s="62"/>
    </row>
    <row r="543" spans="1:37" ht="94.5" x14ac:dyDescent="0.25">
      <c r="A543" s="174"/>
      <c r="B543" s="53" t="s">
        <v>2022</v>
      </c>
      <c r="C543" s="58" t="s">
        <v>3422</v>
      </c>
      <c r="D543" s="62">
        <v>4.5011292000000001E-2</v>
      </c>
      <c r="E543" s="62">
        <f t="shared" si="389"/>
        <v>4.5011292000000005E-3</v>
      </c>
      <c r="F543" s="62">
        <f t="shared" si="390"/>
        <v>3.7809485279999999E-2</v>
      </c>
      <c r="G543" s="62">
        <v>0</v>
      </c>
      <c r="H543" s="62">
        <f t="shared" si="391"/>
        <v>2.7006775199999999E-3</v>
      </c>
      <c r="I543" s="62">
        <f t="shared" si="392"/>
        <v>4.5011292000000001E-2</v>
      </c>
      <c r="J543" s="62">
        <v>4.4771999999999999E-2</v>
      </c>
      <c r="K543" s="62">
        <v>0</v>
      </c>
      <c r="L543" s="62">
        <v>0</v>
      </c>
      <c r="M543" s="62">
        <v>2.39292E-4</v>
      </c>
      <c r="N543" s="62">
        <f t="shared" si="393"/>
        <v>0</v>
      </c>
      <c r="O543" s="62">
        <f t="shared" si="394"/>
        <v>-4.0270870799999997E-2</v>
      </c>
      <c r="P543" s="62">
        <f t="shared" si="395"/>
        <v>3.7809485279999999E-2</v>
      </c>
      <c r="Q543" s="62">
        <f t="shared" si="396"/>
        <v>0</v>
      </c>
      <c r="R543" s="62">
        <f t="shared" si="397"/>
        <v>2.4613855200000001E-3</v>
      </c>
      <c r="S543" s="62">
        <f t="shared" si="398"/>
        <v>0.29636107</v>
      </c>
      <c r="T543" s="62">
        <v>3.7310000000000003E-2</v>
      </c>
      <c r="U543" s="62">
        <v>0</v>
      </c>
      <c r="V543" s="62">
        <v>0</v>
      </c>
      <c r="W543" s="62">
        <v>0.25905106999999999</v>
      </c>
      <c r="X543" s="62"/>
      <c r="Y543" s="62"/>
      <c r="Z543" s="62"/>
      <c r="AA543" s="62"/>
      <c r="AB543" s="62"/>
      <c r="AC543" s="62"/>
      <c r="AD543" s="62"/>
      <c r="AE543" s="62">
        <v>0</v>
      </c>
      <c r="AF543" s="62"/>
      <c r="AG543" s="62"/>
      <c r="AH543" s="62"/>
      <c r="AI543" s="62"/>
      <c r="AJ543" s="62">
        <v>0</v>
      </c>
      <c r="AK543" s="62"/>
    </row>
    <row r="544" spans="1:37" ht="110.25" x14ac:dyDescent="0.25">
      <c r="A544" s="174"/>
      <c r="B544" s="53" t="s">
        <v>1557</v>
      </c>
      <c r="C544" s="58" t="s">
        <v>3423</v>
      </c>
      <c r="D544" s="62">
        <v>0.60086393999999999</v>
      </c>
      <c r="E544" s="62">
        <f t="shared" si="389"/>
        <v>6.0086394000000001E-2</v>
      </c>
      <c r="F544" s="62">
        <f t="shared" si="390"/>
        <v>0.50472570959999996</v>
      </c>
      <c r="G544" s="62">
        <v>0</v>
      </c>
      <c r="H544" s="62">
        <f t="shared" si="391"/>
        <v>3.6051836399999995E-2</v>
      </c>
      <c r="I544" s="62">
        <f t="shared" si="392"/>
        <v>0.60086393999999999</v>
      </c>
      <c r="J544" s="62">
        <v>7.2048000000000001E-2</v>
      </c>
      <c r="K544" s="62">
        <v>0</v>
      </c>
      <c r="L544" s="62">
        <v>0.51659999999999995</v>
      </c>
      <c r="M544" s="62">
        <v>1.2215940000000002E-2</v>
      </c>
      <c r="N544" s="62">
        <f t="shared" si="393"/>
        <v>0</v>
      </c>
      <c r="O544" s="62">
        <f t="shared" si="394"/>
        <v>-1.1961606E-2</v>
      </c>
      <c r="P544" s="62">
        <f t="shared" si="395"/>
        <v>0.50472570959999996</v>
      </c>
      <c r="Q544" s="62">
        <f t="shared" si="396"/>
        <v>-0.51659999999999995</v>
      </c>
      <c r="R544" s="62">
        <f t="shared" si="397"/>
        <v>2.3835896399999994E-2</v>
      </c>
      <c r="S544" s="62">
        <f t="shared" si="398"/>
        <v>0.50321735000000001</v>
      </c>
      <c r="T544" s="62">
        <v>3.5645719999999999E-2</v>
      </c>
      <c r="U544" s="62">
        <v>0</v>
      </c>
      <c r="V544" s="62">
        <v>0</v>
      </c>
      <c r="W544" s="62">
        <v>0.46757162999999996</v>
      </c>
      <c r="X544" s="62"/>
      <c r="Y544" s="62"/>
      <c r="Z544" s="62"/>
      <c r="AA544" s="62"/>
      <c r="AB544" s="62"/>
      <c r="AC544" s="62"/>
      <c r="AD544" s="62"/>
      <c r="AE544" s="62">
        <v>0</v>
      </c>
      <c r="AF544" s="62"/>
      <c r="AG544" s="62"/>
      <c r="AH544" s="62"/>
      <c r="AI544" s="62"/>
      <c r="AJ544" s="62">
        <v>0</v>
      </c>
      <c r="AK544" s="62"/>
    </row>
    <row r="545" spans="1:37" ht="63" x14ac:dyDescent="0.25">
      <c r="A545" s="174"/>
      <c r="B545" s="53" t="s">
        <v>1555</v>
      </c>
      <c r="C545" s="58" t="s">
        <v>3424</v>
      </c>
      <c r="D545" s="62">
        <v>0.31218061199999997</v>
      </c>
      <c r="E545" s="62">
        <f t="shared" si="389"/>
        <v>3.1218061199999998E-2</v>
      </c>
      <c r="F545" s="62">
        <f t="shared" si="390"/>
        <v>0.26223171408000001</v>
      </c>
      <c r="G545" s="62">
        <v>0</v>
      </c>
      <c r="H545" s="62">
        <f t="shared" si="391"/>
        <v>1.8730836719999998E-2</v>
      </c>
      <c r="I545" s="62">
        <f t="shared" si="392"/>
        <v>0.31218061199999997</v>
      </c>
      <c r="J545" s="62">
        <v>4.2132000000000003E-2</v>
      </c>
      <c r="K545" s="62">
        <v>0</v>
      </c>
      <c r="L545" s="62">
        <v>0.26285999999999998</v>
      </c>
      <c r="M545" s="62">
        <v>7.1886119999999996E-3</v>
      </c>
      <c r="N545" s="62">
        <f t="shared" si="393"/>
        <v>0</v>
      </c>
      <c r="O545" s="62">
        <f t="shared" si="394"/>
        <v>-1.0913938800000005E-2</v>
      </c>
      <c r="P545" s="62">
        <f t="shared" si="395"/>
        <v>0.26223171408000001</v>
      </c>
      <c r="Q545" s="62">
        <f t="shared" si="396"/>
        <v>-0.26285999999999998</v>
      </c>
      <c r="R545" s="62">
        <f t="shared" si="397"/>
        <v>1.1542224719999997E-2</v>
      </c>
      <c r="S545" s="62">
        <f t="shared" si="398"/>
        <v>0.31590671000000003</v>
      </c>
      <c r="T545" s="62">
        <v>3.5110000000000002E-2</v>
      </c>
      <c r="U545" s="62">
        <v>0</v>
      </c>
      <c r="V545" s="62">
        <v>0</v>
      </c>
      <c r="W545" s="62">
        <v>0.28079671</v>
      </c>
      <c r="X545" s="62"/>
      <c r="Y545" s="62"/>
      <c r="Z545" s="62"/>
      <c r="AA545" s="62"/>
      <c r="AB545" s="62"/>
      <c r="AC545" s="62"/>
      <c r="AD545" s="62"/>
      <c r="AE545" s="62">
        <v>0</v>
      </c>
      <c r="AF545" s="62"/>
      <c r="AG545" s="62"/>
      <c r="AH545" s="62"/>
      <c r="AI545" s="62"/>
      <c r="AJ545" s="62">
        <v>0</v>
      </c>
      <c r="AK545" s="62"/>
    </row>
    <row r="546" spans="1:37" ht="47.25" x14ac:dyDescent="0.25">
      <c r="A546" s="174"/>
      <c r="B546" s="53" t="s">
        <v>2024</v>
      </c>
      <c r="C546" s="58" t="s">
        <v>3425</v>
      </c>
      <c r="D546" s="62">
        <v>1.9941599999999998E-4</v>
      </c>
      <c r="E546" s="62">
        <f t="shared" si="389"/>
        <v>1.9941599999999999E-5</v>
      </c>
      <c r="F546" s="62">
        <f t="shared" si="390"/>
        <v>1.6750943999999996E-4</v>
      </c>
      <c r="G546" s="62">
        <v>0</v>
      </c>
      <c r="H546" s="62">
        <f t="shared" si="391"/>
        <v>1.1964959999999999E-5</v>
      </c>
      <c r="I546" s="62">
        <f t="shared" si="392"/>
        <v>1.9941599999999998E-4</v>
      </c>
      <c r="J546" s="62">
        <v>0</v>
      </c>
      <c r="K546" s="62">
        <v>0</v>
      </c>
      <c r="L546" s="62">
        <v>0</v>
      </c>
      <c r="M546" s="62">
        <v>1.9941599999999998E-4</v>
      </c>
      <c r="N546" s="62">
        <f t="shared" si="393"/>
        <v>0</v>
      </c>
      <c r="O546" s="62">
        <f t="shared" si="394"/>
        <v>1.9941599999999999E-5</v>
      </c>
      <c r="P546" s="62">
        <f t="shared" si="395"/>
        <v>1.6750943999999996E-4</v>
      </c>
      <c r="Q546" s="62">
        <f t="shared" si="396"/>
        <v>0</v>
      </c>
      <c r="R546" s="62">
        <f t="shared" si="397"/>
        <v>-1.8745103999999997E-4</v>
      </c>
      <c r="S546" s="62">
        <f t="shared" si="398"/>
        <v>1.6618000000000001E-4</v>
      </c>
      <c r="T546" s="62">
        <v>0</v>
      </c>
      <c r="U546" s="62">
        <v>0</v>
      </c>
      <c r="V546" s="62">
        <v>0</v>
      </c>
      <c r="W546" s="62">
        <v>1.6618000000000001E-4</v>
      </c>
      <c r="X546" s="62"/>
      <c r="Y546" s="62"/>
      <c r="Z546" s="62"/>
      <c r="AA546" s="62"/>
      <c r="AB546" s="62"/>
      <c r="AC546" s="62"/>
      <c r="AD546" s="62"/>
      <c r="AE546" s="62">
        <v>0</v>
      </c>
      <c r="AF546" s="62"/>
      <c r="AG546" s="62"/>
      <c r="AH546" s="62"/>
      <c r="AI546" s="62"/>
      <c r="AJ546" s="62">
        <v>0</v>
      </c>
      <c r="AK546" s="62"/>
    </row>
    <row r="547" spans="1:37" ht="47.25" x14ac:dyDescent="0.25">
      <c r="A547" s="174"/>
      <c r="B547" s="53" t="s">
        <v>2026</v>
      </c>
      <c r="C547" s="58" t="s">
        <v>3426</v>
      </c>
      <c r="D547" s="62">
        <v>1.9941599999999998E-4</v>
      </c>
      <c r="E547" s="62">
        <f t="shared" si="389"/>
        <v>1.9941599999999999E-5</v>
      </c>
      <c r="F547" s="62">
        <f t="shared" si="390"/>
        <v>1.6750943999999996E-4</v>
      </c>
      <c r="G547" s="62">
        <v>0</v>
      </c>
      <c r="H547" s="62">
        <f t="shared" si="391"/>
        <v>1.1964959999999999E-5</v>
      </c>
      <c r="I547" s="62">
        <f t="shared" si="392"/>
        <v>1.9941599999999998E-4</v>
      </c>
      <c r="J547" s="62">
        <v>0</v>
      </c>
      <c r="K547" s="62">
        <v>0</v>
      </c>
      <c r="L547" s="62">
        <v>0</v>
      </c>
      <c r="M547" s="62">
        <v>1.9941599999999998E-4</v>
      </c>
      <c r="N547" s="62">
        <f t="shared" si="393"/>
        <v>0</v>
      </c>
      <c r="O547" s="62">
        <f t="shared" si="394"/>
        <v>1.9941599999999999E-5</v>
      </c>
      <c r="P547" s="62">
        <f t="shared" si="395"/>
        <v>1.6750943999999996E-4</v>
      </c>
      <c r="Q547" s="62">
        <f t="shared" si="396"/>
        <v>0</v>
      </c>
      <c r="R547" s="62">
        <f t="shared" si="397"/>
        <v>-1.8745103999999997E-4</v>
      </c>
      <c r="S547" s="62">
        <f t="shared" si="398"/>
        <v>1.6618000000000001E-4</v>
      </c>
      <c r="T547" s="62">
        <v>0</v>
      </c>
      <c r="U547" s="62">
        <v>0</v>
      </c>
      <c r="V547" s="62">
        <v>0</v>
      </c>
      <c r="W547" s="62">
        <v>1.6618000000000001E-4</v>
      </c>
      <c r="X547" s="62"/>
      <c r="Y547" s="62"/>
      <c r="Z547" s="62"/>
      <c r="AA547" s="62"/>
      <c r="AB547" s="62"/>
      <c r="AC547" s="62"/>
      <c r="AD547" s="62"/>
      <c r="AE547" s="62">
        <v>0</v>
      </c>
      <c r="AF547" s="62"/>
      <c r="AG547" s="62"/>
      <c r="AH547" s="62"/>
      <c r="AI547" s="62"/>
      <c r="AJ547" s="62">
        <v>0</v>
      </c>
      <c r="AK547" s="62"/>
    </row>
    <row r="548" spans="1:37" ht="94.5" x14ac:dyDescent="0.25">
      <c r="A548" s="174"/>
      <c r="B548" s="53" t="s">
        <v>2028</v>
      </c>
      <c r="C548" s="58" t="s">
        <v>3427</v>
      </c>
      <c r="D548" s="62">
        <v>0.24309779999999998</v>
      </c>
      <c r="E548" s="62">
        <f t="shared" si="389"/>
        <v>2.430978E-2</v>
      </c>
      <c r="F548" s="62">
        <f t="shared" si="390"/>
        <v>0.20420215199999997</v>
      </c>
      <c r="G548" s="62">
        <v>0</v>
      </c>
      <c r="H548" s="62">
        <f t="shared" si="391"/>
        <v>1.4585867999999998E-2</v>
      </c>
      <c r="I548" s="62">
        <f t="shared" si="392"/>
        <v>0.24309779999999998</v>
      </c>
      <c r="J548" s="62">
        <v>3.9455999999999998E-2</v>
      </c>
      <c r="K548" s="62">
        <v>0</v>
      </c>
      <c r="L548" s="62">
        <v>0.20364179999999998</v>
      </c>
      <c r="M548" s="62">
        <v>0</v>
      </c>
      <c r="N548" s="62">
        <f t="shared" si="393"/>
        <v>0</v>
      </c>
      <c r="O548" s="62">
        <f t="shared" si="394"/>
        <v>-1.5146219999999998E-2</v>
      </c>
      <c r="P548" s="62">
        <f t="shared" si="395"/>
        <v>0.20420215199999997</v>
      </c>
      <c r="Q548" s="62">
        <f t="shared" si="396"/>
        <v>-0.20364179999999998</v>
      </c>
      <c r="R548" s="62">
        <f t="shared" si="397"/>
        <v>1.4585867999999998E-2</v>
      </c>
      <c r="S548" s="62">
        <f t="shared" si="398"/>
        <v>0.26841892000000001</v>
      </c>
      <c r="T548" s="62">
        <v>3.288E-2</v>
      </c>
      <c r="U548" s="62">
        <v>0</v>
      </c>
      <c r="V548" s="62">
        <v>0</v>
      </c>
      <c r="W548" s="62">
        <v>0.23553891999999998</v>
      </c>
      <c r="X548" s="62"/>
      <c r="Y548" s="62"/>
      <c r="Z548" s="62"/>
      <c r="AA548" s="62"/>
      <c r="AB548" s="168">
        <v>2020</v>
      </c>
      <c r="AC548" s="62" t="s">
        <v>4255</v>
      </c>
      <c r="AD548" s="62" t="s">
        <v>4256</v>
      </c>
      <c r="AE548" s="62">
        <v>0.25</v>
      </c>
      <c r="AF548" s="62"/>
      <c r="AG548" s="62"/>
      <c r="AH548" s="62"/>
      <c r="AI548" s="62"/>
      <c r="AJ548" s="62">
        <v>0</v>
      </c>
      <c r="AK548" s="62">
        <f>SUM(AK549:AK557)</f>
        <v>0</v>
      </c>
    </row>
    <row r="549" spans="1:37" ht="15.75" x14ac:dyDescent="0.25">
      <c r="A549" s="174"/>
      <c r="B549" s="53" t="s">
        <v>596</v>
      </c>
      <c r="C549" s="58"/>
      <c r="D549" s="62">
        <f>SUM(D550:D558)</f>
        <v>6.2277640639999987</v>
      </c>
      <c r="E549" s="62">
        <f t="shared" ref="E549:AJ549" si="399">SUM(E550:E558)</f>
        <v>0.62277640639999987</v>
      </c>
      <c r="F549" s="62">
        <f t="shared" si="399"/>
        <v>5.2313218137599993</v>
      </c>
      <c r="G549" s="62">
        <f t="shared" si="399"/>
        <v>0</v>
      </c>
      <c r="H549" s="62">
        <f t="shared" si="399"/>
        <v>0.3736658438399999</v>
      </c>
      <c r="I549" s="62">
        <f t="shared" si="399"/>
        <v>6.2277589219999996</v>
      </c>
      <c r="J549" s="62">
        <f t="shared" si="399"/>
        <v>1.67996306</v>
      </c>
      <c r="K549" s="62">
        <f t="shared" si="399"/>
        <v>2.3072496899999999</v>
      </c>
      <c r="L549" s="62">
        <f t="shared" si="399"/>
        <v>1.1520066</v>
      </c>
      <c r="M549" s="62">
        <f t="shared" si="399"/>
        <v>1.0885395720000002</v>
      </c>
      <c r="N549" s="62">
        <f t="shared" si="399"/>
        <v>5.1419999995000465E-6</v>
      </c>
      <c r="O549" s="62">
        <f t="shared" si="399"/>
        <v>-1.0571866535999999</v>
      </c>
      <c r="P549" s="62">
        <f t="shared" si="399"/>
        <v>2.9240721237599998</v>
      </c>
      <c r="Q549" s="62">
        <f t="shared" si="399"/>
        <v>-1.1520066</v>
      </c>
      <c r="R549" s="62">
        <f t="shared" si="399"/>
        <v>-0.71487372816000005</v>
      </c>
      <c r="S549" s="62">
        <f t="shared" si="399"/>
        <v>5.7280546899999996</v>
      </c>
      <c r="T549" s="62">
        <f t="shared" si="399"/>
        <v>1.39996922</v>
      </c>
      <c r="U549" s="62">
        <f t="shared" si="399"/>
        <v>1.92270808</v>
      </c>
      <c r="V549" s="62">
        <f t="shared" si="399"/>
        <v>0.96000549999999996</v>
      </c>
      <c r="W549" s="62">
        <f t="shared" si="399"/>
        <v>1.4453718900000001</v>
      </c>
      <c r="X549" s="62"/>
      <c r="Y549" s="62"/>
      <c r="Z549" s="62"/>
      <c r="AA549" s="62"/>
      <c r="AB549" s="62"/>
      <c r="AC549" s="62"/>
      <c r="AD549" s="62"/>
      <c r="AE549" s="62">
        <f t="shared" si="399"/>
        <v>1.6600000000000001</v>
      </c>
      <c r="AF549" s="62"/>
      <c r="AG549" s="62"/>
      <c r="AH549" s="62"/>
      <c r="AI549" s="62"/>
      <c r="AJ549" s="62">
        <f t="shared" si="399"/>
        <v>0.35</v>
      </c>
      <c r="AK549" s="62">
        <f>SUM(AK550:AK558)</f>
        <v>0</v>
      </c>
    </row>
    <row r="550" spans="1:37" ht="47.25" x14ac:dyDescent="0.25">
      <c r="A550" s="174"/>
      <c r="B550" s="53" t="s">
        <v>597</v>
      </c>
      <c r="C550" s="58" t="s">
        <v>3428</v>
      </c>
      <c r="D550" s="62">
        <v>0.84211379999999991</v>
      </c>
      <c r="E550" s="62">
        <f t="shared" ref="E550:E558" si="400">D550*10%</f>
        <v>8.4211380000000002E-2</v>
      </c>
      <c r="F550" s="62">
        <f t="shared" ref="F550:F558" si="401">D550-E550-H550</f>
        <v>0.707375592</v>
      </c>
      <c r="G550" s="62">
        <v>0</v>
      </c>
      <c r="H550" s="62">
        <f t="shared" ref="H550:H558" si="402">D550*6%</f>
        <v>5.0526827999999996E-2</v>
      </c>
      <c r="I550" s="62">
        <f t="shared" ref="I550:I558" si="403">J550+K550+L550+M550</f>
        <v>0.84211380000000002</v>
      </c>
      <c r="J550" s="62">
        <v>0.84211380000000002</v>
      </c>
      <c r="K550" s="62">
        <v>0</v>
      </c>
      <c r="L550" s="62">
        <v>0</v>
      </c>
      <c r="M550" s="62">
        <v>0</v>
      </c>
      <c r="N550" s="62">
        <f t="shared" ref="N550:N558" si="404">D550-I550</f>
        <v>0</v>
      </c>
      <c r="O550" s="62">
        <f t="shared" ref="O550:O558" si="405">E550-J550</f>
        <v>-0.75790241999999997</v>
      </c>
      <c r="P550" s="62">
        <f t="shared" ref="P550:P558" si="406">F550-K550</f>
        <v>0.707375592</v>
      </c>
      <c r="Q550" s="62">
        <f t="shared" ref="Q550:Q558" si="407">G550-L550</f>
        <v>0</v>
      </c>
      <c r="R550" s="62">
        <f t="shared" ref="R550:R558" si="408">H550-M550</f>
        <v>5.0526827999999996E-2</v>
      </c>
      <c r="S550" s="62">
        <f t="shared" ref="S550:S558" si="409">T550+U550+V550+W550</f>
        <v>0.70176150000000004</v>
      </c>
      <c r="T550" s="62">
        <v>0.70176150000000004</v>
      </c>
      <c r="U550" s="62">
        <v>0</v>
      </c>
      <c r="V550" s="62">
        <v>0</v>
      </c>
      <c r="W550" s="62">
        <v>0</v>
      </c>
      <c r="X550" s="62"/>
      <c r="Y550" s="62"/>
      <c r="Z550" s="62"/>
      <c r="AA550" s="62"/>
      <c r="AB550" s="62"/>
      <c r="AC550" s="62"/>
      <c r="AD550" s="62"/>
      <c r="AE550" s="62">
        <v>0</v>
      </c>
      <c r="AF550" s="62"/>
      <c r="AG550" s="62"/>
      <c r="AH550" s="62"/>
      <c r="AI550" s="62"/>
      <c r="AJ550" s="62">
        <v>0</v>
      </c>
      <c r="AK550" s="62"/>
    </row>
    <row r="551" spans="1:37" ht="63" x14ac:dyDescent="0.25">
      <c r="A551" s="174"/>
      <c r="B551" s="53" t="s">
        <v>599</v>
      </c>
      <c r="C551" s="58" t="s">
        <v>3429</v>
      </c>
      <c r="D551" s="62">
        <v>0.50732804399999987</v>
      </c>
      <c r="E551" s="62">
        <f t="shared" si="400"/>
        <v>5.0732804399999991E-2</v>
      </c>
      <c r="F551" s="62">
        <f t="shared" si="401"/>
        <v>0.4261555569599999</v>
      </c>
      <c r="G551" s="62">
        <v>0</v>
      </c>
      <c r="H551" s="62">
        <f t="shared" si="402"/>
        <v>3.043968263999999E-2</v>
      </c>
      <c r="I551" s="62">
        <f t="shared" si="403"/>
        <v>0.50732804400000009</v>
      </c>
      <c r="J551" s="62">
        <v>0.22646694000000001</v>
      </c>
      <c r="K551" s="62">
        <v>0</v>
      </c>
      <c r="L551" s="62">
        <v>0</v>
      </c>
      <c r="M551" s="62">
        <v>0.28086110400000003</v>
      </c>
      <c r="N551" s="62">
        <f t="shared" si="404"/>
        <v>0</v>
      </c>
      <c r="O551" s="62">
        <f t="shared" si="405"/>
        <v>-0.17573413560000001</v>
      </c>
      <c r="P551" s="62">
        <f t="shared" si="406"/>
        <v>0.4261555569599999</v>
      </c>
      <c r="Q551" s="62">
        <f t="shared" si="407"/>
        <v>0</v>
      </c>
      <c r="R551" s="62">
        <f t="shared" si="408"/>
        <v>-0.25042142136000006</v>
      </c>
      <c r="S551" s="62">
        <f t="shared" si="409"/>
        <v>0.42277336999999998</v>
      </c>
      <c r="T551" s="62">
        <v>0.18872244999999999</v>
      </c>
      <c r="U551" s="62">
        <v>0</v>
      </c>
      <c r="V551" s="62">
        <v>0</v>
      </c>
      <c r="W551" s="62">
        <v>0.23405092</v>
      </c>
      <c r="X551" s="62"/>
      <c r="Y551" s="62"/>
      <c r="Z551" s="62"/>
      <c r="AA551" s="62"/>
      <c r="AB551" s="62"/>
      <c r="AC551" s="62"/>
      <c r="AD551" s="62"/>
      <c r="AE551" s="62">
        <v>0</v>
      </c>
      <c r="AF551" s="62"/>
      <c r="AG551" s="62"/>
      <c r="AH551" s="62"/>
      <c r="AI551" s="62"/>
      <c r="AJ551" s="62">
        <v>0</v>
      </c>
      <c r="AK551" s="62"/>
    </row>
    <row r="552" spans="1:37" ht="63" x14ac:dyDescent="0.25">
      <c r="A552" s="174"/>
      <c r="B552" s="53" t="s">
        <v>2029</v>
      </c>
      <c r="C552" s="58" t="s">
        <v>3430</v>
      </c>
      <c r="D552" s="62">
        <v>2.39292E-4</v>
      </c>
      <c r="E552" s="62">
        <f t="shared" si="400"/>
        <v>2.3929200000000001E-5</v>
      </c>
      <c r="F552" s="62">
        <f t="shared" si="401"/>
        <v>2.0100528E-4</v>
      </c>
      <c r="G552" s="62">
        <v>0</v>
      </c>
      <c r="H552" s="62">
        <f t="shared" si="402"/>
        <v>1.4357519999999999E-5</v>
      </c>
      <c r="I552" s="62">
        <f t="shared" si="403"/>
        <v>2.39292E-4</v>
      </c>
      <c r="J552" s="62">
        <v>0</v>
      </c>
      <c r="K552" s="62">
        <v>0</v>
      </c>
      <c r="L552" s="62">
        <v>0</v>
      </c>
      <c r="M552" s="62">
        <v>2.39292E-4</v>
      </c>
      <c r="N552" s="62">
        <f t="shared" si="404"/>
        <v>0</v>
      </c>
      <c r="O552" s="62">
        <f t="shared" si="405"/>
        <v>2.3929200000000001E-5</v>
      </c>
      <c r="P552" s="62">
        <f t="shared" si="406"/>
        <v>2.0100528E-4</v>
      </c>
      <c r="Q552" s="62">
        <f t="shared" si="407"/>
        <v>0</v>
      </c>
      <c r="R552" s="62">
        <f t="shared" si="408"/>
        <v>-2.2493447999999999E-4</v>
      </c>
      <c r="S552" s="62">
        <f t="shared" si="409"/>
        <v>1.9940999999999999E-4</v>
      </c>
      <c r="T552" s="62">
        <v>0</v>
      </c>
      <c r="U552" s="62">
        <v>0</v>
      </c>
      <c r="V552" s="62">
        <v>0</v>
      </c>
      <c r="W552" s="62">
        <v>1.9940999999999999E-4</v>
      </c>
      <c r="X552" s="62"/>
      <c r="Y552" s="62"/>
      <c r="Z552" s="62"/>
      <c r="AA552" s="62"/>
      <c r="AB552" s="62"/>
      <c r="AC552" s="62"/>
      <c r="AD552" s="62"/>
      <c r="AE552" s="62">
        <v>0</v>
      </c>
      <c r="AF552" s="62"/>
      <c r="AG552" s="62"/>
      <c r="AH552" s="62"/>
      <c r="AI552" s="62"/>
      <c r="AJ552" s="62">
        <v>0</v>
      </c>
      <c r="AK552" s="62"/>
    </row>
    <row r="553" spans="1:37" ht="94.5" x14ac:dyDescent="0.25">
      <c r="A553" s="174"/>
      <c r="B553" s="53" t="s">
        <v>2031</v>
      </c>
      <c r="C553" s="58" t="s">
        <v>3431</v>
      </c>
      <c r="D553" s="62">
        <v>4.78584E-4</v>
      </c>
      <c r="E553" s="62">
        <f t="shared" si="400"/>
        <v>4.7858400000000002E-5</v>
      </c>
      <c r="F553" s="62">
        <f t="shared" si="401"/>
        <v>4.0201055999999999E-4</v>
      </c>
      <c r="G553" s="62">
        <v>0</v>
      </c>
      <c r="H553" s="62">
        <f t="shared" si="402"/>
        <v>2.8715039999999998E-5</v>
      </c>
      <c r="I553" s="62">
        <f t="shared" si="403"/>
        <v>4.78584E-4</v>
      </c>
      <c r="J553" s="62">
        <v>0</v>
      </c>
      <c r="K553" s="62">
        <v>0</v>
      </c>
      <c r="L553" s="62">
        <v>0</v>
      </c>
      <c r="M553" s="62">
        <v>4.78584E-4</v>
      </c>
      <c r="N553" s="62">
        <f t="shared" si="404"/>
        <v>0</v>
      </c>
      <c r="O553" s="62">
        <f t="shared" si="405"/>
        <v>4.7858400000000002E-5</v>
      </c>
      <c r="P553" s="62">
        <f t="shared" si="406"/>
        <v>4.0201055999999999E-4</v>
      </c>
      <c r="Q553" s="62">
        <f t="shared" si="407"/>
        <v>0</v>
      </c>
      <c r="R553" s="62">
        <f t="shared" si="408"/>
        <v>-4.4986895999999998E-4</v>
      </c>
      <c r="S553" s="62">
        <f t="shared" si="409"/>
        <v>3.9881999999999998E-4</v>
      </c>
      <c r="T553" s="62">
        <v>0</v>
      </c>
      <c r="U553" s="62">
        <v>0</v>
      </c>
      <c r="V553" s="62">
        <v>0</v>
      </c>
      <c r="W553" s="62">
        <v>3.9881999999999998E-4</v>
      </c>
      <c r="X553" s="62"/>
      <c r="Y553" s="62"/>
      <c r="Z553" s="62"/>
      <c r="AA553" s="62"/>
      <c r="AB553" s="62"/>
      <c r="AC553" s="62"/>
      <c r="AD553" s="62"/>
      <c r="AE553" s="62">
        <v>0</v>
      </c>
      <c r="AF553" s="62"/>
      <c r="AG553" s="62"/>
      <c r="AH553" s="62"/>
      <c r="AI553" s="62"/>
      <c r="AJ553" s="62">
        <v>0</v>
      </c>
      <c r="AK553" s="62"/>
    </row>
    <row r="554" spans="1:37" ht="63" x14ac:dyDescent="0.25">
      <c r="A554" s="174"/>
      <c r="B554" s="53" t="s">
        <v>2033</v>
      </c>
      <c r="C554" s="58" t="s">
        <v>3432</v>
      </c>
      <c r="D554" s="62">
        <v>2.5591439999999994</v>
      </c>
      <c r="E554" s="62">
        <f t="shared" si="400"/>
        <v>0.25591439999999993</v>
      </c>
      <c r="F554" s="62">
        <f t="shared" si="401"/>
        <v>2.1496809599999995</v>
      </c>
      <c r="G554" s="62">
        <v>0</v>
      </c>
      <c r="H554" s="62">
        <f t="shared" si="402"/>
        <v>0.15354863999999996</v>
      </c>
      <c r="I554" s="62">
        <f t="shared" si="403"/>
        <v>2.5591429379999999</v>
      </c>
      <c r="J554" s="62">
        <v>0.11044380000000001</v>
      </c>
      <c r="K554" s="62">
        <v>2.3072496899999999</v>
      </c>
      <c r="L554" s="62">
        <v>0</v>
      </c>
      <c r="M554" s="62">
        <v>0.14144944800000001</v>
      </c>
      <c r="N554" s="62">
        <f t="shared" si="404"/>
        <v>1.0619999994965212E-6</v>
      </c>
      <c r="O554" s="62">
        <f t="shared" si="405"/>
        <v>0.14547059999999992</v>
      </c>
      <c r="P554" s="62">
        <f t="shared" si="406"/>
        <v>-0.15756873000000038</v>
      </c>
      <c r="Q554" s="62">
        <f t="shared" si="407"/>
        <v>0</v>
      </c>
      <c r="R554" s="62">
        <f t="shared" si="408"/>
        <v>1.2099191999999953E-2</v>
      </c>
      <c r="S554" s="62">
        <f t="shared" si="409"/>
        <v>2.1396111200000001</v>
      </c>
      <c r="T554" s="62">
        <v>9.2036499999999993E-2</v>
      </c>
      <c r="U554" s="62">
        <v>1.92270808</v>
      </c>
      <c r="V554" s="62">
        <v>0</v>
      </c>
      <c r="W554" s="62">
        <v>0.12486654</v>
      </c>
      <c r="X554" s="62"/>
      <c r="Y554" s="62"/>
      <c r="Z554" s="62"/>
      <c r="AA554" s="62"/>
      <c r="AB554" s="62"/>
      <c r="AC554" s="62"/>
      <c r="AD554" s="62"/>
      <c r="AE554" s="62">
        <v>0</v>
      </c>
      <c r="AF554" s="62"/>
      <c r="AG554" s="62"/>
      <c r="AH554" s="62"/>
      <c r="AI554" s="62"/>
      <c r="AJ554" s="62">
        <v>0</v>
      </c>
      <c r="AK554" s="62"/>
    </row>
    <row r="555" spans="1:37" ht="47.25" x14ac:dyDescent="0.25">
      <c r="A555" s="174"/>
      <c r="B555" s="53" t="s">
        <v>602</v>
      </c>
      <c r="C555" s="58" t="s">
        <v>3433</v>
      </c>
      <c r="D555" s="62">
        <v>0.63513074400000002</v>
      </c>
      <c r="E555" s="62">
        <f t="shared" si="400"/>
        <v>6.3513074400000008E-2</v>
      </c>
      <c r="F555" s="62">
        <f t="shared" si="401"/>
        <v>0.5335098249600001</v>
      </c>
      <c r="G555" s="62">
        <v>0</v>
      </c>
      <c r="H555" s="62">
        <f t="shared" si="402"/>
        <v>3.8107844639999999E-2</v>
      </c>
      <c r="I555" s="62">
        <f t="shared" si="403"/>
        <v>0.63513074400000002</v>
      </c>
      <c r="J555" s="62">
        <v>0</v>
      </c>
      <c r="K555" s="62">
        <v>0</v>
      </c>
      <c r="L555" s="62">
        <v>0</v>
      </c>
      <c r="M555" s="62">
        <v>0.63513074400000002</v>
      </c>
      <c r="N555" s="62">
        <f t="shared" si="404"/>
        <v>0</v>
      </c>
      <c r="O555" s="62">
        <f t="shared" si="405"/>
        <v>6.3513074400000008E-2</v>
      </c>
      <c r="P555" s="62">
        <f t="shared" si="406"/>
        <v>0.5335098249600001</v>
      </c>
      <c r="Q555" s="62">
        <f t="shared" si="407"/>
        <v>0</v>
      </c>
      <c r="R555" s="62">
        <f t="shared" si="408"/>
        <v>-0.59702289935999997</v>
      </c>
      <c r="S555" s="62">
        <f t="shared" si="409"/>
        <v>0.52927561999999995</v>
      </c>
      <c r="T555" s="62">
        <v>0</v>
      </c>
      <c r="U555" s="62">
        <v>0</v>
      </c>
      <c r="V555" s="62">
        <v>0</v>
      </c>
      <c r="W555" s="62">
        <v>0.52927561999999995</v>
      </c>
      <c r="X555" s="62"/>
      <c r="Y555" s="62"/>
      <c r="Z555" s="62"/>
      <c r="AA555" s="62"/>
      <c r="AB555" s="62"/>
      <c r="AC555" s="62"/>
      <c r="AD555" s="62"/>
      <c r="AE555" s="62">
        <v>0</v>
      </c>
      <c r="AF555" s="62"/>
      <c r="AG555" s="62"/>
      <c r="AH555" s="62"/>
      <c r="AI555" s="62"/>
      <c r="AJ555" s="62">
        <v>0</v>
      </c>
      <c r="AK555" s="62"/>
    </row>
    <row r="556" spans="1:37" ht="47.25" x14ac:dyDescent="0.25">
      <c r="A556" s="174"/>
      <c r="B556" s="53" t="s">
        <v>1322</v>
      </c>
      <c r="C556" s="58" t="s">
        <v>3434</v>
      </c>
      <c r="D556" s="62">
        <v>1.05243592</v>
      </c>
      <c r="E556" s="62">
        <f t="shared" si="400"/>
        <v>0.105243592</v>
      </c>
      <c r="F556" s="62">
        <f t="shared" si="401"/>
        <v>0.88404617279999997</v>
      </c>
      <c r="G556" s="62">
        <v>0</v>
      </c>
      <c r="H556" s="62">
        <f t="shared" si="402"/>
        <v>6.3146155199999998E-2</v>
      </c>
      <c r="I556" s="62">
        <f t="shared" si="403"/>
        <v>1.05243592</v>
      </c>
      <c r="J556" s="62">
        <v>0.15325192000000001</v>
      </c>
      <c r="K556" s="62">
        <v>0</v>
      </c>
      <c r="L556" s="62">
        <v>0.89918399999999998</v>
      </c>
      <c r="M556" s="62">
        <v>0</v>
      </c>
      <c r="N556" s="62">
        <f t="shared" si="404"/>
        <v>0</v>
      </c>
      <c r="O556" s="62">
        <f t="shared" si="405"/>
        <v>-4.8008328000000017E-2</v>
      </c>
      <c r="P556" s="62">
        <f t="shared" si="406"/>
        <v>0.88404617279999997</v>
      </c>
      <c r="Q556" s="62">
        <f t="shared" si="407"/>
        <v>-0.89918399999999998</v>
      </c>
      <c r="R556" s="62">
        <f t="shared" si="408"/>
        <v>6.3146155199999998E-2</v>
      </c>
      <c r="S556" s="62">
        <f t="shared" si="409"/>
        <v>0.88216301999999991</v>
      </c>
      <c r="T556" s="62">
        <v>0.12770993</v>
      </c>
      <c r="U556" s="62">
        <v>0</v>
      </c>
      <c r="V556" s="62">
        <v>0.74931999999999999</v>
      </c>
      <c r="W556" s="62">
        <v>5.1330899999999999E-3</v>
      </c>
      <c r="X556" s="62"/>
      <c r="Y556" s="62"/>
      <c r="Z556" s="62"/>
      <c r="AA556" s="62"/>
      <c r="AB556" s="168">
        <v>2020</v>
      </c>
      <c r="AC556" s="62" t="s">
        <v>4255</v>
      </c>
      <c r="AD556" s="62" t="s">
        <v>4256</v>
      </c>
      <c r="AE556" s="62">
        <v>1.26</v>
      </c>
      <c r="AF556" s="62"/>
      <c r="AG556" s="62"/>
      <c r="AH556" s="62"/>
      <c r="AI556" s="62"/>
      <c r="AJ556" s="62">
        <v>0</v>
      </c>
      <c r="AK556" s="62"/>
    </row>
    <row r="557" spans="1:37" ht="126" x14ac:dyDescent="0.25">
      <c r="A557" s="174"/>
      <c r="B557" s="53" t="s">
        <v>604</v>
      </c>
      <c r="C557" s="58" t="s">
        <v>3435</v>
      </c>
      <c r="D557" s="62">
        <v>0.54889768000000005</v>
      </c>
      <c r="E557" s="62">
        <f t="shared" si="400"/>
        <v>5.4889768000000005E-2</v>
      </c>
      <c r="F557" s="62">
        <f t="shared" si="401"/>
        <v>0.46107405120000006</v>
      </c>
      <c r="G557" s="62">
        <v>0</v>
      </c>
      <c r="H557" s="62">
        <f t="shared" si="402"/>
        <v>3.2933860799999999E-2</v>
      </c>
      <c r="I557" s="62">
        <f t="shared" si="403"/>
        <v>0.54889767999999994</v>
      </c>
      <c r="J557" s="62">
        <v>0.26569468000000002</v>
      </c>
      <c r="K557" s="62">
        <v>0</v>
      </c>
      <c r="L557" s="62">
        <v>0.25282260000000001</v>
      </c>
      <c r="M557" s="62">
        <v>3.0380399999999998E-2</v>
      </c>
      <c r="N557" s="62">
        <f t="shared" si="404"/>
        <v>0</v>
      </c>
      <c r="O557" s="62">
        <f t="shared" si="405"/>
        <v>-0.21080491200000001</v>
      </c>
      <c r="P557" s="62">
        <f t="shared" si="406"/>
        <v>0.46107405120000006</v>
      </c>
      <c r="Q557" s="62">
        <f t="shared" si="407"/>
        <v>-0.25282260000000001</v>
      </c>
      <c r="R557" s="62">
        <f t="shared" si="408"/>
        <v>2.5534608000000007E-3</v>
      </c>
      <c r="S557" s="62">
        <f t="shared" si="409"/>
        <v>0.85578562999999996</v>
      </c>
      <c r="T557" s="62">
        <v>0.22141224000000001</v>
      </c>
      <c r="U557" s="62">
        <v>0</v>
      </c>
      <c r="V557" s="62">
        <v>0.2106855</v>
      </c>
      <c r="W557" s="62">
        <v>0.42368789000000001</v>
      </c>
      <c r="X557" s="62"/>
      <c r="Y557" s="62"/>
      <c r="Z557" s="62"/>
      <c r="AA557" s="62"/>
      <c r="AB557" s="168">
        <v>2020</v>
      </c>
      <c r="AC557" s="62" t="s">
        <v>4255</v>
      </c>
      <c r="AD557" s="62" t="s">
        <v>4256</v>
      </c>
      <c r="AE557" s="62">
        <v>0.4</v>
      </c>
      <c r="AF557" s="62"/>
      <c r="AG557" s="62"/>
      <c r="AH557" s="62"/>
      <c r="AI557" s="62"/>
      <c r="AJ557" s="62">
        <v>0</v>
      </c>
      <c r="AK557" s="62"/>
    </row>
    <row r="558" spans="1:37" ht="94.5" x14ac:dyDescent="0.25">
      <c r="A558" s="174"/>
      <c r="B558" s="53" t="s">
        <v>1324</v>
      </c>
      <c r="C558" s="58" t="s">
        <v>3436</v>
      </c>
      <c r="D558" s="62">
        <v>8.1995999999999999E-2</v>
      </c>
      <c r="E558" s="62">
        <f t="shared" si="400"/>
        <v>8.1995999999999996E-3</v>
      </c>
      <c r="F558" s="62">
        <f t="shared" si="401"/>
        <v>6.8876640000000003E-2</v>
      </c>
      <c r="G558" s="62">
        <v>0</v>
      </c>
      <c r="H558" s="62">
        <f t="shared" si="402"/>
        <v>4.9197599999999996E-3</v>
      </c>
      <c r="I558" s="62">
        <f t="shared" si="403"/>
        <v>8.1991919999999996E-2</v>
      </c>
      <c r="J558" s="62">
        <v>8.1991919999999996E-2</v>
      </c>
      <c r="K558" s="62">
        <v>0</v>
      </c>
      <c r="L558" s="62">
        <v>0</v>
      </c>
      <c r="M558" s="62">
        <v>0</v>
      </c>
      <c r="N558" s="62">
        <f t="shared" si="404"/>
        <v>4.0800000000035253E-6</v>
      </c>
      <c r="O558" s="62">
        <f t="shared" si="405"/>
        <v>-7.3792319999999995E-2</v>
      </c>
      <c r="P558" s="62">
        <f t="shared" si="406"/>
        <v>6.8876640000000003E-2</v>
      </c>
      <c r="Q558" s="62">
        <f t="shared" si="407"/>
        <v>0</v>
      </c>
      <c r="R558" s="62">
        <f t="shared" si="408"/>
        <v>4.9197599999999996E-3</v>
      </c>
      <c r="S558" s="62">
        <f t="shared" si="409"/>
        <v>0.19608620000000004</v>
      </c>
      <c r="T558" s="62">
        <v>6.8326600000000001E-2</v>
      </c>
      <c r="U558" s="62">
        <v>0</v>
      </c>
      <c r="V558" s="62">
        <v>0</v>
      </c>
      <c r="W558" s="62">
        <v>0.12775960000000003</v>
      </c>
      <c r="X558" s="62"/>
      <c r="Y558" s="62"/>
      <c r="Z558" s="62"/>
      <c r="AA558" s="62"/>
      <c r="AB558" s="62"/>
      <c r="AC558" s="62"/>
      <c r="AD558" s="62"/>
      <c r="AE558" s="62">
        <v>0</v>
      </c>
      <c r="AF558" s="168">
        <v>2020</v>
      </c>
      <c r="AG558" s="62" t="s">
        <v>4257</v>
      </c>
      <c r="AH558" s="62" t="s">
        <v>4258</v>
      </c>
      <c r="AI558" s="62" t="s">
        <v>4259</v>
      </c>
      <c r="AJ558" s="62">
        <v>0.35</v>
      </c>
      <c r="AK558" s="62">
        <f>SUM(AK559:AK560)</f>
        <v>0</v>
      </c>
    </row>
    <row r="559" spans="1:37" ht="15.75" x14ac:dyDescent="0.25">
      <c r="A559" s="174"/>
      <c r="B559" s="65" t="s">
        <v>2034</v>
      </c>
      <c r="C559" s="58"/>
      <c r="D559" s="62">
        <f>SUM(D560:D561)</f>
        <v>0.52495110199999995</v>
      </c>
      <c r="E559" s="62">
        <f t="shared" ref="E559:AJ559" si="410">SUM(E560:E561)</f>
        <v>5.2495110200000007E-2</v>
      </c>
      <c r="F559" s="62">
        <f t="shared" si="410"/>
        <v>0.44095892567999995</v>
      </c>
      <c r="G559" s="62">
        <f t="shared" si="410"/>
        <v>0</v>
      </c>
      <c r="H559" s="62">
        <f t="shared" si="410"/>
        <v>3.149706612E-2</v>
      </c>
      <c r="I559" s="62">
        <f t="shared" si="410"/>
        <v>0.52495110199999984</v>
      </c>
      <c r="J559" s="62">
        <f t="shared" si="410"/>
        <v>0.19490004999999999</v>
      </c>
      <c r="K559" s="62">
        <f t="shared" si="410"/>
        <v>0.31862715999999996</v>
      </c>
      <c r="L559" s="62">
        <f t="shared" si="410"/>
        <v>0</v>
      </c>
      <c r="M559" s="62">
        <f t="shared" si="410"/>
        <v>1.1423891999999998E-2</v>
      </c>
      <c r="N559" s="62">
        <f t="shared" si="410"/>
        <v>0</v>
      </c>
      <c r="O559" s="62">
        <f t="shared" si="410"/>
        <v>-0.14240493979999999</v>
      </c>
      <c r="P559" s="62">
        <f t="shared" si="410"/>
        <v>0.12233176567999998</v>
      </c>
      <c r="Q559" s="62">
        <f t="shared" si="410"/>
        <v>0</v>
      </c>
      <c r="R559" s="62">
        <f t="shared" si="410"/>
        <v>2.0073174120000002E-2</v>
      </c>
      <c r="S559" s="62">
        <f t="shared" si="410"/>
        <v>0.50383990000000001</v>
      </c>
      <c r="T559" s="62">
        <f t="shared" si="410"/>
        <v>0.16241671000000002</v>
      </c>
      <c r="U559" s="62">
        <f t="shared" si="410"/>
        <v>0.33190328000000002</v>
      </c>
      <c r="V559" s="62">
        <f t="shared" si="410"/>
        <v>0</v>
      </c>
      <c r="W559" s="62">
        <f t="shared" si="410"/>
        <v>9.5199100000000012E-3</v>
      </c>
      <c r="X559" s="62"/>
      <c r="Y559" s="62"/>
      <c r="Z559" s="62"/>
      <c r="AA559" s="62"/>
      <c r="AB559" s="62"/>
      <c r="AC559" s="62"/>
      <c r="AD559" s="62"/>
      <c r="AE559" s="62">
        <f t="shared" si="410"/>
        <v>0</v>
      </c>
      <c r="AF559" s="62"/>
      <c r="AG559" s="62"/>
      <c r="AH559" s="62"/>
      <c r="AI559" s="62"/>
      <c r="AJ559" s="62">
        <f t="shared" si="410"/>
        <v>0</v>
      </c>
      <c r="AK559" s="62">
        <f>SUM(AK560:AK561)</f>
        <v>0</v>
      </c>
    </row>
    <row r="560" spans="1:37" ht="126" x14ac:dyDescent="0.25">
      <c r="A560" s="174"/>
      <c r="B560" s="53" t="s">
        <v>2035</v>
      </c>
      <c r="C560" s="58" t="s">
        <v>3437</v>
      </c>
      <c r="D560" s="62">
        <v>0.52471181</v>
      </c>
      <c r="E560" s="62">
        <f>D560*10%</f>
        <v>5.2471181000000006E-2</v>
      </c>
      <c r="F560" s="62">
        <f>D560-E560-H560</f>
        <v>0.44075792039999995</v>
      </c>
      <c r="G560" s="62">
        <v>0</v>
      </c>
      <c r="H560" s="62">
        <f>D560*6%</f>
        <v>3.1482708599999999E-2</v>
      </c>
      <c r="I560" s="62">
        <f>J560+K560+L560+M560</f>
        <v>0.52471180999999989</v>
      </c>
      <c r="J560" s="62">
        <v>0.19490004999999999</v>
      </c>
      <c r="K560" s="62">
        <v>0.31862715999999996</v>
      </c>
      <c r="L560" s="62">
        <v>0</v>
      </c>
      <c r="M560" s="62">
        <v>1.1184599999999998E-2</v>
      </c>
      <c r="N560" s="62">
        <f t="shared" ref="N560:N561" si="411">D560-I560</f>
        <v>0</v>
      </c>
      <c r="O560" s="62">
        <f t="shared" ref="O560:O561" si="412">E560-J560</f>
        <v>-0.14242886899999999</v>
      </c>
      <c r="P560" s="62">
        <f t="shared" ref="P560:P561" si="413">F560-K560</f>
        <v>0.12213076039999998</v>
      </c>
      <c r="Q560" s="62">
        <f t="shared" ref="Q560:Q561" si="414">G560-L560</f>
        <v>0</v>
      </c>
      <c r="R560" s="62">
        <f t="shared" ref="R560:R561" si="415">H560-M560</f>
        <v>2.0298108600000003E-2</v>
      </c>
      <c r="S560" s="62">
        <f>T560+U560+V560+W560</f>
        <v>0.50364049</v>
      </c>
      <c r="T560" s="62">
        <v>0.16241671000000002</v>
      </c>
      <c r="U560" s="62">
        <v>0.33190328000000002</v>
      </c>
      <c r="V560" s="62">
        <v>0</v>
      </c>
      <c r="W560" s="62">
        <v>9.3205000000000007E-3</v>
      </c>
      <c r="X560" s="62"/>
      <c r="Y560" s="62"/>
      <c r="Z560" s="62"/>
      <c r="AA560" s="62"/>
      <c r="AB560" s="62"/>
      <c r="AC560" s="62"/>
      <c r="AD560" s="62"/>
      <c r="AE560" s="62">
        <v>0</v>
      </c>
      <c r="AF560" s="62"/>
      <c r="AG560" s="62"/>
      <c r="AH560" s="62"/>
      <c r="AI560" s="62"/>
      <c r="AJ560" s="62">
        <v>0</v>
      </c>
      <c r="AK560" s="62"/>
    </row>
    <row r="561" spans="1:37" ht="94.5" x14ac:dyDescent="0.25">
      <c r="A561" s="174"/>
      <c r="B561" s="53" t="s">
        <v>2037</v>
      </c>
      <c r="C561" s="58" t="s">
        <v>3438</v>
      </c>
      <c r="D561" s="54">
        <v>2.39292E-4</v>
      </c>
      <c r="E561" s="62">
        <f>D561*10%</f>
        <v>2.3929200000000001E-5</v>
      </c>
      <c r="F561" s="62">
        <f>D561-E561-H561</f>
        <v>2.0100528E-4</v>
      </c>
      <c r="G561" s="62">
        <v>0</v>
      </c>
      <c r="H561" s="62">
        <f>D561*6%</f>
        <v>1.4357519999999999E-5</v>
      </c>
      <c r="I561" s="62">
        <f>J561+K561+L561+M561</f>
        <v>2.39292E-4</v>
      </c>
      <c r="J561" s="62">
        <v>0</v>
      </c>
      <c r="K561" s="62">
        <v>0</v>
      </c>
      <c r="L561" s="62">
        <v>0</v>
      </c>
      <c r="M561" s="62">
        <v>2.39292E-4</v>
      </c>
      <c r="N561" s="62">
        <f t="shared" si="411"/>
        <v>0</v>
      </c>
      <c r="O561" s="62">
        <f t="shared" si="412"/>
        <v>2.3929200000000001E-5</v>
      </c>
      <c r="P561" s="62">
        <f t="shared" si="413"/>
        <v>2.0100528E-4</v>
      </c>
      <c r="Q561" s="62">
        <f t="shared" si="414"/>
        <v>0</v>
      </c>
      <c r="R561" s="62">
        <f t="shared" si="415"/>
        <v>-2.2493447999999999E-4</v>
      </c>
      <c r="S561" s="62">
        <f>T561+U561+V561+W561</f>
        <v>1.9940999999999999E-4</v>
      </c>
      <c r="T561" s="62">
        <v>0</v>
      </c>
      <c r="U561" s="62">
        <v>0</v>
      </c>
      <c r="V561" s="62">
        <v>0</v>
      </c>
      <c r="W561" s="62">
        <v>1.9940999999999999E-4</v>
      </c>
      <c r="X561" s="54"/>
      <c r="Y561" s="54"/>
      <c r="Z561" s="54"/>
      <c r="AA561" s="54"/>
      <c r="AB561" s="54"/>
      <c r="AC561" s="54"/>
      <c r="AD561" s="54"/>
      <c r="AE561" s="62">
        <v>0</v>
      </c>
      <c r="AF561" s="54"/>
      <c r="AG561" s="54"/>
      <c r="AH561" s="54"/>
      <c r="AI561" s="54"/>
      <c r="AJ561" s="62">
        <v>0</v>
      </c>
      <c r="AK561" s="54">
        <f>AK562+AK571+AK586+AK591+AK610+AK618+AK629+AK634+AK640+AK645+AK649+AK651+AK657+AK681+AK689+AK691+AK705+AK714+AK729+AK733+AK738+AK743+AK757+AK763+AK773+AK798+AK800+AK817+AK821+AK829+AK833+AK848+AK850+AK888+AK899+AK901+AK913+AK968+AK977+AK981+AK985+AK997+AK1000+AK1005+AK1007+AK1023+AK1027+AK1029+AK1031</f>
        <v>0</v>
      </c>
    </row>
    <row r="562" spans="1:37" ht="15.75" x14ac:dyDescent="0.25">
      <c r="A562" s="174"/>
      <c r="B562" s="53" t="s">
        <v>606</v>
      </c>
      <c r="C562" s="58"/>
      <c r="D562" s="62">
        <f>D563+D572+D587+D592+D611+D619+D630+D635+D641+D646+D650+D652+D658+D682+D690+D692+D706+D715+D730+D734+D739+D744+D758+D764+D774+D799+D801+D818+D822+D830+D834+D851+D889+D900+D902+D914+D969+D978+D982+D986+D998+D1001+D1006+D1008+D1024+D1028+D1030+D1032+D849</f>
        <v>949.49408363960163</v>
      </c>
      <c r="E562" s="62">
        <f t="shared" ref="E562:AJ562" si="416">E563+E572+E587+E592+E611+E619+E630+E635+E641+E646+E650+E652+E658+E682+E690+E692+E706+E715+E730+E734+E739+E744+E758+E764+E774+E799+E801+E818+E822+E830+E834+E851+E889+E900+E902+E914+E969+E978+E982+E986+E998+E1001+E1006+E1008+E1024+E1028+E1030+E1032+E849</f>
        <v>94.949408363960174</v>
      </c>
      <c r="F562" s="62">
        <f t="shared" si="416"/>
        <v>797.57503025726533</v>
      </c>
      <c r="G562" s="62">
        <f t="shared" si="416"/>
        <v>0</v>
      </c>
      <c r="H562" s="62">
        <f t="shared" si="416"/>
        <v>56.969645018376092</v>
      </c>
      <c r="I562" s="62">
        <f t="shared" si="416"/>
        <v>884.4390070787457</v>
      </c>
      <c r="J562" s="62">
        <f t="shared" si="416"/>
        <v>118.06416503000001</v>
      </c>
      <c r="K562" s="62">
        <f t="shared" si="416"/>
        <v>670.84915451000006</v>
      </c>
      <c r="L562" s="62">
        <f t="shared" si="416"/>
        <v>0.92752661999999997</v>
      </c>
      <c r="M562" s="62">
        <f t="shared" si="416"/>
        <v>94.598160918745734</v>
      </c>
      <c r="N562" s="62">
        <f t="shared" si="416"/>
        <v>65.055076560855952</v>
      </c>
      <c r="O562" s="62">
        <f t="shared" si="416"/>
        <v>-23.114756666039824</v>
      </c>
      <c r="P562" s="62">
        <f t="shared" si="416"/>
        <v>126.72587574726542</v>
      </c>
      <c r="Q562" s="62">
        <f t="shared" si="416"/>
        <v>-0.92752661999999997</v>
      </c>
      <c r="R562" s="62">
        <f t="shared" si="416"/>
        <v>-37.628515900369635</v>
      </c>
      <c r="S562" s="62">
        <f t="shared" si="416"/>
        <v>797.30708952999998</v>
      </c>
      <c r="T562" s="62">
        <f t="shared" si="416"/>
        <v>93.090375770000009</v>
      </c>
      <c r="U562" s="62">
        <f t="shared" si="416"/>
        <v>615.03620437999984</v>
      </c>
      <c r="V562" s="62">
        <f t="shared" si="416"/>
        <v>1.3771411999999998</v>
      </c>
      <c r="W562" s="62">
        <f t="shared" si="416"/>
        <v>87.803368180000064</v>
      </c>
      <c r="X562" s="62"/>
      <c r="Y562" s="62"/>
      <c r="Z562" s="62"/>
      <c r="AA562" s="62"/>
      <c r="AB562" s="62"/>
      <c r="AC562" s="62"/>
      <c r="AD562" s="62"/>
      <c r="AE562" s="62">
        <f t="shared" si="416"/>
        <v>35.115999999999993</v>
      </c>
      <c r="AF562" s="62"/>
      <c r="AG562" s="62"/>
      <c r="AH562" s="62"/>
      <c r="AI562" s="62"/>
      <c r="AJ562" s="62">
        <f t="shared" si="416"/>
        <v>82.620869999999996</v>
      </c>
      <c r="AK562" s="62">
        <f>AK563+AK572+AK587+AK592+AK611+AK619+AK630+AK635+AK641+AK646+AK650+AK652+AK658+AK682+AK690+AK692+AK706+AK715+AK730+AK734+AK739+AK744+AK758+AK764+AK774+AK799+AK801+AK818+AK822+AK830+AK834+AK851+AK889+AK900+AK902+AK914+AK969+AK978+AK982+AK986+AK998+AK1001+AK1006+AK1008+AK1024+AK1028+AK1030+AK1032+AK849</f>
        <v>0</v>
      </c>
    </row>
    <row r="563" spans="1:37" ht="15.75" x14ac:dyDescent="0.25">
      <c r="A563" s="174"/>
      <c r="B563" s="53" t="s">
        <v>137</v>
      </c>
      <c r="C563" s="58"/>
      <c r="D563" s="62">
        <f>SUM(D564:D571)</f>
        <v>7.8355491543023321</v>
      </c>
      <c r="E563" s="62">
        <f t="shared" ref="E563:AJ563" si="417">SUM(E564:E571)</f>
        <v>0.78355491543023315</v>
      </c>
      <c r="F563" s="62">
        <f t="shared" si="417"/>
        <v>6.5818612896139594</v>
      </c>
      <c r="G563" s="62">
        <f t="shared" si="417"/>
        <v>0</v>
      </c>
      <c r="H563" s="62">
        <f t="shared" si="417"/>
        <v>0.47013294925813998</v>
      </c>
      <c r="I563" s="62">
        <f t="shared" si="417"/>
        <v>6.4634218120000009</v>
      </c>
      <c r="J563" s="62">
        <f t="shared" si="417"/>
        <v>1.57439858</v>
      </c>
      <c r="K563" s="62">
        <f t="shared" si="417"/>
        <v>4.5441078200000007</v>
      </c>
      <c r="L563" s="62">
        <f t="shared" si="417"/>
        <v>0</v>
      </c>
      <c r="M563" s="62">
        <f t="shared" si="417"/>
        <v>0.34491541200000003</v>
      </c>
      <c r="N563" s="62">
        <f t="shared" si="417"/>
        <v>1.3721273423023312</v>
      </c>
      <c r="O563" s="62">
        <f t="shared" si="417"/>
        <v>-0.79084366456976696</v>
      </c>
      <c r="P563" s="62">
        <f t="shared" si="417"/>
        <v>2.0377534696139583</v>
      </c>
      <c r="Q563" s="62">
        <f t="shared" si="417"/>
        <v>0</v>
      </c>
      <c r="R563" s="62">
        <f t="shared" si="417"/>
        <v>0.12521753725813983</v>
      </c>
      <c r="S563" s="62">
        <f t="shared" si="417"/>
        <v>6.2188280200000001</v>
      </c>
      <c r="T563" s="62">
        <f t="shared" si="417"/>
        <v>1.5128900200000002</v>
      </c>
      <c r="U563" s="62">
        <f t="shared" si="417"/>
        <v>4.1669877700000004</v>
      </c>
      <c r="V563" s="62">
        <f t="shared" si="417"/>
        <v>0</v>
      </c>
      <c r="W563" s="62">
        <f t="shared" si="417"/>
        <v>0.53895022999999986</v>
      </c>
      <c r="X563" s="62"/>
      <c r="Y563" s="62"/>
      <c r="Z563" s="62"/>
      <c r="AA563" s="62"/>
      <c r="AB563" s="62"/>
      <c r="AC563" s="62"/>
      <c r="AD563" s="62"/>
      <c r="AE563" s="62">
        <f t="shared" si="417"/>
        <v>0</v>
      </c>
      <c r="AF563" s="62"/>
      <c r="AG563" s="62"/>
      <c r="AH563" s="62"/>
      <c r="AI563" s="62"/>
      <c r="AJ563" s="62">
        <f t="shared" si="417"/>
        <v>1.78</v>
      </c>
      <c r="AK563" s="62">
        <f>SUM(AK564:AK571)</f>
        <v>0</v>
      </c>
    </row>
    <row r="564" spans="1:37" ht="78.75" x14ac:dyDescent="0.25">
      <c r="A564" s="174"/>
      <c r="B564" s="53" t="s">
        <v>607</v>
      </c>
      <c r="C564" s="58" t="s">
        <v>3439</v>
      </c>
      <c r="D564" s="62">
        <v>2.3934613387877914</v>
      </c>
      <c r="E564" s="62">
        <f t="shared" ref="E564:E571" si="418">D564*10%</f>
        <v>0.23934613387877915</v>
      </c>
      <c r="F564" s="62">
        <f t="shared" ref="F564:F571" si="419">D564-E564-H564</f>
        <v>2.0105075245817448</v>
      </c>
      <c r="G564" s="62">
        <v>0</v>
      </c>
      <c r="H564" s="62">
        <f t="shared" ref="H564:H571" si="420">D564*6%</f>
        <v>0.14360768032726748</v>
      </c>
      <c r="I564" s="62">
        <f t="shared" ref="I564:I571" si="421">J564+K564+L564+M564</f>
        <v>1.8581274280000002</v>
      </c>
      <c r="J564" s="62">
        <v>0.48007427000000003</v>
      </c>
      <c r="K564" s="62">
        <v>1.2860148500000002</v>
      </c>
      <c r="L564" s="62">
        <v>0</v>
      </c>
      <c r="M564" s="62">
        <v>9.2038307999999999E-2</v>
      </c>
      <c r="N564" s="62">
        <f t="shared" ref="N564:N571" si="422">D564-I564</f>
        <v>0.53533391078779125</v>
      </c>
      <c r="O564" s="62">
        <f t="shared" ref="O564:O571" si="423">E564-J564</f>
        <v>-0.24072813612122088</v>
      </c>
      <c r="P564" s="62">
        <f t="shared" ref="P564:P571" si="424">F564-K564</f>
        <v>0.7244926745817446</v>
      </c>
      <c r="Q564" s="62">
        <f t="shared" ref="Q564:Q571" si="425">G564-L564</f>
        <v>0</v>
      </c>
      <c r="R564" s="62">
        <f t="shared" ref="R564:R571" si="426">H564-M564</f>
        <v>5.1569372327267479E-2</v>
      </c>
      <c r="S564" s="62">
        <f t="shared" ref="S564:S571" si="427">T564+U564+V564+W564</f>
        <v>1.54843953</v>
      </c>
      <c r="T564" s="62">
        <v>0.40006190000000003</v>
      </c>
      <c r="U564" s="62">
        <v>1.07167904</v>
      </c>
      <c r="V564" s="62">
        <v>0</v>
      </c>
      <c r="W564" s="62">
        <v>7.6698589999999997E-2</v>
      </c>
      <c r="X564" s="62"/>
      <c r="Y564" s="62"/>
      <c r="Z564" s="62"/>
      <c r="AA564" s="62"/>
      <c r="AB564" s="62"/>
      <c r="AC564" s="62"/>
      <c r="AD564" s="62"/>
      <c r="AE564" s="62">
        <v>0</v>
      </c>
      <c r="AF564" s="168">
        <v>2020</v>
      </c>
      <c r="AG564" s="62" t="s">
        <v>4257</v>
      </c>
      <c r="AH564" s="62" t="s">
        <v>4258</v>
      </c>
      <c r="AI564" s="62" t="s">
        <v>4259</v>
      </c>
      <c r="AJ564" s="62">
        <v>0.316</v>
      </c>
      <c r="AK564" s="62"/>
    </row>
    <row r="565" spans="1:37" ht="63" x14ac:dyDescent="0.25">
      <c r="A565" s="174"/>
      <c r="B565" s="53" t="s">
        <v>1326</v>
      </c>
      <c r="C565" s="58" t="s">
        <v>3440</v>
      </c>
      <c r="D565" s="62">
        <v>1.1936773387877915</v>
      </c>
      <c r="E565" s="62">
        <f t="shared" si="418"/>
        <v>0.11936773387877915</v>
      </c>
      <c r="F565" s="62">
        <f t="shared" si="419"/>
        <v>1.0026889645817449</v>
      </c>
      <c r="G565" s="62">
        <v>0</v>
      </c>
      <c r="H565" s="62">
        <f t="shared" si="420"/>
        <v>7.162064032726749E-2</v>
      </c>
      <c r="I565" s="62">
        <f t="shared" si="421"/>
        <v>1.1936784440000001</v>
      </c>
      <c r="J565" s="62">
        <v>0.32929815000000001</v>
      </c>
      <c r="K565" s="62">
        <v>0.82564751000000003</v>
      </c>
      <c r="L565" s="62">
        <v>0</v>
      </c>
      <c r="M565" s="62">
        <v>3.8732784000000006E-2</v>
      </c>
      <c r="N565" s="62">
        <f t="shared" si="422"/>
        <v>-1.1052122086407934E-6</v>
      </c>
      <c r="O565" s="62">
        <f t="shared" si="423"/>
        <v>-0.20993041612122088</v>
      </c>
      <c r="P565" s="62">
        <f t="shared" si="424"/>
        <v>0.17704145458174492</v>
      </c>
      <c r="Q565" s="62">
        <f t="shared" si="425"/>
        <v>0</v>
      </c>
      <c r="R565" s="62">
        <f t="shared" si="426"/>
        <v>3.2887856327267484E-2</v>
      </c>
      <c r="S565" s="62">
        <f t="shared" si="427"/>
        <v>0.99473203999999993</v>
      </c>
      <c r="T565" s="62">
        <v>0.27441513000000001</v>
      </c>
      <c r="U565" s="62">
        <v>0.68803958999999992</v>
      </c>
      <c r="V565" s="62">
        <v>0</v>
      </c>
      <c r="W565" s="62">
        <v>3.2277319999999998E-2</v>
      </c>
      <c r="X565" s="62"/>
      <c r="Y565" s="62"/>
      <c r="Z565" s="62"/>
      <c r="AA565" s="62"/>
      <c r="AB565" s="62"/>
      <c r="AC565" s="62"/>
      <c r="AD565" s="62"/>
      <c r="AE565" s="62">
        <v>0</v>
      </c>
      <c r="AF565" s="168">
        <v>2020</v>
      </c>
      <c r="AG565" s="62" t="s">
        <v>4257</v>
      </c>
      <c r="AH565" s="62" t="s">
        <v>4258</v>
      </c>
      <c r="AI565" s="62" t="s">
        <v>4259</v>
      </c>
      <c r="AJ565" s="62">
        <v>0.29599999999999999</v>
      </c>
      <c r="AK565" s="62"/>
    </row>
    <row r="566" spans="1:37" ht="63" x14ac:dyDescent="0.25">
      <c r="A566" s="174"/>
      <c r="B566" s="53" t="s">
        <v>1328</v>
      </c>
      <c r="C566" s="58" t="s">
        <v>3441</v>
      </c>
      <c r="D566" s="62">
        <v>2.4044893387877915</v>
      </c>
      <c r="E566" s="62">
        <f t="shared" si="418"/>
        <v>0.24044893387877916</v>
      </c>
      <c r="F566" s="62">
        <f t="shared" si="419"/>
        <v>2.0197710445817449</v>
      </c>
      <c r="G566" s="62">
        <v>0</v>
      </c>
      <c r="H566" s="62">
        <f t="shared" si="420"/>
        <v>0.14426936032726748</v>
      </c>
      <c r="I566" s="62">
        <f t="shared" si="421"/>
        <v>1.567708018</v>
      </c>
      <c r="J566" s="62">
        <v>0.42035992999999999</v>
      </c>
      <c r="K566" s="62">
        <v>1.08932666</v>
      </c>
      <c r="L566" s="62">
        <v>0</v>
      </c>
      <c r="M566" s="62">
        <v>5.8021428E-2</v>
      </c>
      <c r="N566" s="62">
        <f t="shared" si="422"/>
        <v>0.83678132078779144</v>
      </c>
      <c r="O566" s="62">
        <f t="shared" si="423"/>
        <v>-0.17991099612122083</v>
      </c>
      <c r="P566" s="62">
        <f t="shared" si="424"/>
        <v>0.93044438458174494</v>
      </c>
      <c r="Q566" s="62">
        <f t="shared" si="425"/>
        <v>0</v>
      </c>
      <c r="R566" s="62">
        <f t="shared" si="426"/>
        <v>8.6247932327267476E-2</v>
      </c>
      <c r="S566" s="62">
        <f t="shared" si="427"/>
        <v>1.3064233399999998</v>
      </c>
      <c r="T566" s="62">
        <v>0.35029992999999993</v>
      </c>
      <c r="U566" s="62">
        <v>0.90777222000000002</v>
      </c>
      <c r="V566" s="62">
        <v>0</v>
      </c>
      <c r="W566" s="62">
        <v>4.8351190000000002E-2</v>
      </c>
      <c r="X566" s="62"/>
      <c r="Y566" s="62"/>
      <c r="Z566" s="62"/>
      <c r="AA566" s="62"/>
      <c r="AB566" s="62"/>
      <c r="AC566" s="62"/>
      <c r="AD566" s="62"/>
      <c r="AE566" s="62">
        <v>0</v>
      </c>
      <c r="AF566" s="168">
        <v>2020</v>
      </c>
      <c r="AG566" s="62" t="s">
        <v>4257</v>
      </c>
      <c r="AH566" s="62" t="s">
        <v>4258</v>
      </c>
      <c r="AI566" s="62" t="s">
        <v>4259</v>
      </c>
      <c r="AJ566" s="62">
        <v>0.51100000000000001</v>
      </c>
      <c r="AK566" s="62"/>
    </row>
    <row r="567" spans="1:37" ht="63" x14ac:dyDescent="0.25">
      <c r="A567" s="174"/>
      <c r="B567" s="53" t="s">
        <v>1330</v>
      </c>
      <c r="C567" s="58" t="s">
        <v>3442</v>
      </c>
      <c r="D567" s="62">
        <v>1.7509573387877915</v>
      </c>
      <c r="E567" s="62">
        <f t="shared" si="418"/>
        <v>0.17509573387877916</v>
      </c>
      <c r="F567" s="62">
        <f t="shared" si="419"/>
        <v>1.4708041645817449</v>
      </c>
      <c r="G567" s="62">
        <v>0</v>
      </c>
      <c r="H567" s="62">
        <f t="shared" si="420"/>
        <v>0.10505744032726748</v>
      </c>
      <c r="I567" s="62">
        <f t="shared" si="421"/>
        <v>1.7509614780000002</v>
      </c>
      <c r="J567" s="62">
        <v>0.34466622999999996</v>
      </c>
      <c r="K567" s="62">
        <v>1.3431188000000001</v>
      </c>
      <c r="L567" s="62">
        <v>0</v>
      </c>
      <c r="M567" s="62">
        <v>6.317644800000001E-2</v>
      </c>
      <c r="N567" s="62">
        <f t="shared" si="422"/>
        <v>-4.1392122087646754E-6</v>
      </c>
      <c r="O567" s="62">
        <f t="shared" si="423"/>
        <v>-0.1695704961212208</v>
      </c>
      <c r="P567" s="62">
        <f t="shared" si="424"/>
        <v>0.12768536458174484</v>
      </c>
      <c r="Q567" s="62">
        <f t="shared" si="425"/>
        <v>0</v>
      </c>
      <c r="R567" s="62">
        <f t="shared" si="426"/>
        <v>4.1880992327267469E-2</v>
      </c>
      <c r="S567" s="62">
        <f t="shared" si="427"/>
        <v>1.4591345600000001</v>
      </c>
      <c r="T567" s="62">
        <v>0.28722186</v>
      </c>
      <c r="U567" s="62">
        <v>1.1192656599999999</v>
      </c>
      <c r="V567" s="62">
        <v>0</v>
      </c>
      <c r="W567" s="62">
        <v>5.2647039999999999E-2</v>
      </c>
      <c r="X567" s="62"/>
      <c r="Y567" s="62"/>
      <c r="Z567" s="62"/>
      <c r="AA567" s="62"/>
      <c r="AB567" s="62"/>
      <c r="AC567" s="62"/>
      <c r="AD567" s="62"/>
      <c r="AE567" s="62">
        <v>0</v>
      </c>
      <c r="AF567" s="168">
        <v>2020</v>
      </c>
      <c r="AG567" s="62" t="s">
        <v>4257</v>
      </c>
      <c r="AH567" s="62" t="s">
        <v>4258</v>
      </c>
      <c r="AI567" s="62" t="s">
        <v>4259</v>
      </c>
      <c r="AJ567" s="62">
        <v>0.36899999999999999</v>
      </c>
      <c r="AK567" s="62"/>
    </row>
    <row r="568" spans="1:37" ht="63" x14ac:dyDescent="0.25">
      <c r="A568" s="174"/>
      <c r="B568" s="53" t="s">
        <v>2039</v>
      </c>
      <c r="C568" s="58" t="s">
        <v>3443</v>
      </c>
      <c r="D568" s="62">
        <v>9.1272738787791449E-2</v>
      </c>
      <c r="E568" s="62">
        <f t="shared" si="418"/>
        <v>9.1272738787791449E-3</v>
      </c>
      <c r="F568" s="62">
        <f t="shared" si="419"/>
        <v>7.6669100581744823E-2</v>
      </c>
      <c r="G568" s="62">
        <v>0</v>
      </c>
      <c r="H568" s="62">
        <f t="shared" si="420"/>
        <v>5.4763643272674866E-3</v>
      </c>
      <c r="I568" s="62">
        <f t="shared" si="421"/>
        <v>9.1271400000000003E-2</v>
      </c>
      <c r="J568" s="62">
        <v>0</v>
      </c>
      <c r="K568" s="62">
        <v>0</v>
      </c>
      <c r="L568" s="62">
        <v>0</v>
      </c>
      <c r="M568" s="62">
        <v>9.1271400000000003E-2</v>
      </c>
      <c r="N568" s="62">
        <f t="shared" si="422"/>
        <v>1.3387877914466939E-6</v>
      </c>
      <c r="O568" s="62">
        <f t="shared" si="423"/>
        <v>9.1272738787791449E-3</v>
      </c>
      <c r="P568" s="62">
        <f t="shared" si="424"/>
        <v>7.6669100581744823E-2</v>
      </c>
      <c r="Q568" s="62">
        <f t="shared" si="425"/>
        <v>0</v>
      </c>
      <c r="R568" s="62">
        <f t="shared" si="426"/>
        <v>-8.5795035672732514E-2</v>
      </c>
      <c r="S568" s="62">
        <f t="shared" si="427"/>
        <v>7.6059500000000002E-2</v>
      </c>
      <c r="T568" s="62">
        <v>0</v>
      </c>
      <c r="U568" s="62">
        <v>0</v>
      </c>
      <c r="V568" s="62">
        <v>0</v>
      </c>
      <c r="W568" s="62">
        <v>7.6059500000000002E-2</v>
      </c>
      <c r="X568" s="62"/>
      <c r="Y568" s="62"/>
      <c r="Z568" s="62"/>
      <c r="AA568" s="62"/>
      <c r="AB568" s="62"/>
      <c r="AC568" s="62"/>
      <c r="AD568" s="62"/>
      <c r="AE568" s="62">
        <v>0</v>
      </c>
      <c r="AF568" s="62"/>
      <c r="AG568" s="62"/>
      <c r="AH568" s="62"/>
      <c r="AI568" s="62"/>
      <c r="AJ568" s="62">
        <v>0</v>
      </c>
      <c r="AK568" s="62"/>
    </row>
    <row r="569" spans="1:37" ht="63" x14ac:dyDescent="0.25">
      <c r="A569" s="174"/>
      <c r="B569" s="53" t="s">
        <v>2040</v>
      </c>
      <c r="C569" s="58" t="s">
        <v>3444</v>
      </c>
      <c r="D569" s="62">
        <v>1.3338787791453386E-5</v>
      </c>
      <c r="E569" s="62">
        <f t="shared" si="418"/>
        <v>1.3338787791453386E-6</v>
      </c>
      <c r="F569" s="62">
        <f t="shared" si="419"/>
        <v>1.1204581744820844E-5</v>
      </c>
      <c r="G569" s="62">
        <v>0</v>
      </c>
      <c r="H569" s="62">
        <f t="shared" si="420"/>
        <v>8.0032726748720309E-7</v>
      </c>
      <c r="I569" s="62">
        <f t="shared" si="421"/>
        <v>0</v>
      </c>
      <c r="J569" s="62">
        <v>0</v>
      </c>
      <c r="K569" s="62">
        <v>0</v>
      </c>
      <c r="L569" s="62">
        <v>0</v>
      </c>
      <c r="M569" s="62">
        <v>0</v>
      </c>
      <c r="N569" s="62">
        <f t="shared" si="422"/>
        <v>1.3338787791453386E-5</v>
      </c>
      <c r="O569" s="62">
        <f t="shared" si="423"/>
        <v>1.3338787791453386E-6</v>
      </c>
      <c r="P569" s="62">
        <f t="shared" si="424"/>
        <v>1.1204581744820844E-5</v>
      </c>
      <c r="Q569" s="62">
        <f t="shared" si="425"/>
        <v>0</v>
      </c>
      <c r="R569" s="62">
        <f t="shared" si="426"/>
        <v>8.0032726748720309E-7</v>
      </c>
      <c r="S569" s="62">
        <f t="shared" si="427"/>
        <v>0.83264318000000004</v>
      </c>
      <c r="T569" s="62">
        <v>0.20089120000000002</v>
      </c>
      <c r="U569" s="62">
        <v>0.38023126000000002</v>
      </c>
      <c r="V569" s="62">
        <v>0</v>
      </c>
      <c r="W569" s="62">
        <v>0.25152071999999998</v>
      </c>
      <c r="X569" s="62"/>
      <c r="Y569" s="62"/>
      <c r="Z569" s="62"/>
      <c r="AA569" s="62"/>
      <c r="AB569" s="62"/>
      <c r="AC569" s="62"/>
      <c r="AD569" s="62"/>
      <c r="AE569" s="62">
        <v>0</v>
      </c>
      <c r="AF569" s="168">
        <v>2020</v>
      </c>
      <c r="AG569" s="62" t="s">
        <v>4257</v>
      </c>
      <c r="AH569" s="62" t="s">
        <v>4258</v>
      </c>
      <c r="AI569" s="62" t="s">
        <v>4259</v>
      </c>
      <c r="AJ569" s="62">
        <v>0.28799999999999998</v>
      </c>
      <c r="AK569" s="62"/>
    </row>
    <row r="570" spans="1:37" ht="63" x14ac:dyDescent="0.25">
      <c r="A570" s="174"/>
      <c r="B570" s="53" t="s">
        <v>2042</v>
      </c>
      <c r="C570" s="58" t="s">
        <v>3445</v>
      </c>
      <c r="D570" s="62">
        <v>1.4370907877914534E-3</v>
      </c>
      <c r="E570" s="62">
        <f t="shared" si="418"/>
        <v>1.4370907877914535E-4</v>
      </c>
      <c r="F570" s="62">
        <f t="shared" si="419"/>
        <v>1.2071562617448207E-3</v>
      </c>
      <c r="G570" s="62">
        <v>0</v>
      </c>
      <c r="H570" s="62">
        <f t="shared" si="420"/>
        <v>8.6225447267487202E-5</v>
      </c>
      <c r="I570" s="62">
        <f t="shared" si="421"/>
        <v>1.435752E-3</v>
      </c>
      <c r="J570" s="62">
        <v>0</v>
      </c>
      <c r="K570" s="62">
        <v>0</v>
      </c>
      <c r="L570" s="62">
        <v>0</v>
      </c>
      <c r="M570" s="62">
        <v>1.435752E-3</v>
      </c>
      <c r="N570" s="62">
        <f t="shared" si="422"/>
        <v>1.338787791453416E-6</v>
      </c>
      <c r="O570" s="62">
        <f t="shared" si="423"/>
        <v>1.4370907877914535E-4</v>
      </c>
      <c r="P570" s="62">
        <f t="shared" si="424"/>
        <v>1.2071562617448207E-3</v>
      </c>
      <c r="Q570" s="62">
        <f t="shared" si="425"/>
        <v>0</v>
      </c>
      <c r="R570" s="62">
        <f t="shared" si="426"/>
        <v>-1.3495265527325127E-3</v>
      </c>
      <c r="S570" s="62">
        <f t="shared" si="427"/>
        <v>1.1964599999999999E-3</v>
      </c>
      <c r="T570" s="62">
        <v>0</v>
      </c>
      <c r="U570" s="62">
        <v>0</v>
      </c>
      <c r="V570" s="62">
        <v>0</v>
      </c>
      <c r="W570" s="62">
        <v>1.1964599999999999E-3</v>
      </c>
      <c r="X570" s="62"/>
      <c r="Y570" s="62"/>
      <c r="Z570" s="62"/>
      <c r="AA570" s="62"/>
      <c r="AB570" s="62"/>
      <c r="AC570" s="62"/>
      <c r="AD570" s="62"/>
      <c r="AE570" s="62">
        <v>0</v>
      </c>
      <c r="AF570" s="62"/>
      <c r="AG570" s="62"/>
      <c r="AH570" s="62"/>
      <c r="AI570" s="62"/>
      <c r="AJ570" s="62">
        <v>0</v>
      </c>
      <c r="AK570" s="62"/>
    </row>
    <row r="571" spans="1:37" ht="47.25" x14ac:dyDescent="0.25">
      <c r="A571" s="174"/>
      <c r="B571" s="65" t="s">
        <v>2044</v>
      </c>
      <c r="C571" s="58" t="s">
        <v>3446</v>
      </c>
      <c r="D571" s="62">
        <v>2.4063078779145336E-4</v>
      </c>
      <c r="E571" s="62">
        <f t="shared" si="418"/>
        <v>2.4063078779145337E-5</v>
      </c>
      <c r="F571" s="62">
        <f t="shared" si="419"/>
        <v>2.0212986174482082E-4</v>
      </c>
      <c r="G571" s="62">
        <v>0</v>
      </c>
      <c r="H571" s="62">
        <f t="shared" si="420"/>
        <v>1.44378472674872E-5</v>
      </c>
      <c r="I571" s="62">
        <f t="shared" si="421"/>
        <v>2.39292E-4</v>
      </c>
      <c r="J571" s="62">
        <v>0</v>
      </c>
      <c r="K571" s="62">
        <v>0</v>
      </c>
      <c r="L571" s="62">
        <v>0</v>
      </c>
      <c r="M571" s="62">
        <v>2.39292E-4</v>
      </c>
      <c r="N571" s="62">
        <f t="shared" si="422"/>
        <v>1.3387877914533618E-6</v>
      </c>
      <c r="O571" s="62">
        <f t="shared" si="423"/>
        <v>2.4063078779145337E-5</v>
      </c>
      <c r="P571" s="62">
        <f t="shared" si="424"/>
        <v>2.0212986174482082E-4</v>
      </c>
      <c r="Q571" s="62">
        <f t="shared" si="425"/>
        <v>0</v>
      </c>
      <c r="R571" s="62">
        <f t="shared" si="426"/>
        <v>-2.2485415273251281E-4</v>
      </c>
      <c r="S571" s="62">
        <f t="shared" si="427"/>
        <v>1.9940999999999999E-4</v>
      </c>
      <c r="T571" s="62">
        <v>0</v>
      </c>
      <c r="U571" s="62">
        <v>0</v>
      </c>
      <c r="V571" s="62">
        <v>0</v>
      </c>
      <c r="W571" s="62">
        <v>1.9940999999999999E-4</v>
      </c>
      <c r="X571" s="62"/>
      <c r="Y571" s="62"/>
      <c r="Z571" s="62"/>
      <c r="AA571" s="62"/>
      <c r="AB571" s="62"/>
      <c r="AC571" s="62"/>
      <c r="AD571" s="62"/>
      <c r="AE571" s="62">
        <v>0</v>
      </c>
      <c r="AF571" s="62"/>
      <c r="AG571" s="62"/>
      <c r="AH571" s="62"/>
      <c r="AI571" s="62"/>
      <c r="AJ571" s="62">
        <v>0</v>
      </c>
      <c r="AK571" s="62">
        <f>SUM(AK572:AK585)</f>
        <v>0</v>
      </c>
    </row>
    <row r="572" spans="1:37" ht="31.5" x14ac:dyDescent="0.25">
      <c r="A572" s="174"/>
      <c r="B572" s="53" t="s">
        <v>141</v>
      </c>
      <c r="C572" s="58"/>
      <c r="D572" s="62">
        <f>SUM(D573:D586)</f>
        <v>26.280358420665703</v>
      </c>
      <c r="E572" s="62">
        <f t="shared" ref="E572:AJ572" si="428">SUM(E573:E586)</f>
        <v>2.6280358420665708</v>
      </c>
      <c r="F572" s="62">
        <f t="shared" si="428"/>
        <v>22.075501073359188</v>
      </c>
      <c r="G572" s="62">
        <f t="shared" si="428"/>
        <v>0</v>
      </c>
      <c r="H572" s="62">
        <f t="shared" si="428"/>
        <v>1.5768215052399421</v>
      </c>
      <c r="I572" s="62">
        <f t="shared" si="428"/>
        <v>25.418489411999996</v>
      </c>
      <c r="J572" s="62">
        <f t="shared" si="428"/>
        <v>0.95765410999999989</v>
      </c>
      <c r="K572" s="62">
        <f t="shared" si="428"/>
        <v>23.005621570000002</v>
      </c>
      <c r="L572" s="62">
        <f t="shared" si="428"/>
        <v>0</v>
      </c>
      <c r="M572" s="62">
        <f t="shared" si="428"/>
        <v>1.4552137319999998</v>
      </c>
      <c r="N572" s="62">
        <f t="shared" si="428"/>
        <v>0.86186900866570293</v>
      </c>
      <c r="O572" s="62">
        <f t="shared" si="428"/>
        <v>1.6703817320665706</v>
      </c>
      <c r="P572" s="62">
        <f t="shared" si="428"/>
        <v>-0.9301204966408102</v>
      </c>
      <c r="Q572" s="62">
        <f t="shared" si="428"/>
        <v>0</v>
      </c>
      <c r="R572" s="62">
        <f t="shared" si="428"/>
        <v>0.12160777323994232</v>
      </c>
      <c r="S572" s="62">
        <f t="shared" si="428"/>
        <v>21.119585170000004</v>
      </c>
      <c r="T572" s="62">
        <f t="shared" si="428"/>
        <v>1.1430779</v>
      </c>
      <c r="U572" s="62">
        <f t="shared" si="428"/>
        <v>18.262511180000001</v>
      </c>
      <c r="V572" s="62">
        <f t="shared" si="428"/>
        <v>0</v>
      </c>
      <c r="W572" s="62">
        <f t="shared" si="428"/>
        <v>1.71399609</v>
      </c>
      <c r="X572" s="62"/>
      <c r="Y572" s="62"/>
      <c r="Z572" s="62"/>
      <c r="AA572" s="62"/>
      <c r="AB572" s="62"/>
      <c r="AC572" s="62"/>
      <c r="AD572" s="62"/>
      <c r="AE572" s="62">
        <f t="shared" si="428"/>
        <v>1.8000000000000003</v>
      </c>
      <c r="AF572" s="62"/>
      <c r="AG572" s="62"/>
      <c r="AH572" s="62"/>
      <c r="AI572" s="62"/>
      <c r="AJ572" s="62">
        <f t="shared" si="428"/>
        <v>2.8233899999999998</v>
      </c>
      <c r="AK572" s="62">
        <f>SUM(AK573:AK586)</f>
        <v>0</v>
      </c>
    </row>
    <row r="573" spans="1:37" ht="47.25" x14ac:dyDescent="0.25">
      <c r="A573" s="174"/>
      <c r="B573" s="53" t="s">
        <v>2046</v>
      </c>
      <c r="C573" s="58" t="s">
        <v>3447</v>
      </c>
      <c r="D573" s="62">
        <v>7.1922678779145338E-4</v>
      </c>
      <c r="E573" s="62">
        <f t="shared" ref="E573:E586" si="429">D573*10%</f>
        <v>7.1922678779145338E-5</v>
      </c>
      <c r="F573" s="62">
        <f t="shared" ref="F573:F586" si="430">D573-E573-H573</f>
        <v>6.0415050174482095E-4</v>
      </c>
      <c r="G573" s="62">
        <v>0</v>
      </c>
      <c r="H573" s="62">
        <f t="shared" ref="H573:H586" si="431">D573*6%</f>
        <v>4.3153607267487203E-5</v>
      </c>
      <c r="I573" s="62">
        <f t="shared" ref="I573:I586" si="432">J573+K573+L573+M573</f>
        <v>7.1788799999999997E-4</v>
      </c>
      <c r="J573" s="62">
        <v>0</v>
      </c>
      <c r="K573" s="62">
        <v>0</v>
      </c>
      <c r="L573" s="62">
        <v>0</v>
      </c>
      <c r="M573" s="62">
        <v>7.1788799999999997E-4</v>
      </c>
      <c r="N573" s="62">
        <f t="shared" ref="N573:N586" si="433">D573-I573</f>
        <v>1.338787791453416E-6</v>
      </c>
      <c r="O573" s="62">
        <f t="shared" ref="O573:O586" si="434">E573-J573</f>
        <v>7.1922678779145338E-5</v>
      </c>
      <c r="P573" s="62">
        <f t="shared" ref="P573:P586" si="435">F573-K573</f>
        <v>6.0415050174482095E-4</v>
      </c>
      <c r="Q573" s="62">
        <f t="shared" ref="Q573:Q586" si="436">G573-L573</f>
        <v>0</v>
      </c>
      <c r="R573" s="62">
        <f t="shared" ref="R573:R586" si="437">H573-M573</f>
        <v>-6.7473439273251271E-4</v>
      </c>
      <c r="S573" s="62">
        <f t="shared" ref="S573:S586" si="438">T573+U573+V573+W573</f>
        <v>5.9823999999999999E-4</v>
      </c>
      <c r="T573" s="62">
        <v>0</v>
      </c>
      <c r="U573" s="62">
        <v>0</v>
      </c>
      <c r="V573" s="62">
        <v>0</v>
      </c>
      <c r="W573" s="62">
        <v>5.9823999999999999E-4</v>
      </c>
      <c r="X573" s="62"/>
      <c r="Y573" s="62"/>
      <c r="Z573" s="62"/>
      <c r="AA573" s="62"/>
      <c r="AB573" s="62"/>
      <c r="AC573" s="62"/>
      <c r="AD573" s="62"/>
      <c r="AE573" s="62">
        <v>0</v>
      </c>
      <c r="AF573" s="62"/>
      <c r="AG573" s="62"/>
      <c r="AH573" s="62"/>
      <c r="AI573" s="62"/>
      <c r="AJ573" s="62">
        <v>0</v>
      </c>
      <c r="AK573" s="62"/>
    </row>
    <row r="574" spans="1:37" ht="63" x14ac:dyDescent="0.25">
      <c r="A574" s="174"/>
      <c r="B574" s="53" t="s">
        <v>609</v>
      </c>
      <c r="C574" s="59" t="s">
        <v>3448</v>
      </c>
      <c r="D574" s="62">
        <v>2.4233653387877916</v>
      </c>
      <c r="E574" s="62">
        <f t="shared" si="429"/>
        <v>0.24233653387877918</v>
      </c>
      <c r="F574" s="62">
        <f t="shared" si="430"/>
        <v>2.0356268845817449</v>
      </c>
      <c r="G574" s="62">
        <v>0</v>
      </c>
      <c r="H574" s="62">
        <f t="shared" si="431"/>
        <v>0.14540192032726748</v>
      </c>
      <c r="I574" s="62">
        <f t="shared" si="432"/>
        <v>1.8484132440000001</v>
      </c>
      <c r="J574" s="62">
        <v>0</v>
      </c>
      <c r="K574" s="62">
        <v>1.7990273400000001</v>
      </c>
      <c r="L574" s="62">
        <v>0</v>
      </c>
      <c r="M574" s="62">
        <v>4.9385903999999994E-2</v>
      </c>
      <c r="N574" s="62">
        <f t="shared" si="433"/>
        <v>0.57495209478779152</v>
      </c>
      <c r="O574" s="62">
        <f t="shared" si="434"/>
        <v>0.24233653387877918</v>
      </c>
      <c r="P574" s="62">
        <f t="shared" si="435"/>
        <v>0.23659954458174481</v>
      </c>
      <c r="Q574" s="62">
        <f t="shared" si="436"/>
        <v>0</v>
      </c>
      <c r="R574" s="62">
        <f t="shared" si="437"/>
        <v>9.6016016327267487E-2</v>
      </c>
      <c r="S574" s="62">
        <f t="shared" si="438"/>
        <v>2.23253923</v>
      </c>
      <c r="T574" s="62">
        <v>0.10634955</v>
      </c>
      <c r="U574" s="62">
        <v>1.8739868200000001</v>
      </c>
      <c r="V574" s="62">
        <v>0</v>
      </c>
      <c r="W574" s="62">
        <v>0.25220285999999997</v>
      </c>
      <c r="X574" s="62"/>
      <c r="Y574" s="62"/>
      <c r="Z574" s="62"/>
      <c r="AA574" s="62"/>
      <c r="AB574" s="62"/>
      <c r="AC574" s="62"/>
      <c r="AD574" s="62"/>
      <c r="AE574" s="62">
        <v>0</v>
      </c>
      <c r="AF574" s="62"/>
      <c r="AG574" s="62"/>
      <c r="AH574" s="62"/>
      <c r="AI574" s="62"/>
      <c r="AJ574" s="62">
        <v>0</v>
      </c>
      <c r="AK574" s="62"/>
    </row>
    <row r="575" spans="1:37" ht="63" x14ac:dyDescent="0.25">
      <c r="A575" s="174"/>
      <c r="B575" s="53" t="s">
        <v>611</v>
      </c>
      <c r="C575" s="58" t="s">
        <v>3449</v>
      </c>
      <c r="D575" s="62">
        <v>8.5600914687877907</v>
      </c>
      <c r="E575" s="62">
        <f t="shared" si="429"/>
        <v>0.85600914687877916</v>
      </c>
      <c r="F575" s="62">
        <f t="shared" si="430"/>
        <v>7.1904768337817435</v>
      </c>
      <c r="G575" s="62">
        <v>0</v>
      </c>
      <c r="H575" s="62">
        <f t="shared" si="431"/>
        <v>0.51360548812726747</v>
      </c>
      <c r="I575" s="62">
        <f t="shared" si="432"/>
        <v>8.5600901300000007</v>
      </c>
      <c r="J575" s="62">
        <v>0</v>
      </c>
      <c r="K575" s="62">
        <v>8.36558855</v>
      </c>
      <c r="L575" s="62">
        <v>0</v>
      </c>
      <c r="M575" s="62">
        <v>0.19450157999999998</v>
      </c>
      <c r="N575" s="62">
        <f t="shared" si="433"/>
        <v>1.3387877899617706E-6</v>
      </c>
      <c r="O575" s="62">
        <f t="shared" si="434"/>
        <v>0.85600914687877916</v>
      </c>
      <c r="P575" s="62">
        <f t="shared" si="435"/>
        <v>-1.1751117162182565</v>
      </c>
      <c r="Q575" s="62">
        <f t="shared" si="436"/>
        <v>0</v>
      </c>
      <c r="R575" s="62">
        <f t="shared" si="437"/>
        <v>0.31910390812726752</v>
      </c>
      <c r="S575" s="62">
        <f t="shared" si="438"/>
        <v>7.1334084400000002</v>
      </c>
      <c r="T575" s="62">
        <v>0</v>
      </c>
      <c r="U575" s="62">
        <v>6.9713237900000005</v>
      </c>
      <c r="V575" s="62">
        <v>0</v>
      </c>
      <c r="W575" s="62">
        <v>0.16208465</v>
      </c>
      <c r="X575" s="62"/>
      <c r="Y575" s="62"/>
      <c r="Z575" s="62"/>
      <c r="AA575" s="62"/>
      <c r="AB575" s="168">
        <v>2020</v>
      </c>
      <c r="AC575" s="62" t="s">
        <v>4255</v>
      </c>
      <c r="AD575" s="62" t="s">
        <v>4256</v>
      </c>
      <c r="AE575" s="62">
        <v>0.8</v>
      </c>
      <c r="AF575" s="168">
        <v>2020</v>
      </c>
      <c r="AG575" s="62" t="s">
        <v>4257</v>
      </c>
      <c r="AH575" s="62" t="s">
        <v>4258</v>
      </c>
      <c r="AI575" s="62" t="s">
        <v>4259</v>
      </c>
      <c r="AJ575" s="62">
        <v>1.091</v>
      </c>
      <c r="AK575" s="62"/>
    </row>
    <row r="576" spans="1:37" ht="47.25" x14ac:dyDescent="0.25">
      <c r="A576" s="174"/>
      <c r="B576" s="65" t="s">
        <v>613</v>
      </c>
      <c r="C576" s="58" t="s">
        <v>3450</v>
      </c>
      <c r="D576" s="62">
        <v>6.7932133387877922</v>
      </c>
      <c r="E576" s="62">
        <f t="shared" si="429"/>
        <v>0.67932133387877924</v>
      </c>
      <c r="F576" s="62">
        <f t="shared" si="430"/>
        <v>5.7062992045817449</v>
      </c>
      <c r="G576" s="62">
        <v>0</v>
      </c>
      <c r="H576" s="62">
        <f t="shared" si="431"/>
        <v>0.40759280032726752</v>
      </c>
      <c r="I576" s="62">
        <f t="shared" si="432"/>
        <v>6.5063097779999994</v>
      </c>
      <c r="J576" s="62">
        <v>0</v>
      </c>
      <c r="K576" s="62">
        <v>6.2030958899999993</v>
      </c>
      <c r="L576" s="62">
        <v>0</v>
      </c>
      <c r="M576" s="62">
        <v>0.30321388799999993</v>
      </c>
      <c r="N576" s="62">
        <f t="shared" si="433"/>
        <v>0.28690356078779278</v>
      </c>
      <c r="O576" s="62">
        <f t="shared" si="434"/>
        <v>0.67932133387877924</v>
      </c>
      <c r="P576" s="62">
        <f t="shared" si="435"/>
        <v>-0.49679668541825439</v>
      </c>
      <c r="Q576" s="62">
        <f t="shared" si="436"/>
        <v>0</v>
      </c>
      <c r="R576" s="62">
        <f t="shared" si="437"/>
        <v>0.10437891232726759</v>
      </c>
      <c r="S576" s="62">
        <f t="shared" si="438"/>
        <v>5.4219248100000002</v>
      </c>
      <c r="T576" s="62">
        <v>0</v>
      </c>
      <c r="U576" s="62">
        <v>5.1692465700000003</v>
      </c>
      <c r="V576" s="62">
        <v>0</v>
      </c>
      <c r="W576" s="62">
        <v>0.25267824</v>
      </c>
      <c r="X576" s="62"/>
      <c r="Y576" s="62"/>
      <c r="Z576" s="62"/>
      <c r="AA576" s="62"/>
      <c r="AB576" s="168">
        <v>2020</v>
      </c>
      <c r="AC576" s="62" t="s">
        <v>4255</v>
      </c>
      <c r="AD576" s="62" t="s">
        <v>4256</v>
      </c>
      <c r="AE576" s="62">
        <v>0.8</v>
      </c>
      <c r="AF576" s="168">
        <v>2020</v>
      </c>
      <c r="AG576" s="62" t="s">
        <v>4257</v>
      </c>
      <c r="AH576" s="62" t="s">
        <v>4258</v>
      </c>
      <c r="AI576" s="62" t="s">
        <v>4259</v>
      </c>
      <c r="AJ576" s="62">
        <v>0.41142000000000001</v>
      </c>
      <c r="AK576" s="62"/>
    </row>
    <row r="577" spans="1:37" ht="63" x14ac:dyDescent="0.25">
      <c r="A577" s="174"/>
      <c r="B577" s="53" t="s">
        <v>615</v>
      </c>
      <c r="C577" s="58" t="s">
        <v>3451</v>
      </c>
      <c r="D577" s="62">
        <v>0.96556130000000007</v>
      </c>
      <c r="E577" s="62">
        <f t="shared" si="429"/>
        <v>9.6556130000000018E-2</v>
      </c>
      <c r="F577" s="62">
        <f t="shared" si="430"/>
        <v>0.81107149200000006</v>
      </c>
      <c r="G577" s="62">
        <v>0</v>
      </c>
      <c r="H577" s="62">
        <f t="shared" si="431"/>
        <v>5.7933678000000002E-2</v>
      </c>
      <c r="I577" s="62">
        <f t="shared" si="432"/>
        <v>0.96556130000000007</v>
      </c>
      <c r="J577" s="62">
        <v>0.19646339999999998</v>
      </c>
      <c r="K577" s="62">
        <v>0.68162162000000015</v>
      </c>
      <c r="L577" s="62">
        <v>0</v>
      </c>
      <c r="M577" s="62">
        <v>8.7476280000000003E-2</v>
      </c>
      <c r="N577" s="62">
        <f t="shared" si="433"/>
        <v>0</v>
      </c>
      <c r="O577" s="62">
        <f t="shared" si="434"/>
        <v>-9.9907269999999965E-2</v>
      </c>
      <c r="P577" s="62">
        <f t="shared" si="435"/>
        <v>0.12944987199999991</v>
      </c>
      <c r="Q577" s="62">
        <f t="shared" si="436"/>
        <v>0</v>
      </c>
      <c r="R577" s="62">
        <f t="shared" si="437"/>
        <v>-2.9542602000000001E-2</v>
      </c>
      <c r="S577" s="62">
        <f t="shared" si="438"/>
        <v>0.80463442000000007</v>
      </c>
      <c r="T577" s="62">
        <v>0.16371949999999999</v>
      </c>
      <c r="U577" s="62">
        <v>0.56801802000000001</v>
      </c>
      <c r="V577" s="62">
        <v>0</v>
      </c>
      <c r="W577" s="62">
        <v>7.2896900000000001E-2</v>
      </c>
      <c r="X577" s="62"/>
      <c r="Y577" s="62"/>
      <c r="Z577" s="62"/>
      <c r="AA577" s="62"/>
      <c r="AB577" s="62"/>
      <c r="AC577" s="62"/>
      <c r="AD577" s="62"/>
      <c r="AE577" s="62">
        <v>0</v>
      </c>
      <c r="AF577" s="168">
        <v>2020</v>
      </c>
      <c r="AG577" s="62" t="s">
        <v>4257</v>
      </c>
      <c r="AH577" s="62" t="s">
        <v>4258</v>
      </c>
      <c r="AI577" s="62" t="s">
        <v>4259</v>
      </c>
      <c r="AJ577" s="62">
        <v>0.251</v>
      </c>
      <c r="AK577" s="62"/>
    </row>
    <row r="578" spans="1:37" ht="78.75" x14ac:dyDescent="0.25">
      <c r="A578" s="174"/>
      <c r="B578" s="53" t="s">
        <v>617</v>
      </c>
      <c r="C578" s="58" t="s">
        <v>3452</v>
      </c>
      <c r="D578" s="62">
        <v>6.1668907877914549E-3</v>
      </c>
      <c r="E578" s="62">
        <f t="shared" si="429"/>
        <v>6.1668907877914555E-4</v>
      </c>
      <c r="F578" s="62">
        <f t="shared" si="430"/>
        <v>5.1801882617448216E-3</v>
      </c>
      <c r="G578" s="62">
        <v>0</v>
      </c>
      <c r="H578" s="62">
        <f t="shared" si="431"/>
        <v>3.700134472674873E-4</v>
      </c>
      <c r="I578" s="62">
        <f t="shared" si="432"/>
        <v>6.1655520000000004E-3</v>
      </c>
      <c r="J578" s="62">
        <v>0</v>
      </c>
      <c r="K578" s="62">
        <v>0</v>
      </c>
      <c r="L578" s="62">
        <v>0</v>
      </c>
      <c r="M578" s="62">
        <v>6.1655520000000004E-3</v>
      </c>
      <c r="N578" s="62">
        <f t="shared" si="433"/>
        <v>1.3387877914545002E-6</v>
      </c>
      <c r="O578" s="62">
        <f t="shared" si="434"/>
        <v>6.1668907877914555E-4</v>
      </c>
      <c r="P578" s="62">
        <f t="shared" si="435"/>
        <v>5.1801882617448216E-3</v>
      </c>
      <c r="Q578" s="62">
        <f t="shared" si="436"/>
        <v>0</v>
      </c>
      <c r="R578" s="62">
        <f t="shared" si="437"/>
        <v>-5.7955385527325128E-3</v>
      </c>
      <c r="S578" s="62">
        <f t="shared" si="438"/>
        <v>5.1379600000000004E-3</v>
      </c>
      <c r="T578" s="62">
        <v>0</v>
      </c>
      <c r="U578" s="62">
        <v>0</v>
      </c>
      <c r="V578" s="62">
        <v>0</v>
      </c>
      <c r="W578" s="62">
        <v>5.1379600000000004E-3</v>
      </c>
      <c r="X578" s="62"/>
      <c r="Y578" s="62"/>
      <c r="Z578" s="62"/>
      <c r="AA578" s="62"/>
      <c r="AB578" s="62"/>
      <c r="AC578" s="62"/>
      <c r="AD578" s="62"/>
      <c r="AE578" s="62">
        <v>0</v>
      </c>
      <c r="AF578" s="62"/>
      <c r="AG578" s="62"/>
      <c r="AH578" s="62"/>
      <c r="AI578" s="62"/>
      <c r="AJ578" s="62">
        <v>0</v>
      </c>
      <c r="AK578" s="62"/>
    </row>
    <row r="579" spans="1:37" ht="78.75" x14ac:dyDescent="0.25">
      <c r="A579" s="174"/>
      <c r="B579" s="53" t="s">
        <v>619</v>
      </c>
      <c r="C579" s="58" t="s">
        <v>3453</v>
      </c>
      <c r="D579" s="62">
        <v>0.32996904999999993</v>
      </c>
      <c r="E579" s="62">
        <f t="shared" si="429"/>
        <v>3.2996904999999993E-2</v>
      </c>
      <c r="F579" s="62">
        <f t="shared" si="430"/>
        <v>0.27717400199999992</v>
      </c>
      <c r="G579" s="62">
        <v>0</v>
      </c>
      <c r="H579" s="62">
        <f t="shared" si="431"/>
        <v>1.9798142999999994E-2</v>
      </c>
      <c r="I579" s="62">
        <f t="shared" si="432"/>
        <v>0.32996904999999999</v>
      </c>
      <c r="J579" s="62">
        <v>0.14863230999999999</v>
      </c>
      <c r="K579" s="62">
        <v>0</v>
      </c>
      <c r="L579" s="62">
        <v>0</v>
      </c>
      <c r="M579" s="62">
        <v>0.18133673999999997</v>
      </c>
      <c r="N579" s="62">
        <f t="shared" si="433"/>
        <v>0</v>
      </c>
      <c r="O579" s="62">
        <f t="shared" si="434"/>
        <v>-0.115635405</v>
      </c>
      <c r="P579" s="62">
        <f t="shared" si="435"/>
        <v>0.27717400199999992</v>
      </c>
      <c r="Q579" s="62">
        <f t="shared" si="436"/>
        <v>0</v>
      </c>
      <c r="R579" s="62">
        <f t="shared" si="437"/>
        <v>-0.16153859699999998</v>
      </c>
      <c r="S579" s="62">
        <f t="shared" si="438"/>
        <v>0.27497421</v>
      </c>
      <c r="T579" s="62">
        <v>0.12386026</v>
      </c>
      <c r="U579" s="62">
        <v>0</v>
      </c>
      <c r="V579" s="62">
        <v>0</v>
      </c>
      <c r="W579" s="62">
        <v>0.15111394999999997</v>
      </c>
      <c r="X579" s="62"/>
      <c r="Y579" s="62"/>
      <c r="Z579" s="62"/>
      <c r="AA579" s="62"/>
      <c r="AB579" s="62"/>
      <c r="AC579" s="62"/>
      <c r="AD579" s="62"/>
      <c r="AE579" s="62">
        <v>0</v>
      </c>
      <c r="AF579" s="62"/>
      <c r="AG579" s="62"/>
      <c r="AH579" s="62"/>
      <c r="AI579" s="62"/>
      <c r="AJ579" s="62">
        <v>0</v>
      </c>
      <c r="AK579" s="62"/>
    </row>
    <row r="580" spans="1:37" ht="63" x14ac:dyDescent="0.25">
      <c r="A580" s="174"/>
      <c r="B580" s="53" t="s">
        <v>621</v>
      </c>
      <c r="C580" s="58" t="s">
        <v>3454</v>
      </c>
      <c r="D580" s="62">
        <v>1.1797338787791455E-2</v>
      </c>
      <c r="E580" s="62">
        <f t="shared" si="429"/>
        <v>1.1797338787791455E-3</v>
      </c>
      <c r="F580" s="62">
        <f t="shared" si="430"/>
        <v>9.9097645817448222E-3</v>
      </c>
      <c r="G580" s="62">
        <v>0</v>
      </c>
      <c r="H580" s="62">
        <f t="shared" si="431"/>
        <v>7.0784032726748725E-4</v>
      </c>
      <c r="I580" s="62">
        <f t="shared" si="432"/>
        <v>1.1792627999999999E-2</v>
      </c>
      <c r="J580" s="62">
        <v>0</v>
      </c>
      <c r="K580" s="62">
        <v>0</v>
      </c>
      <c r="L580" s="62">
        <v>0</v>
      </c>
      <c r="M580" s="62">
        <v>1.1792627999999999E-2</v>
      </c>
      <c r="N580" s="62">
        <f t="shared" si="433"/>
        <v>4.7107877914551177E-6</v>
      </c>
      <c r="O580" s="62">
        <f t="shared" si="434"/>
        <v>1.1797338787791455E-3</v>
      </c>
      <c r="P580" s="62">
        <f t="shared" si="435"/>
        <v>9.9097645817448222E-3</v>
      </c>
      <c r="Q580" s="62">
        <f t="shared" si="436"/>
        <v>0</v>
      </c>
      <c r="R580" s="62">
        <f t="shared" si="437"/>
        <v>-1.1084787672732513E-2</v>
      </c>
      <c r="S580" s="62">
        <f t="shared" si="438"/>
        <v>8.0250160000000001E-2</v>
      </c>
      <c r="T580" s="62">
        <v>0</v>
      </c>
      <c r="U580" s="62">
        <v>0</v>
      </c>
      <c r="V580" s="62">
        <v>0</v>
      </c>
      <c r="W580" s="62">
        <v>8.0250160000000001E-2</v>
      </c>
      <c r="X580" s="62"/>
      <c r="Y580" s="62"/>
      <c r="Z580" s="62"/>
      <c r="AA580" s="62"/>
      <c r="AB580" s="62"/>
      <c r="AC580" s="62"/>
      <c r="AD580" s="62"/>
      <c r="AE580" s="62">
        <v>0</v>
      </c>
      <c r="AF580" s="168">
        <v>2020</v>
      </c>
      <c r="AG580" s="62" t="s">
        <v>4257</v>
      </c>
      <c r="AH580" s="62" t="s">
        <v>4258</v>
      </c>
      <c r="AI580" s="62" t="s">
        <v>4259</v>
      </c>
      <c r="AJ580" s="62">
        <v>9.9000000000000005E-2</v>
      </c>
      <c r="AK580" s="62"/>
    </row>
    <row r="581" spans="1:37" ht="63" x14ac:dyDescent="0.25">
      <c r="A581" s="174"/>
      <c r="B581" s="65" t="s">
        <v>623</v>
      </c>
      <c r="C581" s="58" t="s">
        <v>3455</v>
      </c>
      <c r="D581" s="62">
        <v>0.14103394278779141</v>
      </c>
      <c r="E581" s="62">
        <f t="shared" si="429"/>
        <v>1.4103394278779142E-2</v>
      </c>
      <c r="F581" s="62">
        <f t="shared" si="430"/>
        <v>0.11846851194174479</v>
      </c>
      <c r="G581" s="62">
        <v>0</v>
      </c>
      <c r="H581" s="62">
        <f t="shared" si="431"/>
        <v>8.4620365672674839E-3</v>
      </c>
      <c r="I581" s="62">
        <f t="shared" si="432"/>
        <v>0.14103260399999998</v>
      </c>
      <c r="J581" s="62">
        <v>0</v>
      </c>
      <c r="K581" s="62">
        <v>0</v>
      </c>
      <c r="L581" s="62">
        <v>0</v>
      </c>
      <c r="M581" s="62">
        <v>0.14103260399999998</v>
      </c>
      <c r="N581" s="62">
        <f t="shared" si="433"/>
        <v>1.3387877914328161E-6</v>
      </c>
      <c r="O581" s="62">
        <f t="shared" si="434"/>
        <v>1.4103394278779142E-2</v>
      </c>
      <c r="P581" s="62">
        <f t="shared" si="435"/>
        <v>0.11846851194174479</v>
      </c>
      <c r="Q581" s="62">
        <f t="shared" si="436"/>
        <v>0</v>
      </c>
      <c r="R581" s="62">
        <f t="shared" si="437"/>
        <v>-0.13257056743273249</v>
      </c>
      <c r="S581" s="62">
        <f t="shared" si="438"/>
        <v>0.5760575</v>
      </c>
      <c r="T581" s="62">
        <v>0.23868325999999998</v>
      </c>
      <c r="U581" s="62">
        <v>0</v>
      </c>
      <c r="V581" s="62">
        <v>0</v>
      </c>
      <c r="W581" s="62">
        <v>0.33737423999999999</v>
      </c>
      <c r="X581" s="62"/>
      <c r="Y581" s="62"/>
      <c r="Z581" s="62"/>
      <c r="AA581" s="62"/>
      <c r="AB581" s="62"/>
      <c r="AC581" s="62"/>
      <c r="AD581" s="62"/>
      <c r="AE581" s="62">
        <v>0</v>
      </c>
      <c r="AF581" s="168">
        <v>2020</v>
      </c>
      <c r="AG581" s="62" t="s">
        <v>4257</v>
      </c>
      <c r="AH581" s="62" t="s">
        <v>4258</v>
      </c>
      <c r="AI581" s="62" t="s">
        <v>4259</v>
      </c>
      <c r="AJ581" s="62">
        <v>0.48699999999999999</v>
      </c>
      <c r="AK581" s="62"/>
    </row>
    <row r="582" spans="1:37" ht="63" x14ac:dyDescent="0.25">
      <c r="A582" s="174"/>
      <c r="B582" s="53" t="s">
        <v>625</v>
      </c>
      <c r="C582" s="58" t="s">
        <v>3456</v>
      </c>
      <c r="D582" s="62">
        <v>0.1846300267877915</v>
      </c>
      <c r="E582" s="62">
        <f t="shared" si="429"/>
        <v>1.846300267877915E-2</v>
      </c>
      <c r="F582" s="62">
        <f t="shared" si="430"/>
        <v>0.15508922250174487</v>
      </c>
      <c r="G582" s="62">
        <v>0</v>
      </c>
      <c r="H582" s="62">
        <f t="shared" si="431"/>
        <v>1.107780160726749E-2</v>
      </c>
      <c r="I582" s="62">
        <f t="shared" si="432"/>
        <v>0.18462868800000001</v>
      </c>
      <c r="J582" s="62">
        <v>0</v>
      </c>
      <c r="K582" s="62">
        <v>0</v>
      </c>
      <c r="L582" s="62">
        <v>0</v>
      </c>
      <c r="M582" s="62">
        <v>0.18462868800000001</v>
      </c>
      <c r="N582" s="62">
        <f t="shared" si="433"/>
        <v>1.3387877914883273E-6</v>
      </c>
      <c r="O582" s="62">
        <f t="shared" si="434"/>
        <v>1.846300267877915E-2</v>
      </c>
      <c r="P582" s="62">
        <f t="shared" si="435"/>
        <v>0.15508922250174487</v>
      </c>
      <c r="Q582" s="62">
        <f t="shared" si="436"/>
        <v>0</v>
      </c>
      <c r="R582" s="62">
        <f t="shared" si="437"/>
        <v>-0.17355088639273253</v>
      </c>
      <c r="S582" s="62">
        <f t="shared" si="438"/>
        <v>0.15385724000000001</v>
      </c>
      <c r="T582" s="62">
        <v>0</v>
      </c>
      <c r="U582" s="62">
        <v>0</v>
      </c>
      <c r="V582" s="62">
        <v>0</v>
      </c>
      <c r="W582" s="62">
        <v>0.15385724000000001</v>
      </c>
      <c r="X582" s="62"/>
      <c r="Y582" s="62"/>
      <c r="Z582" s="62"/>
      <c r="AA582" s="62"/>
      <c r="AB582" s="62"/>
      <c r="AC582" s="62"/>
      <c r="AD582" s="62"/>
      <c r="AE582" s="62">
        <v>0</v>
      </c>
      <c r="AF582" s="62"/>
      <c r="AG582" s="62"/>
      <c r="AH582" s="62"/>
      <c r="AI582" s="62"/>
      <c r="AJ582" s="62">
        <v>0</v>
      </c>
      <c r="AK582" s="62"/>
    </row>
    <row r="583" spans="1:37" ht="47.25" x14ac:dyDescent="0.25">
      <c r="A583" s="174"/>
      <c r="B583" s="53" t="s">
        <v>628</v>
      </c>
      <c r="C583" s="58" t="s">
        <v>3457</v>
      </c>
      <c r="D583" s="62">
        <v>1.5761012487877897</v>
      </c>
      <c r="E583" s="62">
        <f t="shared" si="429"/>
        <v>0.15761012487877898</v>
      </c>
      <c r="F583" s="62">
        <f t="shared" si="430"/>
        <v>1.3239250489817433</v>
      </c>
      <c r="G583" s="62">
        <v>0</v>
      </c>
      <c r="H583" s="62">
        <f t="shared" si="431"/>
        <v>9.4566074927267374E-2</v>
      </c>
      <c r="I583" s="62">
        <f t="shared" si="432"/>
        <v>1.5760998980000001</v>
      </c>
      <c r="J583" s="62">
        <v>0</v>
      </c>
      <c r="K583" s="62">
        <v>1.54036499</v>
      </c>
      <c r="L583" s="62">
        <v>0</v>
      </c>
      <c r="M583" s="62">
        <v>3.5734908000000003E-2</v>
      </c>
      <c r="N583" s="62">
        <f t="shared" si="433"/>
        <v>1.3507877896223874E-6</v>
      </c>
      <c r="O583" s="62">
        <f t="shared" si="434"/>
        <v>0.15761012487877898</v>
      </c>
      <c r="P583" s="62">
        <f t="shared" si="435"/>
        <v>-0.2164399410182567</v>
      </c>
      <c r="Q583" s="62">
        <f t="shared" si="436"/>
        <v>0</v>
      </c>
      <c r="R583" s="62">
        <f t="shared" si="437"/>
        <v>5.8831166927267371E-2</v>
      </c>
      <c r="S583" s="62">
        <f t="shared" si="438"/>
        <v>2.9779090000000001E-2</v>
      </c>
      <c r="T583" s="62">
        <v>0</v>
      </c>
      <c r="U583" s="62">
        <v>0</v>
      </c>
      <c r="V583" s="62">
        <v>0</v>
      </c>
      <c r="W583" s="62">
        <v>2.9779090000000001E-2</v>
      </c>
      <c r="X583" s="62"/>
      <c r="Y583" s="62"/>
      <c r="Z583" s="62"/>
      <c r="AA583" s="62"/>
      <c r="AB583" s="62"/>
      <c r="AC583" s="62"/>
      <c r="AD583" s="62"/>
      <c r="AE583" s="62">
        <v>0</v>
      </c>
      <c r="AF583" s="168">
        <v>2020</v>
      </c>
      <c r="AG583" s="62" t="s">
        <v>4257</v>
      </c>
      <c r="AH583" s="62" t="s">
        <v>4258</v>
      </c>
      <c r="AI583" s="62" t="s">
        <v>4259</v>
      </c>
      <c r="AJ583" s="62">
        <v>9.2670000000000002E-2</v>
      </c>
      <c r="AK583" s="62"/>
    </row>
    <row r="584" spans="1:37" ht="78.75" x14ac:dyDescent="0.25">
      <c r="A584" s="174"/>
      <c r="B584" s="53" t="s">
        <v>2048</v>
      </c>
      <c r="C584" s="58" t="s">
        <v>3458</v>
      </c>
      <c r="D584" s="62">
        <v>0.16996093199999998</v>
      </c>
      <c r="E584" s="62">
        <f t="shared" si="429"/>
        <v>1.69960932E-2</v>
      </c>
      <c r="F584" s="62">
        <f t="shared" si="430"/>
        <v>0.14276718287999998</v>
      </c>
      <c r="G584" s="62">
        <v>0</v>
      </c>
      <c r="H584" s="62">
        <f t="shared" si="431"/>
        <v>1.0197655919999998E-2</v>
      </c>
      <c r="I584" s="62">
        <f t="shared" si="432"/>
        <v>0.16996093199999998</v>
      </c>
      <c r="J584" s="62">
        <v>0</v>
      </c>
      <c r="K584" s="62">
        <v>0</v>
      </c>
      <c r="L584" s="62">
        <v>0</v>
      </c>
      <c r="M584" s="62">
        <v>0.16996093199999998</v>
      </c>
      <c r="N584" s="62">
        <f t="shared" si="433"/>
        <v>0</v>
      </c>
      <c r="O584" s="62">
        <f t="shared" si="434"/>
        <v>1.69960932E-2</v>
      </c>
      <c r="P584" s="62">
        <f t="shared" si="435"/>
        <v>0.14276718287999998</v>
      </c>
      <c r="Q584" s="62">
        <f t="shared" si="436"/>
        <v>0</v>
      </c>
      <c r="R584" s="62">
        <f t="shared" si="437"/>
        <v>-0.15976327607999999</v>
      </c>
      <c r="S584" s="62">
        <f t="shared" si="438"/>
        <v>0.14163410999999998</v>
      </c>
      <c r="T584" s="62">
        <v>0</v>
      </c>
      <c r="U584" s="62">
        <v>0</v>
      </c>
      <c r="V584" s="62">
        <v>0</v>
      </c>
      <c r="W584" s="62">
        <v>0.14163410999999998</v>
      </c>
      <c r="X584" s="62"/>
      <c r="Y584" s="62"/>
      <c r="Z584" s="62"/>
      <c r="AA584" s="62"/>
      <c r="AB584" s="62"/>
      <c r="AC584" s="62"/>
      <c r="AD584" s="62"/>
      <c r="AE584" s="62">
        <v>0</v>
      </c>
      <c r="AF584" s="62"/>
      <c r="AG584" s="62"/>
      <c r="AH584" s="62"/>
      <c r="AI584" s="62"/>
      <c r="AJ584" s="62">
        <v>0</v>
      </c>
      <c r="AK584" s="62"/>
    </row>
    <row r="585" spans="1:37" ht="63" x14ac:dyDescent="0.25">
      <c r="A585" s="174"/>
      <c r="B585" s="53" t="s">
        <v>2049</v>
      </c>
      <c r="C585" s="58" t="s">
        <v>3459</v>
      </c>
      <c r="D585" s="62">
        <v>1.8122029787877909</v>
      </c>
      <c r="E585" s="62">
        <f t="shared" si="429"/>
        <v>0.18122029787877911</v>
      </c>
      <c r="F585" s="62">
        <f t="shared" si="430"/>
        <v>1.5222505021817443</v>
      </c>
      <c r="G585" s="62">
        <v>0</v>
      </c>
      <c r="H585" s="62">
        <f t="shared" si="431"/>
        <v>0.10873217872726745</v>
      </c>
      <c r="I585" s="62">
        <f t="shared" si="432"/>
        <v>1.8122016400000001</v>
      </c>
      <c r="J585" s="62">
        <v>0.31180789000000003</v>
      </c>
      <c r="K585" s="62">
        <v>1.4734340100000001</v>
      </c>
      <c r="L585" s="62">
        <v>0</v>
      </c>
      <c r="M585" s="62">
        <v>2.6959740000000003E-2</v>
      </c>
      <c r="N585" s="62">
        <f t="shared" si="433"/>
        <v>1.338787790849949E-6</v>
      </c>
      <c r="O585" s="62">
        <f t="shared" si="434"/>
        <v>-0.13058759212122092</v>
      </c>
      <c r="P585" s="62">
        <f t="shared" si="435"/>
        <v>4.881649218174422E-2</v>
      </c>
      <c r="Q585" s="62">
        <f t="shared" si="436"/>
        <v>0</v>
      </c>
      <c r="R585" s="62">
        <f t="shared" si="437"/>
        <v>8.1772438727267444E-2</v>
      </c>
      <c r="S585" s="62">
        <f t="shared" si="438"/>
        <v>1.5101680200000001</v>
      </c>
      <c r="T585" s="62">
        <v>0.25983990000000001</v>
      </c>
      <c r="U585" s="62">
        <v>1.22786167</v>
      </c>
      <c r="V585" s="62">
        <v>0</v>
      </c>
      <c r="W585" s="62">
        <v>2.2466450000000002E-2</v>
      </c>
      <c r="X585" s="62"/>
      <c r="Y585" s="62"/>
      <c r="Z585" s="62"/>
      <c r="AA585" s="62"/>
      <c r="AB585" s="168">
        <v>2020</v>
      </c>
      <c r="AC585" s="62" t="s">
        <v>4255</v>
      </c>
      <c r="AD585" s="62" t="s">
        <v>4256</v>
      </c>
      <c r="AE585" s="62">
        <v>0.1</v>
      </c>
      <c r="AF585" s="168">
        <v>2020</v>
      </c>
      <c r="AG585" s="62" t="s">
        <v>4257</v>
      </c>
      <c r="AH585" s="62" t="s">
        <v>4258</v>
      </c>
      <c r="AI585" s="62" t="s">
        <v>4259</v>
      </c>
      <c r="AJ585" s="62">
        <v>2.8000000000000001E-2</v>
      </c>
      <c r="AK585" s="62"/>
    </row>
    <row r="586" spans="1:37" ht="63" x14ac:dyDescent="0.25">
      <c r="A586" s="174"/>
      <c r="B586" s="65" t="s">
        <v>1332</v>
      </c>
      <c r="C586" s="58" t="s">
        <v>3460</v>
      </c>
      <c r="D586" s="62">
        <v>3.3055453387877911</v>
      </c>
      <c r="E586" s="62">
        <f t="shared" si="429"/>
        <v>0.33055453387877914</v>
      </c>
      <c r="F586" s="62">
        <f t="shared" si="430"/>
        <v>2.7766580845817446</v>
      </c>
      <c r="G586" s="62">
        <v>0</v>
      </c>
      <c r="H586" s="62">
        <f t="shared" si="431"/>
        <v>0.19833272032726745</v>
      </c>
      <c r="I586" s="62">
        <f t="shared" si="432"/>
        <v>3.3055460800000001</v>
      </c>
      <c r="J586" s="62">
        <v>0.30075050999999997</v>
      </c>
      <c r="K586" s="62">
        <v>2.94248917</v>
      </c>
      <c r="L586" s="62">
        <v>0</v>
      </c>
      <c r="M586" s="62">
        <v>6.2306399999999991E-2</v>
      </c>
      <c r="N586" s="62">
        <f t="shared" si="433"/>
        <v>-7.4121220894340922E-7</v>
      </c>
      <c r="O586" s="62">
        <f t="shared" si="434"/>
        <v>2.9804023878779173E-2</v>
      </c>
      <c r="P586" s="62">
        <f t="shared" si="435"/>
        <v>-0.16583108541825542</v>
      </c>
      <c r="Q586" s="62">
        <f t="shared" si="436"/>
        <v>0</v>
      </c>
      <c r="R586" s="62">
        <f t="shared" si="437"/>
        <v>0.13602632032726747</v>
      </c>
      <c r="S586" s="62">
        <f t="shared" si="438"/>
        <v>2.7546217399999997</v>
      </c>
      <c r="T586" s="62">
        <v>0.25062543000000004</v>
      </c>
      <c r="U586" s="62">
        <v>2.45207431</v>
      </c>
      <c r="V586" s="62">
        <v>0</v>
      </c>
      <c r="W586" s="62">
        <v>5.1922000000000003E-2</v>
      </c>
      <c r="X586" s="62"/>
      <c r="Y586" s="62"/>
      <c r="Z586" s="62"/>
      <c r="AA586" s="62"/>
      <c r="AB586" s="168">
        <v>2020</v>
      </c>
      <c r="AC586" s="62" t="s">
        <v>4255</v>
      </c>
      <c r="AD586" s="62" t="s">
        <v>4256</v>
      </c>
      <c r="AE586" s="62">
        <v>0.1</v>
      </c>
      <c r="AF586" s="168">
        <v>2020</v>
      </c>
      <c r="AG586" s="62" t="s">
        <v>4257</v>
      </c>
      <c r="AH586" s="62" t="s">
        <v>4258</v>
      </c>
      <c r="AI586" s="62" t="s">
        <v>4259</v>
      </c>
      <c r="AJ586" s="62">
        <v>0.36330000000000001</v>
      </c>
      <c r="AK586" s="62">
        <f>SUM(AK587:AK590)</f>
        <v>0</v>
      </c>
    </row>
    <row r="587" spans="1:37" ht="15.75" x14ac:dyDescent="0.25">
      <c r="A587" s="174"/>
      <c r="B587" s="53" t="s">
        <v>148</v>
      </c>
      <c r="C587" s="58"/>
      <c r="D587" s="62">
        <f>SUM(D588:D591)</f>
        <v>9.0437730391511657</v>
      </c>
      <c r="E587" s="62">
        <f t="shared" ref="E587:AJ587" si="439">SUM(E588:E591)</f>
        <v>0.90437730391511639</v>
      </c>
      <c r="F587" s="62">
        <f t="shared" si="439"/>
        <v>7.5967693528869784</v>
      </c>
      <c r="G587" s="62">
        <f t="shared" si="439"/>
        <v>0</v>
      </c>
      <c r="H587" s="62">
        <f t="shared" si="439"/>
        <v>0.5426263823490699</v>
      </c>
      <c r="I587" s="62">
        <f t="shared" si="439"/>
        <v>9.0437628239999999</v>
      </c>
      <c r="J587" s="62">
        <f t="shared" si="439"/>
        <v>0.60384662999999994</v>
      </c>
      <c r="K587" s="62">
        <f t="shared" si="439"/>
        <v>7.5355363499999992</v>
      </c>
      <c r="L587" s="62">
        <f t="shared" si="439"/>
        <v>0</v>
      </c>
      <c r="M587" s="62">
        <f t="shared" si="439"/>
        <v>0.90437984400000004</v>
      </c>
      <c r="N587" s="62">
        <f t="shared" si="439"/>
        <v>1.0215151165116065E-5</v>
      </c>
      <c r="O587" s="62">
        <f t="shared" si="439"/>
        <v>0.30053067391511662</v>
      </c>
      <c r="P587" s="62">
        <f t="shared" si="439"/>
        <v>6.1233002886978416E-2</v>
      </c>
      <c r="Q587" s="62">
        <f t="shared" si="439"/>
        <v>0</v>
      </c>
      <c r="R587" s="62">
        <f t="shared" si="439"/>
        <v>-0.36175346165093025</v>
      </c>
      <c r="S587" s="62">
        <f t="shared" si="439"/>
        <v>7.6351789500000002</v>
      </c>
      <c r="T587" s="62">
        <f t="shared" si="439"/>
        <v>0.50320553000000001</v>
      </c>
      <c r="U587" s="62">
        <f t="shared" si="439"/>
        <v>6.2796136200000001</v>
      </c>
      <c r="V587" s="62">
        <f t="shared" si="439"/>
        <v>0</v>
      </c>
      <c r="W587" s="62">
        <f t="shared" si="439"/>
        <v>0.8523598</v>
      </c>
      <c r="X587" s="62"/>
      <c r="Y587" s="62"/>
      <c r="Z587" s="62"/>
      <c r="AA587" s="62"/>
      <c r="AB587" s="62"/>
      <c r="AC587" s="62"/>
      <c r="AD587" s="62"/>
      <c r="AE587" s="62">
        <f t="shared" si="439"/>
        <v>0.65</v>
      </c>
      <c r="AF587" s="62"/>
      <c r="AG587" s="62"/>
      <c r="AH587" s="62"/>
      <c r="AI587" s="62"/>
      <c r="AJ587" s="62">
        <f t="shared" si="439"/>
        <v>0.55600000000000005</v>
      </c>
      <c r="AK587" s="62">
        <f>SUM(AK588:AK591)</f>
        <v>0</v>
      </c>
    </row>
    <row r="588" spans="1:37" ht="78.75" x14ac:dyDescent="0.25">
      <c r="A588" s="174"/>
      <c r="B588" s="53" t="s">
        <v>630</v>
      </c>
      <c r="C588" s="58" t="s">
        <v>3461</v>
      </c>
      <c r="D588" s="62">
        <v>0.65699240878779142</v>
      </c>
      <c r="E588" s="62">
        <f>D588*10%</f>
        <v>6.5699240878779139E-2</v>
      </c>
      <c r="F588" s="62">
        <f>D588-E588-H588</f>
        <v>0.55187362338174484</v>
      </c>
      <c r="G588" s="62">
        <v>0</v>
      </c>
      <c r="H588" s="62">
        <f>D588*6%</f>
        <v>3.941954452726748E-2</v>
      </c>
      <c r="I588" s="62">
        <f>J588+K588+L588+M588</f>
        <v>0.65699107000000001</v>
      </c>
      <c r="J588" s="62">
        <v>0.43584060999999996</v>
      </c>
      <c r="K588" s="62">
        <v>0</v>
      </c>
      <c r="L588" s="62">
        <v>0</v>
      </c>
      <c r="M588" s="62">
        <v>0.22115046000000002</v>
      </c>
      <c r="N588" s="62">
        <f t="shared" ref="N588:N591" si="440">D588-I588</f>
        <v>1.3387877914050605E-6</v>
      </c>
      <c r="O588" s="62">
        <f t="shared" ref="O588:O591" si="441">E588-J588</f>
        <v>-0.37014136912122081</v>
      </c>
      <c r="P588" s="62">
        <f t="shared" ref="P588:P591" si="442">F588-K588</f>
        <v>0.55187362338174484</v>
      </c>
      <c r="Q588" s="62">
        <f t="shared" ref="Q588:Q591" si="443">G588-L588</f>
        <v>0</v>
      </c>
      <c r="R588" s="62">
        <f t="shared" ref="R588:R591" si="444">H588-M588</f>
        <v>-0.18173091547273254</v>
      </c>
      <c r="S588" s="62">
        <f>T588+U588+V588+W588</f>
        <v>0.54749255999999991</v>
      </c>
      <c r="T588" s="62">
        <v>0.36320050999999998</v>
      </c>
      <c r="U588" s="62">
        <v>0</v>
      </c>
      <c r="V588" s="62">
        <v>0</v>
      </c>
      <c r="W588" s="62">
        <v>0.18429204999999996</v>
      </c>
      <c r="X588" s="62"/>
      <c r="Y588" s="62"/>
      <c r="Z588" s="62"/>
      <c r="AA588" s="62"/>
      <c r="AB588" s="62"/>
      <c r="AC588" s="62"/>
      <c r="AD588" s="62"/>
      <c r="AE588" s="62">
        <v>0</v>
      </c>
      <c r="AF588" s="62"/>
      <c r="AG588" s="62"/>
      <c r="AH588" s="62"/>
      <c r="AI588" s="62"/>
      <c r="AJ588" s="62">
        <v>0</v>
      </c>
      <c r="AK588" s="62"/>
    </row>
    <row r="589" spans="1:37" ht="47.25" x14ac:dyDescent="0.25">
      <c r="A589" s="174"/>
      <c r="B589" s="65" t="s">
        <v>632</v>
      </c>
      <c r="C589" s="58" t="s">
        <v>3462</v>
      </c>
      <c r="D589" s="62">
        <v>0.3735639987877914</v>
      </c>
      <c r="E589" s="62">
        <f>D589*10%</f>
        <v>3.7356399878779138E-2</v>
      </c>
      <c r="F589" s="62">
        <f>D589-E589-H589</f>
        <v>0.31379375898174477</v>
      </c>
      <c r="G589" s="62">
        <v>0</v>
      </c>
      <c r="H589" s="62">
        <f>D589*6%</f>
        <v>2.2413839927267483E-2</v>
      </c>
      <c r="I589" s="62">
        <f>J589+K589+L589+M589</f>
        <v>0.37356266000000005</v>
      </c>
      <c r="J589" s="62">
        <v>0.16800601999999998</v>
      </c>
      <c r="K589" s="62">
        <v>0</v>
      </c>
      <c r="L589" s="62">
        <v>0</v>
      </c>
      <c r="M589" s="62">
        <v>0.20555664000000004</v>
      </c>
      <c r="N589" s="62">
        <f t="shared" si="440"/>
        <v>1.3387877913495494E-6</v>
      </c>
      <c r="O589" s="62">
        <f t="shared" si="441"/>
        <v>-0.13064962012122083</v>
      </c>
      <c r="P589" s="62">
        <f t="shared" si="442"/>
        <v>0.31379375898174477</v>
      </c>
      <c r="Q589" s="62">
        <f t="shared" si="443"/>
        <v>0</v>
      </c>
      <c r="R589" s="62">
        <f t="shared" si="444"/>
        <v>-0.18314280007273256</v>
      </c>
      <c r="S589" s="62">
        <f>T589+U589+V589+W589</f>
        <v>0.31130221999999996</v>
      </c>
      <c r="T589" s="62">
        <v>0.14000501999999998</v>
      </c>
      <c r="U589" s="62">
        <v>0</v>
      </c>
      <c r="V589" s="62">
        <v>0</v>
      </c>
      <c r="W589" s="62">
        <v>0.17129720000000001</v>
      </c>
      <c r="X589" s="62"/>
      <c r="Y589" s="62"/>
      <c r="Z589" s="62"/>
      <c r="AA589" s="62"/>
      <c r="AB589" s="62"/>
      <c r="AC589" s="62"/>
      <c r="AD589" s="62"/>
      <c r="AE589" s="62">
        <v>0</v>
      </c>
      <c r="AF589" s="62"/>
      <c r="AG589" s="62"/>
      <c r="AH589" s="62"/>
      <c r="AI589" s="62"/>
      <c r="AJ589" s="62">
        <v>0</v>
      </c>
      <c r="AK589" s="62"/>
    </row>
    <row r="590" spans="1:37" ht="47.25" x14ac:dyDescent="0.25">
      <c r="A590" s="174"/>
      <c r="B590" s="53" t="s">
        <v>634</v>
      </c>
      <c r="C590" s="58" t="s">
        <v>3463</v>
      </c>
      <c r="D590" s="62">
        <v>3.6102253387877914</v>
      </c>
      <c r="E590" s="62">
        <f>D590*10%</f>
        <v>0.36102253387877914</v>
      </c>
      <c r="F590" s="62">
        <f>D590-E590-H590</f>
        <v>3.0325892845817446</v>
      </c>
      <c r="G590" s="62">
        <v>0</v>
      </c>
      <c r="H590" s="62">
        <f>D590*6%</f>
        <v>0.21661352032726747</v>
      </c>
      <c r="I590" s="62">
        <f>J590+K590+L590+M590</f>
        <v>3.6102191299999999</v>
      </c>
      <c r="J590" s="62">
        <v>0</v>
      </c>
      <c r="K590" s="62">
        <v>3.2675332699999999</v>
      </c>
      <c r="L590" s="62">
        <v>0</v>
      </c>
      <c r="M590" s="62">
        <v>0.34268586000000001</v>
      </c>
      <c r="N590" s="62">
        <f t="shared" si="440"/>
        <v>6.2087877914507317E-6</v>
      </c>
      <c r="O590" s="62">
        <f t="shared" si="441"/>
        <v>0.36102253387877914</v>
      </c>
      <c r="P590" s="62">
        <f t="shared" si="442"/>
        <v>-0.23494398541825534</v>
      </c>
      <c r="Q590" s="62">
        <f t="shared" si="443"/>
        <v>0</v>
      </c>
      <c r="R590" s="62">
        <f t="shared" si="444"/>
        <v>-0.12607233967273254</v>
      </c>
      <c r="S590" s="62">
        <f>T590+U590+V590+W590</f>
        <v>3.1072258700000002</v>
      </c>
      <c r="T590" s="62">
        <v>0</v>
      </c>
      <c r="U590" s="62">
        <v>2.7229443900000003</v>
      </c>
      <c r="V590" s="62">
        <v>0</v>
      </c>
      <c r="W590" s="62">
        <v>0.38428148000000001</v>
      </c>
      <c r="X590" s="62"/>
      <c r="Y590" s="62"/>
      <c r="Z590" s="62"/>
      <c r="AA590" s="62"/>
      <c r="AB590" s="168">
        <v>2020</v>
      </c>
      <c r="AC590" s="62" t="s">
        <v>4255</v>
      </c>
      <c r="AD590" s="62" t="s">
        <v>4256</v>
      </c>
      <c r="AE590" s="62">
        <v>0.25</v>
      </c>
      <c r="AF590" s="168">
        <v>2020</v>
      </c>
      <c r="AG590" s="62" t="s">
        <v>4257</v>
      </c>
      <c r="AH590" s="62" t="s">
        <v>4258</v>
      </c>
      <c r="AI590" s="62" t="s">
        <v>4259</v>
      </c>
      <c r="AJ590" s="62">
        <v>0.19500000000000001</v>
      </c>
      <c r="AK590" s="62"/>
    </row>
    <row r="591" spans="1:37" ht="47.25" x14ac:dyDescent="0.25">
      <c r="A591" s="174"/>
      <c r="B591" s="65" t="s">
        <v>636</v>
      </c>
      <c r="C591" s="58" t="s">
        <v>3464</v>
      </c>
      <c r="D591" s="62">
        <v>4.4029912927877906</v>
      </c>
      <c r="E591" s="62">
        <f>D591*10%</f>
        <v>0.44029912927877907</v>
      </c>
      <c r="F591" s="62">
        <f>D591-E591-H591</f>
        <v>3.6985126859417439</v>
      </c>
      <c r="G591" s="62">
        <v>0</v>
      </c>
      <c r="H591" s="62">
        <f>D591*6%</f>
        <v>0.26417947756726745</v>
      </c>
      <c r="I591" s="62">
        <f>J591+K591+L591+M591</f>
        <v>4.4029899639999996</v>
      </c>
      <c r="J591" s="62">
        <v>0</v>
      </c>
      <c r="K591" s="62">
        <v>4.2680030799999997</v>
      </c>
      <c r="L591" s="62">
        <v>0</v>
      </c>
      <c r="M591" s="62">
        <v>0.134986884</v>
      </c>
      <c r="N591" s="62">
        <f t="shared" si="440"/>
        <v>1.3287877909107237E-6</v>
      </c>
      <c r="O591" s="62">
        <f t="shared" si="441"/>
        <v>0.44029912927877907</v>
      </c>
      <c r="P591" s="62">
        <f t="shared" si="442"/>
        <v>-0.56949039405825586</v>
      </c>
      <c r="Q591" s="62">
        <f t="shared" si="443"/>
        <v>0</v>
      </c>
      <c r="R591" s="62">
        <f t="shared" si="444"/>
        <v>0.12919259356726745</v>
      </c>
      <c r="S591" s="62">
        <f>T591+U591+V591+W591</f>
        <v>3.6691582999999999</v>
      </c>
      <c r="T591" s="62">
        <v>0</v>
      </c>
      <c r="U591" s="62">
        <v>3.5566692299999998</v>
      </c>
      <c r="V591" s="62">
        <v>0</v>
      </c>
      <c r="W591" s="62">
        <v>0.11248907</v>
      </c>
      <c r="X591" s="62"/>
      <c r="Y591" s="62"/>
      <c r="Z591" s="62"/>
      <c r="AA591" s="62"/>
      <c r="AB591" s="168">
        <v>2020</v>
      </c>
      <c r="AC591" s="62" t="s">
        <v>4255</v>
      </c>
      <c r="AD591" s="62" t="s">
        <v>4256</v>
      </c>
      <c r="AE591" s="62">
        <v>0.4</v>
      </c>
      <c r="AF591" s="168">
        <v>2020</v>
      </c>
      <c r="AG591" s="62" t="s">
        <v>4257</v>
      </c>
      <c r="AH591" s="62" t="s">
        <v>4258</v>
      </c>
      <c r="AI591" s="62" t="s">
        <v>4259</v>
      </c>
      <c r="AJ591" s="62">
        <v>0.36099999999999999</v>
      </c>
      <c r="AK591" s="62">
        <f>SUM(AK592:AK609)</f>
        <v>0</v>
      </c>
    </row>
    <row r="592" spans="1:37" ht="31.5" x14ac:dyDescent="0.25">
      <c r="A592" s="174"/>
      <c r="B592" s="53" t="s">
        <v>153</v>
      </c>
      <c r="C592" s="58"/>
      <c r="D592" s="62">
        <f>SUM(D593:D610)</f>
        <v>62.460080249392455</v>
      </c>
      <c r="E592" s="62">
        <f t="shared" ref="E592:AJ592" si="445">SUM(E593:E610)</f>
        <v>6.2460080249392469</v>
      </c>
      <c r="F592" s="62">
        <f t="shared" si="445"/>
        <v>52.466467409489667</v>
      </c>
      <c r="G592" s="62">
        <f t="shared" si="445"/>
        <v>0</v>
      </c>
      <c r="H592" s="62">
        <f t="shared" si="445"/>
        <v>3.7476048149635472</v>
      </c>
      <c r="I592" s="62">
        <f t="shared" si="445"/>
        <v>61.800844330000011</v>
      </c>
      <c r="J592" s="62">
        <f t="shared" si="445"/>
        <v>5.5524497099999994</v>
      </c>
      <c r="K592" s="62">
        <f t="shared" si="445"/>
        <v>53.493500439999998</v>
      </c>
      <c r="L592" s="62">
        <f t="shared" si="445"/>
        <v>0</v>
      </c>
      <c r="M592" s="62">
        <f t="shared" si="445"/>
        <v>2.75489418</v>
      </c>
      <c r="N592" s="62">
        <f t="shared" si="445"/>
        <v>0.65923591939245307</v>
      </c>
      <c r="O592" s="62">
        <f t="shared" si="445"/>
        <v>0.69355831493924591</v>
      </c>
      <c r="P592" s="62">
        <f t="shared" si="445"/>
        <v>-1.0270330305103392</v>
      </c>
      <c r="Q592" s="62">
        <f t="shared" si="445"/>
        <v>0</v>
      </c>
      <c r="R592" s="62">
        <f t="shared" si="445"/>
        <v>0.99271063496354728</v>
      </c>
      <c r="S592" s="62">
        <f t="shared" si="445"/>
        <v>55.071818409999999</v>
      </c>
      <c r="T592" s="62">
        <f t="shared" si="445"/>
        <v>5.0179124499999999</v>
      </c>
      <c r="U592" s="62">
        <f t="shared" si="445"/>
        <v>47.475876640000003</v>
      </c>
      <c r="V592" s="62">
        <f t="shared" si="445"/>
        <v>0</v>
      </c>
      <c r="W592" s="62">
        <f t="shared" si="445"/>
        <v>2.5780293200000002</v>
      </c>
      <c r="X592" s="62"/>
      <c r="Y592" s="62"/>
      <c r="Z592" s="62"/>
      <c r="AA592" s="62"/>
      <c r="AB592" s="62"/>
      <c r="AC592" s="62"/>
      <c r="AD592" s="62"/>
      <c r="AE592" s="62">
        <f t="shared" si="445"/>
        <v>1.33</v>
      </c>
      <c r="AF592" s="62"/>
      <c r="AG592" s="62"/>
      <c r="AH592" s="62"/>
      <c r="AI592" s="62"/>
      <c r="AJ592" s="62">
        <f t="shared" si="445"/>
        <v>5.8986999999999998</v>
      </c>
      <c r="AK592" s="62">
        <f>SUM(AK593:AK610)</f>
        <v>0</v>
      </c>
    </row>
    <row r="593" spans="1:37" ht="78.75" x14ac:dyDescent="0.25">
      <c r="A593" s="174"/>
      <c r="B593" s="53" t="s">
        <v>638</v>
      </c>
      <c r="C593" s="58" t="s">
        <v>3465</v>
      </c>
      <c r="D593" s="62">
        <v>11.387659888787791</v>
      </c>
      <c r="E593" s="62">
        <f t="shared" ref="E593:E610" si="446">D593*10%</f>
        <v>1.1387659888787791</v>
      </c>
      <c r="F593" s="62">
        <f t="shared" ref="F593:F610" si="447">D593-E593-H593</f>
        <v>9.5656343065817442</v>
      </c>
      <c r="G593" s="62">
        <v>0</v>
      </c>
      <c r="H593" s="62">
        <f t="shared" ref="H593:H610" si="448">D593*6%</f>
        <v>0.68325959332726749</v>
      </c>
      <c r="I593" s="62">
        <f t="shared" ref="I593:I610" si="449">J593+K593+L593+M593</f>
        <v>11.387658550000001</v>
      </c>
      <c r="J593" s="62">
        <v>0.68998596000000001</v>
      </c>
      <c r="K593" s="62">
        <v>10.565512030000001</v>
      </c>
      <c r="L593" s="62">
        <v>0</v>
      </c>
      <c r="M593" s="62">
        <v>0.13216055999999998</v>
      </c>
      <c r="N593" s="62">
        <f t="shared" ref="N593:N610" si="450">D593-I593</f>
        <v>1.3387877899617706E-6</v>
      </c>
      <c r="O593" s="62">
        <f t="shared" ref="O593:O610" si="451">E593-J593</f>
        <v>0.4487800288787791</v>
      </c>
      <c r="P593" s="62">
        <f t="shared" ref="P593:P610" si="452">F593-K593</f>
        <v>-0.99987772341825654</v>
      </c>
      <c r="Q593" s="62">
        <f t="shared" ref="Q593:Q610" si="453">G593-L593</f>
        <v>0</v>
      </c>
      <c r="R593" s="62">
        <f t="shared" ref="R593:R610" si="454">H593-M593</f>
        <v>0.55109903332726751</v>
      </c>
      <c r="S593" s="62">
        <f t="shared" ref="S593:S610" si="455">T593+U593+V593+W593</f>
        <v>9.4897154599999993</v>
      </c>
      <c r="T593" s="62">
        <v>0.57498830000000001</v>
      </c>
      <c r="U593" s="62">
        <v>8.8045933600000001</v>
      </c>
      <c r="V593" s="62">
        <v>0</v>
      </c>
      <c r="W593" s="62">
        <v>0.11013379999999999</v>
      </c>
      <c r="X593" s="62"/>
      <c r="Y593" s="62"/>
      <c r="Z593" s="62"/>
      <c r="AA593" s="62"/>
      <c r="AB593" s="168">
        <v>2020</v>
      </c>
      <c r="AC593" s="62" t="s">
        <v>4255</v>
      </c>
      <c r="AD593" s="62" t="s">
        <v>4256</v>
      </c>
      <c r="AE593" s="62">
        <v>0.32</v>
      </c>
      <c r="AF593" s="168">
        <v>2020</v>
      </c>
      <c r="AG593" s="62" t="s">
        <v>4257</v>
      </c>
      <c r="AH593" s="62" t="s">
        <v>4258</v>
      </c>
      <c r="AI593" s="62" t="s">
        <v>4259</v>
      </c>
      <c r="AJ593" s="62">
        <v>0.191</v>
      </c>
      <c r="AK593" s="62"/>
    </row>
    <row r="594" spans="1:37" ht="63" x14ac:dyDescent="0.25">
      <c r="A594" s="174"/>
      <c r="B594" s="53" t="s">
        <v>640</v>
      </c>
      <c r="C594" s="58" t="s">
        <v>3466</v>
      </c>
      <c r="D594" s="62">
        <v>0.61156126278779133</v>
      </c>
      <c r="E594" s="62">
        <f t="shared" si="446"/>
        <v>6.1156126278779137E-2</v>
      </c>
      <c r="F594" s="62">
        <f t="shared" si="447"/>
        <v>0.51371146074174479</v>
      </c>
      <c r="G594" s="62">
        <v>0</v>
      </c>
      <c r="H594" s="62">
        <f t="shared" si="448"/>
        <v>3.6693675767267481E-2</v>
      </c>
      <c r="I594" s="62">
        <f t="shared" si="449"/>
        <v>0.61155992400000003</v>
      </c>
      <c r="J594" s="62">
        <v>0.42594936</v>
      </c>
      <c r="K594" s="62">
        <v>0</v>
      </c>
      <c r="L594" s="62">
        <v>0</v>
      </c>
      <c r="M594" s="62">
        <v>0.18561056399999998</v>
      </c>
      <c r="N594" s="62">
        <f t="shared" si="450"/>
        <v>1.3387877912940382E-6</v>
      </c>
      <c r="O594" s="62">
        <f t="shared" si="451"/>
        <v>-0.36479323372122086</v>
      </c>
      <c r="P594" s="62">
        <f t="shared" si="452"/>
        <v>0.51371146074174479</v>
      </c>
      <c r="Q594" s="62">
        <f t="shared" si="453"/>
        <v>0</v>
      </c>
      <c r="R594" s="62">
        <f t="shared" si="454"/>
        <v>-0.1489168882327325</v>
      </c>
      <c r="S594" s="62">
        <f t="shared" si="455"/>
        <v>1.7110338</v>
      </c>
      <c r="T594" s="62">
        <v>0.35495779999999999</v>
      </c>
      <c r="U594" s="62">
        <v>1.2014005300000001</v>
      </c>
      <c r="V594" s="62">
        <v>0</v>
      </c>
      <c r="W594" s="62">
        <v>0.15467547000000001</v>
      </c>
      <c r="X594" s="62"/>
      <c r="Y594" s="62"/>
      <c r="Z594" s="62"/>
      <c r="AA594" s="62"/>
      <c r="AB594" s="62"/>
      <c r="AC594" s="62"/>
      <c r="AD594" s="62"/>
      <c r="AE594" s="62">
        <v>0</v>
      </c>
      <c r="AF594" s="62"/>
      <c r="AG594" s="62"/>
      <c r="AH594" s="62"/>
      <c r="AI594" s="62"/>
      <c r="AJ594" s="62">
        <v>0</v>
      </c>
      <c r="AK594" s="62"/>
    </row>
    <row r="595" spans="1:37" ht="63" x14ac:dyDescent="0.25">
      <c r="A595" s="174"/>
      <c r="B595" s="65" t="s">
        <v>642</v>
      </c>
      <c r="C595" s="58" t="s">
        <v>3467</v>
      </c>
      <c r="D595" s="62">
        <v>0.18561190278779144</v>
      </c>
      <c r="E595" s="62">
        <f t="shared" si="446"/>
        <v>1.8561190278779144E-2</v>
      </c>
      <c r="F595" s="62">
        <f t="shared" si="447"/>
        <v>0.1559139983417448</v>
      </c>
      <c r="G595" s="62">
        <v>0</v>
      </c>
      <c r="H595" s="62">
        <f t="shared" si="448"/>
        <v>1.1136714167267485E-2</v>
      </c>
      <c r="I595" s="62">
        <f t="shared" si="449"/>
        <v>0.18561056399999998</v>
      </c>
      <c r="J595" s="62">
        <v>0</v>
      </c>
      <c r="K595" s="62">
        <v>0</v>
      </c>
      <c r="L595" s="62">
        <v>0</v>
      </c>
      <c r="M595" s="62">
        <v>0.18561056399999998</v>
      </c>
      <c r="N595" s="62">
        <f t="shared" si="450"/>
        <v>1.3387877914605717E-6</v>
      </c>
      <c r="O595" s="62">
        <f t="shared" si="451"/>
        <v>1.8561190278779144E-2</v>
      </c>
      <c r="P595" s="62">
        <f t="shared" si="452"/>
        <v>0.1559139983417448</v>
      </c>
      <c r="Q595" s="62">
        <f t="shared" si="453"/>
        <v>0</v>
      </c>
      <c r="R595" s="62">
        <f t="shared" si="454"/>
        <v>-0.17447384983273248</v>
      </c>
      <c r="S595" s="62">
        <f t="shared" si="455"/>
        <v>0.15467547000000001</v>
      </c>
      <c r="T595" s="62">
        <v>0</v>
      </c>
      <c r="U595" s="62">
        <v>0</v>
      </c>
      <c r="V595" s="62">
        <v>0</v>
      </c>
      <c r="W595" s="62">
        <v>0.15467547000000001</v>
      </c>
      <c r="X595" s="62"/>
      <c r="Y595" s="62"/>
      <c r="Z595" s="62"/>
      <c r="AA595" s="62"/>
      <c r="AB595" s="62"/>
      <c r="AC595" s="62"/>
      <c r="AD595" s="62"/>
      <c r="AE595" s="62">
        <v>0</v>
      </c>
      <c r="AF595" s="62"/>
      <c r="AG595" s="62"/>
      <c r="AH595" s="62"/>
      <c r="AI595" s="62"/>
      <c r="AJ595" s="62">
        <v>0</v>
      </c>
      <c r="AK595" s="62"/>
    </row>
    <row r="596" spans="1:37" ht="47.25" x14ac:dyDescent="0.25">
      <c r="A596" s="174"/>
      <c r="B596" s="53" t="s">
        <v>644</v>
      </c>
      <c r="C596" s="58" t="s">
        <v>3468</v>
      </c>
      <c r="D596" s="62">
        <v>0.67551581278779149</v>
      </c>
      <c r="E596" s="62">
        <f t="shared" si="446"/>
        <v>6.7551581278779152E-2</v>
      </c>
      <c r="F596" s="62">
        <f t="shared" si="447"/>
        <v>0.56743328274174487</v>
      </c>
      <c r="G596" s="62">
        <v>0</v>
      </c>
      <c r="H596" s="62">
        <f t="shared" si="448"/>
        <v>4.053094876726749E-2</v>
      </c>
      <c r="I596" s="62">
        <f t="shared" si="449"/>
        <v>0.67551447399999998</v>
      </c>
      <c r="J596" s="62">
        <v>0.48927600999999998</v>
      </c>
      <c r="K596" s="62">
        <v>0</v>
      </c>
      <c r="L596" s="62">
        <v>0</v>
      </c>
      <c r="M596" s="62">
        <v>0.18623846400000002</v>
      </c>
      <c r="N596" s="62">
        <f t="shared" si="450"/>
        <v>1.3387877915160828E-6</v>
      </c>
      <c r="O596" s="62">
        <f t="shared" si="451"/>
        <v>-0.42172442872122085</v>
      </c>
      <c r="P596" s="62">
        <f t="shared" si="452"/>
        <v>0.56743328274174487</v>
      </c>
      <c r="Q596" s="62">
        <f t="shared" si="453"/>
        <v>0</v>
      </c>
      <c r="R596" s="62">
        <f t="shared" si="454"/>
        <v>-0.14570751523273254</v>
      </c>
      <c r="S596" s="62">
        <f t="shared" si="455"/>
        <v>1.63519518</v>
      </c>
      <c r="T596" s="62">
        <v>0.40773001000000003</v>
      </c>
      <c r="U596" s="62">
        <v>1.0722664499999999</v>
      </c>
      <c r="V596" s="62">
        <v>0</v>
      </c>
      <c r="W596" s="62">
        <v>0.15519872000000001</v>
      </c>
      <c r="X596" s="62"/>
      <c r="Y596" s="62"/>
      <c r="Z596" s="62"/>
      <c r="AA596" s="62"/>
      <c r="AB596" s="62"/>
      <c r="AC596" s="62"/>
      <c r="AD596" s="62"/>
      <c r="AE596" s="62">
        <v>0</v>
      </c>
      <c r="AF596" s="62"/>
      <c r="AG596" s="62"/>
      <c r="AH596" s="62"/>
      <c r="AI596" s="62"/>
      <c r="AJ596" s="62">
        <v>0</v>
      </c>
      <c r="AK596" s="62"/>
    </row>
    <row r="597" spans="1:37" ht="63" x14ac:dyDescent="0.25">
      <c r="A597" s="174"/>
      <c r="B597" s="53" t="s">
        <v>646</v>
      </c>
      <c r="C597" s="58" t="s">
        <v>3469</v>
      </c>
      <c r="D597" s="62">
        <v>6.1417017680000017</v>
      </c>
      <c r="E597" s="62">
        <f t="shared" si="446"/>
        <v>0.61417017680000019</v>
      </c>
      <c r="F597" s="62">
        <f t="shared" si="447"/>
        <v>5.1590294851200014</v>
      </c>
      <c r="G597" s="62">
        <v>0</v>
      </c>
      <c r="H597" s="62">
        <f t="shared" si="448"/>
        <v>0.36850210608000011</v>
      </c>
      <c r="I597" s="62">
        <f t="shared" si="449"/>
        <v>6.1417017680000008</v>
      </c>
      <c r="J597" s="62">
        <v>0.50270044000000003</v>
      </c>
      <c r="K597" s="62">
        <v>5.2696017400000006</v>
      </c>
      <c r="L597" s="62">
        <v>0</v>
      </c>
      <c r="M597" s="62">
        <v>0.36939958799999995</v>
      </c>
      <c r="N597" s="62">
        <f t="shared" si="450"/>
        <v>0</v>
      </c>
      <c r="O597" s="62">
        <f t="shared" si="451"/>
        <v>0.11146973680000016</v>
      </c>
      <c r="P597" s="62">
        <f t="shared" si="452"/>
        <v>-0.11057225487999922</v>
      </c>
      <c r="Q597" s="62">
        <f t="shared" si="453"/>
        <v>0</v>
      </c>
      <c r="R597" s="62">
        <f t="shared" si="454"/>
        <v>-8.9748191999983185E-4</v>
      </c>
      <c r="S597" s="62">
        <f t="shared" si="455"/>
        <v>5.1180848000000001</v>
      </c>
      <c r="T597" s="62">
        <v>0.41891703000000002</v>
      </c>
      <c r="U597" s="62">
        <v>4.3913347800000002</v>
      </c>
      <c r="V597" s="62">
        <v>0</v>
      </c>
      <c r="W597" s="62">
        <v>0.30783298999999997</v>
      </c>
      <c r="X597" s="62"/>
      <c r="Y597" s="62"/>
      <c r="Z597" s="62"/>
      <c r="AA597" s="62"/>
      <c r="AB597" s="168">
        <v>2020</v>
      </c>
      <c r="AC597" s="62" t="s">
        <v>4255</v>
      </c>
      <c r="AD597" s="62" t="s">
        <v>4256</v>
      </c>
      <c r="AE597" s="62">
        <v>0.25</v>
      </c>
      <c r="AF597" s="168">
        <v>2020</v>
      </c>
      <c r="AG597" s="62" t="s">
        <v>4257</v>
      </c>
      <c r="AH597" s="62" t="s">
        <v>4258</v>
      </c>
      <c r="AI597" s="62" t="s">
        <v>4259</v>
      </c>
      <c r="AJ597" s="62">
        <v>8.1000000000000003E-2</v>
      </c>
      <c r="AK597" s="62"/>
    </row>
    <row r="598" spans="1:37" ht="63" x14ac:dyDescent="0.25">
      <c r="A598" s="174"/>
      <c r="B598" s="53" t="s">
        <v>648</v>
      </c>
      <c r="C598" s="58" t="s">
        <v>3470</v>
      </c>
      <c r="D598" s="62">
        <v>1.4626205247877915</v>
      </c>
      <c r="E598" s="62">
        <f t="shared" si="446"/>
        <v>0.14626205247877916</v>
      </c>
      <c r="F598" s="62">
        <f t="shared" si="447"/>
        <v>1.2286012408217448</v>
      </c>
      <c r="G598" s="62">
        <v>0</v>
      </c>
      <c r="H598" s="62">
        <f t="shared" si="448"/>
        <v>8.7757231487267481E-2</v>
      </c>
      <c r="I598" s="62">
        <f t="shared" si="449"/>
        <v>1.462619186</v>
      </c>
      <c r="J598" s="62">
        <v>0.20901697</v>
      </c>
      <c r="K598" s="62">
        <v>1.0869830199999999</v>
      </c>
      <c r="L598" s="62">
        <v>0</v>
      </c>
      <c r="M598" s="62">
        <v>0.16661919600000002</v>
      </c>
      <c r="N598" s="62">
        <f t="shared" si="450"/>
        <v>1.3387877915160828E-6</v>
      </c>
      <c r="O598" s="62">
        <f t="shared" si="451"/>
        <v>-6.2754917521220838E-2</v>
      </c>
      <c r="P598" s="62">
        <f t="shared" si="452"/>
        <v>0.14161822082174491</v>
      </c>
      <c r="Q598" s="62">
        <f t="shared" si="453"/>
        <v>0</v>
      </c>
      <c r="R598" s="62">
        <f t="shared" si="454"/>
        <v>-7.8861964512732544E-2</v>
      </c>
      <c r="S598" s="62">
        <f t="shared" si="455"/>
        <v>1.2188493200000001</v>
      </c>
      <c r="T598" s="62">
        <v>0.17418080999999999</v>
      </c>
      <c r="U598" s="62">
        <v>0.90581918000000006</v>
      </c>
      <c r="V598" s="62">
        <v>0</v>
      </c>
      <c r="W598" s="62">
        <v>0.13884932999999999</v>
      </c>
      <c r="X598" s="62"/>
      <c r="Y598" s="62"/>
      <c r="Z598" s="62"/>
      <c r="AA598" s="62"/>
      <c r="AB598" s="168">
        <v>2020</v>
      </c>
      <c r="AC598" s="62" t="s">
        <v>4255</v>
      </c>
      <c r="AD598" s="62" t="s">
        <v>4256</v>
      </c>
      <c r="AE598" s="62">
        <v>0.16</v>
      </c>
      <c r="AF598" s="168">
        <v>2020</v>
      </c>
      <c r="AG598" s="62" t="s">
        <v>4257</v>
      </c>
      <c r="AH598" s="62" t="s">
        <v>4258</v>
      </c>
      <c r="AI598" s="62" t="s">
        <v>4259</v>
      </c>
      <c r="AJ598" s="62">
        <v>0.04</v>
      </c>
      <c r="AK598" s="62"/>
    </row>
    <row r="599" spans="1:37" ht="63" x14ac:dyDescent="0.25">
      <c r="A599" s="174"/>
      <c r="B599" s="53" t="s">
        <v>650</v>
      </c>
      <c r="C599" s="58" t="s">
        <v>3471</v>
      </c>
      <c r="D599" s="62">
        <v>1.9828093387877912</v>
      </c>
      <c r="E599" s="62">
        <f t="shared" si="446"/>
        <v>0.19828093387877913</v>
      </c>
      <c r="F599" s="62">
        <f t="shared" si="447"/>
        <v>1.6655598445817446</v>
      </c>
      <c r="G599" s="62">
        <v>0</v>
      </c>
      <c r="H599" s="62">
        <f t="shared" si="448"/>
        <v>0.11896856032726746</v>
      </c>
      <c r="I599" s="62">
        <f t="shared" si="449"/>
        <v>1.9297042439999998</v>
      </c>
      <c r="J599" s="62">
        <v>0.19614471999999999</v>
      </c>
      <c r="K599" s="62">
        <v>1.5510552799999999</v>
      </c>
      <c r="L599" s="62">
        <v>0</v>
      </c>
      <c r="M599" s="62">
        <v>0.18250424400000001</v>
      </c>
      <c r="N599" s="62">
        <f t="shared" si="450"/>
        <v>5.3105094787791352E-2</v>
      </c>
      <c r="O599" s="62">
        <f t="shared" si="451"/>
        <v>2.1362138787791307E-3</v>
      </c>
      <c r="P599" s="62">
        <f t="shared" si="452"/>
        <v>0.11450456458174463</v>
      </c>
      <c r="Q599" s="62">
        <f t="shared" si="453"/>
        <v>0</v>
      </c>
      <c r="R599" s="62">
        <f t="shared" si="454"/>
        <v>-6.3535683672732546E-2</v>
      </c>
      <c r="S599" s="62">
        <f t="shared" si="455"/>
        <v>1.6080868699999999</v>
      </c>
      <c r="T599" s="62">
        <v>0.16345393999999999</v>
      </c>
      <c r="U599" s="62">
        <v>1.2925460600000001</v>
      </c>
      <c r="V599" s="62">
        <v>0</v>
      </c>
      <c r="W599" s="62">
        <v>0.15208686999999999</v>
      </c>
      <c r="X599" s="62"/>
      <c r="Y599" s="62"/>
      <c r="Z599" s="62"/>
      <c r="AA599" s="62"/>
      <c r="AB599" s="168">
        <v>2020</v>
      </c>
      <c r="AC599" s="62" t="s">
        <v>4255</v>
      </c>
      <c r="AD599" s="62" t="s">
        <v>4256</v>
      </c>
      <c r="AE599" s="62">
        <v>0.25</v>
      </c>
      <c r="AF599" s="168">
        <v>2020</v>
      </c>
      <c r="AG599" s="62" t="s">
        <v>4257</v>
      </c>
      <c r="AH599" s="62" t="s">
        <v>4258</v>
      </c>
      <c r="AI599" s="62" t="s">
        <v>4259</v>
      </c>
      <c r="AJ599" s="62">
        <v>0.11899999999999999</v>
      </c>
      <c r="AK599" s="62"/>
    </row>
    <row r="600" spans="1:37" ht="63" x14ac:dyDescent="0.25">
      <c r="A600" s="174"/>
      <c r="B600" s="53" t="s">
        <v>652</v>
      </c>
      <c r="C600" s="58" t="s">
        <v>3472</v>
      </c>
      <c r="D600" s="62">
        <v>0.10798453878779142</v>
      </c>
      <c r="E600" s="62">
        <f t="shared" si="446"/>
        <v>1.0798453878779143E-2</v>
      </c>
      <c r="F600" s="62">
        <f t="shared" si="447"/>
        <v>9.0707012581744795E-2</v>
      </c>
      <c r="G600" s="62">
        <v>0</v>
      </c>
      <c r="H600" s="62">
        <f t="shared" si="448"/>
        <v>6.4790723272674846E-3</v>
      </c>
      <c r="I600" s="62">
        <f t="shared" si="449"/>
        <v>0.10798319999999997</v>
      </c>
      <c r="J600" s="62">
        <v>0</v>
      </c>
      <c r="K600" s="62">
        <v>0</v>
      </c>
      <c r="L600" s="62">
        <v>0</v>
      </c>
      <c r="M600" s="62">
        <v>0.10798319999999997</v>
      </c>
      <c r="N600" s="62">
        <f t="shared" si="450"/>
        <v>1.3387877914466939E-6</v>
      </c>
      <c r="O600" s="62">
        <f t="shared" si="451"/>
        <v>1.0798453878779143E-2</v>
      </c>
      <c r="P600" s="62">
        <f t="shared" si="452"/>
        <v>9.0707012581744795E-2</v>
      </c>
      <c r="Q600" s="62">
        <f t="shared" si="453"/>
        <v>0</v>
      </c>
      <c r="R600" s="62">
        <f t="shared" si="454"/>
        <v>-0.10150412767273249</v>
      </c>
      <c r="S600" s="62">
        <f t="shared" si="455"/>
        <v>0.58671830999999997</v>
      </c>
      <c r="T600" s="62">
        <v>0.15761934</v>
      </c>
      <c r="U600" s="62">
        <v>0.22582806</v>
      </c>
      <c r="V600" s="62">
        <v>0</v>
      </c>
      <c r="W600" s="62">
        <v>0.20327090999999997</v>
      </c>
      <c r="X600" s="62"/>
      <c r="Y600" s="62"/>
      <c r="Z600" s="62"/>
      <c r="AA600" s="62"/>
      <c r="AB600" s="62"/>
      <c r="AC600" s="62"/>
      <c r="AD600" s="62"/>
      <c r="AE600" s="62">
        <v>0</v>
      </c>
      <c r="AF600" s="168">
        <v>2020</v>
      </c>
      <c r="AG600" s="62" t="s">
        <v>4257</v>
      </c>
      <c r="AH600" s="62" t="s">
        <v>4258</v>
      </c>
      <c r="AI600" s="62" t="s">
        <v>4259</v>
      </c>
      <c r="AJ600" s="62">
        <v>0.17699999999999999</v>
      </c>
      <c r="AK600" s="62"/>
    </row>
    <row r="601" spans="1:37" ht="63" x14ac:dyDescent="0.25">
      <c r="A601" s="174"/>
      <c r="B601" s="53" t="s">
        <v>654</v>
      </c>
      <c r="C601" s="58" t="s">
        <v>3473</v>
      </c>
      <c r="D601" s="62">
        <v>9.9773670787791452E-2</v>
      </c>
      <c r="E601" s="62">
        <f t="shared" si="446"/>
        <v>9.9773670787791455E-3</v>
      </c>
      <c r="F601" s="62">
        <f t="shared" si="447"/>
        <v>8.3809883461744811E-2</v>
      </c>
      <c r="G601" s="62">
        <v>0</v>
      </c>
      <c r="H601" s="62">
        <f t="shared" si="448"/>
        <v>5.986420247267487E-3</v>
      </c>
      <c r="I601" s="62">
        <f t="shared" si="449"/>
        <v>9.9772332000000005E-2</v>
      </c>
      <c r="J601" s="62">
        <v>0</v>
      </c>
      <c r="K601" s="62">
        <v>0</v>
      </c>
      <c r="L601" s="62">
        <v>0</v>
      </c>
      <c r="M601" s="62">
        <v>9.9772332000000005E-2</v>
      </c>
      <c r="N601" s="62">
        <f t="shared" si="450"/>
        <v>1.3387877914466939E-6</v>
      </c>
      <c r="O601" s="62">
        <f t="shared" si="451"/>
        <v>9.9773670787791455E-3</v>
      </c>
      <c r="P601" s="62">
        <f t="shared" si="452"/>
        <v>8.3809883461744811E-2</v>
      </c>
      <c r="Q601" s="62">
        <f t="shared" si="453"/>
        <v>0</v>
      </c>
      <c r="R601" s="62">
        <f t="shared" si="454"/>
        <v>-9.3785911752732515E-2</v>
      </c>
      <c r="S601" s="62">
        <f t="shared" si="455"/>
        <v>0.52835989999999999</v>
      </c>
      <c r="T601" s="62">
        <v>0.14029441000000001</v>
      </c>
      <c r="U601" s="62">
        <v>0.21183507000000001</v>
      </c>
      <c r="V601" s="62">
        <v>0</v>
      </c>
      <c r="W601" s="62">
        <v>0.17623042</v>
      </c>
      <c r="X601" s="62"/>
      <c r="Y601" s="62"/>
      <c r="Z601" s="62"/>
      <c r="AA601" s="62"/>
      <c r="AB601" s="62"/>
      <c r="AC601" s="62"/>
      <c r="AD601" s="62"/>
      <c r="AE601" s="62">
        <v>0</v>
      </c>
      <c r="AF601" s="168">
        <v>2020</v>
      </c>
      <c r="AG601" s="62" t="s">
        <v>4257</v>
      </c>
      <c r="AH601" s="62" t="s">
        <v>4258</v>
      </c>
      <c r="AI601" s="62" t="s">
        <v>4259</v>
      </c>
      <c r="AJ601" s="62">
        <v>0.14699999999999999</v>
      </c>
      <c r="AK601" s="62"/>
    </row>
    <row r="602" spans="1:37" ht="78.75" x14ac:dyDescent="0.25">
      <c r="A602" s="174"/>
      <c r="B602" s="53" t="s">
        <v>656</v>
      </c>
      <c r="C602" s="58" t="s">
        <v>3474</v>
      </c>
      <c r="D602" s="62">
        <v>8.2662066787791436E-2</v>
      </c>
      <c r="E602" s="62">
        <f t="shared" si="446"/>
        <v>8.2662066787791439E-3</v>
      </c>
      <c r="F602" s="62">
        <f t="shared" si="447"/>
        <v>6.9436136101744803E-2</v>
      </c>
      <c r="G602" s="62">
        <v>0</v>
      </c>
      <c r="H602" s="62">
        <f t="shared" si="448"/>
        <v>4.9597240072674856E-3</v>
      </c>
      <c r="I602" s="62">
        <f t="shared" si="449"/>
        <v>8.2660727999999989E-2</v>
      </c>
      <c r="J602" s="62">
        <v>0</v>
      </c>
      <c r="K602" s="62">
        <v>0</v>
      </c>
      <c r="L602" s="62">
        <v>0</v>
      </c>
      <c r="M602" s="62">
        <v>8.2660727999999989E-2</v>
      </c>
      <c r="N602" s="62">
        <f t="shared" si="450"/>
        <v>1.3387877914466939E-6</v>
      </c>
      <c r="O602" s="62">
        <f t="shared" si="451"/>
        <v>8.2662066787791439E-3</v>
      </c>
      <c r="P602" s="62">
        <f t="shared" si="452"/>
        <v>6.9436136101744803E-2</v>
      </c>
      <c r="Q602" s="62">
        <f t="shared" si="453"/>
        <v>0</v>
      </c>
      <c r="R602" s="62">
        <f t="shared" si="454"/>
        <v>-7.7701003992732498E-2</v>
      </c>
      <c r="S602" s="62">
        <f t="shared" si="455"/>
        <v>0.42438317000000003</v>
      </c>
      <c r="T602" s="62">
        <v>9.2957270000000009E-2</v>
      </c>
      <c r="U602" s="62">
        <v>0.18662951</v>
      </c>
      <c r="V602" s="62">
        <v>0</v>
      </c>
      <c r="W602" s="62">
        <v>0.14479639</v>
      </c>
      <c r="X602" s="62"/>
      <c r="Y602" s="62"/>
      <c r="Z602" s="62"/>
      <c r="AA602" s="62"/>
      <c r="AB602" s="62"/>
      <c r="AC602" s="62"/>
      <c r="AD602" s="62"/>
      <c r="AE602" s="62">
        <v>0</v>
      </c>
      <c r="AF602" s="168">
        <v>2020</v>
      </c>
      <c r="AG602" s="62" t="s">
        <v>4257</v>
      </c>
      <c r="AH602" s="62" t="s">
        <v>4258</v>
      </c>
      <c r="AI602" s="62" t="s">
        <v>4259</v>
      </c>
      <c r="AJ602" s="62">
        <v>0.11799999999999999</v>
      </c>
      <c r="AK602" s="62"/>
    </row>
    <row r="603" spans="1:37" ht="47.25" x14ac:dyDescent="0.25">
      <c r="A603" s="174"/>
      <c r="B603" s="53" t="s">
        <v>658</v>
      </c>
      <c r="C603" s="58" t="s">
        <v>3475</v>
      </c>
      <c r="D603" s="62">
        <v>16.790088394787791</v>
      </c>
      <c r="E603" s="62">
        <f t="shared" si="446"/>
        <v>1.6790088394787792</v>
      </c>
      <c r="F603" s="62">
        <f t="shared" si="447"/>
        <v>14.103674251621744</v>
      </c>
      <c r="G603" s="62">
        <v>0</v>
      </c>
      <c r="H603" s="62">
        <f t="shared" si="448"/>
        <v>1.0074053036872674</v>
      </c>
      <c r="I603" s="62">
        <f t="shared" si="449"/>
        <v>16.790087056000001</v>
      </c>
      <c r="J603" s="62">
        <v>1.0038837899999999</v>
      </c>
      <c r="K603" s="62">
        <v>15.150483550000001</v>
      </c>
      <c r="L603" s="62">
        <v>0</v>
      </c>
      <c r="M603" s="62">
        <v>0.63571971599999999</v>
      </c>
      <c r="N603" s="62">
        <f t="shared" si="450"/>
        <v>1.3387877899617706E-6</v>
      </c>
      <c r="O603" s="62">
        <f t="shared" si="451"/>
        <v>0.67512504947877927</v>
      </c>
      <c r="P603" s="62">
        <f t="shared" si="452"/>
        <v>-1.0468092983782569</v>
      </c>
      <c r="Q603" s="62">
        <f t="shared" si="453"/>
        <v>0</v>
      </c>
      <c r="R603" s="62">
        <f t="shared" si="454"/>
        <v>0.37168558768726745</v>
      </c>
      <c r="S603" s="62">
        <f t="shared" si="455"/>
        <v>13.99173921</v>
      </c>
      <c r="T603" s="62">
        <v>0.83656981999999991</v>
      </c>
      <c r="U603" s="62">
        <v>12.625402960000001</v>
      </c>
      <c r="V603" s="62">
        <v>0</v>
      </c>
      <c r="W603" s="62">
        <v>0.52976643000000012</v>
      </c>
      <c r="X603" s="62"/>
      <c r="Y603" s="62"/>
      <c r="Z603" s="62"/>
      <c r="AA603" s="62"/>
      <c r="AB603" s="62"/>
      <c r="AC603" s="62"/>
      <c r="AD603" s="62"/>
      <c r="AE603" s="62">
        <v>0</v>
      </c>
      <c r="AF603" s="168">
        <v>2020</v>
      </c>
      <c r="AG603" s="62" t="s">
        <v>4257</v>
      </c>
      <c r="AH603" s="62" t="s">
        <v>4258</v>
      </c>
      <c r="AI603" s="62" t="s">
        <v>4259</v>
      </c>
      <c r="AJ603" s="62">
        <v>1.583</v>
      </c>
      <c r="AK603" s="62"/>
    </row>
    <row r="604" spans="1:37" ht="47.25" x14ac:dyDescent="0.25">
      <c r="A604" s="174"/>
      <c r="B604" s="53" t="s">
        <v>2051</v>
      </c>
      <c r="C604" s="58" t="s">
        <v>3476</v>
      </c>
      <c r="D604" s="62">
        <v>2.4063078779145336E-4</v>
      </c>
      <c r="E604" s="62">
        <f t="shared" si="446"/>
        <v>2.4063078779145337E-5</v>
      </c>
      <c r="F604" s="62">
        <f t="shared" si="447"/>
        <v>2.0212986174482082E-4</v>
      </c>
      <c r="G604" s="62">
        <v>0</v>
      </c>
      <c r="H604" s="62">
        <f t="shared" si="448"/>
        <v>1.44378472674872E-5</v>
      </c>
      <c r="I604" s="62">
        <f t="shared" si="449"/>
        <v>2.39292E-4</v>
      </c>
      <c r="J604" s="62">
        <v>0</v>
      </c>
      <c r="K604" s="62">
        <v>0</v>
      </c>
      <c r="L604" s="62">
        <v>0</v>
      </c>
      <c r="M604" s="62">
        <v>2.39292E-4</v>
      </c>
      <c r="N604" s="62">
        <f t="shared" si="450"/>
        <v>1.3387877914533618E-6</v>
      </c>
      <c r="O604" s="62">
        <f t="shared" si="451"/>
        <v>2.4063078779145337E-5</v>
      </c>
      <c r="P604" s="62">
        <f t="shared" si="452"/>
        <v>2.0212986174482082E-4</v>
      </c>
      <c r="Q604" s="62">
        <f t="shared" si="453"/>
        <v>0</v>
      </c>
      <c r="R604" s="62">
        <f t="shared" si="454"/>
        <v>-2.2485415273251281E-4</v>
      </c>
      <c r="S604" s="62">
        <f t="shared" si="455"/>
        <v>1.9940999999999999E-4</v>
      </c>
      <c r="T604" s="62">
        <v>0</v>
      </c>
      <c r="U604" s="62">
        <v>0</v>
      </c>
      <c r="V604" s="62">
        <v>0</v>
      </c>
      <c r="W604" s="62">
        <v>1.9940999999999999E-4</v>
      </c>
      <c r="X604" s="62"/>
      <c r="Y604" s="62"/>
      <c r="Z604" s="62"/>
      <c r="AA604" s="62"/>
      <c r="AB604" s="62"/>
      <c r="AC604" s="62"/>
      <c r="AD604" s="62"/>
      <c r="AE604" s="62">
        <v>0</v>
      </c>
      <c r="AF604" s="62"/>
      <c r="AG604" s="62"/>
      <c r="AH604" s="62"/>
      <c r="AI604" s="62"/>
      <c r="AJ604" s="62">
        <v>0</v>
      </c>
      <c r="AK604" s="62"/>
    </row>
    <row r="605" spans="1:37" ht="47.25" x14ac:dyDescent="0.25">
      <c r="A605" s="174"/>
      <c r="B605" s="53" t="s">
        <v>660</v>
      </c>
      <c r="C605" s="58" t="s">
        <v>3477</v>
      </c>
      <c r="D605" s="62">
        <v>11.28118933878779</v>
      </c>
      <c r="E605" s="62">
        <f t="shared" si="446"/>
        <v>1.1281189338787792</v>
      </c>
      <c r="F605" s="62">
        <f t="shared" si="447"/>
        <v>9.4761990445817439</v>
      </c>
      <c r="G605" s="62">
        <v>0</v>
      </c>
      <c r="H605" s="62">
        <f t="shared" si="448"/>
        <v>0.67687136032726736</v>
      </c>
      <c r="I605" s="62">
        <f t="shared" si="449"/>
        <v>11.281193179999999</v>
      </c>
      <c r="J605" s="62">
        <v>0</v>
      </c>
      <c r="K605" s="62">
        <v>11.199137179999999</v>
      </c>
      <c r="L605" s="62">
        <v>0</v>
      </c>
      <c r="M605" s="62">
        <v>8.205599999999999E-2</v>
      </c>
      <c r="N605" s="62">
        <f t="shared" si="450"/>
        <v>-3.841212208754996E-6</v>
      </c>
      <c r="O605" s="62">
        <f t="shared" si="451"/>
        <v>1.1281189338787792</v>
      </c>
      <c r="P605" s="62">
        <f t="shared" si="452"/>
        <v>-1.7229381354182554</v>
      </c>
      <c r="Q605" s="62">
        <f t="shared" si="453"/>
        <v>0</v>
      </c>
      <c r="R605" s="62">
        <f t="shared" si="454"/>
        <v>0.59481536032726734</v>
      </c>
      <c r="S605" s="62">
        <f t="shared" si="455"/>
        <v>9.4009943200000006</v>
      </c>
      <c r="T605" s="62">
        <v>0</v>
      </c>
      <c r="U605" s="62">
        <v>9.3326143200000011</v>
      </c>
      <c r="V605" s="62">
        <v>0</v>
      </c>
      <c r="W605" s="62">
        <v>6.838000000000001E-2</v>
      </c>
      <c r="X605" s="62"/>
      <c r="Y605" s="62"/>
      <c r="Z605" s="62"/>
      <c r="AA605" s="62"/>
      <c r="AB605" s="62"/>
      <c r="AC605" s="62"/>
      <c r="AD605" s="62"/>
      <c r="AE605" s="62">
        <v>0</v>
      </c>
      <c r="AF605" s="168">
        <v>2020</v>
      </c>
      <c r="AG605" s="62" t="s">
        <v>4257</v>
      </c>
      <c r="AH605" s="62" t="s">
        <v>4258</v>
      </c>
      <c r="AI605" s="62" t="s">
        <v>4259</v>
      </c>
      <c r="AJ605" s="62">
        <v>0.11070000000000002</v>
      </c>
      <c r="AK605" s="62"/>
    </row>
    <row r="606" spans="1:37" ht="78.75" x14ac:dyDescent="0.25">
      <c r="A606" s="174"/>
      <c r="B606" s="53" t="s">
        <v>2053</v>
      </c>
      <c r="C606" s="58" t="s">
        <v>3478</v>
      </c>
      <c r="D606" s="62">
        <v>9.1039169227877927</v>
      </c>
      <c r="E606" s="62">
        <f t="shared" si="446"/>
        <v>0.91039169227877936</v>
      </c>
      <c r="F606" s="62">
        <f t="shared" si="447"/>
        <v>7.6472902151417461</v>
      </c>
      <c r="G606" s="62">
        <v>0</v>
      </c>
      <c r="H606" s="62">
        <f t="shared" si="448"/>
        <v>0.5462350153672676</v>
      </c>
      <c r="I606" s="62">
        <f t="shared" si="449"/>
        <v>9.1039155859999994</v>
      </c>
      <c r="J606" s="62">
        <v>1.3784167199999999</v>
      </c>
      <c r="K606" s="62">
        <v>7.4505352699999996</v>
      </c>
      <c r="L606" s="62">
        <v>0</v>
      </c>
      <c r="M606" s="62">
        <v>0.27496359599999998</v>
      </c>
      <c r="N606" s="62">
        <f t="shared" si="450"/>
        <v>1.3367877933490036E-6</v>
      </c>
      <c r="O606" s="62">
        <f t="shared" si="451"/>
        <v>-0.46802502772122057</v>
      </c>
      <c r="P606" s="62">
        <f t="shared" si="452"/>
        <v>0.19675494514174652</v>
      </c>
      <c r="Q606" s="62">
        <f t="shared" si="453"/>
        <v>0</v>
      </c>
      <c r="R606" s="62">
        <f t="shared" si="454"/>
        <v>0.27127141936726762</v>
      </c>
      <c r="S606" s="62">
        <f t="shared" si="455"/>
        <v>7.5865963199999991</v>
      </c>
      <c r="T606" s="62">
        <v>1.1486806000000001</v>
      </c>
      <c r="U606" s="62">
        <v>6.2087793899999992</v>
      </c>
      <c r="V606" s="62">
        <v>0</v>
      </c>
      <c r="W606" s="62">
        <v>0.22913633000000003</v>
      </c>
      <c r="X606" s="62"/>
      <c r="Y606" s="62"/>
      <c r="Z606" s="62"/>
      <c r="AA606" s="62"/>
      <c r="AB606" s="168">
        <v>2020</v>
      </c>
      <c r="AC606" s="62" t="s">
        <v>4255</v>
      </c>
      <c r="AD606" s="62" t="s">
        <v>4256</v>
      </c>
      <c r="AE606" s="62">
        <v>0.25</v>
      </c>
      <c r="AF606" s="168">
        <v>2020</v>
      </c>
      <c r="AG606" s="62" t="s">
        <v>4257</v>
      </c>
      <c r="AH606" s="62" t="s">
        <v>4258</v>
      </c>
      <c r="AI606" s="62" t="s">
        <v>4259</v>
      </c>
      <c r="AJ606" s="62">
        <v>3.3119999999999998</v>
      </c>
      <c r="AK606" s="62"/>
    </row>
    <row r="607" spans="1:37" ht="47.25" x14ac:dyDescent="0.25">
      <c r="A607" s="174"/>
      <c r="B607" s="53" t="s">
        <v>1561</v>
      </c>
      <c r="C607" s="58" t="s">
        <v>3479</v>
      </c>
      <c r="D607" s="62">
        <v>2.0517253387877914</v>
      </c>
      <c r="E607" s="62">
        <f t="shared" si="446"/>
        <v>0.20517253387877915</v>
      </c>
      <c r="F607" s="62">
        <f t="shared" si="447"/>
        <v>1.7234492845817448</v>
      </c>
      <c r="G607" s="62">
        <v>0</v>
      </c>
      <c r="H607" s="62">
        <f t="shared" si="448"/>
        <v>0.12310352032726748</v>
      </c>
      <c r="I607" s="62">
        <f t="shared" si="449"/>
        <v>1.4456094140000002</v>
      </c>
      <c r="J607" s="62">
        <v>0.20286578</v>
      </c>
      <c r="K607" s="62">
        <v>1.2201923700000001</v>
      </c>
      <c r="L607" s="62">
        <v>0</v>
      </c>
      <c r="M607" s="62">
        <v>2.2551264000000001E-2</v>
      </c>
      <c r="N607" s="62">
        <f t="shared" si="450"/>
        <v>0.60611592478779119</v>
      </c>
      <c r="O607" s="62">
        <f t="shared" si="451"/>
        <v>2.3067538787791553E-3</v>
      </c>
      <c r="P607" s="62">
        <f t="shared" si="452"/>
        <v>0.50325691458174471</v>
      </c>
      <c r="Q607" s="62">
        <f t="shared" si="453"/>
        <v>0</v>
      </c>
      <c r="R607" s="62">
        <f t="shared" si="454"/>
        <v>0.10055225632726748</v>
      </c>
      <c r="S607" s="62">
        <f t="shared" si="455"/>
        <v>1.2046745099999998</v>
      </c>
      <c r="T607" s="62">
        <v>0.16905481999999997</v>
      </c>
      <c r="U607" s="62">
        <v>1.0168269699999999</v>
      </c>
      <c r="V607" s="62">
        <v>0</v>
      </c>
      <c r="W607" s="62">
        <v>1.8792720000000002E-2</v>
      </c>
      <c r="X607" s="62"/>
      <c r="Y607" s="62"/>
      <c r="Z607" s="62"/>
      <c r="AA607" s="62"/>
      <c r="AB607" s="168">
        <v>2020</v>
      </c>
      <c r="AC607" s="62" t="s">
        <v>4255</v>
      </c>
      <c r="AD607" s="62" t="s">
        <v>4256</v>
      </c>
      <c r="AE607" s="62">
        <v>0.1</v>
      </c>
      <c r="AF607" s="168">
        <v>2020</v>
      </c>
      <c r="AG607" s="62" t="s">
        <v>4257</v>
      </c>
      <c r="AH607" s="62" t="s">
        <v>4258</v>
      </c>
      <c r="AI607" s="62" t="s">
        <v>4259</v>
      </c>
      <c r="AJ607" s="62">
        <v>0.02</v>
      </c>
      <c r="AK607" s="62"/>
    </row>
    <row r="608" spans="1:37" ht="47.25" x14ac:dyDescent="0.25">
      <c r="A608" s="174"/>
      <c r="B608" s="53" t="s">
        <v>2054</v>
      </c>
      <c r="C608" s="58" t="s">
        <v>3480</v>
      </c>
      <c r="D608" s="62">
        <v>2.4063078779145336E-4</v>
      </c>
      <c r="E608" s="62">
        <f t="shared" si="446"/>
        <v>2.4063078779145337E-5</v>
      </c>
      <c r="F608" s="62">
        <f t="shared" si="447"/>
        <v>2.0212986174482082E-4</v>
      </c>
      <c r="G608" s="62">
        <v>0</v>
      </c>
      <c r="H608" s="62">
        <f t="shared" si="448"/>
        <v>1.44378472674872E-5</v>
      </c>
      <c r="I608" s="62">
        <f t="shared" si="449"/>
        <v>2.39292E-4</v>
      </c>
      <c r="J608" s="62">
        <v>0</v>
      </c>
      <c r="K608" s="62">
        <v>0</v>
      </c>
      <c r="L608" s="62">
        <v>0</v>
      </c>
      <c r="M608" s="62">
        <v>2.39292E-4</v>
      </c>
      <c r="N608" s="62">
        <f t="shared" si="450"/>
        <v>1.3387877914533618E-6</v>
      </c>
      <c r="O608" s="62">
        <f t="shared" si="451"/>
        <v>2.4063078779145337E-5</v>
      </c>
      <c r="P608" s="62">
        <f t="shared" si="452"/>
        <v>2.0212986174482082E-4</v>
      </c>
      <c r="Q608" s="62">
        <f t="shared" si="453"/>
        <v>0</v>
      </c>
      <c r="R608" s="62">
        <f t="shared" si="454"/>
        <v>-2.2485415273251281E-4</v>
      </c>
      <c r="S608" s="62">
        <f t="shared" si="455"/>
        <v>1.9940999999999999E-4</v>
      </c>
      <c r="T608" s="62">
        <v>0</v>
      </c>
      <c r="U608" s="62">
        <v>0</v>
      </c>
      <c r="V608" s="62">
        <v>0</v>
      </c>
      <c r="W608" s="62">
        <v>1.9940999999999999E-4</v>
      </c>
      <c r="X608" s="62"/>
      <c r="Y608" s="62"/>
      <c r="Z608" s="62"/>
      <c r="AA608" s="62"/>
      <c r="AB608" s="62"/>
      <c r="AC608" s="62"/>
      <c r="AD608" s="62"/>
      <c r="AE608" s="62">
        <v>0</v>
      </c>
      <c r="AF608" s="62"/>
      <c r="AG608" s="62"/>
      <c r="AH608" s="62"/>
      <c r="AI608" s="62"/>
      <c r="AJ608" s="62">
        <v>0</v>
      </c>
      <c r="AK608" s="62"/>
    </row>
    <row r="609" spans="1:37" ht="47.25" x14ac:dyDescent="0.25">
      <c r="A609" s="174"/>
      <c r="B609" s="53" t="s">
        <v>2056</v>
      </c>
      <c r="C609" s="58" t="s">
        <v>3481</v>
      </c>
      <c r="D609" s="62">
        <v>0.24590596278779148</v>
      </c>
      <c r="E609" s="62">
        <f t="shared" si="446"/>
        <v>2.4590596278779148E-2</v>
      </c>
      <c r="F609" s="62">
        <f t="shared" si="447"/>
        <v>0.20656100874174482</v>
      </c>
      <c r="G609" s="62">
        <v>0</v>
      </c>
      <c r="H609" s="62">
        <f t="shared" si="448"/>
        <v>1.4754357767267488E-2</v>
      </c>
      <c r="I609" s="62">
        <f t="shared" si="449"/>
        <v>0.24590462400000002</v>
      </c>
      <c r="J609" s="62">
        <v>0.22710498000000001</v>
      </c>
      <c r="K609" s="62">
        <v>0</v>
      </c>
      <c r="L609" s="62">
        <v>0</v>
      </c>
      <c r="M609" s="62">
        <v>1.8799643999999997E-2</v>
      </c>
      <c r="N609" s="62">
        <f t="shared" si="450"/>
        <v>1.3387877914605717E-6</v>
      </c>
      <c r="O609" s="62">
        <f t="shared" si="451"/>
        <v>-0.20251438372122085</v>
      </c>
      <c r="P609" s="62">
        <f t="shared" si="452"/>
        <v>0.20656100874174482</v>
      </c>
      <c r="Q609" s="62">
        <f t="shared" si="453"/>
        <v>0</v>
      </c>
      <c r="R609" s="62">
        <f t="shared" si="454"/>
        <v>-4.045286232732509E-3</v>
      </c>
      <c r="S609" s="62">
        <f t="shared" si="455"/>
        <v>0.20492051999999999</v>
      </c>
      <c r="T609" s="62">
        <v>0.18925414999999998</v>
      </c>
      <c r="U609" s="62">
        <v>0</v>
      </c>
      <c r="V609" s="62">
        <v>0</v>
      </c>
      <c r="W609" s="62">
        <v>1.5666370000000002E-2</v>
      </c>
      <c r="X609" s="62"/>
      <c r="Y609" s="62"/>
      <c r="Z609" s="62"/>
      <c r="AA609" s="62"/>
      <c r="AB609" s="62"/>
      <c r="AC609" s="62"/>
      <c r="AD609" s="62"/>
      <c r="AE609" s="62">
        <v>0</v>
      </c>
      <c r="AF609" s="62"/>
      <c r="AG609" s="62"/>
      <c r="AH609" s="62"/>
      <c r="AI609" s="62"/>
      <c r="AJ609" s="62">
        <v>0</v>
      </c>
      <c r="AK609" s="62"/>
    </row>
    <row r="610" spans="1:37" ht="47.25" x14ac:dyDescent="0.25">
      <c r="A610" s="174"/>
      <c r="B610" s="53" t="s">
        <v>2058</v>
      </c>
      <c r="C610" s="58" t="s">
        <v>3482</v>
      </c>
      <c r="D610" s="62">
        <v>0.24887225478779146</v>
      </c>
      <c r="E610" s="62">
        <f t="shared" si="446"/>
        <v>2.4887225478779147E-2</v>
      </c>
      <c r="F610" s="62">
        <f t="shared" si="447"/>
        <v>0.20905269402174484</v>
      </c>
      <c r="G610" s="62">
        <v>0</v>
      </c>
      <c r="H610" s="62">
        <f t="shared" si="448"/>
        <v>1.4932335287267487E-2</v>
      </c>
      <c r="I610" s="62">
        <f t="shared" si="449"/>
        <v>0.248870916</v>
      </c>
      <c r="J610" s="62">
        <v>0.22710498000000001</v>
      </c>
      <c r="K610" s="62">
        <v>0</v>
      </c>
      <c r="L610" s="62">
        <v>0</v>
      </c>
      <c r="M610" s="62">
        <v>2.1765936E-2</v>
      </c>
      <c r="N610" s="62">
        <f t="shared" si="450"/>
        <v>1.3387877914605717E-6</v>
      </c>
      <c r="O610" s="62">
        <f t="shared" si="451"/>
        <v>-0.20221775452122087</v>
      </c>
      <c r="P610" s="62">
        <f t="shared" si="452"/>
        <v>0.20905269402174484</v>
      </c>
      <c r="Q610" s="62">
        <f t="shared" si="453"/>
        <v>0</v>
      </c>
      <c r="R610" s="62">
        <f t="shared" si="454"/>
        <v>-6.8336007127325123E-3</v>
      </c>
      <c r="S610" s="62">
        <f t="shared" si="455"/>
        <v>0.20739242999999999</v>
      </c>
      <c r="T610" s="62">
        <v>0.18925414999999998</v>
      </c>
      <c r="U610" s="62">
        <v>0</v>
      </c>
      <c r="V610" s="62">
        <v>0</v>
      </c>
      <c r="W610" s="62">
        <v>1.813828E-2</v>
      </c>
      <c r="X610" s="62"/>
      <c r="Y610" s="62"/>
      <c r="Z610" s="62"/>
      <c r="AA610" s="62"/>
      <c r="AB610" s="62"/>
      <c r="AC610" s="62"/>
      <c r="AD610" s="62"/>
      <c r="AE610" s="62">
        <v>0</v>
      </c>
      <c r="AF610" s="62"/>
      <c r="AG610" s="62"/>
      <c r="AH610" s="62"/>
      <c r="AI610" s="62"/>
      <c r="AJ610" s="62">
        <v>0</v>
      </c>
      <c r="AK610" s="62">
        <f>SUM(AK611:AK617)</f>
        <v>0</v>
      </c>
    </row>
    <row r="611" spans="1:37" ht="15.75" x14ac:dyDescent="0.25">
      <c r="A611" s="174"/>
      <c r="B611" s="53" t="s">
        <v>160</v>
      </c>
      <c r="C611" s="58"/>
      <c r="D611" s="62">
        <f>SUM(D612:D618)</f>
        <v>4.96522841751454</v>
      </c>
      <c r="E611" s="62">
        <f t="shared" ref="E611:AJ611" si="456">SUM(E612:E618)</f>
        <v>0.49652284175145406</v>
      </c>
      <c r="F611" s="62">
        <f t="shared" si="456"/>
        <v>4.1707918707122129</v>
      </c>
      <c r="G611" s="62">
        <f t="shared" si="456"/>
        <v>0</v>
      </c>
      <c r="H611" s="62">
        <f t="shared" si="456"/>
        <v>0.29791370505087239</v>
      </c>
      <c r="I611" s="62">
        <f t="shared" si="456"/>
        <v>4.4431941120000005</v>
      </c>
      <c r="J611" s="62">
        <f t="shared" si="456"/>
        <v>1.8384004300000001</v>
      </c>
      <c r="K611" s="62">
        <f t="shared" si="456"/>
        <v>1.3795849100000002</v>
      </c>
      <c r="L611" s="62">
        <f t="shared" si="456"/>
        <v>0</v>
      </c>
      <c r="M611" s="62">
        <f t="shared" si="456"/>
        <v>1.225208772</v>
      </c>
      <c r="N611" s="62">
        <f t="shared" si="456"/>
        <v>0.52203430551453966</v>
      </c>
      <c r="O611" s="62">
        <f t="shared" si="456"/>
        <v>-1.3418775882485461</v>
      </c>
      <c r="P611" s="62">
        <f t="shared" si="456"/>
        <v>2.7912069607122127</v>
      </c>
      <c r="Q611" s="62">
        <f t="shared" si="456"/>
        <v>0</v>
      </c>
      <c r="R611" s="62">
        <f t="shared" si="456"/>
        <v>-0.92729506694912778</v>
      </c>
      <c r="S611" s="62">
        <f t="shared" si="456"/>
        <v>12.757854889999999</v>
      </c>
      <c r="T611" s="62">
        <f t="shared" si="456"/>
        <v>1.5320003500000001</v>
      </c>
      <c r="U611" s="62">
        <f t="shared" si="456"/>
        <v>10.20484723</v>
      </c>
      <c r="V611" s="62">
        <f t="shared" si="456"/>
        <v>0</v>
      </c>
      <c r="W611" s="62">
        <f t="shared" si="456"/>
        <v>1.0210073100000001</v>
      </c>
      <c r="X611" s="62"/>
      <c r="Y611" s="62"/>
      <c r="Z611" s="62"/>
      <c r="AA611" s="62"/>
      <c r="AB611" s="62"/>
      <c r="AC611" s="62"/>
      <c r="AD611" s="62"/>
      <c r="AE611" s="62">
        <f t="shared" si="456"/>
        <v>0.57999999999999996</v>
      </c>
      <c r="AF611" s="62"/>
      <c r="AG611" s="62"/>
      <c r="AH611" s="62"/>
      <c r="AI611" s="62"/>
      <c r="AJ611" s="62">
        <f t="shared" si="456"/>
        <v>2.3256700000000001</v>
      </c>
      <c r="AK611" s="62">
        <f>SUM(AK612:AK618)</f>
        <v>0</v>
      </c>
    </row>
    <row r="612" spans="1:37" ht="47.25" x14ac:dyDescent="0.25">
      <c r="A612" s="174"/>
      <c r="B612" s="53" t="s">
        <v>662</v>
      </c>
      <c r="C612" s="58" t="s">
        <v>3483</v>
      </c>
      <c r="D612" s="62">
        <v>0.62760817078779141</v>
      </c>
      <c r="E612" s="62">
        <f t="shared" ref="E612:E618" si="457">D612*10%</f>
        <v>6.2760817078779146E-2</v>
      </c>
      <c r="F612" s="62">
        <f t="shared" ref="F612:F618" si="458">D612-E612-H612</f>
        <v>0.52719086346174482</v>
      </c>
      <c r="G612" s="62">
        <v>0</v>
      </c>
      <c r="H612" s="62">
        <f t="shared" ref="H612:H618" si="459">D612*6%</f>
        <v>3.7656490247267485E-2</v>
      </c>
      <c r="I612" s="62">
        <f t="shared" ref="I612:I618" si="460">J612+K612+L612+M612</f>
        <v>0.627606832</v>
      </c>
      <c r="J612" s="62">
        <v>0.32108278000000001</v>
      </c>
      <c r="K612" s="62">
        <v>0</v>
      </c>
      <c r="L612" s="62">
        <v>0</v>
      </c>
      <c r="M612" s="62">
        <v>0.30652405199999999</v>
      </c>
      <c r="N612" s="62">
        <f t="shared" ref="N612:N618" si="461">D612-I612</f>
        <v>1.3387877914050605E-6</v>
      </c>
      <c r="O612" s="62">
        <f t="shared" ref="O612:O618" si="462">E612-J612</f>
        <v>-0.25832196292122089</v>
      </c>
      <c r="P612" s="62">
        <f t="shared" ref="P612:P618" si="463">F612-K612</f>
        <v>0.52719086346174482</v>
      </c>
      <c r="Q612" s="62">
        <f t="shared" ref="Q612:Q618" si="464">G612-L612</f>
        <v>0</v>
      </c>
      <c r="R612" s="62">
        <f t="shared" ref="R612:R618" si="465">H612-M612</f>
        <v>-0.26886756175273252</v>
      </c>
      <c r="S612" s="62">
        <f t="shared" ref="S612:S618" si="466">T612+U612+V612+W612</f>
        <v>2.44618972</v>
      </c>
      <c r="T612" s="62">
        <v>0.26756897999999996</v>
      </c>
      <c r="U612" s="62">
        <v>1.92318403</v>
      </c>
      <c r="V612" s="62">
        <v>0</v>
      </c>
      <c r="W612" s="62">
        <v>0.25543671000000001</v>
      </c>
      <c r="X612" s="62"/>
      <c r="Y612" s="62"/>
      <c r="Z612" s="62"/>
      <c r="AA612" s="62"/>
      <c r="AB612" s="168">
        <v>2020</v>
      </c>
      <c r="AC612" s="62" t="s">
        <v>4255</v>
      </c>
      <c r="AD612" s="62" t="s">
        <v>4256</v>
      </c>
      <c r="AE612" s="62">
        <v>0.16</v>
      </c>
      <c r="AF612" s="168">
        <v>2020</v>
      </c>
      <c r="AG612" s="62" t="s">
        <v>4257</v>
      </c>
      <c r="AH612" s="62" t="s">
        <v>4258</v>
      </c>
      <c r="AI612" s="62" t="s">
        <v>4259</v>
      </c>
      <c r="AJ612" s="62">
        <v>0.23322999999999999</v>
      </c>
      <c r="AK612" s="62"/>
    </row>
    <row r="613" spans="1:37" ht="47.25" x14ac:dyDescent="0.25">
      <c r="A613" s="174"/>
      <c r="B613" s="53" t="s">
        <v>664</v>
      </c>
      <c r="C613" s="58" t="s">
        <v>3484</v>
      </c>
      <c r="D613" s="62">
        <v>0.56293128278779148</v>
      </c>
      <c r="E613" s="62">
        <f t="shared" si="457"/>
        <v>5.629312827877915E-2</v>
      </c>
      <c r="F613" s="62">
        <f t="shared" si="458"/>
        <v>0.47286227754174481</v>
      </c>
      <c r="G613" s="62">
        <v>0</v>
      </c>
      <c r="H613" s="62">
        <f t="shared" si="459"/>
        <v>3.3775876967267485E-2</v>
      </c>
      <c r="I613" s="62">
        <f t="shared" si="460"/>
        <v>0.56292994399999996</v>
      </c>
      <c r="J613" s="62">
        <v>0.26288324000000002</v>
      </c>
      <c r="K613" s="62">
        <v>0</v>
      </c>
      <c r="L613" s="62">
        <v>0</v>
      </c>
      <c r="M613" s="62">
        <v>0.300046704</v>
      </c>
      <c r="N613" s="62">
        <f t="shared" si="461"/>
        <v>1.3387877915160828E-6</v>
      </c>
      <c r="O613" s="62">
        <f t="shared" si="462"/>
        <v>-0.20659011172122088</v>
      </c>
      <c r="P613" s="62">
        <f t="shared" si="463"/>
        <v>0.47286227754174481</v>
      </c>
      <c r="Q613" s="62">
        <f t="shared" si="464"/>
        <v>0</v>
      </c>
      <c r="R613" s="62">
        <f t="shared" si="465"/>
        <v>-0.26627082703273253</v>
      </c>
      <c r="S613" s="62">
        <f t="shared" si="466"/>
        <v>2.4330038100000002</v>
      </c>
      <c r="T613" s="62">
        <v>0.21906936000000002</v>
      </c>
      <c r="U613" s="62">
        <v>1.9638955300000001</v>
      </c>
      <c r="V613" s="62">
        <v>0</v>
      </c>
      <c r="W613" s="62">
        <v>0.25003892</v>
      </c>
      <c r="X613" s="62"/>
      <c r="Y613" s="62"/>
      <c r="Z613" s="62"/>
      <c r="AA613" s="62"/>
      <c r="AB613" s="168">
        <v>2020</v>
      </c>
      <c r="AC613" s="62" t="s">
        <v>4255</v>
      </c>
      <c r="AD613" s="62" t="s">
        <v>4256</v>
      </c>
      <c r="AE613" s="62">
        <v>0.16</v>
      </c>
      <c r="AF613" s="168">
        <v>2020</v>
      </c>
      <c r="AG613" s="62" t="s">
        <v>4257</v>
      </c>
      <c r="AH613" s="62" t="s">
        <v>4258</v>
      </c>
      <c r="AI613" s="62" t="s">
        <v>4259</v>
      </c>
      <c r="AJ613" s="62">
        <v>0.29799999999999999</v>
      </c>
      <c r="AK613" s="62"/>
    </row>
    <row r="614" spans="1:37" ht="63" x14ac:dyDescent="0.25">
      <c r="A614" s="174"/>
      <c r="B614" s="53" t="s">
        <v>666</v>
      </c>
      <c r="C614" s="58" t="s">
        <v>3485</v>
      </c>
      <c r="D614" s="62">
        <v>2.0089213387877911</v>
      </c>
      <c r="E614" s="62">
        <f t="shared" si="457"/>
        <v>0.20089213387877913</v>
      </c>
      <c r="F614" s="62">
        <f t="shared" si="458"/>
        <v>1.6874939245817444</v>
      </c>
      <c r="G614" s="62">
        <v>0</v>
      </c>
      <c r="H614" s="62">
        <f t="shared" si="459"/>
        <v>0.12053528032726746</v>
      </c>
      <c r="I614" s="62">
        <f t="shared" si="460"/>
        <v>1.4868951160000001</v>
      </c>
      <c r="J614" s="62">
        <v>0.33192438000000002</v>
      </c>
      <c r="K614" s="62">
        <v>0.93804280000000007</v>
      </c>
      <c r="L614" s="62">
        <v>0</v>
      </c>
      <c r="M614" s="62">
        <v>0.21692793600000002</v>
      </c>
      <c r="N614" s="62">
        <f t="shared" si="461"/>
        <v>0.52202622278779098</v>
      </c>
      <c r="O614" s="62">
        <f t="shared" si="462"/>
        <v>-0.13103224612122089</v>
      </c>
      <c r="P614" s="62">
        <f t="shared" si="463"/>
        <v>0.74945112458174434</v>
      </c>
      <c r="Q614" s="62">
        <f t="shared" si="464"/>
        <v>0</v>
      </c>
      <c r="R614" s="62">
        <f t="shared" si="465"/>
        <v>-9.6392655672732558E-2</v>
      </c>
      <c r="S614" s="62">
        <f t="shared" si="466"/>
        <v>1.43450484</v>
      </c>
      <c r="T614" s="62">
        <v>0.27660365000000003</v>
      </c>
      <c r="U614" s="62">
        <v>0.97712790999999999</v>
      </c>
      <c r="V614" s="62">
        <v>0</v>
      </c>
      <c r="W614" s="62">
        <v>0.18077328000000001</v>
      </c>
      <c r="X614" s="62"/>
      <c r="Y614" s="62"/>
      <c r="Z614" s="62"/>
      <c r="AA614" s="62"/>
      <c r="AB614" s="62"/>
      <c r="AC614" s="62"/>
      <c r="AD614" s="62"/>
      <c r="AE614" s="62">
        <v>0</v>
      </c>
      <c r="AF614" s="168">
        <v>2020</v>
      </c>
      <c r="AG614" s="62" t="s">
        <v>4257</v>
      </c>
      <c r="AH614" s="62" t="s">
        <v>4258</v>
      </c>
      <c r="AI614" s="62" t="s">
        <v>4259</v>
      </c>
      <c r="AJ614" s="62">
        <v>0.44400000000000001</v>
      </c>
      <c r="AK614" s="62"/>
    </row>
    <row r="615" spans="1:37" ht="47.25" x14ac:dyDescent="0.25">
      <c r="A615" s="174"/>
      <c r="B615" s="53" t="s">
        <v>1563</v>
      </c>
      <c r="C615" s="58" t="s">
        <v>3486</v>
      </c>
      <c r="D615" s="62">
        <v>0.97054176278779136</v>
      </c>
      <c r="E615" s="62">
        <f t="shared" si="457"/>
        <v>9.7054176278779145E-2</v>
      </c>
      <c r="F615" s="62">
        <f t="shared" si="458"/>
        <v>0.8152550807417448</v>
      </c>
      <c r="G615" s="62">
        <v>0</v>
      </c>
      <c r="H615" s="62">
        <f t="shared" si="459"/>
        <v>5.8232505767267483E-2</v>
      </c>
      <c r="I615" s="62">
        <f t="shared" si="460"/>
        <v>0.97054042399999996</v>
      </c>
      <c r="J615" s="62">
        <v>0.87921578</v>
      </c>
      <c r="K615" s="62">
        <v>0</v>
      </c>
      <c r="L615" s="62">
        <v>0</v>
      </c>
      <c r="M615" s="62">
        <v>9.1324643999999996E-2</v>
      </c>
      <c r="N615" s="62">
        <f t="shared" si="461"/>
        <v>1.3387877914050605E-6</v>
      </c>
      <c r="O615" s="62">
        <f t="shared" si="462"/>
        <v>-0.7821616037212209</v>
      </c>
      <c r="P615" s="62">
        <f t="shared" si="463"/>
        <v>0.8152550807417448</v>
      </c>
      <c r="Q615" s="62">
        <f t="shared" si="464"/>
        <v>0</v>
      </c>
      <c r="R615" s="62">
        <f t="shared" si="465"/>
        <v>-3.3092138232732514E-2</v>
      </c>
      <c r="S615" s="62">
        <f t="shared" si="466"/>
        <v>6.1494234499999996</v>
      </c>
      <c r="T615" s="62">
        <v>0.73267981999999998</v>
      </c>
      <c r="U615" s="62">
        <v>5.3406397600000002</v>
      </c>
      <c r="V615" s="62">
        <v>0</v>
      </c>
      <c r="W615" s="62">
        <v>7.610386999999999E-2</v>
      </c>
      <c r="X615" s="62"/>
      <c r="Y615" s="62"/>
      <c r="Z615" s="62"/>
      <c r="AA615" s="62"/>
      <c r="AB615" s="168">
        <v>2020</v>
      </c>
      <c r="AC615" s="62" t="s">
        <v>4255</v>
      </c>
      <c r="AD615" s="62" t="s">
        <v>4256</v>
      </c>
      <c r="AE615" s="62">
        <v>0.16</v>
      </c>
      <c r="AF615" s="168">
        <v>2020</v>
      </c>
      <c r="AG615" s="62" t="s">
        <v>4257</v>
      </c>
      <c r="AH615" s="62" t="s">
        <v>4258</v>
      </c>
      <c r="AI615" s="62" t="s">
        <v>4259</v>
      </c>
      <c r="AJ615" s="62">
        <v>1.08144</v>
      </c>
      <c r="AK615" s="62"/>
    </row>
    <row r="616" spans="1:37" ht="47.25" x14ac:dyDescent="0.25">
      <c r="A616" s="174"/>
      <c r="B616" s="53" t="s">
        <v>668</v>
      </c>
      <c r="C616" s="58" t="s">
        <v>3487</v>
      </c>
      <c r="D616" s="62">
        <v>0.31815381278779148</v>
      </c>
      <c r="E616" s="62">
        <f t="shared" si="457"/>
        <v>3.1815381278779149E-2</v>
      </c>
      <c r="F616" s="62">
        <f t="shared" si="458"/>
        <v>0.26724920274174485</v>
      </c>
      <c r="G616" s="62">
        <v>0</v>
      </c>
      <c r="H616" s="62">
        <f t="shared" si="459"/>
        <v>1.9089228767267489E-2</v>
      </c>
      <c r="I616" s="62">
        <f t="shared" si="460"/>
        <v>0.31815247400000002</v>
      </c>
      <c r="J616" s="62">
        <v>4.3294249999999999E-2</v>
      </c>
      <c r="K616" s="62">
        <v>0</v>
      </c>
      <c r="L616" s="62">
        <v>0</v>
      </c>
      <c r="M616" s="62">
        <v>0.27485822400000004</v>
      </c>
      <c r="N616" s="62">
        <f t="shared" si="461"/>
        <v>1.3387877914605717E-6</v>
      </c>
      <c r="O616" s="62">
        <f t="shared" si="462"/>
        <v>-1.147886872122085E-2</v>
      </c>
      <c r="P616" s="62">
        <f t="shared" si="463"/>
        <v>0.26724920274174485</v>
      </c>
      <c r="Q616" s="62">
        <f t="shared" si="464"/>
        <v>0</v>
      </c>
      <c r="R616" s="62">
        <f t="shared" si="465"/>
        <v>-0.25576899523273255</v>
      </c>
      <c r="S616" s="62">
        <f t="shared" si="466"/>
        <v>0.26512705999999997</v>
      </c>
      <c r="T616" s="62">
        <v>3.6078539999999999E-2</v>
      </c>
      <c r="U616" s="62">
        <v>0</v>
      </c>
      <c r="V616" s="62">
        <v>0</v>
      </c>
      <c r="W616" s="62">
        <v>0.22904851999999998</v>
      </c>
      <c r="X616" s="62"/>
      <c r="Y616" s="62"/>
      <c r="Z616" s="62"/>
      <c r="AA616" s="62"/>
      <c r="AB616" s="62"/>
      <c r="AC616" s="62"/>
      <c r="AD616" s="62"/>
      <c r="AE616" s="62">
        <v>0</v>
      </c>
      <c r="AF616" s="62"/>
      <c r="AG616" s="62"/>
      <c r="AH616" s="62"/>
      <c r="AI616" s="62"/>
      <c r="AJ616" s="62">
        <v>0</v>
      </c>
      <c r="AK616" s="62"/>
    </row>
    <row r="617" spans="1:37" ht="47.25" x14ac:dyDescent="0.25">
      <c r="A617" s="174"/>
      <c r="B617" s="53" t="s">
        <v>2060</v>
      </c>
      <c r="C617" s="58" t="s">
        <v>3488</v>
      </c>
      <c r="D617" s="62">
        <v>2.4063078779145336E-4</v>
      </c>
      <c r="E617" s="62">
        <f t="shared" si="457"/>
        <v>2.4063078779145337E-5</v>
      </c>
      <c r="F617" s="62">
        <f t="shared" si="458"/>
        <v>2.0212986174482082E-4</v>
      </c>
      <c r="G617" s="62">
        <v>0</v>
      </c>
      <c r="H617" s="62">
        <f t="shared" si="459"/>
        <v>1.44378472674872E-5</v>
      </c>
      <c r="I617" s="62">
        <f t="shared" si="460"/>
        <v>2.39292E-4</v>
      </c>
      <c r="J617" s="62">
        <v>0</v>
      </c>
      <c r="K617" s="62">
        <v>0</v>
      </c>
      <c r="L617" s="62">
        <v>0</v>
      </c>
      <c r="M617" s="62">
        <v>2.39292E-4</v>
      </c>
      <c r="N617" s="62">
        <f t="shared" si="461"/>
        <v>1.3387877914533618E-6</v>
      </c>
      <c r="O617" s="62">
        <f t="shared" si="462"/>
        <v>2.4063078779145337E-5</v>
      </c>
      <c r="P617" s="62">
        <f t="shared" si="463"/>
        <v>2.0212986174482082E-4</v>
      </c>
      <c r="Q617" s="62">
        <f t="shared" si="464"/>
        <v>0</v>
      </c>
      <c r="R617" s="62">
        <f t="shared" si="465"/>
        <v>-2.2485415273251281E-4</v>
      </c>
      <c r="S617" s="62">
        <f t="shared" si="466"/>
        <v>1.9940999999999999E-4</v>
      </c>
      <c r="T617" s="62">
        <v>0</v>
      </c>
      <c r="U617" s="62">
        <v>0</v>
      </c>
      <c r="V617" s="62">
        <v>0</v>
      </c>
      <c r="W617" s="62">
        <v>1.9940999999999999E-4</v>
      </c>
      <c r="X617" s="62"/>
      <c r="Y617" s="62"/>
      <c r="Z617" s="62"/>
      <c r="AA617" s="62"/>
      <c r="AB617" s="62"/>
      <c r="AC617" s="62"/>
      <c r="AD617" s="62"/>
      <c r="AE617" s="62">
        <v>0</v>
      </c>
      <c r="AF617" s="62"/>
      <c r="AG617" s="62"/>
      <c r="AH617" s="62"/>
      <c r="AI617" s="62"/>
      <c r="AJ617" s="62">
        <v>0</v>
      </c>
      <c r="AK617" s="62"/>
    </row>
    <row r="618" spans="1:37" ht="78.75" x14ac:dyDescent="0.25">
      <c r="A618" s="174"/>
      <c r="B618" s="65" t="s">
        <v>2062</v>
      </c>
      <c r="C618" s="58" t="s">
        <v>3489</v>
      </c>
      <c r="D618" s="62">
        <v>0.47683141878779139</v>
      </c>
      <c r="E618" s="62">
        <f t="shared" si="457"/>
        <v>4.7683141878779145E-2</v>
      </c>
      <c r="F618" s="62">
        <f t="shared" si="458"/>
        <v>0.40053839178174477</v>
      </c>
      <c r="G618" s="62">
        <v>0</v>
      </c>
      <c r="H618" s="62">
        <f t="shared" si="459"/>
        <v>2.8609885127267483E-2</v>
      </c>
      <c r="I618" s="62">
        <f t="shared" si="460"/>
        <v>0.47683002999999996</v>
      </c>
      <c r="J618" s="62">
        <v>0</v>
      </c>
      <c r="K618" s="62">
        <v>0.44154210999999999</v>
      </c>
      <c r="L618" s="62">
        <v>0</v>
      </c>
      <c r="M618" s="62">
        <v>3.5287919999999993E-2</v>
      </c>
      <c r="N618" s="62">
        <f t="shared" si="461"/>
        <v>1.3887877914342539E-6</v>
      </c>
      <c r="O618" s="62">
        <f t="shared" si="462"/>
        <v>4.7683141878779145E-2</v>
      </c>
      <c r="P618" s="62">
        <f t="shared" si="463"/>
        <v>-4.1003718218255214E-2</v>
      </c>
      <c r="Q618" s="62">
        <f t="shared" si="464"/>
        <v>0</v>
      </c>
      <c r="R618" s="62">
        <f t="shared" si="465"/>
        <v>-6.6780348727325106E-3</v>
      </c>
      <c r="S618" s="62">
        <f t="shared" si="466"/>
        <v>2.9406599999999998E-2</v>
      </c>
      <c r="T618" s="62">
        <v>0</v>
      </c>
      <c r="U618" s="62">
        <v>0</v>
      </c>
      <c r="V618" s="62">
        <v>0</v>
      </c>
      <c r="W618" s="62">
        <v>2.9406599999999998E-2</v>
      </c>
      <c r="X618" s="62"/>
      <c r="Y618" s="62"/>
      <c r="Z618" s="62"/>
      <c r="AA618" s="62"/>
      <c r="AB618" s="168">
        <v>2020</v>
      </c>
      <c r="AC618" s="62" t="s">
        <v>4255</v>
      </c>
      <c r="AD618" s="62" t="s">
        <v>4256</v>
      </c>
      <c r="AE618" s="62">
        <v>0.1</v>
      </c>
      <c r="AF618" s="168">
        <v>2020</v>
      </c>
      <c r="AG618" s="62" t="s">
        <v>4257</v>
      </c>
      <c r="AH618" s="62" t="s">
        <v>4258</v>
      </c>
      <c r="AI618" s="62" t="s">
        <v>4259</v>
      </c>
      <c r="AJ618" s="62">
        <v>0.26900000000000002</v>
      </c>
      <c r="AK618" s="62">
        <f>SUM(AK619:AK628)</f>
        <v>0</v>
      </c>
    </row>
    <row r="619" spans="1:37" ht="15.75" x14ac:dyDescent="0.25">
      <c r="A619" s="174"/>
      <c r="B619" s="53" t="s">
        <v>169</v>
      </c>
      <c r="C619" s="58"/>
      <c r="D619" s="62">
        <f>SUM(D620:D629)</f>
        <v>23.304190511877916</v>
      </c>
      <c r="E619" s="62">
        <f t="shared" ref="E619:AJ619" si="467">SUM(E620:E629)</f>
        <v>2.3304190511877914</v>
      </c>
      <c r="F619" s="62">
        <f t="shared" si="467"/>
        <v>19.575520029977451</v>
      </c>
      <c r="G619" s="62">
        <f t="shared" si="467"/>
        <v>0</v>
      </c>
      <c r="H619" s="62">
        <f t="shared" si="467"/>
        <v>1.3982514307126748</v>
      </c>
      <c r="I619" s="62">
        <f t="shared" si="467"/>
        <v>22.819147488000002</v>
      </c>
      <c r="J619" s="62">
        <f t="shared" si="467"/>
        <v>1.9530283800000001</v>
      </c>
      <c r="K619" s="62">
        <f t="shared" si="467"/>
        <v>19.837276380000002</v>
      </c>
      <c r="L619" s="62">
        <f t="shared" si="467"/>
        <v>0</v>
      </c>
      <c r="M619" s="62">
        <f t="shared" si="467"/>
        <v>1.0288427279999999</v>
      </c>
      <c r="N619" s="62">
        <f t="shared" si="467"/>
        <v>0.48504302387791437</v>
      </c>
      <c r="O619" s="62">
        <f t="shared" si="467"/>
        <v>0.37739067118779168</v>
      </c>
      <c r="P619" s="62">
        <f t="shared" si="467"/>
        <v>-0.26175635002255115</v>
      </c>
      <c r="Q619" s="62">
        <f t="shared" si="467"/>
        <v>0</v>
      </c>
      <c r="R619" s="62">
        <f t="shared" si="467"/>
        <v>0.3694087027126749</v>
      </c>
      <c r="S619" s="62">
        <f t="shared" si="467"/>
        <v>19.099022790000003</v>
      </c>
      <c r="T619" s="62">
        <f t="shared" si="467"/>
        <v>1.7105902099999999</v>
      </c>
      <c r="U619" s="62">
        <f t="shared" si="467"/>
        <v>16.531063639999999</v>
      </c>
      <c r="V619" s="62">
        <f t="shared" si="467"/>
        <v>0</v>
      </c>
      <c r="W619" s="62">
        <f t="shared" si="467"/>
        <v>0.85736894000000008</v>
      </c>
      <c r="X619" s="62"/>
      <c r="Y619" s="62"/>
      <c r="Z619" s="62"/>
      <c r="AA619" s="62"/>
      <c r="AB619" s="62"/>
      <c r="AC619" s="62"/>
      <c r="AD619" s="62"/>
      <c r="AE619" s="62">
        <f t="shared" si="467"/>
        <v>2.66</v>
      </c>
      <c r="AF619" s="62"/>
      <c r="AG619" s="62"/>
      <c r="AH619" s="62"/>
      <c r="AI619" s="62"/>
      <c r="AJ619" s="62">
        <f t="shared" si="467"/>
        <v>0.76026000000000005</v>
      </c>
      <c r="AK619" s="62">
        <f>SUM(AK620:AK629)</f>
        <v>0</v>
      </c>
    </row>
    <row r="620" spans="1:37" ht="47.25" x14ac:dyDescent="0.25">
      <c r="A620" s="174"/>
      <c r="B620" s="53" t="s">
        <v>670</v>
      </c>
      <c r="C620" s="58" t="s">
        <v>3490</v>
      </c>
      <c r="D620" s="62">
        <v>3.6891253387877914</v>
      </c>
      <c r="E620" s="62">
        <f t="shared" ref="E620:E629" si="468">D620*10%</f>
        <v>0.36891253387877915</v>
      </c>
      <c r="F620" s="62">
        <f t="shared" ref="F620:F629" si="469">D620-E620-H620</f>
        <v>3.0988652845817444</v>
      </c>
      <c r="G620" s="62">
        <v>0</v>
      </c>
      <c r="H620" s="62">
        <f t="shared" ref="H620:H629" si="470">D620*6%</f>
        <v>0.22134752032726748</v>
      </c>
      <c r="I620" s="62">
        <f t="shared" ref="I620:I629" si="471">J620+K620+L620+M620</f>
        <v>3.6891276120000005</v>
      </c>
      <c r="J620" s="62">
        <v>0.23739427999999999</v>
      </c>
      <c r="K620" s="62">
        <v>3.4196270800000002</v>
      </c>
      <c r="L620" s="62">
        <v>0</v>
      </c>
      <c r="M620" s="62">
        <v>3.2106251999999995E-2</v>
      </c>
      <c r="N620" s="62">
        <f t="shared" ref="N620:N629" si="472">D620-I620</f>
        <v>-2.2732122091362328E-6</v>
      </c>
      <c r="O620" s="62">
        <f t="shared" ref="O620:O629" si="473">E620-J620</f>
        <v>0.13151825387877916</v>
      </c>
      <c r="P620" s="62">
        <f t="shared" ref="P620:P629" si="474">F620-K620</f>
        <v>-0.32076179541825578</v>
      </c>
      <c r="Q620" s="62">
        <f t="shared" ref="Q620:Q629" si="475">G620-L620</f>
        <v>0</v>
      </c>
      <c r="R620" s="62">
        <f t="shared" ref="R620:R629" si="476">H620-M620</f>
        <v>0.18924126832726748</v>
      </c>
      <c r="S620" s="62">
        <f t="shared" ref="S620:S629" si="477">T620+U620+V620+W620</f>
        <v>3.0742730100000002</v>
      </c>
      <c r="T620" s="62">
        <v>0.19782857000000001</v>
      </c>
      <c r="U620" s="62">
        <v>2.8496892300000001</v>
      </c>
      <c r="V620" s="62">
        <v>0</v>
      </c>
      <c r="W620" s="62">
        <v>2.6755209999999998E-2</v>
      </c>
      <c r="X620" s="62"/>
      <c r="Y620" s="62"/>
      <c r="Z620" s="62"/>
      <c r="AA620" s="62"/>
      <c r="AB620" s="168">
        <v>2020</v>
      </c>
      <c r="AC620" s="62" t="s">
        <v>4255</v>
      </c>
      <c r="AD620" s="62" t="s">
        <v>4256</v>
      </c>
      <c r="AE620" s="62">
        <v>0.4</v>
      </c>
      <c r="AF620" s="168">
        <v>2020</v>
      </c>
      <c r="AG620" s="62" t="s">
        <v>4257</v>
      </c>
      <c r="AH620" s="62" t="s">
        <v>4258</v>
      </c>
      <c r="AI620" s="62" t="s">
        <v>4259</v>
      </c>
      <c r="AJ620" s="62">
        <v>7.9000000000000001E-2</v>
      </c>
      <c r="AK620" s="62"/>
    </row>
    <row r="621" spans="1:37" ht="47.25" x14ac:dyDescent="0.25">
      <c r="A621" s="174"/>
      <c r="B621" s="53" t="s">
        <v>672</v>
      </c>
      <c r="C621" s="58" t="s">
        <v>3491</v>
      </c>
      <c r="D621" s="62">
        <v>6.0119007907877924</v>
      </c>
      <c r="E621" s="62">
        <f t="shared" si="468"/>
        <v>0.6011900790787793</v>
      </c>
      <c r="F621" s="62">
        <f t="shared" si="469"/>
        <v>5.0499966642617462</v>
      </c>
      <c r="G621" s="62">
        <v>0</v>
      </c>
      <c r="H621" s="62">
        <f t="shared" si="470"/>
        <v>0.36071404744726754</v>
      </c>
      <c r="I621" s="62">
        <f t="shared" si="471"/>
        <v>6.0118994519999998</v>
      </c>
      <c r="J621" s="62">
        <v>0</v>
      </c>
      <c r="K621" s="62">
        <v>5.55750396</v>
      </c>
      <c r="L621" s="62">
        <v>0</v>
      </c>
      <c r="M621" s="62">
        <v>0.45439549200000001</v>
      </c>
      <c r="N621" s="62">
        <f t="shared" si="472"/>
        <v>1.3387877926263059E-6</v>
      </c>
      <c r="O621" s="62">
        <f t="shared" si="473"/>
        <v>0.6011900790787793</v>
      </c>
      <c r="P621" s="62">
        <f t="shared" si="474"/>
        <v>-0.50750729573825382</v>
      </c>
      <c r="Q621" s="62">
        <f t="shared" si="475"/>
        <v>0</v>
      </c>
      <c r="R621" s="62">
        <f t="shared" si="476"/>
        <v>-9.3681444552732474E-2</v>
      </c>
      <c r="S621" s="62">
        <f t="shared" si="477"/>
        <v>5.0099162100000001</v>
      </c>
      <c r="T621" s="62">
        <v>0</v>
      </c>
      <c r="U621" s="62">
        <v>4.6312533</v>
      </c>
      <c r="V621" s="62">
        <v>0</v>
      </c>
      <c r="W621" s="62">
        <v>0.37866291000000002</v>
      </c>
      <c r="X621" s="62"/>
      <c r="Y621" s="62"/>
      <c r="Z621" s="62"/>
      <c r="AA621" s="62"/>
      <c r="AB621" s="168">
        <v>2020</v>
      </c>
      <c r="AC621" s="62" t="s">
        <v>4255</v>
      </c>
      <c r="AD621" s="62" t="s">
        <v>4256</v>
      </c>
      <c r="AE621" s="62">
        <v>1.26</v>
      </c>
      <c r="AF621" s="168">
        <v>2020</v>
      </c>
      <c r="AG621" s="62" t="s">
        <v>4257</v>
      </c>
      <c r="AH621" s="62" t="s">
        <v>4258</v>
      </c>
      <c r="AI621" s="62" t="s">
        <v>4259</v>
      </c>
      <c r="AJ621" s="62">
        <v>0.14660000000000001</v>
      </c>
      <c r="AK621" s="62"/>
    </row>
    <row r="622" spans="1:37" ht="47.25" x14ac:dyDescent="0.25">
      <c r="A622" s="174"/>
      <c r="B622" s="53" t="s">
        <v>674</v>
      </c>
      <c r="C622" s="58" t="s">
        <v>3492</v>
      </c>
      <c r="D622" s="62">
        <v>3.9345853387877914</v>
      </c>
      <c r="E622" s="62">
        <f t="shared" si="468"/>
        <v>0.39345853387877916</v>
      </c>
      <c r="F622" s="62">
        <f t="shared" si="469"/>
        <v>3.3050516845817448</v>
      </c>
      <c r="G622" s="62">
        <v>0</v>
      </c>
      <c r="H622" s="62">
        <f t="shared" si="470"/>
        <v>0.23607512032726746</v>
      </c>
      <c r="I622" s="62">
        <f t="shared" si="471"/>
        <v>3.4997661100000004</v>
      </c>
      <c r="J622" s="62">
        <v>0.24665316000000001</v>
      </c>
      <c r="K622" s="62">
        <v>3.1848283900000003</v>
      </c>
      <c r="L622" s="62">
        <v>0</v>
      </c>
      <c r="M622" s="62">
        <v>6.8284560000000008E-2</v>
      </c>
      <c r="N622" s="62">
        <f t="shared" si="472"/>
        <v>0.434819228787791</v>
      </c>
      <c r="O622" s="62">
        <f t="shared" si="473"/>
        <v>0.14680537387877915</v>
      </c>
      <c r="P622" s="62">
        <f t="shared" si="474"/>
        <v>0.12022329458174452</v>
      </c>
      <c r="Q622" s="62">
        <f t="shared" si="475"/>
        <v>0</v>
      </c>
      <c r="R622" s="62">
        <f t="shared" si="476"/>
        <v>0.16779056032726747</v>
      </c>
      <c r="S622" s="62">
        <f t="shared" si="477"/>
        <v>2.9164717600000003</v>
      </c>
      <c r="T622" s="62">
        <v>0.20554429999999999</v>
      </c>
      <c r="U622" s="62">
        <v>2.65402366</v>
      </c>
      <c r="V622" s="62">
        <v>0</v>
      </c>
      <c r="W622" s="62">
        <v>5.6903800000000004E-2</v>
      </c>
      <c r="X622" s="62"/>
      <c r="Y622" s="62"/>
      <c r="Z622" s="62"/>
      <c r="AA622" s="62"/>
      <c r="AB622" s="168">
        <v>2020</v>
      </c>
      <c r="AC622" s="62" t="s">
        <v>4255</v>
      </c>
      <c r="AD622" s="62" t="s">
        <v>4256</v>
      </c>
      <c r="AE622" s="62">
        <v>0.4</v>
      </c>
      <c r="AF622" s="168">
        <v>2020</v>
      </c>
      <c r="AG622" s="62" t="s">
        <v>4257</v>
      </c>
      <c r="AH622" s="62" t="s">
        <v>4258</v>
      </c>
      <c r="AI622" s="62" t="s">
        <v>4259</v>
      </c>
      <c r="AJ622" s="62">
        <v>0.17166000000000001</v>
      </c>
      <c r="AK622" s="62"/>
    </row>
    <row r="623" spans="1:37" ht="31.5" x14ac:dyDescent="0.25">
      <c r="A623" s="174"/>
      <c r="B623" s="53" t="s">
        <v>1334</v>
      </c>
      <c r="C623" s="58" t="s">
        <v>3493</v>
      </c>
      <c r="D623" s="62">
        <v>5.0853733387877922</v>
      </c>
      <c r="E623" s="62">
        <f t="shared" si="468"/>
        <v>0.5085373338787792</v>
      </c>
      <c r="F623" s="62">
        <f t="shared" si="469"/>
        <v>4.2717136045817456</v>
      </c>
      <c r="G623" s="62">
        <v>0</v>
      </c>
      <c r="H623" s="62">
        <f t="shared" si="470"/>
        <v>0.30512240032726751</v>
      </c>
      <c r="I623" s="62">
        <f t="shared" si="471"/>
        <v>5.0853672260000007</v>
      </c>
      <c r="J623" s="62">
        <v>0.60060024999999995</v>
      </c>
      <c r="K623" s="62">
        <v>4.4382297400000006</v>
      </c>
      <c r="L623" s="62">
        <v>0</v>
      </c>
      <c r="M623" s="62">
        <v>4.6537236000000003E-2</v>
      </c>
      <c r="N623" s="62">
        <f t="shared" si="472"/>
        <v>6.1127877915012618E-6</v>
      </c>
      <c r="O623" s="62">
        <f t="shared" si="473"/>
        <v>-9.206291612122075E-2</v>
      </c>
      <c r="P623" s="62">
        <f t="shared" si="474"/>
        <v>-0.16651613541825494</v>
      </c>
      <c r="Q623" s="62">
        <f t="shared" si="475"/>
        <v>0</v>
      </c>
      <c r="R623" s="62">
        <f t="shared" si="476"/>
        <v>0.25858516432726752</v>
      </c>
      <c r="S623" s="62">
        <f t="shared" si="477"/>
        <v>4.2378060099999999</v>
      </c>
      <c r="T623" s="62">
        <v>0.50050019999999995</v>
      </c>
      <c r="U623" s="62">
        <v>3.6985247799999996</v>
      </c>
      <c r="V623" s="62">
        <v>0</v>
      </c>
      <c r="W623" s="62">
        <v>3.8781030000000001E-2</v>
      </c>
      <c r="X623" s="62"/>
      <c r="Y623" s="62"/>
      <c r="Z623" s="62"/>
      <c r="AA623" s="62"/>
      <c r="AB623" s="168">
        <v>2020</v>
      </c>
      <c r="AC623" s="62" t="s">
        <v>4255</v>
      </c>
      <c r="AD623" s="62" t="s">
        <v>4256</v>
      </c>
      <c r="AE623" s="62">
        <v>0.5</v>
      </c>
      <c r="AF623" s="168">
        <v>2020</v>
      </c>
      <c r="AG623" s="62" t="s">
        <v>4257</v>
      </c>
      <c r="AH623" s="62" t="s">
        <v>4258</v>
      </c>
      <c r="AI623" s="62" t="s">
        <v>4259</v>
      </c>
      <c r="AJ623" s="62">
        <v>0.126</v>
      </c>
      <c r="AK623" s="62"/>
    </row>
    <row r="624" spans="1:37" ht="31.5" x14ac:dyDescent="0.25">
      <c r="A624" s="174"/>
      <c r="B624" s="53" t="s">
        <v>676</v>
      </c>
      <c r="C624" s="58" t="s">
        <v>3494</v>
      </c>
      <c r="D624" s="62">
        <v>0.28800133878779144</v>
      </c>
      <c r="E624" s="62">
        <f t="shared" si="468"/>
        <v>2.8800133878779145E-2</v>
      </c>
      <c r="F624" s="62">
        <f t="shared" si="469"/>
        <v>0.24192112458174478</v>
      </c>
      <c r="G624" s="62">
        <v>0</v>
      </c>
      <c r="H624" s="62">
        <f t="shared" si="470"/>
        <v>1.7280080327267487E-2</v>
      </c>
      <c r="I624" s="62">
        <f t="shared" si="471"/>
        <v>0.237789416</v>
      </c>
      <c r="J624" s="62">
        <v>9.9679879999999998E-2</v>
      </c>
      <c r="K624" s="62">
        <v>0</v>
      </c>
      <c r="L624" s="62">
        <v>0</v>
      </c>
      <c r="M624" s="62">
        <v>0.138109536</v>
      </c>
      <c r="N624" s="62">
        <f t="shared" si="472"/>
        <v>5.0211922787791435E-2</v>
      </c>
      <c r="O624" s="62">
        <f t="shared" si="473"/>
        <v>-7.087974612122086E-2</v>
      </c>
      <c r="P624" s="62">
        <f t="shared" si="474"/>
        <v>0.24192112458174478</v>
      </c>
      <c r="Q624" s="62">
        <f t="shared" si="475"/>
        <v>0</v>
      </c>
      <c r="R624" s="62">
        <f t="shared" si="476"/>
        <v>-0.12082945567273251</v>
      </c>
      <c r="S624" s="62">
        <f t="shared" si="477"/>
        <v>0.28122441000000004</v>
      </c>
      <c r="T624" s="62">
        <v>0.16613313000000002</v>
      </c>
      <c r="U624" s="62">
        <v>0</v>
      </c>
      <c r="V624" s="62">
        <v>0</v>
      </c>
      <c r="W624" s="62">
        <v>0.11509128</v>
      </c>
      <c r="X624" s="62"/>
      <c r="Y624" s="62"/>
      <c r="Z624" s="62"/>
      <c r="AA624" s="62"/>
      <c r="AB624" s="62"/>
      <c r="AC624" s="62"/>
      <c r="AD624" s="62"/>
      <c r="AE624" s="62">
        <v>0</v>
      </c>
      <c r="AF624" s="62"/>
      <c r="AG624" s="62"/>
      <c r="AH624" s="62"/>
      <c r="AI624" s="62"/>
      <c r="AJ624" s="62">
        <v>0</v>
      </c>
      <c r="AK624" s="62"/>
    </row>
    <row r="625" spans="1:37" ht="47.25" x14ac:dyDescent="0.25">
      <c r="A625" s="174"/>
      <c r="B625" s="65" t="s">
        <v>678</v>
      </c>
      <c r="C625" s="58" t="s">
        <v>3495</v>
      </c>
      <c r="D625" s="62">
        <v>2.5341492907877914</v>
      </c>
      <c r="E625" s="62">
        <f t="shared" si="468"/>
        <v>0.25341492907877916</v>
      </c>
      <c r="F625" s="62">
        <f t="shared" si="469"/>
        <v>2.1286854042617449</v>
      </c>
      <c r="G625" s="62">
        <v>0</v>
      </c>
      <c r="H625" s="62">
        <f t="shared" si="470"/>
        <v>0.15204895744726749</v>
      </c>
      <c r="I625" s="62">
        <f t="shared" si="471"/>
        <v>2.5341479520000001</v>
      </c>
      <c r="J625" s="62">
        <v>0.48930227000000004</v>
      </c>
      <c r="K625" s="62">
        <v>2.00609773</v>
      </c>
      <c r="L625" s="62">
        <v>0</v>
      </c>
      <c r="M625" s="62">
        <v>3.8747951999999995E-2</v>
      </c>
      <c r="N625" s="62">
        <f t="shared" si="472"/>
        <v>1.3387877912940382E-6</v>
      </c>
      <c r="O625" s="62">
        <f t="shared" si="473"/>
        <v>-0.23588734092122088</v>
      </c>
      <c r="P625" s="62">
        <f t="shared" si="474"/>
        <v>0.12258767426174488</v>
      </c>
      <c r="Q625" s="62">
        <f t="shared" si="475"/>
        <v>0</v>
      </c>
      <c r="R625" s="62">
        <f t="shared" si="476"/>
        <v>0.11330100544726748</v>
      </c>
      <c r="S625" s="62">
        <f t="shared" si="477"/>
        <v>2.1117899499999999</v>
      </c>
      <c r="T625" s="62">
        <v>0.40775188999999989</v>
      </c>
      <c r="U625" s="62">
        <v>1.6717481000000001</v>
      </c>
      <c r="V625" s="62">
        <v>0</v>
      </c>
      <c r="W625" s="62">
        <v>3.2289960000000006E-2</v>
      </c>
      <c r="X625" s="62"/>
      <c r="Y625" s="62"/>
      <c r="Z625" s="62"/>
      <c r="AA625" s="62"/>
      <c r="AB625" s="62"/>
      <c r="AC625" s="62"/>
      <c r="AD625" s="62"/>
      <c r="AE625" s="62">
        <v>0</v>
      </c>
      <c r="AF625" s="168">
        <v>2020</v>
      </c>
      <c r="AG625" s="62" t="s">
        <v>4257</v>
      </c>
      <c r="AH625" s="62" t="s">
        <v>4258</v>
      </c>
      <c r="AI625" s="62" t="s">
        <v>4259</v>
      </c>
      <c r="AJ625" s="62">
        <v>0.21199999999999997</v>
      </c>
      <c r="AK625" s="62"/>
    </row>
    <row r="626" spans="1:37" ht="47.25" x14ac:dyDescent="0.25">
      <c r="A626" s="174"/>
      <c r="B626" s="53" t="s">
        <v>680</v>
      </c>
      <c r="C626" s="58" t="s">
        <v>3496</v>
      </c>
      <c r="D626" s="62">
        <v>0.22706361078779147</v>
      </c>
      <c r="E626" s="62">
        <f t="shared" si="468"/>
        <v>2.2706361078779148E-2</v>
      </c>
      <c r="F626" s="62">
        <f t="shared" si="469"/>
        <v>0.19073343306174481</v>
      </c>
      <c r="G626" s="62">
        <v>0</v>
      </c>
      <c r="H626" s="62">
        <f t="shared" si="470"/>
        <v>1.3623816647267488E-2</v>
      </c>
      <c r="I626" s="62">
        <f t="shared" si="471"/>
        <v>0.22706227200000001</v>
      </c>
      <c r="J626" s="62">
        <v>0</v>
      </c>
      <c r="K626" s="62">
        <v>0</v>
      </c>
      <c r="L626" s="62">
        <v>0</v>
      </c>
      <c r="M626" s="62">
        <v>0.22706227200000001</v>
      </c>
      <c r="N626" s="62">
        <f t="shared" si="472"/>
        <v>1.3387877914605717E-6</v>
      </c>
      <c r="O626" s="62">
        <f t="shared" si="473"/>
        <v>2.2706361078779148E-2</v>
      </c>
      <c r="P626" s="62">
        <f t="shared" si="474"/>
        <v>0.19073343306174481</v>
      </c>
      <c r="Q626" s="62">
        <f t="shared" si="475"/>
        <v>0</v>
      </c>
      <c r="R626" s="62">
        <f t="shared" si="476"/>
        <v>-0.21343845535273251</v>
      </c>
      <c r="S626" s="62">
        <f t="shared" si="477"/>
        <v>0.18921856000000001</v>
      </c>
      <c r="T626" s="62">
        <v>0</v>
      </c>
      <c r="U626" s="62">
        <v>0</v>
      </c>
      <c r="V626" s="62">
        <v>0</v>
      </c>
      <c r="W626" s="62">
        <v>0.18921856000000001</v>
      </c>
      <c r="X626" s="62"/>
      <c r="Y626" s="62"/>
      <c r="Z626" s="62"/>
      <c r="AA626" s="62"/>
      <c r="AB626" s="62"/>
      <c r="AC626" s="62"/>
      <c r="AD626" s="62"/>
      <c r="AE626" s="62">
        <v>0</v>
      </c>
      <c r="AF626" s="62"/>
      <c r="AG626" s="62"/>
      <c r="AH626" s="62"/>
      <c r="AI626" s="62"/>
      <c r="AJ626" s="62">
        <v>0</v>
      </c>
      <c r="AK626" s="62"/>
    </row>
    <row r="627" spans="1:37" ht="47.25" x14ac:dyDescent="0.25">
      <c r="A627" s="174"/>
      <c r="B627" s="65" t="s">
        <v>682</v>
      </c>
      <c r="C627" s="58" t="s">
        <v>3497</v>
      </c>
      <c r="D627" s="62">
        <v>1.3018627877914534E-3</v>
      </c>
      <c r="E627" s="62">
        <f t="shared" si="468"/>
        <v>1.3018627877914535E-4</v>
      </c>
      <c r="F627" s="62">
        <f t="shared" si="469"/>
        <v>1.0935647417448207E-3</v>
      </c>
      <c r="G627" s="62">
        <v>0</v>
      </c>
      <c r="H627" s="62">
        <f t="shared" si="470"/>
        <v>7.81117672674872E-5</v>
      </c>
      <c r="I627" s="62">
        <f t="shared" si="471"/>
        <v>1.3005240000000002E-3</v>
      </c>
      <c r="J627" s="62">
        <v>0</v>
      </c>
      <c r="K627" s="62">
        <v>0</v>
      </c>
      <c r="L627" s="62">
        <v>0</v>
      </c>
      <c r="M627" s="62">
        <v>1.3005240000000002E-3</v>
      </c>
      <c r="N627" s="62">
        <f t="shared" si="472"/>
        <v>1.3387877914531991E-6</v>
      </c>
      <c r="O627" s="62">
        <f t="shared" si="473"/>
        <v>1.3018627877914535E-4</v>
      </c>
      <c r="P627" s="62">
        <f t="shared" si="474"/>
        <v>1.0935647417448207E-3</v>
      </c>
      <c r="Q627" s="62">
        <f t="shared" si="475"/>
        <v>0</v>
      </c>
      <c r="R627" s="62">
        <f t="shared" si="476"/>
        <v>-1.2224122327325129E-3</v>
      </c>
      <c r="S627" s="62">
        <f t="shared" si="477"/>
        <v>1.08377E-3</v>
      </c>
      <c r="T627" s="62">
        <v>0</v>
      </c>
      <c r="U627" s="62">
        <v>0</v>
      </c>
      <c r="V627" s="62">
        <v>0</v>
      </c>
      <c r="W627" s="62">
        <v>1.08377E-3</v>
      </c>
      <c r="X627" s="62"/>
      <c r="Y627" s="62"/>
      <c r="Z627" s="62"/>
      <c r="AA627" s="62"/>
      <c r="AB627" s="62"/>
      <c r="AC627" s="62"/>
      <c r="AD627" s="62"/>
      <c r="AE627" s="62">
        <v>0</v>
      </c>
      <c r="AF627" s="62"/>
      <c r="AG627" s="62"/>
      <c r="AH627" s="62"/>
      <c r="AI627" s="62"/>
      <c r="AJ627" s="62">
        <v>0</v>
      </c>
      <c r="AK627" s="62"/>
    </row>
    <row r="628" spans="1:37" ht="63" x14ac:dyDescent="0.25">
      <c r="A628" s="174"/>
      <c r="B628" s="53" t="s">
        <v>684</v>
      </c>
      <c r="C628" s="58" t="s">
        <v>3498</v>
      </c>
      <c r="D628" s="62">
        <v>1.3018627877914534E-3</v>
      </c>
      <c r="E628" s="62">
        <f t="shared" si="468"/>
        <v>1.3018627877914535E-4</v>
      </c>
      <c r="F628" s="62">
        <f t="shared" si="469"/>
        <v>1.0935647417448207E-3</v>
      </c>
      <c r="G628" s="62">
        <v>0</v>
      </c>
      <c r="H628" s="62">
        <f t="shared" si="470"/>
        <v>7.81117672674872E-5</v>
      </c>
      <c r="I628" s="62">
        <f t="shared" si="471"/>
        <v>1.3005240000000002E-3</v>
      </c>
      <c r="J628" s="62">
        <v>0</v>
      </c>
      <c r="K628" s="62">
        <v>0</v>
      </c>
      <c r="L628" s="62">
        <v>0</v>
      </c>
      <c r="M628" s="62">
        <v>1.3005240000000002E-3</v>
      </c>
      <c r="N628" s="62">
        <f t="shared" si="472"/>
        <v>1.3387877914531991E-6</v>
      </c>
      <c r="O628" s="62">
        <f t="shared" si="473"/>
        <v>1.3018627877914535E-4</v>
      </c>
      <c r="P628" s="62">
        <f t="shared" si="474"/>
        <v>1.0935647417448207E-3</v>
      </c>
      <c r="Q628" s="62">
        <f t="shared" si="475"/>
        <v>0</v>
      </c>
      <c r="R628" s="62">
        <f t="shared" si="476"/>
        <v>-1.2224122327325129E-3</v>
      </c>
      <c r="S628" s="62">
        <f t="shared" si="477"/>
        <v>1.08377E-3</v>
      </c>
      <c r="T628" s="62">
        <v>0</v>
      </c>
      <c r="U628" s="62">
        <v>0</v>
      </c>
      <c r="V628" s="62">
        <v>0</v>
      </c>
      <c r="W628" s="62">
        <v>1.08377E-3</v>
      </c>
      <c r="X628" s="62"/>
      <c r="Y628" s="62"/>
      <c r="Z628" s="62"/>
      <c r="AA628" s="62"/>
      <c r="AB628" s="62"/>
      <c r="AC628" s="62"/>
      <c r="AD628" s="62"/>
      <c r="AE628" s="62">
        <v>0</v>
      </c>
      <c r="AF628" s="62"/>
      <c r="AG628" s="62"/>
      <c r="AH628" s="62"/>
      <c r="AI628" s="62"/>
      <c r="AJ628" s="62">
        <v>0</v>
      </c>
      <c r="AK628" s="62"/>
    </row>
    <row r="629" spans="1:37" ht="47.25" x14ac:dyDescent="0.25">
      <c r="A629" s="174"/>
      <c r="B629" s="53" t="s">
        <v>2063</v>
      </c>
      <c r="C629" s="58" t="s">
        <v>3499</v>
      </c>
      <c r="D629" s="62">
        <v>1.5313877387877914</v>
      </c>
      <c r="E629" s="62">
        <f t="shared" si="468"/>
        <v>0.15313877387877917</v>
      </c>
      <c r="F629" s="62">
        <f t="shared" si="469"/>
        <v>1.2863657005817448</v>
      </c>
      <c r="G629" s="62">
        <v>0</v>
      </c>
      <c r="H629" s="62">
        <f t="shared" si="470"/>
        <v>9.1883264327267483E-2</v>
      </c>
      <c r="I629" s="62">
        <f t="shared" si="471"/>
        <v>1.5313864000000001</v>
      </c>
      <c r="J629" s="62">
        <v>0.27939853999999997</v>
      </c>
      <c r="K629" s="62">
        <v>1.2309894800000001</v>
      </c>
      <c r="L629" s="62">
        <v>0</v>
      </c>
      <c r="M629" s="62">
        <v>2.0998380000000001E-2</v>
      </c>
      <c r="N629" s="62">
        <f t="shared" si="472"/>
        <v>1.3387877912940382E-6</v>
      </c>
      <c r="O629" s="62">
        <f t="shared" si="473"/>
        <v>-0.12625976612122081</v>
      </c>
      <c r="P629" s="62">
        <f t="shared" si="474"/>
        <v>5.5376220581744739E-2</v>
      </c>
      <c r="Q629" s="62">
        <f t="shared" si="475"/>
        <v>0</v>
      </c>
      <c r="R629" s="62">
        <f t="shared" si="476"/>
        <v>7.0884884327267486E-2</v>
      </c>
      <c r="S629" s="62">
        <f t="shared" si="477"/>
        <v>1.2761553400000001</v>
      </c>
      <c r="T629" s="62">
        <v>0.23283212</v>
      </c>
      <c r="U629" s="62">
        <v>1.0258245699999999</v>
      </c>
      <c r="V629" s="62">
        <v>0</v>
      </c>
      <c r="W629" s="62">
        <v>1.7498650000000001E-2</v>
      </c>
      <c r="X629" s="62"/>
      <c r="Y629" s="62"/>
      <c r="Z629" s="62"/>
      <c r="AA629" s="62"/>
      <c r="AB629" s="168">
        <v>2020</v>
      </c>
      <c r="AC629" s="62" t="s">
        <v>4255</v>
      </c>
      <c r="AD629" s="62" t="s">
        <v>4256</v>
      </c>
      <c r="AE629" s="62">
        <v>0.1</v>
      </c>
      <c r="AF629" s="168">
        <v>2020</v>
      </c>
      <c r="AG629" s="62" t="s">
        <v>4257</v>
      </c>
      <c r="AH629" s="62" t="s">
        <v>4258</v>
      </c>
      <c r="AI629" s="62" t="s">
        <v>4259</v>
      </c>
      <c r="AJ629" s="62">
        <v>2.5000000000000001E-2</v>
      </c>
      <c r="AK629" s="62">
        <f>SUM(AK630:AK633)</f>
        <v>0</v>
      </c>
    </row>
    <row r="630" spans="1:37" ht="15.75" x14ac:dyDescent="0.25">
      <c r="A630" s="174"/>
      <c r="B630" s="53" t="s">
        <v>686</v>
      </c>
      <c r="C630" s="58"/>
      <c r="D630" s="62">
        <f>SUM(D631:D634)</f>
        <v>15.328755028363373</v>
      </c>
      <c r="E630" s="62">
        <f t="shared" ref="E630:AJ630" si="478">SUM(E631:E634)</f>
        <v>1.5328755028363372</v>
      </c>
      <c r="F630" s="62">
        <f t="shared" si="478"/>
        <v>12.876154223825234</v>
      </c>
      <c r="G630" s="62">
        <f t="shared" si="478"/>
        <v>0</v>
      </c>
      <c r="H630" s="62">
        <f t="shared" si="478"/>
        <v>0.91972530170180233</v>
      </c>
      <c r="I630" s="62">
        <f t="shared" si="478"/>
        <v>15.32875102</v>
      </c>
      <c r="J630" s="62">
        <f t="shared" si="478"/>
        <v>0.42932610999999998</v>
      </c>
      <c r="K630" s="62">
        <f t="shared" si="478"/>
        <v>10.022962170000001</v>
      </c>
      <c r="L630" s="62">
        <f t="shared" si="478"/>
        <v>0</v>
      </c>
      <c r="M630" s="62">
        <f t="shared" si="478"/>
        <v>4.8764627399999991</v>
      </c>
      <c r="N630" s="62">
        <f t="shared" si="478"/>
        <v>4.0083633732201918E-6</v>
      </c>
      <c r="O630" s="62">
        <f t="shared" si="478"/>
        <v>1.1035493928363371</v>
      </c>
      <c r="P630" s="62">
        <f t="shared" si="478"/>
        <v>2.8531920538252322</v>
      </c>
      <c r="Q630" s="62">
        <f t="shared" si="478"/>
        <v>0</v>
      </c>
      <c r="R630" s="62">
        <f t="shared" si="478"/>
        <v>-3.9567374382981964</v>
      </c>
      <c r="S630" s="62">
        <f t="shared" si="478"/>
        <v>12.659997380000002</v>
      </c>
      <c r="T630" s="62">
        <f t="shared" si="478"/>
        <v>0.35777175999999999</v>
      </c>
      <c r="U630" s="62">
        <f t="shared" si="478"/>
        <v>8.3524684800000006</v>
      </c>
      <c r="V630" s="62">
        <f t="shared" si="478"/>
        <v>0</v>
      </c>
      <c r="W630" s="62">
        <f t="shared" si="478"/>
        <v>3.94975714</v>
      </c>
      <c r="X630" s="62"/>
      <c r="Y630" s="62"/>
      <c r="Z630" s="62"/>
      <c r="AA630" s="62"/>
      <c r="AB630" s="62"/>
      <c r="AC630" s="62"/>
      <c r="AD630" s="62"/>
      <c r="AE630" s="62">
        <f t="shared" si="478"/>
        <v>0.66</v>
      </c>
      <c r="AF630" s="62"/>
      <c r="AG630" s="62"/>
      <c r="AH630" s="62"/>
      <c r="AI630" s="62"/>
      <c r="AJ630" s="62">
        <f t="shared" si="478"/>
        <v>2.5860000000000003</v>
      </c>
      <c r="AK630" s="62">
        <f>SUM(AK631:AK634)</f>
        <v>0</v>
      </c>
    </row>
    <row r="631" spans="1:37" ht="63" x14ac:dyDescent="0.25">
      <c r="A631" s="174"/>
      <c r="B631" s="53" t="s">
        <v>687</v>
      </c>
      <c r="C631" s="58" t="s">
        <v>3500</v>
      </c>
      <c r="D631" s="62">
        <v>2.887093298787792</v>
      </c>
      <c r="E631" s="62">
        <f>D631*10%</f>
        <v>0.28870932987877923</v>
      </c>
      <c r="F631" s="62">
        <f>D631-E631-H631</f>
        <v>2.425158370981745</v>
      </c>
      <c r="G631" s="62">
        <v>0</v>
      </c>
      <c r="H631" s="62">
        <f>D631*6%</f>
        <v>0.17322559792726752</v>
      </c>
      <c r="I631" s="62">
        <f>J631+K631+L631+M631</f>
        <v>2.8870919599999998</v>
      </c>
      <c r="J631" s="62">
        <v>0</v>
      </c>
      <c r="K631" s="62">
        <v>2.6259008599999998</v>
      </c>
      <c r="L631" s="62">
        <v>0</v>
      </c>
      <c r="M631" s="62">
        <v>0.26119110000000001</v>
      </c>
      <c r="N631" s="62">
        <f t="shared" ref="N631:N634" si="479">D631-I631</f>
        <v>1.3387877921822167E-6</v>
      </c>
      <c r="O631" s="62">
        <f t="shared" ref="O631:O634" si="480">E631-J631</f>
        <v>0.28870932987877923</v>
      </c>
      <c r="P631" s="62">
        <f t="shared" ref="P631:P634" si="481">F631-K631</f>
        <v>-0.20074248901825475</v>
      </c>
      <c r="Q631" s="62">
        <f t="shared" ref="Q631:Q634" si="482">G631-L631</f>
        <v>0</v>
      </c>
      <c r="R631" s="62">
        <f t="shared" ref="R631:R634" si="483">H631-M631</f>
        <v>-8.7965502072732488E-2</v>
      </c>
      <c r="S631" s="62">
        <f>T631+U631+V631+W631</f>
        <v>2.4059099700000002</v>
      </c>
      <c r="T631" s="62">
        <v>0</v>
      </c>
      <c r="U631" s="62">
        <v>2.1882507200000001</v>
      </c>
      <c r="V631" s="62">
        <v>0</v>
      </c>
      <c r="W631" s="62">
        <v>0.21765925</v>
      </c>
      <c r="X631" s="62"/>
      <c r="Y631" s="62"/>
      <c r="Z631" s="62"/>
      <c r="AA631" s="62"/>
      <c r="AB631" s="168">
        <v>2020</v>
      </c>
      <c r="AC631" s="62" t="s">
        <v>4255</v>
      </c>
      <c r="AD631" s="62" t="s">
        <v>4256</v>
      </c>
      <c r="AE631" s="62">
        <v>0.25</v>
      </c>
      <c r="AF631" s="168">
        <v>2020</v>
      </c>
      <c r="AG631" s="62" t="s">
        <v>4257</v>
      </c>
      <c r="AH631" s="62" t="s">
        <v>4258</v>
      </c>
      <c r="AI631" s="62" t="s">
        <v>4259</v>
      </c>
      <c r="AJ631" s="62">
        <v>1.5210000000000001</v>
      </c>
      <c r="AK631" s="62"/>
    </row>
    <row r="632" spans="1:37" ht="63" x14ac:dyDescent="0.25">
      <c r="A632" s="174"/>
      <c r="B632" s="53" t="s">
        <v>689</v>
      </c>
      <c r="C632" s="58" t="s">
        <v>3501</v>
      </c>
      <c r="D632" s="62">
        <v>4.0724514667877907</v>
      </c>
      <c r="E632" s="62">
        <f>D632*10%</f>
        <v>0.40724514667877909</v>
      </c>
      <c r="F632" s="62">
        <f>D632-E632-H632</f>
        <v>3.4208592321017441</v>
      </c>
      <c r="G632" s="62">
        <v>0</v>
      </c>
      <c r="H632" s="62">
        <f>D632*6%</f>
        <v>0.24434708800726743</v>
      </c>
      <c r="I632" s="169">
        <f>J632+K632+L632+M632</f>
        <v>4.0724501279999989</v>
      </c>
      <c r="J632" s="62">
        <v>0</v>
      </c>
      <c r="K632" s="62">
        <v>0</v>
      </c>
      <c r="L632" s="62">
        <v>0</v>
      </c>
      <c r="M632" s="62">
        <v>4.0724501279999989</v>
      </c>
      <c r="N632" s="62">
        <f t="shared" si="479"/>
        <v>1.3387877917381275E-6</v>
      </c>
      <c r="O632" s="62">
        <f t="shared" si="480"/>
        <v>0.40724514667877909</v>
      </c>
      <c r="P632" s="62">
        <f t="shared" si="481"/>
        <v>3.4208592321017441</v>
      </c>
      <c r="Q632" s="62">
        <f t="shared" si="482"/>
        <v>0</v>
      </c>
      <c r="R632" s="62">
        <f t="shared" si="483"/>
        <v>-3.8281030399927314</v>
      </c>
      <c r="S632" s="62">
        <f>T632+U632+V632+W632</f>
        <v>3.27974663</v>
      </c>
      <c r="T632" s="62">
        <v>0</v>
      </c>
      <c r="U632" s="62">
        <v>0</v>
      </c>
      <c r="V632" s="62">
        <v>0</v>
      </c>
      <c r="W632" s="62">
        <v>3.27974663</v>
      </c>
      <c r="X632" s="62"/>
      <c r="Y632" s="62"/>
      <c r="Z632" s="62"/>
      <c r="AA632" s="62"/>
      <c r="AB632" s="62"/>
      <c r="AC632" s="62"/>
      <c r="AD632" s="62"/>
      <c r="AE632" s="62">
        <v>0</v>
      </c>
      <c r="AF632" s="62"/>
      <c r="AG632" s="62"/>
      <c r="AH632" s="62"/>
      <c r="AI632" s="62"/>
      <c r="AJ632" s="62">
        <v>0</v>
      </c>
      <c r="AK632" s="62"/>
    </row>
    <row r="633" spans="1:37" ht="63" x14ac:dyDescent="0.25">
      <c r="A633" s="174"/>
      <c r="B633" s="53" t="s">
        <v>2065</v>
      </c>
      <c r="C633" s="58" t="s">
        <v>3502</v>
      </c>
      <c r="D633" s="62">
        <v>6.3962967027877902</v>
      </c>
      <c r="E633" s="62">
        <f>D633*10%</f>
        <v>0.63962967027877904</v>
      </c>
      <c r="F633" s="62">
        <f>D633-E633-H633</f>
        <v>5.3728892303417437</v>
      </c>
      <c r="G633" s="62">
        <v>0</v>
      </c>
      <c r="H633" s="62">
        <f>D633*6%</f>
        <v>0.38377780216726742</v>
      </c>
      <c r="I633" s="62">
        <f>J633+K633+L633+M633</f>
        <v>6.3962953720000009</v>
      </c>
      <c r="J633" s="62">
        <v>0</v>
      </c>
      <c r="K633" s="62">
        <v>6.041771380000001</v>
      </c>
      <c r="L633" s="62">
        <v>0</v>
      </c>
      <c r="M633" s="62">
        <v>0.35452399199999995</v>
      </c>
      <c r="N633" s="62">
        <f t="shared" si="479"/>
        <v>1.3307877892998476E-6</v>
      </c>
      <c r="O633" s="62">
        <f t="shared" si="480"/>
        <v>0.63962967027877904</v>
      </c>
      <c r="P633" s="62">
        <f t="shared" si="481"/>
        <v>-0.66888214965825732</v>
      </c>
      <c r="Q633" s="62">
        <f t="shared" si="482"/>
        <v>0</v>
      </c>
      <c r="R633" s="62">
        <f t="shared" si="483"/>
        <v>2.9253810167267469E-2</v>
      </c>
      <c r="S633" s="62">
        <f>T633+U633+V633+W633</f>
        <v>5.3302461400000007</v>
      </c>
      <c r="T633" s="62">
        <v>0</v>
      </c>
      <c r="U633" s="62">
        <v>5.0348094800000007</v>
      </c>
      <c r="V633" s="62">
        <v>0</v>
      </c>
      <c r="W633" s="62">
        <v>0.29543666000000002</v>
      </c>
      <c r="X633" s="62"/>
      <c r="Y633" s="62"/>
      <c r="Z633" s="62"/>
      <c r="AA633" s="62"/>
      <c r="AB633" s="168">
        <v>2020</v>
      </c>
      <c r="AC633" s="62" t="s">
        <v>4255</v>
      </c>
      <c r="AD633" s="62" t="s">
        <v>4256</v>
      </c>
      <c r="AE633" s="62">
        <v>0.25</v>
      </c>
      <c r="AF633" s="168">
        <v>2020</v>
      </c>
      <c r="AG633" s="62" t="s">
        <v>4257</v>
      </c>
      <c r="AH633" s="62" t="s">
        <v>4258</v>
      </c>
      <c r="AI633" s="62" t="s">
        <v>4259</v>
      </c>
      <c r="AJ633" s="62">
        <v>1.0169999999999999</v>
      </c>
      <c r="AK633" s="62"/>
    </row>
    <row r="634" spans="1:37" ht="78.75" x14ac:dyDescent="0.25">
      <c r="A634" s="174"/>
      <c r="B634" s="53" t="s">
        <v>2066</v>
      </c>
      <c r="C634" s="58" t="s">
        <v>3503</v>
      </c>
      <c r="D634" s="62">
        <v>1.9729135599999998</v>
      </c>
      <c r="E634" s="62">
        <f>D634*10%</f>
        <v>0.197291356</v>
      </c>
      <c r="F634" s="62">
        <f>D634-E634-H634</f>
        <v>1.6572473903999998</v>
      </c>
      <c r="G634" s="62">
        <v>0</v>
      </c>
      <c r="H634" s="62">
        <f>D634*6%</f>
        <v>0.11837481359999999</v>
      </c>
      <c r="I634" s="62">
        <f>J634+K634+L634+M634</f>
        <v>1.9729135599999998</v>
      </c>
      <c r="J634" s="62">
        <v>0.42932610999999998</v>
      </c>
      <c r="K634" s="62">
        <v>1.3552899299999999</v>
      </c>
      <c r="L634" s="62">
        <v>0</v>
      </c>
      <c r="M634" s="62">
        <v>0.18829751999999997</v>
      </c>
      <c r="N634" s="62">
        <f t="shared" si="479"/>
        <v>0</v>
      </c>
      <c r="O634" s="62">
        <f t="shared" si="480"/>
        <v>-0.23203475399999998</v>
      </c>
      <c r="P634" s="62">
        <f t="shared" si="481"/>
        <v>0.30195746039999993</v>
      </c>
      <c r="Q634" s="62">
        <f t="shared" si="482"/>
        <v>0</v>
      </c>
      <c r="R634" s="62">
        <f t="shared" si="483"/>
        <v>-6.9922706399999979E-2</v>
      </c>
      <c r="S634" s="62">
        <f>T634+U634+V634+W634</f>
        <v>1.6440946400000001</v>
      </c>
      <c r="T634" s="62">
        <v>0.35777175999999999</v>
      </c>
      <c r="U634" s="62">
        <v>1.12940828</v>
      </c>
      <c r="V634" s="62">
        <v>0</v>
      </c>
      <c r="W634" s="62">
        <v>0.15691460000000002</v>
      </c>
      <c r="X634" s="62"/>
      <c r="Y634" s="62"/>
      <c r="Z634" s="62"/>
      <c r="AA634" s="62"/>
      <c r="AB634" s="168">
        <v>2020</v>
      </c>
      <c r="AC634" s="62" t="s">
        <v>4255</v>
      </c>
      <c r="AD634" s="62" t="s">
        <v>4256</v>
      </c>
      <c r="AE634" s="62">
        <v>0.16</v>
      </c>
      <c r="AF634" s="168">
        <v>2020</v>
      </c>
      <c r="AG634" s="62" t="s">
        <v>4257</v>
      </c>
      <c r="AH634" s="62" t="s">
        <v>4258</v>
      </c>
      <c r="AI634" s="62" t="s">
        <v>4259</v>
      </c>
      <c r="AJ634" s="62">
        <v>4.7999999999999994E-2</v>
      </c>
      <c r="AK634" s="62">
        <f>SUM(AK635:AK639)</f>
        <v>0</v>
      </c>
    </row>
    <row r="635" spans="1:37" ht="15.75" x14ac:dyDescent="0.25">
      <c r="A635" s="174"/>
      <c r="B635" s="53" t="s">
        <v>179</v>
      </c>
      <c r="C635" s="58"/>
      <c r="D635" s="62">
        <f>SUM(D636:D640)</f>
        <v>5.6952389831511656</v>
      </c>
      <c r="E635" s="62">
        <f t="shared" ref="E635:AJ635" si="484">SUM(E636:E640)</f>
        <v>0.56952389831511663</v>
      </c>
      <c r="F635" s="62">
        <f t="shared" si="484"/>
        <v>4.7840007458469795</v>
      </c>
      <c r="G635" s="62">
        <f t="shared" si="484"/>
        <v>0</v>
      </c>
      <c r="H635" s="62">
        <f t="shared" si="484"/>
        <v>0.34171433898906989</v>
      </c>
      <c r="I635" s="62">
        <f t="shared" si="484"/>
        <v>4.6382342919999999</v>
      </c>
      <c r="J635" s="62">
        <f t="shared" si="484"/>
        <v>0.77730242000000005</v>
      </c>
      <c r="K635" s="62">
        <f t="shared" si="484"/>
        <v>2.3891965399999999</v>
      </c>
      <c r="L635" s="62">
        <f t="shared" si="484"/>
        <v>0</v>
      </c>
      <c r="M635" s="62">
        <f t="shared" si="484"/>
        <v>1.4717353319999997</v>
      </c>
      <c r="N635" s="62">
        <f t="shared" si="484"/>
        <v>1.0570046911511657</v>
      </c>
      <c r="O635" s="62">
        <f t="shared" si="484"/>
        <v>-0.20777852168488345</v>
      </c>
      <c r="P635" s="62">
        <f t="shared" si="484"/>
        <v>2.3948042058469792</v>
      </c>
      <c r="Q635" s="62">
        <f t="shared" si="484"/>
        <v>0</v>
      </c>
      <c r="R635" s="62">
        <f t="shared" si="484"/>
        <v>-1.1300209930109302</v>
      </c>
      <c r="S635" s="62">
        <f t="shared" si="484"/>
        <v>4.41359149</v>
      </c>
      <c r="T635" s="62">
        <f t="shared" si="484"/>
        <v>0.64775201999999998</v>
      </c>
      <c r="U635" s="62">
        <f t="shared" si="484"/>
        <v>2.49402561</v>
      </c>
      <c r="V635" s="62">
        <f t="shared" si="484"/>
        <v>0</v>
      </c>
      <c r="W635" s="62">
        <f t="shared" si="484"/>
        <v>1.27181386</v>
      </c>
      <c r="X635" s="62"/>
      <c r="Y635" s="62"/>
      <c r="Z635" s="62"/>
      <c r="AA635" s="62"/>
      <c r="AB635" s="62"/>
      <c r="AC635" s="62"/>
      <c r="AD635" s="62"/>
      <c r="AE635" s="62">
        <f t="shared" si="484"/>
        <v>0.32</v>
      </c>
      <c r="AF635" s="62"/>
      <c r="AG635" s="62"/>
      <c r="AH635" s="62"/>
      <c r="AI635" s="62"/>
      <c r="AJ635" s="62">
        <f t="shared" si="484"/>
        <v>0.66300000000000003</v>
      </c>
      <c r="AK635" s="62">
        <f>SUM(AK636:AK640)</f>
        <v>0</v>
      </c>
    </row>
    <row r="636" spans="1:37" ht="47.25" x14ac:dyDescent="0.25">
      <c r="A636" s="174"/>
      <c r="B636" s="53" t="s">
        <v>692</v>
      </c>
      <c r="C636" s="58" t="s">
        <v>3504</v>
      </c>
      <c r="D636" s="62">
        <v>0.48456987478779168</v>
      </c>
      <c r="E636" s="62">
        <f>D636*10%</f>
        <v>4.8456987478779169E-2</v>
      </c>
      <c r="F636" s="62">
        <f>D636-E636-H636</f>
        <v>0.40703869482174498</v>
      </c>
      <c r="G636" s="62">
        <v>0</v>
      </c>
      <c r="H636" s="62">
        <f>D636*6%</f>
        <v>2.9074192487267499E-2</v>
      </c>
      <c r="I636" s="62">
        <f>J636+K636+L636+M636</f>
        <v>0.48456853400000005</v>
      </c>
      <c r="J636" s="62">
        <v>0</v>
      </c>
      <c r="K636" s="62">
        <v>0.38060003000000003</v>
      </c>
      <c r="L636" s="62">
        <v>0</v>
      </c>
      <c r="M636" s="62">
        <v>0.103968504</v>
      </c>
      <c r="N636" s="62">
        <f t="shared" ref="N636:N640" si="485">D636-I636</f>
        <v>1.3407877916260524E-6</v>
      </c>
      <c r="O636" s="62">
        <f t="shared" ref="O636:O640" si="486">E636-J636</f>
        <v>4.8456987478779169E-2</v>
      </c>
      <c r="P636" s="62">
        <f t="shared" ref="P636:P640" si="487">F636-K636</f>
        <v>2.643866482174495E-2</v>
      </c>
      <c r="Q636" s="62">
        <f t="shared" ref="Q636:Q640" si="488">G636-L636</f>
        <v>0</v>
      </c>
      <c r="R636" s="62">
        <f t="shared" ref="R636:R640" si="489">H636-M636</f>
        <v>-7.48943115127325E-2</v>
      </c>
      <c r="S636" s="62">
        <f>T636+U636+V636+W636</f>
        <v>8.6640419999999996E-2</v>
      </c>
      <c r="T636" s="62">
        <v>0</v>
      </c>
      <c r="U636" s="62">
        <v>0</v>
      </c>
      <c r="V636" s="62">
        <v>0</v>
      </c>
      <c r="W636" s="62">
        <v>8.6640419999999996E-2</v>
      </c>
      <c r="X636" s="62"/>
      <c r="Y636" s="62"/>
      <c r="Z636" s="62"/>
      <c r="AA636" s="62"/>
      <c r="AB636" s="168">
        <v>2020</v>
      </c>
      <c r="AC636" s="62" t="s">
        <v>4255</v>
      </c>
      <c r="AD636" s="62" t="s">
        <v>4256</v>
      </c>
      <c r="AE636" s="62">
        <v>0.16</v>
      </c>
      <c r="AF636" s="168">
        <v>2020</v>
      </c>
      <c r="AG636" s="62" t="s">
        <v>4257</v>
      </c>
      <c r="AH636" s="62" t="s">
        <v>4258</v>
      </c>
      <c r="AI636" s="62" t="s">
        <v>4259</v>
      </c>
      <c r="AJ636" s="62">
        <v>0.10100000000000001</v>
      </c>
      <c r="AK636" s="62"/>
    </row>
    <row r="637" spans="1:37" ht="63" x14ac:dyDescent="0.25">
      <c r="A637" s="174"/>
      <c r="B637" s="53" t="s">
        <v>694</v>
      </c>
      <c r="C637" s="58" t="s">
        <v>3505</v>
      </c>
      <c r="D637" s="62">
        <v>0.35878704678779139</v>
      </c>
      <c r="E637" s="62">
        <f>D637*10%</f>
        <v>3.5878704678779141E-2</v>
      </c>
      <c r="F637" s="62">
        <f>D637-E637-H637</f>
        <v>0.30138111930174477</v>
      </c>
      <c r="G637" s="62">
        <v>0</v>
      </c>
      <c r="H637" s="62">
        <f>D637*6%</f>
        <v>2.1527222807267481E-2</v>
      </c>
      <c r="I637" s="62">
        <f>J637+K637+L637+M637</f>
        <v>0.35878570799999998</v>
      </c>
      <c r="J637" s="62">
        <v>0</v>
      </c>
      <c r="K637" s="62">
        <v>0</v>
      </c>
      <c r="L637" s="62">
        <v>0</v>
      </c>
      <c r="M637" s="62">
        <v>0.35878570799999998</v>
      </c>
      <c r="N637" s="62">
        <f t="shared" si="485"/>
        <v>1.3387877914050605E-6</v>
      </c>
      <c r="O637" s="62">
        <f t="shared" si="486"/>
        <v>3.5878704678779141E-2</v>
      </c>
      <c r="P637" s="62">
        <f t="shared" si="487"/>
        <v>0.30138111930174477</v>
      </c>
      <c r="Q637" s="62">
        <f t="shared" si="488"/>
        <v>0</v>
      </c>
      <c r="R637" s="62">
        <f t="shared" si="489"/>
        <v>-0.33725848519273249</v>
      </c>
      <c r="S637" s="62">
        <f>T637+U637+V637+W637</f>
        <v>0.34435584000000002</v>
      </c>
      <c r="T637" s="62">
        <v>0</v>
      </c>
      <c r="U637" s="62">
        <v>0</v>
      </c>
      <c r="V637" s="62">
        <v>0</v>
      </c>
      <c r="W637" s="62">
        <v>0.34435584000000002</v>
      </c>
      <c r="X637" s="62"/>
      <c r="Y637" s="62"/>
      <c r="Z637" s="62"/>
      <c r="AA637" s="62"/>
      <c r="AB637" s="62"/>
      <c r="AC637" s="62"/>
      <c r="AD637" s="62"/>
      <c r="AE637" s="62">
        <v>0</v>
      </c>
      <c r="AF637" s="62"/>
      <c r="AG637" s="62"/>
      <c r="AH637" s="62"/>
      <c r="AI637" s="62"/>
      <c r="AJ637" s="62">
        <v>0</v>
      </c>
      <c r="AK637" s="62"/>
    </row>
    <row r="638" spans="1:37" ht="78.75" x14ac:dyDescent="0.25">
      <c r="A638" s="174"/>
      <c r="B638" s="53" t="s">
        <v>696</v>
      </c>
      <c r="C638" s="58" t="s">
        <v>3506</v>
      </c>
      <c r="D638" s="62">
        <v>0.90802723878779135</v>
      </c>
      <c r="E638" s="62">
        <f>D638*10%</f>
        <v>9.0802723878779135E-2</v>
      </c>
      <c r="F638" s="62">
        <f>D638-E638-H638</f>
        <v>0.76274288058174478</v>
      </c>
      <c r="G638" s="62">
        <v>0</v>
      </c>
      <c r="H638" s="62">
        <f>D638*6%</f>
        <v>5.4481634327267478E-2</v>
      </c>
      <c r="I638" s="62">
        <f>J638+K638+L638+M638</f>
        <v>0.90802589999999994</v>
      </c>
      <c r="J638" s="62">
        <v>0</v>
      </c>
      <c r="K638" s="62">
        <v>0</v>
      </c>
      <c r="L638" s="62">
        <v>0</v>
      </c>
      <c r="M638" s="62">
        <v>0.90802589999999994</v>
      </c>
      <c r="N638" s="62">
        <f t="shared" si="485"/>
        <v>1.3387877914050605E-6</v>
      </c>
      <c r="O638" s="62">
        <f t="shared" si="486"/>
        <v>9.0802723878779135E-2</v>
      </c>
      <c r="P638" s="62">
        <f t="shared" si="487"/>
        <v>0.76274288058174478</v>
      </c>
      <c r="Q638" s="62">
        <f t="shared" si="488"/>
        <v>0</v>
      </c>
      <c r="R638" s="62">
        <f t="shared" si="489"/>
        <v>-0.85354426567273245</v>
      </c>
      <c r="S638" s="62">
        <f>T638+U638+V638+W638</f>
        <v>0.75668824999999995</v>
      </c>
      <c r="T638" s="62">
        <v>0</v>
      </c>
      <c r="U638" s="62">
        <v>0</v>
      </c>
      <c r="V638" s="62">
        <v>0</v>
      </c>
      <c r="W638" s="62">
        <v>0.75668824999999995</v>
      </c>
      <c r="X638" s="62"/>
      <c r="Y638" s="62"/>
      <c r="Z638" s="62"/>
      <c r="AA638" s="62"/>
      <c r="AB638" s="62"/>
      <c r="AC638" s="62"/>
      <c r="AD638" s="62"/>
      <c r="AE638" s="62">
        <v>0</v>
      </c>
      <c r="AF638" s="62"/>
      <c r="AG638" s="62"/>
      <c r="AH638" s="62"/>
      <c r="AI638" s="62"/>
      <c r="AJ638" s="62">
        <v>0</v>
      </c>
      <c r="AK638" s="62"/>
    </row>
    <row r="639" spans="1:37" ht="47.25" x14ac:dyDescent="0.25">
      <c r="A639" s="61"/>
      <c r="B639" s="53" t="s">
        <v>2067</v>
      </c>
      <c r="C639" s="58" t="s">
        <v>3507</v>
      </c>
      <c r="D639" s="62">
        <v>1.3974839999999998E-3</v>
      </c>
      <c r="E639" s="62">
        <f>D639*10%</f>
        <v>1.3974839999999998E-4</v>
      </c>
      <c r="F639" s="62">
        <f>D639-E639-H639</f>
        <v>1.1738865599999998E-3</v>
      </c>
      <c r="G639" s="62">
        <v>0</v>
      </c>
      <c r="H639" s="62">
        <f>D639*6%</f>
        <v>8.3849039999999992E-5</v>
      </c>
      <c r="I639" s="62">
        <f>J639+K639+L639+M639</f>
        <v>1.3974839999999998E-3</v>
      </c>
      <c r="J639" s="62">
        <v>0</v>
      </c>
      <c r="K639" s="62">
        <v>0</v>
      </c>
      <c r="L639" s="62">
        <v>0</v>
      </c>
      <c r="M639" s="62">
        <v>1.3974839999999998E-3</v>
      </c>
      <c r="N639" s="62">
        <f t="shared" si="485"/>
        <v>0</v>
      </c>
      <c r="O639" s="62">
        <f t="shared" si="486"/>
        <v>1.3974839999999998E-4</v>
      </c>
      <c r="P639" s="62">
        <f t="shared" si="487"/>
        <v>1.1738865599999998E-3</v>
      </c>
      <c r="Q639" s="62">
        <f t="shared" si="488"/>
        <v>0</v>
      </c>
      <c r="R639" s="62">
        <f t="shared" si="489"/>
        <v>-1.3136349599999998E-3</v>
      </c>
      <c r="S639" s="62">
        <f>T639+U639+V639+W639</f>
        <v>1.1645700000000002E-3</v>
      </c>
      <c r="T639" s="62">
        <v>0</v>
      </c>
      <c r="U639" s="62">
        <v>0</v>
      </c>
      <c r="V639" s="62">
        <v>0</v>
      </c>
      <c r="W639" s="62">
        <v>1.1645700000000002E-3</v>
      </c>
      <c r="X639" s="62"/>
      <c r="Y639" s="62"/>
      <c r="Z639" s="62"/>
      <c r="AA639" s="62"/>
      <c r="AB639" s="62"/>
      <c r="AC639" s="62"/>
      <c r="AD639" s="62"/>
      <c r="AE639" s="62">
        <v>0</v>
      </c>
      <c r="AF639" s="62"/>
      <c r="AG639" s="62"/>
      <c r="AH639" s="62"/>
      <c r="AI639" s="62"/>
      <c r="AJ639" s="62">
        <v>0</v>
      </c>
      <c r="AK639" s="62"/>
    </row>
    <row r="640" spans="1:37" ht="47.25" x14ac:dyDescent="0.25">
      <c r="A640" s="174"/>
      <c r="B640" s="53" t="s">
        <v>698</v>
      </c>
      <c r="C640" s="58" t="s">
        <v>3508</v>
      </c>
      <c r="D640" s="62">
        <v>3.9424573387877913</v>
      </c>
      <c r="E640" s="62">
        <f>D640*10%</f>
        <v>0.39424573387877915</v>
      </c>
      <c r="F640" s="62">
        <f>D640-E640-H640</f>
        <v>3.3116641645817446</v>
      </c>
      <c r="G640" s="62">
        <v>0</v>
      </c>
      <c r="H640" s="62">
        <f>D640*6%</f>
        <v>0.23654744032726746</v>
      </c>
      <c r="I640" s="62">
        <f>J640+K640+L640+M640</f>
        <v>2.8854566660000001</v>
      </c>
      <c r="J640" s="62">
        <v>0.77730242000000005</v>
      </c>
      <c r="K640" s="62">
        <v>2.0085965099999998</v>
      </c>
      <c r="L640" s="62">
        <v>0</v>
      </c>
      <c r="M640" s="62">
        <v>9.9557735999999994E-2</v>
      </c>
      <c r="N640" s="62">
        <f t="shared" si="485"/>
        <v>1.0570006727877912</v>
      </c>
      <c r="O640" s="62">
        <f t="shared" si="486"/>
        <v>-0.3830566861212209</v>
      </c>
      <c r="P640" s="62">
        <f t="shared" si="487"/>
        <v>1.3030676545817448</v>
      </c>
      <c r="Q640" s="62">
        <f t="shared" si="488"/>
        <v>0</v>
      </c>
      <c r="R640" s="62">
        <f t="shared" si="489"/>
        <v>0.13698970432726748</v>
      </c>
      <c r="S640" s="62">
        <f>T640+U640+V640+W640</f>
        <v>3.2247424100000002</v>
      </c>
      <c r="T640" s="62">
        <v>0.64775201999999998</v>
      </c>
      <c r="U640" s="62">
        <v>2.49402561</v>
      </c>
      <c r="V640" s="62">
        <v>0</v>
      </c>
      <c r="W640" s="62">
        <v>8.2964780000000002E-2</v>
      </c>
      <c r="X640" s="62"/>
      <c r="Y640" s="62"/>
      <c r="Z640" s="62"/>
      <c r="AA640" s="62"/>
      <c r="AB640" s="168">
        <v>2020</v>
      </c>
      <c r="AC640" s="62" t="s">
        <v>4255</v>
      </c>
      <c r="AD640" s="62" t="s">
        <v>4256</v>
      </c>
      <c r="AE640" s="62">
        <v>0.16</v>
      </c>
      <c r="AF640" s="168">
        <v>2020</v>
      </c>
      <c r="AG640" s="62" t="s">
        <v>4257</v>
      </c>
      <c r="AH640" s="62" t="s">
        <v>4258</v>
      </c>
      <c r="AI640" s="62" t="s">
        <v>4259</v>
      </c>
      <c r="AJ640" s="62">
        <v>0.56200000000000006</v>
      </c>
      <c r="AK640" s="62">
        <f>SUM(AK641:AK644)</f>
        <v>0</v>
      </c>
    </row>
    <row r="641" spans="1:37" ht="15.75" x14ac:dyDescent="0.25">
      <c r="A641" s="174"/>
      <c r="B641" s="53" t="s">
        <v>186</v>
      </c>
      <c r="C641" s="58"/>
      <c r="D641" s="62">
        <f>SUM(D642:D645)</f>
        <v>8.415953490363373</v>
      </c>
      <c r="E641" s="62">
        <f t="shared" ref="E641:AJ641" si="490">SUM(E642:E645)</f>
        <v>0.84159534903633726</v>
      </c>
      <c r="F641" s="62">
        <f t="shared" si="490"/>
        <v>7.0694009319052329</v>
      </c>
      <c r="G641" s="62">
        <f t="shared" si="490"/>
        <v>0</v>
      </c>
      <c r="H641" s="62">
        <f t="shared" si="490"/>
        <v>0.50495720942180233</v>
      </c>
      <c r="I641" s="62">
        <f t="shared" si="490"/>
        <v>8.4159554539999988</v>
      </c>
      <c r="J641" s="62">
        <f t="shared" si="490"/>
        <v>0.78303245999999993</v>
      </c>
      <c r="K641" s="62">
        <f t="shared" si="490"/>
        <v>7.2042032900000006</v>
      </c>
      <c r="L641" s="62">
        <f t="shared" si="490"/>
        <v>0</v>
      </c>
      <c r="M641" s="62">
        <f t="shared" si="490"/>
        <v>0.42871970399999998</v>
      </c>
      <c r="N641" s="62">
        <f t="shared" si="490"/>
        <v>-1.963636626259313E-6</v>
      </c>
      <c r="O641" s="62">
        <f t="shared" si="490"/>
        <v>5.8562889036337343E-2</v>
      </c>
      <c r="P641" s="62">
        <f t="shared" si="490"/>
        <v>-0.13480235809476726</v>
      </c>
      <c r="Q641" s="62">
        <f t="shared" si="490"/>
        <v>0</v>
      </c>
      <c r="R641" s="62">
        <f t="shared" si="490"/>
        <v>7.6237505421802368E-2</v>
      </c>
      <c r="S641" s="62">
        <f t="shared" si="490"/>
        <v>6.6471186199999996</v>
      </c>
      <c r="T641" s="62">
        <f t="shared" si="490"/>
        <v>0.65252705</v>
      </c>
      <c r="U641" s="62">
        <f t="shared" si="490"/>
        <v>5.6373251500000006</v>
      </c>
      <c r="V641" s="62">
        <f t="shared" si="490"/>
        <v>0</v>
      </c>
      <c r="W641" s="62">
        <f t="shared" si="490"/>
        <v>0.35726642000000003</v>
      </c>
      <c r="X641" s="62"/>
      <c r="Y641" s="62"/>
      <c r="Z641" s="62"/>
      <c r="AA641" s="62"/>
      <c r="AB641" s="62"/>
      <c r="AC641" s="62"/>
      <c r="AD641" s="62"/>
      <c r="AE641" s="62">
        <f t="shared" si="490"/>
        <v>0.75</v>
      </c>
      <c r="AF641" s="62"/>
      <c r="AG641" s="62"/>
      <c r="AH641" s="62"/>
      <c r="AI641" s="62"/>
      <c r="AJ641" s="62">
        <f t="shared" si="490"/>
        <v>1.2033</v>
      </c>
      <c r="AK641" s="62">
        <f>SUM(AK642:AK645)</f>
        <v>0</v>
      </c>
    </row>
    <row r="642" spans="1:37" ht="47.25" x14ac:dyDescent="0.25">
      <c r="A642" s="174"/>
      <c r="B642" s="65" t="s">
        <v>700</v>
      </c>
      <c r="C642" s="58" t="s">
        <v>3509</v>
      </c>
      <c r="D642" s="62">
        <v>2.1315733387877911</v>
      </c>
      <c r="E642" s="62">
        <f>D642*10%</f>
        <v>0.21315733387877911</v>
      </c>
      <c r="F642" s="62">
        <f>D642-E642-H642</f>
        <v>1.7905216045817445</v>
      </c>
      <c r="G642" s="62">
        <v>0</v>
      </c>
      <c r="H642" s="62">
        <f>D642*6%</f>
        <v>0.12789440032726745</v>
      </c>
      <c r="I642" s="62">
        <f>J642+K642+L642+M642</f>
        <v>2.1315779740000003</v>
      </c>
      <c r="J642" s="62">
        <v>0.11931582</v>
      </c>
      <c r="K642" s="62">
        <v>1.97175799</v>
      </c>
      <c r="L642" s="62">
        <v>0</v>
      </c>
      <c r="M642" s="62">
        <v>4.0504164000000002E-2</v>
      </c>
      <c r="N642" s="62">
        <f t="shared" ref="N642:N645" si="491">D642-I642</f>
        <v>-4.6352122091697368E-6</v>
      </c>
      <c r="O642" s="62">
        <f t="shared" ref="O642:O645" si="492">E642-J642</f>
        <v>9.3841513878779106E-2</v>
      </c>
      <c r="P642" s="62">
        <f t="shared" ref="P642:P645" si="493">F642-K642</f>
        <v>-0.18123638541825549</v>
      </c>
      <c r="Q642" s="62">
        <f t="shared" ref="Q642:Q645" si="494">G642-L642</f>
        <v>0</v>
      </c>
      <c r="R642" s="62">
        <f t="shared" ref="R642:R645" si="495">H642-M642</f>
        <v>8.7390236327267445E-2</v>
      </c>
      <c r="S642" s="62">
        <f>T642+U642+V642+W642</f>
        <v>1.7763149799999998</v>
      </c>
      <c r="T642" s="62">
        <v>9.942985E-2</v>
      </c>
      <c r="U642" s="62">
        <v>1.6431316599999999</v>
      </c>
      <c r="V642" s="62">
        <v>0</v>
      </c>
      <c r="W642" s="62">
        <v>3.3753470000000001E-2</v>
      </c>
      <c r="X642" s="62"/>
      <c r="Y642" s="62"/>
      <c r="Z642" s="62"/>
      <c r="AA642" s="62"/>
      <c r="AB642" s="168">
        <v>2020</v>
      </c>
      <c r="AC642" s="62" t="s">
        <v>4255</v>
      </c>
      <c r="AD642" s="62" t="s">
        <v>4256</v>
      </c>
      <c r="AE642" s="62">
        <v>0.25</v>
      </c>
      <c r="AF642" s="168">
        <v>2020</v>
      </c>
      <c r="AG642" s="62" t="s">
        <v>4257</v>
      </c>
      <c r="AH642" s="62" t="s">
        <v>4258</v>
      </c>
      <c r="AI642" s="62" t="s">
        <v>4259</v>
      </c>
      <c r="AJ642" s="62">
        <v>9.2300000000000007E-2</v>
      </c>
      <c r="AK642" s="62"/>
    </row>
    <row r="643" spans="1:37" ht="47.25" x14ac:dyDescent="0.25">
      <c r="A643" s="174"/>
      <c r="B643" s="53" t="s">
        <v>702</v>
      </c>
      <c r="C643" s="58" t="s">
        <v>3510</v>
      </c>
      <c r="D643" s="62">
        <v>0.89012593878779156</v>
      </c>
      <c r="E643" s="62">
        <f>D643*10%</f>
        <v>8.9012593878779162E-2</v>
      </c>
      <c r="F643" s="62">
        <f>D643-E643-H643</f>
        <v>0.74770578858174497</v>
      </c>
      <c r="G643" s="62">
        <v>0</v>
      </c>
      <c r="H643" s="62">
        <f>D643*6%</f>
        <v>5.3407556327267493E-2</v>
      </c>
      <c r="I643" s="62">
        <f>J643+K643+L643+M643</f>
        <v>0.8901246060000001</v>
      </c>
      <c r="J643" s="62">
        <v>0</v>
      </c>
      <c r="K643" s="62">
        <v>0.85270131000000005</v>
      </c>
      <c r="L643" s="62">
        <v>0</v>
      </c>
      <c r="M643" s="62">
        <v>3.7423295999999995E-2</v>
      </c>
      <c r="N643" s="62">
        <f t="shared" si="491"/>
        <v>1.3327877914637298E-6</v>
      </c>
      <c r="O643" s="62">
        <f t="shared" si="492"/>
        <v>8.9012593878779162E-2</v>
      </c>
      <c r="P643" s="62">
        <f t="shared" si="493"/>
        <v>-0.10499552141825508</v>
      </c>
      <c r="Q643" s="62">
        <f t="shared" si="494"/>
        <v>0</v>
      </c>
      <c r="R643" s="62">
        <f t="shared" si="495"/>
        <v>1.5984260327267498E-2</v>
      </c>
      <c r="S643" s="62">
        <f>T643+U643+V643+W643</f>
        <v>0.37559291</v>
      </c>
      <c r="T643" s="62">
        <v>0</v>
      </c>
      <c r="U643" s="62">
        <v>0.34440683</v>
      </c>
      <c r="V643" s="62">
        <v>0</v>
      </c>
      <c r="W643" s="62">
        <v>3.1186079999999998E-2</v>
      </c>
      <c r="X643" s="62"/>
      <c r="Y643" s="62"/>
      <c r="Z643" s="62"/>
      <c r="AA643" s="62"/>
      <c r="AB643" s="168">
        <v>2020</v>
      </c>
      <c r="AC643" s="62" t="s">
        <v>4255</v>
      </c>
      <c r="AD643" s="62" t="s">
        <v>4256</v>
      </c>
      <c r="AE643" s="62">
        <v>0.25</v>
      </c>
      <c r="AF643" s="168">
        <v>2020</v>
      </c>
      <c r="AG643" s="62" t="s">
        <v>4257</v>
      </c>
      <c r="AH643" s="62" t="s">
        <v>4258</v>
      </c>
      <c r="AI643" s="62" t="s">
        <v>4259</v>
      </c>
      <c r="AJ643" s="62">
        <v>0.183</v>
      </c>
      <c r="AK643" s="62"/>
    </row>
    <row r="644" spans="1:37" ht="47.25" x14ac:dyDescent="0.25">
      <c r="A644" s="174"/>
      <c r="B644" s="53" t="s">
        <v>704</v>
      </c>
      <c r="C644" s="58" t="s">
        <v>3511</v>
      </c>
      <c r="D644" s="62">
        <v>5.3415051099999991</v>
      </c>
      <c r="E644" s="62">
        <f>D644*10%</f>
        <v>0.53415051099999988</v>
      </c>
      <c r="F644" s="62">
        <f>D644-E644-H644</f>
        <v>4.4868642923999991</v>
      </c>
      <c r="G644" s="62">
        <v>0</v>
      </c>
      <c r="H644" s="62">
        <f>D644*6%</f>
        <v>0.32049030659999994</v>
      </c>
      <c r="I644" s="62">
        <f>J644+K644+L644+M644</f>
        <v>5.3415051099999999</v>
      </c>
      <c r="J644" s="62">
        <v>0.66371663999999997</v>
      </c>
      <c r="K644" s="62">
        <v>4.3797439900000006</v>
      </c>
      <c r="L644" s="62">
        <v>0</v>
      </c>
      <c r="M644" s="62">
        <v>0.29804448</v>
      </c>
      <c r="N644" s="62">
        <f t="shared" si="491"/>
        <v>0</v>
      </c>
      <c r="O644" s="62">
        <f t="shared" si="492"/>
        <v>-0.12956612900000009</v>
      </c>
      <c r="P644" s="62">
        <f t="shared" si="493"/>
        <v>0.10712030239999848</v>
      </c>
      <c r="Q644" s="62">
        <f t="shared" si="494"/>
        <v>0</v>
      </c>
      <c r="R644" s="62">
        <f t="shared" si="495"/>
        <v>2.2445826599999941E-2</v>
      </c>
      <c r="S644" s="62">
        <f>T644+U644+V644+W644</f>
        <v>4.4512542599999998</v>
      </c>
      <c r="T644" s="62">
        <v>0.55309719999999996</v>
      </c>
      <c r="U644" s="62">
        <v>3.6497866600000002</v>
      </c>
      <c r="V644" s="62">
        <v>0</v>
      </c>
      <c r="W644" s="62">
        <v>0.24837040000000002</v>
      </c>
      <c r="X644" s="62"/>
      <c r="Y644" s="62"/>
      <c r="Z644" s="62"/>
      <c r="AA644" s="62"/>
      <c r="AB644" s="168">
        <v>2020</v>
      </c>
      <c r="AC644" s="62" t="s">
        <v>4255</v>
      </c>
      <c r="AD644" s="62" t="s">
        <v>4256</v>
      </c>
      <c r="AE644" s="62">
        <v>0.25</v>
      </c>
      <c r="AF644" s="168">
        <v>2020</v>
      </c>
      <c r="AG644" s="62" t="s">
        <v>4257</v>
      </c>
      <c r="AH644" s="62" t="s">
        <v>4258</v>
      </c>
      <c r="AI644" s="62" t="s">
        <v>4259</v>
      </c>
      <c r="AJ644" s="62">
        <v>0.92800000000000005</v>
      </c>
      <c r="AK644" s="62"/>
    </row>
    <row r="645" spans="1:37" ht="63" x14ac:dyDescent="0.25">
      <c r="A645" s="174"/>
      <c r="B645" s="53" t="s">
        <v>706</v>
      </c>
      <c r="C645" s="59" t="s">
        <v>3512</v>
      </c>
      <c r="D645" s="62">
        <v>5.2749102787791442E-2</v>
      </c>
      <c r="E645" s="62">
        <f>D645*10%</f>
        <v>5.2749102787791446E-3</v>
      </c>
      <c r="F645" s="62">
        <f>D645-E645-H645</f>
        <v>4.430924634174481E-2</v>
      </c>
      <c r="G645" s="62">
        <v>0</v>
      </c>
      <c r="H645" s="62">
        <f>D645*6%</f>
        <v>3.1649461672674864E-3</v>
      </c>
      <c r="I645" s="62">
        <f>J645+K645+L645+M645</f>
        <v>5.2747763999999996E-2</v>
      </c>
      <c r="J645" s="62">
        <v>0</v>
      </c>
      <c r="K645" s="62">
        <v>0</v>
      </c>
      <c r="L645" s="62">
        <v>0</v>
      </c>
      <c r="M645" s="62">
        <v>5.2747763999999996E-2</v>
      </c>
      <c r="N645" s="62">
        <f t="shared" si="491"/>
        <v>1.3387877914466939E-6</v>
      </c>
      <c r="O645" s="62">
        <f t="shared" si="492"/>
        <v>5.2749102787791446E-3</v>
      </c>
      <c r="P645" s="62">
        <f t="shared" si="493"/>
        <v>4.430924634174481E-2</v>
      </c>
      <c r="Q645" s="62">
        <f t="shared" si="494"/>
        <v>0</v>
      </c>
      <c r="R645" s="62">
        <f t="shared" si="495"/>
        <v>-4.9582817832732509E-2</v>
      </c>
      <c r="S645" s="62">
        <f>T645+U645+V645+W645</f>
        <v>4.3956470000000004E-2</v>
      </c>
      <c r="T645" s="62">
        <v>0</v>
      </c>
      <c r="U645" s="62">
        <v>0</v>
      </c>
      <c r="V645" s="62">
        <v>0</v>
      </c>
      <c r="W645" s="62">
        <v>4.3956470000000004E-2</v>
      </c>
      <c r="X645" s="62"/>
      <c r="Y645" s="62"/>
      <c r="Z645" s="62"/>
      <c r="AA645" s="62"/>
      <c r="AB645" s="62"/>
      <c r="AC645" s="62"/>
      <c r="AD645" s="62"/>
      <c r="AE645" s="62">
        <v>0</v>
      </c>
      <c r="AF645" s="62"/>
      <c r="AG645" s="62"/>
      <c r="AH645" s="62"/>
      <c r="AI645" s="62"/>
      <c r="AJ645" s="62">
        <v>0</v>
      </c>
      <c r="AK645" s="62">
        <f>SUM(AK646:AK648)</f>
        <v>0</v>
      </c>
    </row>
    <row r="646" spans="1:37" ht="15.75" x14ac:dyDescent="0.25">
      <c r="A646" s="174"/>
      <c r="B646" s="53" t="s">
        <v>708</v>
      </c>
      <c r="C646" s="58"/>
      <c r="D646" s="62">
        <f>SUM(D647:D649)</f>
        <v>1.181354486363374</v>
      </c>
      <c r="E646" s="62">
        <f t="shared" ref="E646:AJ646" si="496">SUM(E647:E649)</f>
        <v>0.11813544863633743</v>
      </c>
      <c r="F646" s="62">
        <f t="shared" si="496"/>
        <v>0.99233776854523437</v>
      </c>
      <c r="G646" s="62">
        <f t="shared" si="496"/>
        <v>0</v>
      </c>
      <c r="H646" s="62">
        <f t="shared" si="496"/>
        <v>7.0881269181802445E-2</v>
      </c>
      <c r="I646" s="62">
        <f t="shared" si="496"/>
        <v>1.1813504699999999</v>
      </c>
      <c r="J646" s="62">
        <f t="shared" si="496"/>
        <v>0.72635733999999985</v>
      </c>
      <c r="K646" s="62">
        <f t="shared" si="496"/>
        <v>0</v>
      </c>
      <c r="L646" s="62">
        <f t="shared" si="496"/>
        <v>0</v>
      </c>
      <c r="M646" s="62">
        <f t="shared" si="496"/>
        <v>0.45499313000000002</v>
      </c>
      <c r="N646" s="62">
        <f t="shared" si="496"/>
        <v>4.016363374318994E-6</v>
      </c>
      <c r="O646" s="62">
        <f t="shared" si="496"/>
        <v>-0.60822189136366256</v>
      </c>
      <c r="P646" s="62">
        <f t="shared" si="496"/>
        <v>0.99233776854523437</v>
      </c>
      <c r="Q646" s="62">
        <f t="shared" si="496"/>
        <v>0</v>
      </c>
      <c r="R646" s="62">
        <f t="shared" si="496"/>
        <v>-0.38411186081819754</v>
      </c>
      <c r="S646" s="62">
        <f t="shared" si="496"/>
        <v>0.96941583999999992</v>
      </c>
      <c r="T646" s="62">
        <f t="shared" si="496"/>
        <v>0.60529778999999995</v>
      </c>
      <c r="U646" s="62">
        <f t="shared" si="496"/>
        <v>0</v>
      </c>
      <c r="V646" s="62">
        <f t="shared" si="496"/>
        <v>0</v>
      </c>
      <c r="W646" s="62">
        <f t="shared" si="496"/>
        <v>0.36411805000000003</v>
      </c>
      <c r="X646" s="62"/>
      <c r="Y646" s="62"/>
      <c r="Z646" s="62"/>
      <c r="AA646" s="62"/>
      <c r="AB646" s="62"/>
      <c r="AC646" s="62"/>
      <c r="AD646" s="62"/>
      <c r="AE646" s="62">
        <f t="shared" si="496"/>
        <v>0</v>
      </c>
      <c r="AF646" s="62"/>
      <c r="AG646" s="62"/>
      <c r="AH646" s="62"/>
      <c r="AI646" s="62"/>
      <c r="AJ646" s="62">
        <f t="shared" si="496"/>
        <v>0</v>
      </c>
      <c r="AK646" s="62">
        <f>SUM(AK647:AK649)</f>
        <v>0</v>
      </c>
    </row>
    <row r="647" spans="1:37" ht="47.25" x14ac:dyDescent="0.25">
      <c r="A647" s="174"/>
      <c r="B647" s="65" t="s">
        <v>709</v>
      </c>
      <c r="C647" s="58" t="s">
        <v>3513</v>
      </c>
      <c r="D647" s="62">
        <v>0.28211586478779149</v>
      </c>
      <c r="E647" s="62">
        <f>D647*10%</f>
        <v>2.8211586478779152E-2</v>
      </c>
      <c r="F647" s="62">
        <f>D647-E647-H647</f>
        <v>0.23697732642174488</v>
      </c>
      <c r="G647" s="62">
        <v>0</v>
      </c>
      <c r="H647" s="62">
        <f>D647*6%</f>
        <v>1.6926951887267488E-2</v>
      </c>
      <c r="I647" s="62">
        <f>J647+K647+L647+M647</f>
        <v>0.28211452600000003</v>
      </c>
      <c r="J647" s="62">
        <v>4.592678E-2</v>
      </c>
      <c r="K647" s="62">
        <v>0</v>
      </c>
      <c r="L647" s="62">
        <v>0</v>
      </c>
      <c r="M647" s="62">
        <v>0.23618774600000003</v>
      </c>
      <c r="N647" s="62">
        <f t="shared" ref="N647:N649" si="497">D647-I647</f>
        <v>1.3387877914605717E-6</v>
      </c>
      <c r="O647" s="62">
        <f t="shared" ref="O647:O649" si="498">E647-J647</f>
        <v>-1.7715193521220848E-2</v>
      </c>
      <c r="P647" s="62">
        <f t="shared" ref="P647:P649" si="499">F647-K647</f>
        <v>0.23697732642174488</v>
      </c>
      <c r="Q647" s="62">
        <f t="shared" ref="Q647:Q649" si="500">G647-L647</f>
        <v>0</v>
      </c>
      <c r="R647" s="62">
        <f t="shared" ref="R647:R649" si="501">H647-M647</f>
        <v>-0.21926079411273255</v>
      </c>
      <c r="S647" s="62">
        <f>T647+U647+V647+W647</f>
        <v>0.22005255000000001</v>
      </c>
      <c r="T647" s="62">
        <v>3.8272319999999999E-2</v>
      </c>
      <c r="U647" s="62">
        <v>0</v>
      </c>
      <c r="V647" s="62">
        <v>0</v>
      </c>
      <c r="W647" s="62">
        <v>0.18178023000000001</v>
      </c>
      <c r="X647" s="62"/>
      <c r="Y647" s="62"/>
      <c r="Z647" s="62"/>
      <c r="AA647" s="62"/>
      <c r="AB647" s="62"/>
      <c r="AC647" s="62"/>
      <c r="AD647" s="62"/>
      <c r="AE647" s="62">
        <v>0</v>
      </c>
      <c r="AF647" s="62"/>
      <c r="AG647" s="62"/>
      <c r="AH647" s="62"/>
      <c r="AI647" s="62"/>
      <c r="AJ647" s="62">
        <v>0</v>
      </c>
      <c r="AK647" s="62"/>
    </row>
    <row r="648" spans="1:37" ht="63" x14ac:dyDescent="0.25">
      <c r="A648" s="174"/>
      <c r="B648" s="53" t="s">
        <v>2069</v>
      </c>
      <c r="C648" s="58" t="s">
        <v>3514</v>
      </c>
      <c r="D648" s="62">
        <v>0.8989979907877913</v>
      </c>
      <c r="E648" s="62">
        <f>D648*10%</f>
        <v>8.9899799078779138E-2</v>
      </c>
      <c r="F648" s="62">
        <f>D648-E648-H648</f>
        <v>0.75515831226174468</v>
      </c>
      <c r="G648" s="62">
        <v>0</v>
      </c>
      <c r="H648" s="62">
        <f>D648*6%</f>
        <v>5.3939879447267476E-2</v>
      </c>
      <c r="I648" s="62">
        <f>J648+K648+L648+M648</f>
        <v>0.8989966519999999</v>
      </c>
      <c r="J648" s="62">
        <v>0.68043055999999991</v>
      </c>
      <c r="K648" s="62">
        <v>0</v>
      </c>
      <c r="L648" s="62">
        <v>0</v>
      </c>
      <c r="M648" s="62">
        <v>0.21856609199999999</v>
      </c>
      <c r="N648" s="62">
        <f t="shared" si="497"/>
        <v>1.3387877914050605E-6</v>
      </c>
      <c r="O648" s="62">
        <f t="shared" si="498"/>
        <v>-0.59053076092122081</v>
      </c>
      <c r="P648" s="62">
        <f t="shared" si="499"/>
        <v>0.75515831226174468</v>
      </c>
      <c r="Q648" s="62">
        <f t="shared" si="500"/>
        <v>0</v>
      </c>
      <c r="R648" s="62">
        <f t="shared" si="501"/>
        <v>-0.16462621255273252</v>
      </c>
      <c r="S648" s="62">
        <f>T648+U648+V648+W648</f>
        <v>0.74916387999999989</v>
      </c>
      <c r="T648" s="62">
        <v>0.56702546999999992</v>
      </c>
      <c r="U648" s="62">
        <v>0</v>
      </c>
      <c r="V648" s="62">
        <v>0</v>
      </c>
      <c r="W648" s="62">
        <v>0.18213841</v>
      </c>
      <c r="X648" s="62"/>
      <c r="Y648" s="62"/>
      <c r="Z648" s="62"/>
      <c r="AA648" s="62"/>
      <c r="AB648" s="62"/>
      <c r="AC648" s="62"/>
      <c r="AD648" s="62"/>
      <c r="AE648" s="62">
        <v>0</v>
      </c>
      <c r="AF648" s="62"/>
      <c r="AG648" s="62"/>
      <c r="AH648" s="62"/>
      <c r="AI648" s="62"/>
      <c r="AJ648" s="62">
        <v>0</v>
      </c>
      <c r="AK648" s="62"/>
    </row>
    <row r="649" spans="1:37" ht="47.25" x14ac:dyDescent="0.25">
      <c r="A649" s="174"/>
      <c r="B649" s="53" t="s">
        <v>2070</v>
      </c>
      <c r="C649" s="58" t="s">
        <v>3515</v>
      </c>
      <c r="D649" s="62">
        <v>2.4063078779145336E-4</v>
      </c>
      <c r="E649" s="62">
        <f>D649*10%</f>
        <v>2.4063078779145337E-5</v>
      </c>
      <c r="F649" s="62">
        <f>D649-E649-H649</f>
        <v>2.0212986174482082E-4</v>
      </c>
      <c r="G649" s="62">
        <v>0</v>
      </c>
      <c r="H649" s="62">
        <f>D649*6%</f>
        <v>1.44378472674872E-5</v>
      </c>
      <c r="I649" s="62">
        <f>J649+K649+L649+M649</f>
        <v>2.39292E-4</v>
      </c>
      <c r="J649" s="62">
        <v>0</v>
      </c>
      <c r="K649" s="62">
        <v>0</v>
      </c>
      <c r="L649" s="62">
        <v>0</v>
      </c>
      <c r="M649" s="62">
        <v>2.39292E-4</v>
      </c>
      <c r="N649" s="62">
        <f t="shared" si="497"/>
        <v>1.3387877914533618E-6</v>
      </c>
      <c r="O649" s="62">
        <f t="shared" si="498"/>
        <v>2.4063078779145337E-5</v>
      </c>
      <c r="P649" s="62">
        <f t="shared" si="499"/>
        <v>2.0212986174482082E-4</v>
      </c>
      <c r="Q649" s="62">
        <f t="shared" si="500"/>
        <v>0</v>
      </c>
      <c r="R649" s="62">
        <f t="shared" si="501"/>
        <v>-2.2485415273251281E-4</v>
      </c>
      <c r="S649" s="62">
        <f>T649+U649+V649+W649</f>
        <v>1.9940999999999999E-4</v>
      </c>
      <c r="T649" s="62">
        <v>0</v>
      </c>
      <c r="U649" s="62">
        <v>0</v>
      </c>
      <c r="V649" s="62">
        <v>0</v>
      </c>
      <c r="W649" s="62">
        <v>1.9940999999999999E-4</v>
      </c>
      <c r="X649" s="62"/>
      <c r="Y649" s="62"/>
      <c r="Z649" s="62"/>
      <c r="AA649" s="62"/>
      <c r="AB649" s="62"/>
      <c r="AC649" s="62"/>
      <c r="AD649" s="62"/>
      <c r="AE649" s="62">
        <v>0</v>
      </c>
      <c r="AF649" s="62"/>
      <c r="AG649" s="62"/>
      <c r="AH649" s="62"/>
      <c r="AI649" s="62"/>
      <c r="AJ649" s="62">
        <v>0</v>
      </c>
      <c r="AK649" s="62">
        <f>SUM(AK650)</f>
        <v>0</v>
      </c>
    </row>
    <row r="650" spans="1:37" ht="15.75" x14ac:dyDescent="0.25">
      <c r="A650" s="174"/>
      <c r="B650" s="53" t="s">
        <v>1336</v>
      </c>
      <c r="C650" s="58"/>
      <c r="D650" s="62">
        <f t="shared" ref="D650:AK650" si="502">SUM(D651:D651)</f>
        <v>0.14648996600000003</v>
      </c>
      <c r="E650" s="62">
        <f t="shared" si="502"/>
        <v>1.4648996600000004E-2</v>
      </c>
      <c r="F650" s="62">
        <f t="shared" si="502"/>
        <v>0.12305157144000003</v>
      </c>
      <c r="G650" s="62">
        <f t="shared" si="502"/>
        <v>0</v>
      </c>
      <c r="H650" s="62">
        <f t="shared" si="502"/>
        <v>8.7893979600000005E-3</v>
      </c>
      <c r="I650" s="62">
        <f t="shared" si="502"/>
        <v>0.146489966</v>
      </c>
      <c r="J650" s="62">
        <f t="shared" si="502"/>
        <v>0.13091525000000001</v>
      </c>
      <c r="K650" s="62">
        <f t="shared" si="502"/>
        <v>0</v>
      </c>
      <c r="L650" s="62">
        <f t="shared" si="502"/>
        <v>0</v>
      </c>
      <c r="M650" s="62">
        <f t="shared" si="502"/>
        <v>1.5574715999999999E-2</v>
      </c>
      <c r="N650" s="62">
        <f t="shared" si="502"/>
        <v>0</v>
      </c>
      <c r="O650" s="62">
        <f t="shared" si="502"/>
        <v>-0.11626625340000001</v>
      </c>
      <c r="P650" s="62">
        <f t="shared" si="502"/>
        <v>0.12305157144000003</v>
      </c>
      <c r="Q650" s="62">
        <f t="shared" si="502"/>
        <v>0</v>
      </c>
      <c r="R650" s="62">
        <f t="shared" si="502"/>
        <v>-6.7853180399999984E-3</v>
      </c>
      <c r="S650" s="62">
        <f t="shared" si="502"/>
        <v>0.12207496999999999</v>
      </c>
      <c r="T650" s="62">
        <f t="shared" si="502"/>
        <v>0.10909603999999999</v>
      </c>
      <c r="U650" s="62">
        <f t="shared" si="502"/>
        <v>0</v>
      </c>
      <c r="V650" s="62">
        <f t="shared" si="502"/>
        <v>0</v>
      </c>
      <c r="W650" s="62">
        <f t="shared" si="502"/>
        <v>1.297893E-2</v>
      </c>
      <c r="X650" s="62"/>
      <c r="Y650" s="62"/>
      <c r="Z650" s="62"/>
      <c r="AA650" s="62"/>
      <c r="AB650" s="62"/>
      <c r="AC650" s="62"/>
      <c r="AD650" s="62"/>
      <c r="AE650" s="62">
        <f t="shared" si="502"/>
        <v>0</v>
      </c>
      <c r="AF650" s="62"/>
      <c r="AG650" s="62"/>
      <c r="AH650" s="62"/>
      <c r="AI650" s="62"/>
      <c r="AJ650" s="62">
        <f t="shared" si="502"/>
        <v>0</v>
      </c>
      <c r="AK650" s="62">
        <f t="shared" si="502"/>
        <v>0</v>
      </c>
    </row>
    <row r="651" spans="1:37" ht="78.75" x14ac:dyDescent="0.25">
      <c r="A651" s="174"/>
      <c r="B651" s="53" t="s">
        <v>1337</v>
      </c>
      <c r="C651" s="58" t="s">
        <v>3516</v>
      </c>
      <c r="D651" s="62">
        <v>0.14648996600000003</v>
      </c>
      <c r="E651" s="62">
        <f>D651*10%</f>
        <v>1.4648996600000004E-2</v>
      </c>
      <c r="F651" s="62">
        <f>D651-E651-H651</f>
        <v>0.12305157144000003</v>
      </c>
      <c r="G651" s="62">
        <v>0</v>
      </c>
      <c r="H651" s="62">
        <f>D651*6%</f>
        <v>8.7893979600000005E-3</v>
      </c>
      <c r="I651" s="62">
        <f>J651+K651+L651+M651</f>
        <v>0.146489966</v>
      </c>
      <c r="J651" s="62">
        <v>0.13091525000000001</v>
      </c>
      <c r="K651" s="62">
        <v>0</v>
      </c>
      <c r="L651" s="62">
        <v>0</v>
      </c>
      <c r="M651" s="62">
        <v>1.5574715999999999E-2</v>
      </c>
      <c r="N651" s="62">
        <f>D651-I651</f>
        <v>0</v>
      </c>
      <c r="O651" s="62">
        <f t="shared" ref="O651" si="503">E651-J651</f>
        <v>-0.11626625340000001</v>
      </c>
      <c r="P651" s="62">
        <f t="shared" ref="P651" si="504">F651-K651</f>
        <v>0.12305157144000003</v>
      </c>
      <c r="Q651" s="62">
        <f t="shared" ref="Q651" si="505">G651-L651</f>
        <v>0</v>
      </c>
      <c r="R651" s="62">
        <f t="shared" ref="R651" si="506">H651-M651</f>
        <v>-6.7853180399999984E-3</v>
      </c>
      <c r="S651" s="62">
        <f>T651+U651+V651+W651</f>
        <v>0.12207496999999999</v>
      </c>
      <c r="T651" s="62">
        <v>0.10909603999999999</v>
      </c>
      <c r="U651" s="62">
        <v>0</v>
      </c>
      <c r="V651" s="62">
        <v>0</v>
      </c>
      <c r="W651" s="62">
        <v>1.297893E-2</v>
      </c>
      <c r="X651" s="62"/>
      <c r="Y651" s="62"/>
      <c r="Z651" s="62"/>
      <c r="AA651" s="62"/>
      <c r="AB651" s="62"/>
      <c r="AC651" s="62"/>
      <c r="AD651" s="62"/>
      <c r="AE651" s="62">
        <v>0</v>
      </c>
      <c r="AF651" s="62"/>
      <c r="AG651" s="62"/>
      <c r="AH651" s="62"/>
      <c r="AI651" s="62"/>
      <c r="AJ651" s="62">
        <v>0</v>
      </c>
      <c r="AK651" s="62">
        <f>SUM(AK652:AK656)</f>
        <v>0</v>
      </c>
    </row>
    <row r="652" spans="1:37" ht="15.75" x14ac:dyDescent="0.25">
      <c r="A652" s="174"/>
      <c r="B652" s="65" t="s">
        <v>189</v>
      </c>
      <c r="C652" s="58"/>
      <c r="D652" s="62">
        <f>SUM(D653:D657)</f>
        <v>15.558225265938956</v>
      </c>
      <c r="E652" s="62">
        <f t="shared" ref="E652:AJ652" si="507">SUM(E653:E657)</f>
        <v>1.5558225265938959</v>
      </c>
      <c r="F652" s="62">
        <f t="shared" si="507"/>
        <v>13.068909223388724</v>
      </c>
      <c r="G652" s="62">
        <f t="shared" si="507"/>
        <v>0</v>
      </c>
      <c r="H652" s="62">
        <f t="shared" si="507"/>
        <v>0.93349351595633745</v>
      </c>
      <c r="I652" s="62">
        <f t="shared" si="507"/>
        <v>15.558218571999998</v>
      </c>
      <c r="J652" s="62">
        <f t="shared" si="507"/>
        <v>2.5831907799999998</v>
      </c>
      <c r="K652" s="62">
        <f t="shared" si="507"/>
        <v>11.327143079999999</v>
      </c>
      <c r="L652" s="62">
        <f t="shared" si="507"/>
        <v>0.51053459999999995</v>
      </c>
      <c r="M652" s="62">
        <f t="shared" si="507"/>
        <v>1.137350112</v>
      </c>
      <c r="N652" s="62">
        <f t="shared" si="507"/>
        <v>6.6939389570253027E-6</v>
      </c>
      <c r="O652" s="62">
        <f t="shared" si="507"/>
        <v>-1.0273682534061042</v>
      </c>
      <c r="P652" s="62">
        <f t="shared" si="507"/>
        <v>1.7417661433887237</v>
      </c>
      <c r="Q652" s="62">
        <f t="shared" si="507"/>
        <v>-0.51053459999999995</v>
      </c>
      <c r="R652" s="62">
        <f t="shared" si="507"/>
        <v>-0.20385659604366252</v>
      </c>
      <c r="S652" s="62">
        <f t="shared" si="507"/>
        <v>19.037891770000002</v>
      </c>
      <c r="T652" s="62">
        <f t="shared" si="507"/>
        <v>2.3432418500000001</v>
      </c>
      <c r="U652" s="62">
        <f t="shared" si="507"/>
        <v>13.3239362</v>
      </c>
      <c r="V652" s="62">
        <f t="shared" si="507"/>
        <v>1.3771411999999998</v>
      </c>
      <c r="W652" s="62">
        <f t="shared" si="507"/>
        <v>1.9935725199999998</v>
      </c>
      <c r="X652" s="62"/>
      <c r="Y652" s="62"/>
      <c r="Z652" s="62"/>
      <c r="AA652" s="62"/>
      <c r="AB652" s="62"/>
      <c r="AC652" s="62"/>
      <c r="AD652" s="62"/>
      <c r="AE652" s="62">
        <f t="shared" si="507"/>
        <v>1.53</v>
      </c>
      <c r="AF652" s="62"/>
      <c r="AG652" s="62"/>
      <c r="AH652" s="62"/>
      <c r="AI652" s="62"/>
      <c r="AJ652" s="62">
        <f t="shared" si="507"/>
        <v>4.0360000000000005</v>
      </c>
      <c r="AK652" s="62">
        <f>SUM(AK653:AK657)</f>
        <v>0</v>
      </c>
    </row>
    <row r="653" spans="1:37" ht="63" x14ac:dyDescent="0.25">
      <c r="A653" s="174"/>
      <c r="B653" s="53" t="s">
        <v>712</v>
      </c>
      <c r="C653" s="58" t="s">
        <v>3517</v>
      </c>
      <c r="D653" s="62">
        <v>7.6118868627877916</v>
      </c>
      <c r="E653" s="62">
        <f>D653*10%</f>
        <v>0.76118868627877923</v>
      </c>
      <c r="F653" s="62">
        <f>D653-E653-H653</f>
        <v>6.3939849647417448</v>
      </c>
      <c r="G653" s="62">
        <v>0</v>
      </c>
      <c r="H653" s="62">
        <f>D653*6%</f>
        <v>0.45671321176726748</v>
      </c>
      <c r="I653" s="62">
        <f>J653+K653+L653+M653</f>
        <v>7.6118855239999998</v>
      </c>
      <c r="J653" s="62">
        <v>0.97265709999999994</v>
      </c>
      <c r="K653" s="62">
        <v>5.8103703399999995</v>
      </c>
      <c r="L653" s="62">
        <v>0</v>
      </c>
      <c r="M653" s="62">
        <v>0.82885808399999994</v>
      </c>
      <c r="N653" s="62">
        <f t="shared" ref="N653:N657" si="508">D653-I653</f>
        <v>1.3387877917381275E-6</v>
      </c>
      <c r="O653" s="62">
        <f t="shared" ref="O653:O657" si="509">E653-J653</f>
        <v>-0.21146841372122072</v>
      </c>
      <c r="P653" s="62">
        <f t="shared" ref="P653:P657" si="510">F653-K653</f>
        <v>0.5836146247417453</v>
      </c>
      <c r="Q653" s="62">
        <f t="shared" ref="Q653:Q657" si="511">G653-L653</f>
        <v>0</v>
      </c>
      <c r="R653" s="62">
        <f t="shared" ref="R653:R657" si="512">H653-M653</f>
        <v>-0.37214487223273246</v>
      </c>
      <c r="S653" s="62">
        <f>T653+U653+V653+W653</f>
        <v>7.553731749999999</v>
      </c>
      <c r="T653" s="62">
        <v>0.81054758000000005</v>
      </c>
      <c r="U653" s="62">
        <v>6.0524690999999997</v>
      </c>
      <c r="V653" s="62">
        <v>0</v>
      </c>
      <c r="W653" s="62">
        <v>0.69071506999999999</v>
      </c>
      <c r="X653" s="62"/>
      <c r="Y653" s="62"/>
      <c r="Z653" s="62"/>
      <c r="AA653" s="62"/>
      <c r="AB653" s="168">
        <v>2020</v>
      </c>
      <c r="AC653" s="62" t="s">
        <v>4255</v>
      </c>
      <c r="AD653" s="62" t="s">
        <v>4256</v>
      </c>
      <c r="AE653" s="62">
        <v>0.25</v>
      </c>
      <c r="AF653" s="168">
        <v>2020</v>
      </c>
      <c r="AG653" s="62" t="s">
        <v>4257</v>
      </c>
      <c r="AH653" s="62" t="s">
        <v>4258</v>
      </c>
      <c r="AI653" s="62" t="s">
        <v>4259</v>
      </c>
      <c r="AJ653" s="62">
        <v>2.4690000000000003</v>
      </c>
      <c r="AK653" s="62"/>
    </row>
    <row r="654" spans="1:37" ht="47.25" x14ac:dyDescent="0.25">
      <c r="A654" s="174"/>
      <c r="B654" s="53" t="s">
        <v>714</v>
      </c>
      <c r="C654" s="58" t="s">
        <v>3518</v>
      </c>
      <c r="D654" s="62">
        <v>6.3315709767877912</v>
      </c>
      <c r="E654" s="62">
        <f>D654*10%</f>
        <v>0.63315709767877915</v>
      </c>
      <c r="F654" s="62">
        <f>D654-E654-H654</f>
        <v>5.3185196205017444</v>
      </c>
      <c r="G654" s="62">
        <v>0</v>
      </c>
      <c r="H654" s="62">
        <f>D654*6%</f>
        <v>0.37989425860726744</v>
      </c>
      <c r="I654" s="62">
        <f>J654+K654+L654+M654</f>
        <v>6.3315696380000004</v>
      </c>
      <c r="J654" s="62">
        <v>0.51919731000000002</v>
      </c>
      <c r="K654" s="62">
        <v>5.5167727400000004</v>
      </c>
      <c r="L654" s="62">
        <v>0</v>
      </c>
      <c r="M654" s="62">
        <v>0.29559958799999997</v>
      </c>
      <c r="N654" s="62">
        <f t="shared" si="508"/>
        <v>1.338787790849949E-6</v>
      </c>
      <c r="O654" s="62">
        <f t="shared" si="509"/>
        <v>0.11395978767877912</v>
      </c>
      <c r="P654" s="62">
        <f t="shared" si="510"/>
        <v>-0.19825311949825597</v>
      </c>
      <c r="Q654" s="62">
        <f t="shared" si="511"/>
        <v>0</v>
      </c>
      <c r="R654" s="62">
        <f t="shared" si="512"/>
        <v>8.4294670607267475E-2</v>
      </c>
      <c r="S654" s="62">
        <f>T654+U654+V654+W654</f>
        <v>5.27630803</v>
      </c>
      <c r="T654" s="62">
        <v>0.43266442999999999</v>
      </c>
      <c r="U654" s="62">
        <v>4.5973106100000001</v>
      </c>
      <c r="V654" s="62">
        <v>0</v>
      </c>
      <c r="W654" s="62">
        <v>0.24633299</v>
      </c>
      <c r="X654" s="62"/>
      <c r="Y654" s="62"/>
      <c r="Z654" s="62"/>
      <c r="AA654" s="62"/>
      <c r="AB654" s="168">
        <v>2020</v>
      </c>
      <c r="AC654" s="62" t="s">
        <v>4255</v>
      </c>
      <c r="AD654" s="62" t="s">
        <v>4256</v>
      </c>
      <c r="AE654" s="62">
        <v>0.25</v>
      </c>
      <c r="AF654" s="168">
        <v>2020</v>
      </c>
      <c r="AG654" s="62" t="s">
        <v>4257</v>
      </c>
      <c r="AH654" s="62" t="s">
        <v>4258</v>
      </c>
      <c r="AI654" s="62" t="s">
        <v>4259</v>
      </c>
      <c r="AJ654" s="62">
        <v>0.77</v>
      </c>
      <c r="AK654" s="62"/>
    </row>
    <row r="655" spans="1:37" ht="63" x14ac:dyDescent="0.25">
      <c r="A655" s="174"/>
      <c r="B655" s="53" t="s">
        <v>2072</v>
      </c>
      <c r="C655" s="58" t="s">
        <v>3519</v>
      </c>
      <c r="D655" s="62">
        <v>0.25795263078779146</v>
      </c>
      <c r="E655" s="62">
        <f>D655*10%</f>
        <v>2.5795263078779149E-2</v>
      </c>
      <c r="F655" s="62">
        <f>D655-E655-H655</f>
        <v>0.2166802098617448</v>
      </c>
      <c r="G655" s="62">
        <v>0</v>
      </c>
      <c r="H655" s="62">
        <f>D655*6%</f>
        <v>1.5477157847267487E-2</v>
      </c>
      <c r="I655" s="62">
        <f>J655+K655+L655+M655</f>
        <v>0.257951292</v>
      </c>
      <c r="J655" s="62">
        <v>0</v>
      </c>
      <c r="K655" s="62">
        <v>0</v>
      </c>
      <c r="L655" s="62">
        <v>0.257712</v>
      </c>
      <c r="M655" s="62">
        <v>2.39292E-4</v>
      </c>
      <c r="N655" s="62">
        <f t="shared" si="508"/>
        <v>1.3387877914605717E-6</v>
      </c>
      <c r="O655" s="62">
        <f t="shared" si="509"/>
        <v>2.5795263078779149E-2</v>
      </c>
      <c r="P655" s="62">
        <f t="shared" si="510"/>
        <v>0.2166802098617448</v>
      </c>
      <c r="Q655" s="62">
        <f t="shared" si="511"/>
        <v>-0.257712</v>
      </c>
      <c r="R655" s="62">
        <f t="shared" si="512"/>
        <v>1.5237865847267487E-2</v>
      </c>
      <c r="S655" s="62">
        <f>T655+U655+V655+W655</f>
        <v>1.9940999999999999E-4</v>
      </c>
      <c r="T655" s="62">
        <v>0</v>
      </c>
      <c r="U655" s="62">
        <v>0</v>
      </c>
      <c r="V655" s="62">
        <v>0</v>
      </c>
      <c r="W655" s="62">
        <v>1.9940999999999999E-4</v>
      </c>
      <c r="X655" s="62"/>
      <c r="Y655" s="62"/>
      <c r="Z655" s="62"/>
      <c r="AA655" s="62"/>
      <c r="AB655" s="62"/>
      <c r="AC655" s="62"/>
      <c r="AD655" s="62"/>
      <c r="AE655" s="62">
        <v>0</v>
      </c>
      <c r="AF655" s="62"/>
      <c r="AG655" s="62"/>
      <c r="AH655" s="62"/>
      <c r="AI655" s="62"/>
      <c r="AJ655" s="62">
        <v>0</v>
      </c>
      <c r="AK655" s="62"/>
    </row>
    <row r="656" spans="1:37" ht="63" x14ac:dyDescent="0.25">
      <c r="A656" s="174"/>
      <c r="B656" s="53" t="s">
        <v>2074</v>
      </c>
      <c r="C656" s="58" t="s">
        <v>3520</v>
      </c>
      <c r="D656" s="62">
        <v>0.30224022678779144</v>
      </c>
      <c r="E656" s="62">
        <f>D656*10%</f>
        <v>3.0224022678779147E-2</v>
      </c>
      <c r="F656" s="62">
        <f>D656-E656-H656</f>
        <v>0.25388179050174481</v>
      </c>
      <c r="G656" s="62">
        <v>0</v>
      </c>
      <c r="H656" s="62">
        <f>D656*6%</f>
        <v>1.8134413607267485E-2</v>
      </c>
      <c r="I656" s="62">
        <f>J656+K656+L656+M656</f>
        <v>0.30223888799999998</v>
      </c>
      <c r="J656" s="62">
        <v>0.28958573999999998</v>
      </c>
      <c r="K656" s="62">
        <v>0</v>
      </c>
      <c r="L656" s="62">
        <v>0</v>
      </c>
      <c r="M656" s="62">
        <v>1.2653147999999999E-2</v>
      </c>
      <c r="N656" s="62">
        <f t="shared" si="508"/>
        <v>1.3387877914605717E-6</v>
      </c>
      <c r="O656" s="62">
        <f t="shared" si="509"/>
        <v>-0.25936171732122082</v>
      </c>
      <c r="P656" s="62">
        <f t="shared" si="510"/>
        <v>0.25388179050174481</v>
      </c>
      <c r="Q656" s="62">
        <f t="shared" si="511"/>
        <v>0</v>
      </c>
      <c r="R656" s="62">
        <f t="shared" si="512"/>
        <v>5.4812656072674854E-3</v>
      </c>
      <c r="S656" s="62">
        <f>T656+U656+V656+W656</f>
        <v>3.1166051000000001</v>
      </c>
      <c r="T656" s="62">
        <v>0.43190431999999995</v>
      </c>
      <c r="U656" s="62">
        <v>2.6741564900000001</v>
      </c>
      <c r="V656" s="62">
        <v>0</v>
      </c>
      <c r="W656" s="62">
        <v>1.0544290000000001E-2</v>
      </c>
      <c r="X656" s="62"/>
      <c r="Y656" s="62"/>
      <c r="Z656" s="62"/>
      <c r="AA656" s="62"/>
      <c r="AB656" s="62"/>
      <c r="AC656" s="62"/>
      <c r="AD656" s="62"/>
      <c r="AE656" s="62">
        <v>0</v>
      </c>
      <c r="AF656" s="62"/>
      <c r="AG656" s="62"/>
      <c r="AH656" s="62"/>
      <c r="AI656" s="62"/>
      <c r="AJ656" s="62">
        <v>0</v>
      </c>
      <c r="AK656" s="62"/>
    </row>
    <row r="657" spans="1:37" ht="63" x14ac:dyDescent="0.25">
      <c r="A657" s="174"/>
      <c r="B657" s="65" t="s">
        <v>204</v>
      </c>
      <c r="C657" s="58" t="s">
        <v>4270</v>
      </c>
      <c r="D657" s="62">
        <v>1.0545745687877914</v>
      </c>
      <c r="E657" s="62">
        <f>D657*10%</f>
        <v>0.10545745687877915</v>
      </c>
      <c r="F657" s="62">
        <f>D657-E657-H657</f>
        <v>0.88584263778174477</v>
      </c>
      <c r="G657" s="62">
        <v>0</v>
      </c>
      <c r="H657" s="62">
        <f>D657*6%</f>
        <v>6.3274474127267485E-2</v>
      </c>
      <c r="I657" s="62">
        <f>J657+K657+L657+M657</f>
        <v>1.0545732299999999</v>
      </c>
      <c r="J657" s="62">
        <v>0.80175063000000002</v>
      </c>
      <c r="K657" s="62">
        <v>0</v>
      </c>
      <c r="L657" s="62">
        <v>0.25282260000000001</v>
      </c>
      <c r="M657" s="62">
        <v>0</v>
      </c>
      <c r="N657" s="62">
        <f t="shared" si="508"/>
        <v>1.3387877915160828E-6</v>
      </c>
      <c r="O657" s="62">
        <f t="shared" si="509"/>
        <v>-0.69629317312122085</v>
      </c>
      <c r="P657" s="62">
        <f t="shared" si="510"/>
        <v>0.88584263778174477</v>
      </c>
      <c r="Q657" s="62">
        <f t="shared" si="511"/>
        <v>-0.25282260000000001</v>
      </c>
      <c r="R657" s="62">
        <f t="shared" si="512"/>
        <v>6.3274474127267485E-2</v>
      </c>
      <c r="S657" s="62">
        <f>T657+U657+V657+W657</f>
        <v>3.0910474799999998</v>
      </c>
      <c r="T657" s="62">
        <v>0.66812551999999992</v>
      </c>
      <c r="U657" s="62">
        <v>0</v>
      </c>
      <c r="V657" s="62">
        <v>1.3771411999999998</v>
      </c>
      <c r="W657" s="62">
        <v>1.04578076</v>
      </c>
      <c r="X657" s="62"/>
      <c r="Y657" s="62"/>
      <c r="Z657" s="62"/>
      <c r="AA657" s="62"/>
      <c r="AB657" s="168">
        <v>2020</v>
      </c>
      <c r="AC657" s="62" t="s">
        <v>4255</v>
      </c>
      <c r="AD657" s="62" t="s">
        <v>4256</v>
      </c>
      <c r="AE657" s="62">
        <v>1.03</v>
      </c>
      <c r="AF657" s="168">
        <v>2020</v>
      </c>
      <c r="AG657" s="62" t="s">
        <v>4257</v>
      </c>
      <c r="AH657" s="62" t="s">
        <v>4258</v>
      </c>
      <c r="AI657" s="62" t="s">
        <v>4259</v>
      </c>
      <c r="AJ657" s="62">
        <v>0.79700000000000004</v>
      </c>
      <c r="AK657" s="62">
        <f>SUM(AK658:AK680)</f>
        <v>0</v>
      </c>
    </row>
    <row r="658" spans="1:37" ht="15.75" x14ac:dyDescent="0.25">
      <c r="A658" s="174"/>
      <c r="B658" s="53" t="s">
        <v>208</v>
      </c>
      <c r="C658" s="58"/>
      <c r="D658" s="62">
        <f>SUM(D659:D681)</f>
        <v>17.289262385755826</v>
      </c>
      <c r="E658" s="62">
        <f t="shared" ref="E658:AJ658" si="513">SUM(E659:E681)</f>
        <v>1.7289262385755828</v>
      </c>
      <c r="F658" s="62">
        <f t="shared" si="513"/>
        <v>14.522980404034897</v>
      </c>
      <c r="G658" s="62">
        <f t="shared" si="513"/>
        <v>0</v>
      </c>
      <c r="H658" s="62">
        <f t="shared" si="513"/>
        <v>1.0373557431453495</v>
      </c>
      <c r="I658" s="62">
        <f t="shared" si="513"/>
        <v>15.933164201999997</v>
      </c>
      <c r="J658" s="62">
        <f t="shared" si="513"/>
        <v>8.3237799900000002</v>
      </c>
      <c r="K658" s="62">
        <f t="shared" si="513"/>
        <v>4.54932655</v>
      </c>
      <c r="L658" s="62">
        <f t="shared" si="513"/>
        <v>0</v>
      </c>
      <c r="M658" s="62">
        <f t="shared" si="513"/>
        <v>3.0600576619999997</v>
      </c>
      <c r="N658" s="62">
        <f t="shared" si="513"/>
        <v>1.3560981837558281</v>
      </c>
      <c r="O658" s="62">
        <f t="shared" si="513"/>
        <v>-6.5948537514244165</v>
      </c>
      <c r="P658" s="62">
        <f t="shared" si="513"/>
        <v>9.9736538540348967</v>
      </c>
      <c r="Q658" s="62">
        <f t="shared" si="513"/>
        <v>0</v>
      </c>
      <c r="R658" s="62">
        <f t="shared" si="513"/>
        <v>-2.0227019188546498</v>
      </c>
      <c r="S658" s="62">
        <f t="shared" si="513"/>
        <v>14.716958279999998</v>
      </c>
      <c r="T658" s="62">
        <f t="shared" si="513"/>
        <v>4.7297558899999999</v>
      </c>
      <c r="U658" s="62">
        <f t="shared" si="513"/>
        <v>7.8995854199999993</v>
      </c>
      <c r="V658" s="62">
        <f t="shared" si="513"/>
        <v>0</v>
      </c>
      <c r="W658" s="62">
        <f t="shared" si="513"/>
        <v>2.08761697</v>
      </c>
      <c r="X658" s="62"/>
      <c r="Y658" s="62"/>
      <c r="Z658" s="62"/>
      <c r="AA658" s="62"/>
      <c r="AB658" s="62"/>
      <c r="AC658" s="62"/>
      <c r="AD658" s="62"/>
      <c r="AE658" s="62">
        <f t="shared" si="513"/>
        <v>0</v>
      </c>
      <c r="AF658" s="62"/>
      <c r="AG658" s="62"/>
      <c r="AH658" s="62"/>
      <c r="AI658" s="62"/>
      <c r="AJ658" s="62">
        <f t="shared" si="513"/>
        <v>0.66</v>
      </c>
      <c r="AK658" s="62">
        <f>SUM(AK659:AK681)</f>
        <v>0</v>
      </c>
    </row>
    <row r="659" spans="1:37" ht="47.25" x14ac:dyDescent="0.25">
      <c r="A659" s="174"/>
      <c r="B659" s="53" t="s">
        <v>716</v>
      </c>
      <c r="C659" s="58" t="s">
        <v>3521</v>
      </c>
      <c r="D659" s="62">
        <v>0.86406587878779129</v>
      </c>
      <c r="E659" s="62">
        <f t="shared" ref="E659:E681" si="514">D659*10%</f>
        <v>8.640658787877914E-2</v>
      </c>
      <c r="F659" s="62">
        <f t="shared" ref="F659:F681" si="515">D659-E659-H659</f>
        <v>0.7258153381817446</v>
      </c>
      <c r="G659" s="62">
        <v>0</v>
      </c>
      <c r="H659" s="62">
        <f t="shared" ref="H659:H681" si="516">D659*6%</f>
        <v>5.1843952727267474E-2</v>
      </c>
      <c r="I659" s="169">
        <f t="shared" ref="I659:I681" si="517">J659+K659+L659+M659</f>
        <v>0.86406453999999988</v>
      </c>
      <c r="J659" s="62">
        <v>0.28273456000000002</v>
      </c>
      <c r="K659" s="62">
        <v>0.4</v>
      </c>
      <c r="L659" s="62">
        <v>0</v>
      </c>
      <c r="M659" s="62">
        <v>0.18132997999999978</v>
      </c>
      <c r="N659" s="62">
        <f t="shared" ref="N659:N681" si="518">D659-I659</f>
        <v>1.3387877914050605E-6</v>
      </c>
      <c r="O659" s="62">
        <f t="shared" ref="O659:O681" si="519">E659-J659</f>
        <v>-0.19632797212122088</v>
      </c>
      <c r="P659" s="62">
        <f t="shared" ref="P659:P681" si="520">F659-K659</f>
        <v>0.32581533818174457</v>
      </c>
      <c r="Q659" s="62">
        <f t="shared" ref="Q659:Q681" si="521">G659-L659</f>
        <v>0</v>
      </c>
      <c r="R659" s="62">
        <f t="shared" ref="R659:R681" si="522">H659-M659</f>
        <v>-0.12948602727273231</v>
      </c>
      <c r="S659" s="62">
        <f t="shared" ref="S659:S681" si="523">T659+U659+V659+W659</f>
        <v>0.93702255999999995</v>
      </c>
      <c r="T659" s="62">
        <v>0.23561213</v>
      </c>
      <c r="U659" s="62">
        <v>0.5</v>
      </c>
      <c r="V659" s="62">
        <v>0</v>
      </c>
      <c r="W659" s="62">
        <v>0.20141042999999997</v>
      </c>
      <c r="X659" s="62"/>
      <c r="Y659" s="62"/>
      <c r="Z659" s="62"/>
      <c r="AA659" s="62"/>
      <c r="AB659" s="62"/>
      <c r="AC659" s="62"/>
      <c r="AD659" s="62"/>
      <c r="AE659" s="62">
        <v>0</v>
      </c>
      <c r="AF659" s="62"/>
      <c r="AG659" s="62"/>
      <c r="AH659" s="62"/>
      <c r="AI659" s="62"/>
      <c r="AJ659" s="62">
        <v>0</v>
      </c>
      <c r="AK659" s="62"/>
    </row>
    <row r="660" spans="1:37" ht="47.25" x14ac:dyDescent="0.25">
      <c r="A660" s="174"/>
      <c r="B660" s="65" t="s">
        <v>718</v>
      </c>
      <c r="C660" s="58" t="s">
        <v>3522</v>
      </c>
      <c r="D660" s="62">
        <v>0.28809631278779146</v>
      </c>
      <c r="E660" s="62">
        <f t="shared" si="514"/>
        <v>2.8809631278779148E-2</v>
      </c>
      <c r="F660" s="62">
        <f t="shared" si="515"/>
        <v>0.24200090274174479</v>
      </c>
      <c r="G660" s="62">
        <v>0</v>
      </c>
      <c r="H660" s="62">
        <f t="shared" si="516"/>
        <v>1.7285778767267487E-2</v>
      </c>
      <c r="I660" s="62">
        <f t="shared" si="517"/>
        <v>0.288094974</v>
      </c>
      <c r="J660" s="62">
        <v>0.22223397</v>
      </c>
      <c r="K660" s="62">
        <v>0</v>
      </c>
      <c r="L660" s="62">
        <v>0</v>
      </c>
      <c r="M660" s="62">
        <v>6.5861003999999987E-2</v>
      </c>
      <c r="N660" s="62">
        <f t="shared" si="518"/>
        <v>1.3387877914605717E-6</v>
      </c>
      <c r="O660" s="62">
        <f t="shared" si="519"/>
        <v>-0.19342433872122086</v>
      </c>
      <c r="P660" s="62">
        <f t="shared" si="520"/>
        <v>0.24200090274174479</v>
      </c>
      <c r="Q660" s="62">
        <f t="shared" si="521"/>
        <v>0</v>
      </c>
      <c r="R660" s="62">
        <f t="shared" si="522"/>
        <v>-4.85752252327325E-2</v>
      </c>
      <c r="S660" s="62">
        <f t="shared" si="523"/>
        <v>0.24007913999999997</v>
      </c>
      <c r="T660" s="62">
        <v>0.18519496999999996</v>
      </c>
      <c r="U660" s="62">
        <v>0</v>
      </c>
      <c r="V660" s="62">
        <v>0</v>
      </c>
      <c r="W660" s="62">
        <v>5.4884169999999996E-2</v>
      </c>
      <c r="X660" s="62"/>
      <c r="Y660" s="62"/>
      <c r="Z660" s="62"/>
      <c r="AA660" s="62"/>
      <c r="AB660" s="62"/>
      <c r="AC660" s="62"/>
      <c r="AD660" s="62"/>
      <c r="AE660" s="62">
        <v>0</v>
      </c>
      <c r="AF660" s="62"/>
      <c r="AG660" s="62"/>
      <c r="AH660" s="62"/>
      <c r="AI660" s="62"/>
      <c r="AJ660" s="62">
        <v>0</v>
      </c>
      <c r="AK660" s="62"/>
    </row>
    <row r="661" spans="1:37" ht="47.25" x14ac:dyDescent="0.25">
      <c r="A661" s="174"/>
      <c r="B661" s="53" t="s">
        <v>720</v>
      </c>
      <c r="C661" s="58" t="s">
        <v>3523</v>
      </c>
      <c r="D661" s="62">
        <v>0.24171432278779142</v>
      </c>
      <c r="E661" s="62">
        <f t="shared" si="514"/>
        <v>2.4171432278779145E-2</v>
      </c>
      <c r="F661" s="62">
        <f t="shared" si="515"/>
        <v>0.20304003114174479</v>
      </c>
      <c r="G661" s="62">
        <v>0</v>
      </c>
      <c r="H661" s="62">
        <f t="shared" si="516"/>
        <v>1.4502859367267485E-2</v>
      </c>
      <c r="I661" s="62">
        <f t="shared" si="517"/>
        <v>0.24171298399999999</v>
      </c>
      <c r="J661" s="62">
        <v>0.18058484</v>
      </c>
      <c r="K661" s="62">
        <v>0</v>
      </c>
      <c r="L661" s="62">
        <v>0</v>
      </c>
      <c r="M661" s="62">
        <v>6.1128143999999995E-2</v>
      </c>
      <c r="N661" s="62">
        <f t="shared" si="518"/>
        <v>1.3387877914328161E-6</v>
      </c>
      <c r="O661" s="62">
        <f t="shared" si="519"/>
        <v>-0.15641340772122087</v>
      </c>
      <c r="P661" s="62">
        <f t="shared" si="520"/>
        <v>0.20304003114174479</v>
      </c>
      <c r="Q661" s="62">
        <f t="shared" si="521"/>
        <v>0</v>
      </c>
      <c r="R661" s="62">
        <f t="shared" si="522"/>
        <v>-4.6625284632732508E-2</v>
      </c>
      <c r="S661" s="62">
        <f t="shared" si="523"/>
        <v>0.20142749000000001</v>
      </c>
      <c r="T661" s="62">
        <v>0.15048737000000001</v>
      </c>
      <c r="U661" s="62">
        <v>0</v>
      </c>
      <c r="V661" s="62">
        <v>0</v>
      </c>
      <c r="W661" s="62">
        <v>5.0940120000000005E-2</v>
      </c>
      <c r="X661" s="62"/>
      <c r="Y661" s="62"/>
      <c r="Z661" s="62"/>
      <c r="AA661" s="62"/>
      <c r="AB661" s="62"/>
      <c r="AC661" s="62"/>
      <c r="AD661" s="62"/>
      <c r="AE661" s="62">
        <v>0</v>
      </c>
      <c r="AF661" s="62"/>
      <c r="AG661" s="62"/>
      <c r="AH661" s="62"/>
      <c r="AI661" s="62"/>
      <c r="AJ661" s="62">
        <v>0</v>
      </c>
      <c r="AK661" s="62"/>
    </row>
    <row r="662" spans="1:37" ht="47.25" x14ac:dyDescent="0.25">
      <c r="A662" s="174"/>
      <c r="B662" s="65" t="s">
        <v>722</v>
      </c>
      <c r="C662" s="58" t="s">
        <v>3524</v>
      </c>
      <c r="D662" s="62">
        <v>0.85087153278779137</v>
      </c>
      <c r="E662" s="62">
        <f t="shared" si="514"/>
        <v>8.5087153278779137E-2</v>
      </c>
      <c r="F662" s="62">
        <f t="shared" si="515"/>
        <v>0.71473208754174478</v>
      </c>
      <c r="G662" s="62">
        <v>0</v>
      </c>
      <c r="H662" s="62">
        <f t="shared" si="516"/>
        <v>5.1052291967267481E-2</v>
      </c>
      <c r="I662" s="169">
        <f t="shared" si="517"/>
        <v>0.85087019399999997</v>
      </c>
      <c r="J662" s="62">
        <v>0.26702613000000003</v>
      </c>
      <c r="K662" s="62">
        <v>0.4</v>
      </c>
      <c r="L662" s="62">
        <v>0</v>
      </c>
      <c r="M662" s="62">
        <v>0.18384406399999997</v>
      </c>
      <c r="N662" s="62">
        <f t="shared" si="518"/>
        <v>1.3387877914050605E-6</v>
      </c>
      <c r="O662" s="62">
        <f t="shared" si="519"/>
        <v>-0.18193897672122089</v>
      </c>
      <c r="P662" s="62">
        <f t="shared" si="520"/>
        <v>0.31473208754174475</v>
      </c>
      <c r="Q662" s="62">
        <f t="shared" si="521"/>
        <v>0</v>
      </c>
      <c r="R662" s="62">
        <f t="shared" si="522"/>
        <v>-0.13279177203273249</v>
      </c>
      <c r="S662" s="62">
        <f t="shared" si="523"/>
        <v>0.90650805999999995</v>
      </c>
      <c r="T662" s="62">
        <v>0.22252177000000001</v>
      </c>
      <c r="U662" s="62">
        <v>0.5</v>
      </c>
      <c r="V662" s="62">
        <v>0</v>
      </c>
      <c r="W662" s="62">
        <v>0.18398629</v>
      </c>
      <c r="X662" s="62"/>
      <c r="Y662" s="62"/>
      <c r="Z662" s="62"/>
      <c r="AA662" s="62"/>
      <c r="AB662" s="62"/>
      <c r="AC662" s="62"/>
      <c r="AD662" s="62"/>
      <c r="AE662" s="62">
        <v>0</v>
      </c>
      <c r="AF662" s="62"/>
      <c r="AG662" s="62"/>
      <c r="AH662" s="62"/>
      <c r="AI662" s="62"/>
      <c r="AJ662" s="62">
        <v>0</v>
      </c>
      <c r="AK662" s="62"/>
    </row>
    <row r="663" spans="1:37" ht="47.25" x14ac:dyDescent="0.25">
      <c r="A663" s="174"/>
      <c r="B663" s="53" t="s">
        <v>724</v>
      </c>
      <c r="C663" s="58" t="s">
        <v>3525</v>
      </c>
      <c r="D663" s="62">
        <v>0.53883408278779144</v>
      </c>
      <c r="E663" s="62">
        <f t="shared" si="514"/>
        <v>5.3883408278779146E-2</v>
      </c>
      <c r="F663" s="62">
        <f t="shared" si="515"/>
        <v>0.45262062954174481</v>
      </c>
      <c r="G663" s="62">
        <v>0</v>
      </c>
      <c r="H663" s="62">
        <f t="shared" si="516"/>
        <v>3.2330044967267484E-2</v>
      </c>
      <c r="I663" s="169">
        <f t="shared" si="517"/>
        <v>0.53883274400000003</v>
      </c>
      <c r="J663" s="62">
        <v>0.23716466</v>
      </c>
      <c r="K663" s="62">
        <v>0.16664804</v>
      </c>
      <c r="L663" s="62">
        <v>0</v>
      </c>
      <c r="M663" s="62">
        <v>0.13502004400000001</v>
      </c>
      <c r="N663" s="62">
        <f t="shared" si="518"/>
        <v>1.3387877914050605E-6</v>
      </c>
      <c r="O663" s="62">
        <f t="shared" si="519"/>
        <v>-0.18328125172122084</v>
      </c>
      <c r="P663" s="62">
        <f t="shared" si="520"/>
        <v>0.28597258954174481</v>
      </c>
      <c r="Q663" s="62">
        <f t="shared" si="521"/>
        <v>0</v>
      </c>
      <c r="R663" s="62">
        <f t="shared" si="522"/>
        <v>-0.10268999903273252</v>
      </c>
      <c r="S663" s="62">
        <f t="shared" si="523"/>
        <v>0.49068929999999999</v>
      </c>
      <c r="T663" s="62">
        <v>0.19763722</v>
      </c>
      <c r="U663" s="62">
        <v>0.20831005</v>
      </c>
      <c r="V663" s="62">
        <v>0</v>
      </c>
      <c r="W663" s="62">
        <v>8.4742029999999996E-2</v>
      </c>
      <c r="X663" s="62"/>
      <c r="Y663" s="62"/>
      <c r="Z663" s="62"/>
      <c r="AA663" s="62"/>
      <c r="AB663" s="62"/>
      <c r="AC663" s="62"/>
      <c r="AD663" s="62"/>
      <c r="AE663" s="62">
        <v>0</v>
      </c>
      <c r="AF663" s="62"/>
      <c r="AG663" s="62"/>
      <c r="AH663" s="62"/>
      <c r="AI663" s="62"/>
      <c r="AJ663" s="62">
        <v>0</v>
      </c>
      <c r="AK663" s="62"/>
    </row>
    <row r="664" spans="1:37" ht="47.25" x14ac:dyDescent="0.25">
      <c r="A664" s="174"/>
      <c r="B664" s="53" t="s">
        <v>726</v>
      </c>
      <c r="C664" s="58" t="s">
        <v>3526</v>
      </c>
      <c r="D664" s="62">
        <v>0.24789323878779143</v>
      </c>
      <c r="E664" s="62">
        <f t="shared" si="514"/>
        <v>2.4789323878779145E-2</v>
      </c>
      <c r="F664" s="62">
        <f t="shared" si="515"/>
        <v>0.20823032058174482</v>
      </c>
      <c r="G664" s="62">
        <v>0</v>
      </c>
      <c r="H664" s="62">
        <f t="shared" si="516"/>
        <v>1.4873594327267486E-2</v>
      </c>
      <c r="I664" s="62">
        <f t="shared" si="517"/>
        <v>0.2478919</v>
      </c>
      <c r="J664" s="62">
        <v>0.18654622000000001</v>
      </c>
      <c r="K664" s="62">
        <v>0</v>
      </c>
      <c r="L664" s="62">
        <v>0</v>
      </c>
      <c r="M664" s="62">
        <v>6.134568E-2</v>
      </c>
      <c r="N664" s="62">
        <f t="shared" si="518"/>
        <v>1.3387877914328161E-6</v>
      </c>
      <c r="O664" s="62">
        <f t="shared" si="519"/>
        <v>-0.16175689612122088</v>
      </c>
      <c r="P664" s="62">
        <f t="shared" si="520"/>
        <v>0.20823032058174482</v>
      </c>
      <c r="Q664" s="62">
        <f t="shared" si="521"/>
        <v>0</v>
      </c>
      <c r="R664" s="62">
        <f t="shared" si="522"/>
        <v>-4.6472085672732512E-2</v>
      </c>
      <c r="S664" s="62">
        <f t="shared" si="523"/>
        <v>0.20657659</v>
      </c>
      <c r="T664" s="62">
        <v>0.15545518999999999</v>
      </c>
      <c r="U664" s="62">
        <v>0</v>
      </c>
      <c r="V664" s="62">
        <v>0</v>
      </c>
      <c r="W664" s="62">
        <v>5.1121400000000004E-2</v>
      </c>
      <c r="X664" s="62"/>
      <c r="Y664" s="62"/>
      <c r="Z664" s="62"/>
      <c r="AA664" s="62"/>
      <c r="AB664" s="62"/>
      <c r="AC664" s="62"/>
      <c r="AD664" s="62"/>
      <c r="AE664" s="62">
        <v>0</v>
      </c>
      <c r="AF664" s="62"/>
      <c r="AG664" s="62"/>
      <c r="AH664" s="62"/>
      <c r="AI664" s="62"/>
      <c r="AJ664" s="62">
        <v>0</v>
      </c>
      <c r="AK664" s="62"/>
    </row>
    <row r="665" spans="1:37" ht="47.25" x14ac:dyDescent="0.25">
      <c r="A665" s="174"/>
      <c r="B665" s="53" t="s">
        <v>728</v>
      </c>
      <c r="C665" s="58" t="s">
        <v>3527</v>
      </c>
      <c r="D665" s="62">
        <v>0.32182116599999999</v>
      </c>
      <c r="E665" s="62">
        <f t="shared" si="514"/>
        <v>3.2182116599999998E-2</v>
      </c>
      <c r="F665" s="62">
        <f t="shared" si="515"/>
        <v>0.27032977944000003</v>
      </c>
      <c r="G665" s="62">
        <v>0</v>
      </c>
      <c r="H665" s="62">
        <f t="shared" si="516"/>
        <v>1.930926996E-2</v>
      </c>
      <c r="I665" s="62">
        <f t="shared" si="517"/>
        <v>0.32182116599999999</v>
      </c>
      <c r="J665" s="62">
        <v>0.22773452999999999</v>
      </c>
      <c r="K665" s="62">
        <v>0</v>
      </c>
      <c r="L665" s="62">
        <v>0</v>
      </c>
      <c r="M665" s="62">
        <v>9.4086636000000001E-2</v>
      </c>
      <c r="N665" s="62">
        <f t="shared" si="518"/>
        <v>0</v>
      </c>
      <c r="O665" s="62">
        <f t="shared" si="519"/>
        <v>-0.19555241339999999</v>
      </c>
      <c r="P665" s="62">
        <f t="shared" si="520"/>
        <v>0.27032977944000003</v>
      </c>
      <c r="Q665" s="62">
        <f t="shared" si="521"/>
        <v>0</v>
      </c>
      <c r="R665" s="62">
        <f t="shared" si="522"/>
        <v>-7.4777366040000001E-2</v>
      </c>
      <c r="S665" s="62">
        <f t="shared" si="523"/>
        <v>0.26818430000000004</v>
      </c>
      <c r="T665" s="62">
        <v>0.18977877000000001</v>
      </c>
      <c r="U665" s="62">
        <v>0</v>
      </c>
      <c r="V665" s="62">
        <v>0</v>
      </c>
      <c r="W665" s="62">
        <v>7.8405530000000001E-2</v>
      </c>
      <c r="X665" s="62"/>
      <c r="Y665" s="62"/>
      <c r="Z665" s="62"/>
      <c r="AA665" s="62"/>
      <c r="AB665" s="62"/>
      <c r="AC665" s="62"/>
      <c r="AD665" s="62"/>
      <c r="AE665" s="62">
        <v>0</v>
      </c>
      <c r="AF665" s="62"/>
      <c r="AG665" s="62"/>
      <c r="AH665" s="62"/>
      <c r="AI665" s="62"/>
      <c r="AJ665" s="62">
        <v>0</v>
      </c>
      <c r="AK665" s="62"/>
    </row>
    <row r="666" spans="1:37" ht="47.25" x14ac:dyDescent="0.25">
      <c r="A666" s="174"/>
      <c r="B666" s="65" t="s">
        <v>730</v>
      </c>
      <c r="C666" s="58" t="s">
        <v>3528</v>
      </c>
      <c r="D666" s="62">
        <v>2.3748589387877912</v>
      </c>
      <c r="E666" s="62">
        <f t="shared" si="514"/>
        <v>0.23748589387877914</v>
      </c>
      <c r="F666" s="62">
        <f t="shared" si="515"/>
        <v>1.9948815085817448</v>
      </c>
      <c r="G666" s="62">
        <v>0</v>
      </c>
      <c r="H666" s="62">
        <f t="shared" si="516"/>
        <v>0.14249153632726747</v>
      </c>
      <c r="I666" s="62">
        <f t="shared" si="517"/>
        <v>1.7528384399999999</v>
      </c>
      <c r="J666" s="62">
        <v>0.62812978000000008</v>
      </c>
      <c r="K666" s="62">
        <v>0.97673942000000002</v>
      </c>
      <c r="L666" s="62">
        <v>0</v>
      </c>
      <c r="M666" s="62">
        <v>0.14796923999999997</v>
      </c>
      <c r="N666" s="62">
        <f t="shared" si="518"/>
        <v>0.62202049878779131</v>
      </c>
      <c r="O666" s="62">
        <f t="shared" si="519"/>
        <v>-0.39064388612122092</v>
      </c>
      <c r="P666" s="62">
        <f t="shared" si="520"/>
        <v>1.0181420885817447</v>
      </c>
      <c r="Q666" s="62">
        <f t="shared" si="521"/>
        <v>0</v>
      </c>
      <c r="R666" s="62">
        <f t="shared" si="522"/>
        <v>-5.477703672732509E-3</v>
      </c>
      <c r="S666" s="62">
        <f t="shared" si="523"/>
        <v>1.66418607</v>
      </c>
      <c r="T666" s="62">
        <v>0.52344148000000001</v>
      </c>
      <c r="U666" s="62">
        <v>1.0174368899999999</v>
      </c>
      <c r="V666" s="62">
        <v>0</v>
      </c>
      <c r="W666" s="62">
        <v>0.12330769999999999</v>
      </c>
      <c r="X666" s="62"/>
      <c r="Y666" s="62"/>
      <c r="Z666" s="62"/>
      <c r="AA666" s="62"/>
      <c r="AB666" s="62"/>
      <c r="AC666" s="62"/>
      <c r="AD666" s="62"/>
      <c r="AE666" s="62">
        <v>0</v>
      </c>
      <c r="AF666" s="62"/>
      <c r="AG666" s="62"/>
      <c r="AH666" s="62"/>
      <c r="AI666" s="62"/>
      <c r="AJ666" s="62">
        <v>0</v>
      </c>
      <c r="AK666" s="62"/>
    </row>
    <row r="667" spans="1:37" ht="63" x14ac:dyDescent="0.25">
      <c r="A667" s="174"/>
      <c r="B667" s="53" t="s">
        <v>732</v>
      </c>
      <c r="C667" s="58" t="s">
        <v>3529</v>
      </c>
      <c r="D667" s="62">
        <v>0.39559980878779127</v>
      </c>
      <c r="E667" s="62">
        <f t="shared" si="514"/>
        <v>3.9559980878779127E-2</v>
      </c>
      <c r="F667" s="62">
        <f t="shared" si="515"/>
        <v>0.33230383938174463</v>
      </c>
      <c r="G667" s="62">
        <v>0</v>
      </c>
      <c r="H667" s="62">
        <f t="shared" si="516"/>
        <v>2.3735988527267476E-2</v>
      </c>
      <c r="I667" s="62">
        <f t="shared" si="517"/>
        <v>0.39559846999999998</v>
      </c>
      <c r="J667" s="62">
        <v>0.28274273</v>
      </c>
      <c r="K667" s="62">
        <v>0</v>
      </c>
      <c r="L667" s="62">
        <v>0</v>
      </c>
      <c r="M667" s="62">
        <v>0.11285573999999998</v>
      </c>
      <c r="N667" s="62">
        <f t="shared" si="518"/>
        <v>1.3387877912940382E-6</v>
      </c>
      <c r="O667" s="62">
        <f t="shared" si="519"/>
        <v>-0.24318274912122087</v>
      </c>
      <c r="P667" s="62">
        <f t="shared" si="520"/>
        <v>0.33230383938174463</v>
      </c>
      <c r="Q667" s="62">
        <f t="shared" si="521"/>
        <v>0</v>
      </c>
      <c r="R667" s="62">
        <f t="shared" si="522"/>
        <v>-8.9119751472732503E-2</v>
      </c>
      <c r="S667" s="62">
        <f t="shared" si="523"/>
        <v>0.32966539</v>
      </c>
      <c r="T667" s="62">
        <v>0.23561894</v>
      </c>
      <c r="U667" s="62">
        <v>0</v>
      </c>
      <c r="V667" s="62">
        <v>0</v>
      </c>
      <c r="W667" s="62">
        <v>9.4046450000000018E-2</v>
      </c>
      <c r="X667" s="62"/>
      <c r="Y667" s="62"/>
      <c r="Z667" s="62"/>
      <c r="AA667" s="62"/>
      <c r="AB667" s="62"/>
      <c r="AC667" s="62"/>
      <c r="AD667" s="62"/>
      <c r="AE667" s="62">
        <v>0</v>
      </c>
      <c r="AF667" s="62"/>
      <c r="AG667" s="62"/>
      <c r="AH667" s="62"/>
      <c r="AI667" s="62"/>
      <c r="AJ667" s="62">
        <v>0</v>
      </c>
      <c r="AK667" s="62"/>
    </row>
    <row r="668" spans="1:37" ht="63" x14ac:dyDescent="0.25">
      <c r="A668" s="174"/>
      <c r="B668" s="53" t="s">
        <v>734</v>
      </c>
      <c r="C668" s="58" t="s">
        <v>3530</v>
      </c>
      <c r="D668" s="62">
        <v>0.35318857678779142</v>
      </c>
      <c r="E668" s="62">
        <f t="shared" si="514"/>
        <v>3.5318857678779146E-2</v>
      </c>
      <c r="F668" s="62">
        <f t="shared" si="515"/>
        <v>0.29667840450174482</v>
      </c>
      <c r="G668" s="62">
        <v>0</v>
      </c>
      <c r="H668" s="62">
        <f t="shared" si="516"/>
        <v>2.1191314607267486E-2</v>
      </c>
      <c r="I668" s="62">
        <f t="shared" si="517"/>
        <v>0.35318723800000001</v>
      </c>
      <c r="J668" s="62">
        <v>0.25916779000000001</v>
      </c>
      <c r="K668" s="62">
        <v>0</v>
      </c>
      <c r="L668" s="62">
        <v>0</v>
      </c>
      <c r="M668" s="62">
        <v>9.4019447999999992E-2</v>
      </c>
      <c r="N668" s="62">
        <f t="shared" si="518"/>
        <v>1.3387877914050605E-6</v>
      </c>
      <c r="O668" s="62">
        <f t="shared" si="519"/>
        <v>-0.22384893232122086</v>
      </c>
      <c r="P668" s="62">
        <f t="shared" si="520"/>
        <v>0.29667840450174482</v>
      </c>
      <c r="Q668" s="62">
        <f t="shared" si="521"/>
        <v>0</v>
      </c>
      <c r="R668" s="62">
        <f t="shared" si="522"/>
        <v>-7.2828133392732503E-2</v>
      </c>
      <c r="S668" s="62">
        <f t="shared" si="523"/>
        <v>0.29432269999999994</v>
      </c>
      <c r="T668" s="62">
        <v>0.21597315999999997</v>
      </c>
      <c r="U668" s="62">
        <v>0</v>
      </c>
      <c r="V668" s="62">
        <v>0</v>
      </c>
      <c r="W668" s="62">
        <v>7.8349539999999995E-2</v>
      </c>
      <c r="X668" s="62"/>
      <c r="Y668" s="62"/>
      <c r="Z668" s="62"/>
      <c r="AA668" s="62"/>
      <c r="AB668" s="62"/>
      <c r="AC668" s="62"/>
      <c r="AD668" s="62"/>
      <c r="AE668" s="62">
        <v>0</v>
      </c>
      <c r="AF668" s="62"/>
      <c r="AG668" s="62"/>
      <c r="AH668" s="62"/>
      <c r="AI668" s="62"/>
      <c r="AJ668" s="62">
        <v>0</v>
      </c>
      <c r="AK668" s="62"/>
    </row>
    <row r="669" spans="1:37" ht="63" x14ac:dyDescent="0.25">
      <c r="A669" s="174"/>
      <c r="B669" s="53" t="s">
        <v>736</v>
      </c>
      <c r="C669" s="58" t="s">
        <v>3531</v>
      </c>
      <c r="D669" s="62">
        <v>0.31133564678779141</v>
      </c>
      <c r="E669" s="62">
        <f t="shared" si="514"/>
        <v>3.1133564678779143E-2</v>
      </c>
      <c r="F669" s="62">
        <f t="shared" si="515"/>
        <v>0.26152194330174477</v>
      </c>
      <c r="G669" s="62">
        <v>0</v>
      </c>
      <c r="H669" s="62">
        <f t="shared" si="516"/>
        <v>1.8680138807267484E-2</v>
      </c>
      <c r="I669" s="62">
        <f t="shared" si="517"/>
        <v>0.311334308</v>
      </c>
      <c r="J669" s="62">
        <v>0.23559278</v>
      </c>
      <c r="K669" s="62">
        <v>0</v>
      </c>
      <c r="L669" s="62">
        <v>0</v>
      </c>
      <c r="M669" s="62">
        <v>7.5741528000000016E-2</v>
      </c>
      <c r="N669" s="62">
        <f t="shared" si="518"/>
        <v>1.3387877914050605E-6</v>
      </c>
      <c r="O669" s="62">
        <f t="shared" si="519"/>
        <v>-0.20445921532122086</v>
      </c>
      <c r="P669" s="62">
        <f t="shared" si="520"/>
        <v>0.26152194330174477</v>
      </c>
      <c r="Q669" s="62">
        <f t="shared" si="521"/>
        <v>0</v>
      </c>
      <c r="R669" s="62">
        <f t="shared" si="522"/>
        <v>-5.7061389192732528E-2</v>
      </c>
      <c r="S669" s="62">
        <f t="shared" si="523"/>
        <v>0.25944525000000002</v>
      </c>
      <c r="T669" s="62">
        <v>0.19632731</v>
      </c>
      <c r="U669" s="62">
        <v>0</v>
      </c>
      <c r="V669" s="62">
        <v>0</v>
      </c>
      <c r="W669" s="62">
        <v>6.3117940000000011E-2</v>
      </c>
      <c r="X669" s="62"/>
      <c r="Y669" s="62"/>
      <c r="Z669" s="62"/>
      <c r="AA669" s="62"/>
      <c r="AB669" s="62"/>
      <c r="AC669" s="62"/>
      <c r="AD669" s="62"/>
      <c r="AE669" s="62">
        <v>0</v>
      </c>
      <c r="AF669" s="62"/>
      <c r="AG669" s="62"/>
      <c r="AH669" s="62"/>
      <c r="AI669" s="62"/>
      <c r="AJ669" s="62">
        <v>0</v>
      </c>
      <c r="AK669" s="62"/>
    </row>
    <row r="670" spans="1:37" ht="63" x14ac:dyDescent="0.25">
      <c r="A670" s="174"/>
      <c r="B670" s="53" t="s">
        <v>738</v>
      </c>
      <c r="C670" s="58" t="s">
        <v>3532</v>
      </c>
      <c r="D670" s="62">
        <v>0.32289437078779143</v>
      </c>
      <c r="E670" s="62">
        <f t="shared" si="514"/>
        <v>3.2289437078779147E-2</v>
      </c>
      <c r="F670" s="62">
        <f t="shared" si="515"/>
        <v>0.27123127146174481</v>
      </c>
      <c r="G670" s="62">
        <v>0</v>
      </c>
      <c r="H670" s="62">
        <f t="shared" si="516"/>
        <v>1.9373662247267484E-2</v>
      </c>
      <c r="I670" s="62">
        <f t="shared" si="517"/>
        <v>0.32289303199999997</v>
      </c>
      <c r="J670" s="62">
        <v>0.23559278</v>
      </c>
      <c r="K670" s="62">
        <v>0</v>
      </c>
      <c r="L670" s="62">
        <v>0</v>
      </c>
      <c r="M670" s="62">
        <v>8.7300251999999995E-2</v>
      </c>
      <c r="N670" s="62">
        <f t="shared" si="518"/>
        <v>1.3387877914605717E-6</v>
      </c>
      <c r="O670" s="62">
        <f t="shared" si="519"/>
        <v>-0.20330334292122085</v>
      </c>
      <c r="P670" s="62">
        <f t="shared" si="520"/>
        <v>0.27123127146174481</v>
      </c>
      <c r="Q670" s="62">
        <f t="shared" si="521"/>
        <v>0</v>
      </c>
      <c r="R670" s="62">
        <f t="shared" si="522"/>
        <v>-6.7926589752732511E-2</v>
      </c>
      <c r="S670" s="62">
        <f t="shared" si="523"/>
        <v>0.26907752000000001</v>
      </c>
      <c r="T670" s="62">
        <v>0.19632731</v>
      </c>
      <c r="U670" s="62">
        <v>0</v>
      </c>
      <c r="V670" s="62">
        <v>0</v>
      </c>
      <c r="W670" s="62">
        <v>7.275021000000001E-2</v>
      </c>
      <c r="X670" s="62"/>
      <c r="Y670" s="62"/>
      <c r="Z670" s="62"/>
      <c r="AA670" s="62"/>
      <c r="AB670" s="62"/>
      <c r="AC670" s="62"/>
      <c r="AD670" s="62"/>
      <c r="AE670" s="62">
        <v>0</v>
      </c>
      <c r="AF670" s="62"/>
      <c r="AG670" s="62"/>
      <c r="AH670" s="62"/>
      <c r="AI670" s="62"/>
      <c r="AJ670" s="62">
        <v>0</v>
      </c>
      <c r="AK670" s="62"/>
    </row>
    <row r="671" spans="1:37" ht="63" x14ac:dyDescent="0.25">
      <c r="A671" s="174"/>
      <c r="B671" s="53" t="s">
        <v>740</v>
      </c>
      <c r="C671" s="58" t="s">
        <v>3533</v>
      </c>
      <c r="D671" s="62">
        <v>0.24221331399999999</v>
      </c>
      <c r="E671" s="62">
        <f t="shared" si="514"/>
        <v>2.4221331400000001E-2</v>
      </c>
      <c r="F671" s="62">
        <f t="shared" si="515"/>
        <v>0.20345918376</v>
      </c>
      <c r="G671" s="62">
        <v>0</v>
      </c>
      <c r="H671" s="62">
        <f t="shared" si="516"/>
        <v>1.4532798839999998E-2</v>
      </c>
      <c r="I671" s="62">
        <f t="shared" si="517"/>
        <v>0.24221331400000001</v>
      </c>
      <c r="J671" s="62">
        <v>0.18617359</v>
      </c>
      <c r="K671" s="62">
        <v>0</v>
      </c>
      <c r="L671" s="62">
        <v>0</v>
      </c>
      <c r="M671" s="62">
        <v>5.6039723999999999E-2</v>
      </c>
      <c r="N671" s="62">
        <f t="shared" si="518"/>
        <v>0</v>
      </c>
      <c r="O671" s="62">
        <f t="shared" si="519"/>
        <v>-0.16195225860000001</v>
      </c>
      <c r="P671" s="62">
        <f t="shared" si="520"/>
        <v>0.20345918376</v>
      </c>
      <c r="Q671" s="62">
        <f t="shared" si="521"/>
        <v>0</v>
      </c>
      <c r="R671" s="62">
        <f t="shared" si="522"/>
        <v>-4.1506925159999999E-2</v>
      </c>
      <c r="S671" s="62">
        <f t="shared" si="523"/>
        <v>0.20184442999999999</v>
      </c>
      <c r="T671" s="62">
        <v>0.15514465999999999</v>
      </c>
      <c r="U671" s="62">
        <v>0</v>
      </c>
      <c r="V671" s="62">
        <v>0</v>
      </c>
      <c r="W671" s="62">
        <v>4.6699769999999995E-2</v>
      </c>
      <c r="X671" s="62"/>
      <c r="Y671" s="62"/>
      <c r="Z671" s="62"/>
      <c r="AA671" s="62"/>
      <c r="AB671" s="62"/>
      <c r="AC671" s="62"/>
      <c r="AD671" s="62"/>
      <c r="AE671" s="62">
        <v>0</v>
      </c>
      <c r="AF671" s="62"/>
      <c r="AG671" s="62"/>
      <c r="AH671" s="62"/>
      <c r="AI671" s="62"/>
      <c r="AJ671" s="62">
        <v>0</v>
      </c>
      <c r="AK671" s="62"/>
    </row>
    <row r="672" spans="1:37" ht="63" x14ac:dyDescent="0.25">
      <c r="A672" s="174"/>
      <c r="B672" s="53" t="s">
        <v>742</v>
      </c>
      <c r="C672" s="58" t="s">
        <v>3534</v>
      </c>
      <c r="D672" s="62">
        <v>0.35854708878779146</v>
      </c>
      <c r="E672" s="62">
        <f t="shared" si="514"/>
        <v>3.5854708878779146E-2</v>
      </c>
      <c r="F672" s="62">
        <f t="shared" si="515"/>
        <v>0.30117955458174483</v>
      </c>
      <c r="G672" s="62">
        <v>0</v>
      </c>
      <c r="H672" s="62">
        <f t="shared" si="516"/>
        <v>2.1512825327267487E-2</v>
      </c>
      <c r="I672" s="62">
        <f t="shared" si="517"/>
        <v>0.35854575</v>
      </c>
      <c r="J672" s="62">
        <v>0.26702613000000003</v>
      </c>
      <c r="K672" s="62">
        <v>0</v>
      </c>
      <c r="L672" s="62">
        <v>0</v>
      </c>
      <c r="M672" s="62">
        <v>9.1519619999999996E-2</v>
      </c>
      <c r="N672" s="62">
        <f t="shared" si="518"/>
        <v>1.3387877914605717E-6</v>
      </c>
      <c r="O672" s="62">
        <f t="shared" si="519"/>
        <v>-0.23117142112122088</v>
      </c>
      <c r="P672" s="62">
        <f t="shared" si="520"/>
        <v>0.30117955458174483</v>
      </c>
      <c r="Q672" s="62">
        <f t="shared" si="521"/>
        <v>0</v>
      </c>
      <c r="R672" s="62">
        <f t="shared" si="522"/>
        <v>-7.0006794672732506E-2</v>
      </c>
      <c r="S672" s="62">
        <f t="shared" si="523"/>
        <v>0.29878811999999999</v>
      </c>
      <c r="T672" s="62">
        <v>0.22252177000000001</v>
      </c>
      <c r="U672" s="62">
        <v>0</v>
      </c>
      <c r="V672" s="62">
        <v>0</v>
      </c>
      <c r="W672" s="62">
        <v>7.6266350000000011E-2</v>
      </c>
      <c r="X672" s="62"/>
      <c r="Y672" s="62"/>
      <c r="Z672" s="62"/>
      <c r="AA672" s="62"/>
      <c r="AB672" s="62"/>
      <c r="AC672" s="62"/>
      <c r="AD672" s="62"/>
      <c r="AE672" s="62">
        <v>0</v>
      </c>
      <c r="AF672" s="62"/>
      <c r="AG672" s="62"/>
      <c r="AH672" s="62"/>
      <c r="AI672" s="62"/>
      <c r="AJ672" s="62">
        <v>0</v>
      </c>
      <c r="AK672" s="62"/>
    </row>
    <row r="673" spans="1:37" ht="47.25" x14ac:dyDescent="0.25">
      <c r="A673" s="174"/>
      <c r="B673" s="53" t="s">
        <v>744</v>
      </c>
      <c r="C673" s="58" t="s">
        <v>3535</v>
      </c>
      <c r="D673" s="62">
        <v>0.70563347478779148</v>
      </c>
      <c r="E673" s="62">
        <f t="shared" si="514"/>
        <v>7.0563347478779154E-2</v>
      </c>
      <c r="F673" s="62">
        <f t="shared" si="515"/>
        <v>0.59273211882174492</v>
      </c>
      <c r="G673" s="62">
        <v>0</v>
      </c>
      <c r="H673" s="62">
        <f t="shared" si="516"/>
        <v>4.2338008487267487E-2</v>
      </c>
      <c r="I673" s="169">
        <f t="shared" si="517"/>
        <v>0.70563213600000019</v>
      </c>
      <c r="J673" s="62">
        <v>0.18748292999999999</v>
      </c>
      <c r="K673" s="62">
        <v>0.33829072999999998</v>
      </c>
      <c r="L673" s="62">
        <v>0</v>
      </c>
      <c r="M673" s="62">
        <v>0.17985847600000016</v>
      </c>
      <c r="N673" s="62">
        <f t="shared" si="518"/>
        <v>1.3387877912940382E-6</v>
      </c>
      <c r="O673" s="62">
        <f t="shared" si="519"/>
        <v>-0.11691958252122084</v>
      </c>
      <c r="P673" s="62">
        <f t="shared" si="520"/>
        <v>0.25444138882174494</v>
      </c>
      <c r="Q673" s="62">
        <f t="shared" si="521"/>
        <v>0</v>
      </c>
      <c r="R673" s="62">
        <f t="shared" si="522"/>
        <v>-0.13752046751273267</v>
      </c>
      <c r="S673" s="62">
        <f t="shared" si="523"/>
        <v>0.72120434</v>
      </c>
      <c r="T673" s="62">
        <v>0.18748292999999999</v>
      </c>
      <c r="U673" s="62">
        <v>0.42286341</v>
      </c>
      <c r="V673" s="62">
        <v>0</v>
      </c>
      <c r="W673" s="62">
        <v>0.110858</v>
      </c>
      <c r="X673" s="62"/>
      <c r="Y673" s="62"/>
      <c r="Z673" s="62"/>
      <c r="AA673" s="62"/>
      <c r="AB673" s="62"/>
      <c r="AC673" s="62"/>
      <c r="AD673" s="62"/>
      <c r="AE673" s="62">
        <v>0</v>
      </c>
      <c r="AF673" s="62"/>
      <c r="AG673" s="62"/>
      <c r="AH673" s="62"/>
      <c r="AI673" s="62"/>
      <c r="AJ673" s="62">
        <v>0</v>
      </c>
      <c r="AK673" s="62"/>
    </row>
    <row r="674" spans="1:37" ht="47.25" x14ac:dyDescent="0.25">
      <c r="A674" s="174"/>
      <c r="B674" s="53" t="s">
        <v>746</v>
      </c>
      <c r="C674" s="58" t="s">
        <v>3536</v>
      </c>
      <c r="D674" s="62">
        <v>0.74255319599999992</v>
      </c>
      <c r="E674" s="62">
        <f t="shared" si="514"/>
        <v>7.4255319599999994E-2</v>
      </c>
      <c r="F674" s="62">
        <f t="shared" si="515"/>
        <v>0.62374468463999999</v>
      </c>
      <c r="G674" s="62">
        <v>0</v>
      </c>
      <c r="H674" s="62">
        <f t="shared" si="516"/>
        <v>4.4553191759999992E-2</v>
      </c>
      <c r="I674" s="169">
        <f t="shared" si="517"/>
        <v>0.74255319599999992</v>
      </c>
      <c r="J674" s="62">
        <v>0.55492454000000002</v>
      </c>
      <c r="K674" s="62">
        <v>0</v>
      </c>
      <c r="L674" s="62">
        <v>0</v>
      </c>
      <c r="M674" s="62">
        <v>0.18762865599999989</v>
      </c>
      <c r="N674" s="62">
        <f t="shared" si="518"/>
        <v>0</v>
      </c>
      <c r="O674" s="62">
        <f t="shared" si="519"/>
        <v>-0.48066922040000004</v>
      </c>
      <c r="P674" s="62">
        <f t="shared" si="520"/>
        <v>0.62374468463999999</v>
      </c>
      <c r="Q674" s="62">
        <f t="shared" si="521"/>
        <v>0</v>
      </c>
      <c r="R674" s="62">
        <f t="shared" si="522"/>
        <v>-0.14307546423999989</v>
      </c>
      <c r="S674" s="62">
        <f t="shared" si="523"/>
        <v>0.71065473000000001</v>
      </c>
      <c r="T674" s="62">
        <v>0.18748292999999999</v>
      </c>
      <c r="U674" s="62">
        <v>0.45930200999999998</v>
      </c>
      <c r="V674" s="62">
        <v>0</v>
      </c>
      <c r="W674" s="62">
        <v>6.3869789999999996E-2</v>
      </c>
      <c r="X674" s="62"/>
      <c r="Y674" s="62"/>
      <c r="Z674" s="62"/>
      <c r="AA674" s="62"/>
      <c r="AB674" s="62"/>
      <c r="AC674" s="62"/>
      <c r="AD674" s="62"/>
      <c r="AE674" s="62">
        <v>0</v>
      </c>
      <c r="AF674" s="62"/>
      <c r="AG674" s="62"/>
      <c r="AH674" s="62"/>
      <c r="AI674" s="62"/>
      <c r="AJ674" s="62">
        <v>0</v>
      </c>
      <c r="AK674" s="62"/>
    </row>
    <row r="675" spans="1:37" ht="47.25" x14ac:dyDescent="0.25">
      <c r="A675" s="174"/>
      <c r="B675" s="53" t="s">
        <v>748</v>
      </c>
      <c r="C675" s="58" t="s">
        <v>3537</v>
      </c>
      <c r="D675" s="62">
        <v>0.37655782278779137</v>
      </c>
      <c r="E675" s="62">
        <f t="shared" si="514"/>
        <v>3.7655782278779137E-2</v>
      </c>
      <c r="F675" s="62">
        <f t="shared" si="515"/>
        <v>0.31630857114174477</v>
      </c>
      <c r="G675" s="62">
        <v>0</v>
      </c>
      <c r="H675" s="62">
        <f t="shared" si="516"/>
        <v>2.2593469367267482E-2</v>
      </c>
      <c r="I675" s="169">
        <f t="shared" si="517"/>
        <v>0.37655648399999991</v>
      </c>
      <c r="J675" s="62">
        <v>0.26503160999999997</v>
      </c>
      <c r="K675" s="62">
        <v>0</v>
      </c>
      <c r="L675" s="62">
        <v>0</v>
      </c>
      <c r="M675" s="62">
        <v>0.11152487399999994</v>
      </c>
      <c r="N675" s="62">
        <f t="shared" si="518"/>
        <v>1.3387877914605717E-6</v>
      </c>
      <c r="O675" s="62">
        <f t="shared" si="519"/>
        <v>-0.22737582772122084</v>
      </c>
      <c r="P675" s="62">
        <f t="shared" si="520"/>
        <v>0.31630857114174477</v>
      </c>
      <c r="Q675" s="62">
        <f t="shared" si="521"/>
        <v>0</v>
      </c>
      <c r="R675" s="62">
        <f t="shared" si="522"/>
        <v>-8.8931404632732455E-2</v>
      </c>
      <c r="S675" s="62">
        <f t="shared" si="523"/>
        <v>0.33965020999999995</v>
      </c>
      <c r="T675" s="62">
        <v>0.16161904999999999</v>
      </c>
      <c r="U675" s="62">
        <v>0.12926569999999998</v>
      </c>
      <c r="V675" s="62">
        <v>0</v>
      </c>
      <c r="W675" s="62">
        <v>4.8765459999999997E-2</v>
      </c>
      <c r="X675" s="62"/>
      <c r="Y675" s="62"/>
      <c r="Z675" s="62"/>
      <c r="AA675" s="62"/>
      <c r="AB675" s="62"/>
      <c r="AC675" s="62"/>
      <c r="AD675" s="62"/>
      <c r="AE675" s="62">
        <v>0</v>
      </c>
      <c r="AF675" s="62"/>
      <c r="AG675" s="62"/>
      <c r="AH675" s="62"/>
      <c r="AI675" s="62"/>
      <c r="AJ675" s="62">
        <v>0</v>
      </c>
      <c r="AK675" s="62"/>
    </row>
    <row r="676" spans="1:37" ht="47.25" x14ac:dyDescent="0.25">
      <c r="A676" s="174"/>
      <c r="B676" s="53" t="s">
        <v>750</v>
      </c>
      <c r="C676" s="58" t="s">
        <v>3538</v>
      </c>
      <c r="D676" s="62">
        <v>0.58448602278779138</v>
      </c>
      <c r="E676" s="62">
        <f t="shared" si="514"/>
        <v>5.8448602278779141E-2</v>
      </c>
      <c r="F676" s="62">
        <f t="shared" si="515"/>
        <v>0.4909682591417448</v>
      </c>
      <c r="G676" s="62">
        <v>0</v>
      </c>
      <c r="H676" s="62">
        <f t="shared" si="516"/>
        <v>3.5069161367267482E-2</v>
      </c>
      <c r="I676" s="169">
        <f t="shared" si="517"/>
        <v>0.58448468399999998</v>
      </c>
      <c r="J676" s="62">
        <v>0.20688092999999999</v>
      </c>
      <c r="K676" s="62">
        <v>0.20802367999999999</v>
      </c>
      <c r="L676" s="62">
        <v>0</v>
      </c>
      <c r="M676" s="62">
        <v>0.16958007400000003</v>
      </c>
      <c r="N676" s="62">
        <f t="shared" si="518"/>
        <v>1.3387877914050605E-6</v>
      </c>
      <c r="O676" s="62">
        <f t="shared" si="519"/>
        <v>-0.14843232772122084</v>
      </c>
      <c r="P676" s="62">
        <f t="shared" si="520"/>
        <v>0.28294457914174481</v>
      </c>
      <c r="Q676" s="62">
        <f t="shared" si="521"/>
        <v>0</v>
      </c>
      <c r="R676" s="62">
        <f t="shared" si="522"/>
        <v>-0.13451091263273254</v>
      </c>
      <c r="S676" s="62">
        <f t="shared" si="523"/>
        <v>0.53907649000000002</v>
      </c>
      <c r="T676" s="62">
        <v>0.20688093000000002</v>
      </c>
      <c r="U676" s="62">
        <v>0.26002960000000003</v>
      </c>
      <c r="V676" s="62">
        <v>0</v>
      </c>
      <c r="W676" s="62">
        <v>7.2165959999999987E-2</v>
      </c>
      <c r="X676" s="62"/>
      <c r="Y676" s="62"/>
      <c r="Z676" s="62"/>
      <c r="AA676" s="62"/>
      <c r="AB676" s="62"/>
      <c r="AC676" s="62"/>
      <c r="AD676" s="62"/>
      <c r="AE676" s="62">
        <v>0</v>
      </c>
      <c r="AF676" s="62"/>
      <c r="AG676" s="62"/>
      <c r="AH676" s="62"/>
      <c r="AI676" s="62"/>
      <c r="AJ676" s="62">
        <v>0</v>
      </c>
      <c r="AK676" s="62"/>
    </row>
    <row r="677" spans="1:37" ht="47.25" x14ac:dyDescent="0.25">
      <c r="A677" s="174"/>
      <c r="B677" s="53" t="s">
        <v>752</v>
      </c>
      <c r="C677" s="58" t="s">
        <v>3539</v>
      </c>
      <c r="D677" s="62">
        <v>0.75114233478779135</v>
      </c>
      <c r="E677" s="62">
        <f t="shared" si="514"/>
        <v>7.5114233478779144E-2</v>
      </c>
      <c r="F677" s="62">
        <f t="shared" si="515"/>
        <v>0.63095956122174479</v>
      </c>
      <c r="G677" s="62">
        <v>0</v>
      </c>
      <c r="H677" s="62">
        <f t="shared" si="516"/>
        <v>4.5068540087267482E-2</v>
      </c>
      <c r="I677" s="169">
        <f t="shared" si="517"/>
        <v>0.75114099599999995</v>
      </c>
      <c r="J677" s="62">
        <v>0.18178498999999998</v>
      </c>
      <c r="K677" s="62">
        <v>0.38104025000000002</v>
      </c>
      <c r="L677" s="62">
        <v>0</v>
      </c>
      <c r="M677" s="62">
        <v>0.188315756</v>
      </c>
      <c r="N677" s="62">
        <f t="shared" si="518"/>
        <v>1.3387877914050605E-6</v>
      </c>
      <c r="O677" s="62">
        <f t="shared" si="519"/>
        <v>-0.10667075652122084</v>
      </c>
      <c r="P677" s="62">
        <f t="shared" si="520"/>
        <v>0.24991931122174477</v>
      </c>
      <c r="Q677" s="62">
        <f t="shared" si="521"/>
        <v>0</v>
      </c>
      <c r="R677" s="62">
        <f t="shared" si="522"/>
        <v>-0.14324721591273251</v>
      </c>
      <c r="S677" s="62">
        <f t="shared" si="523"/>
        <v>0.72121089000000005</v>
      </c>
      <c r="T677" s="62">
        <v>0.18178498999999998</v>
      </c>
      <c r="U677" s="62">
        <v>0.47630031</v>
      </c>
      <c r="V677" s="62">
        <v>0</v>
      </c>
      <c r="W677" s="62">
        <v>6.3125590000000009E-2</v>
      </c>
      <c r="X677" s="62"/>
      <c r="Y677" s="62"/>
      <c r="Z677" s="62"/>
      <c r="AA677" s="62"/>
      <c r="AB677" s="62"/>
      <c r="AC677" s="62"/>
      <c r="AD677" s="62"/>
      <c r="AE677" s="62">
        <v>0</v>
      </c>
      <c r="AF677" s="62"/>
      <c r="AG677" s="62"/>
      <c r="AH677" s="62"/>
      <c r="AI677" s="62"/>
      <c r="AJ677" s="62">
        <v>0</v>
      </c>
      <c r="AK677" s="62"/>
    </row>
    <row r="678" spans="1:37" ht="47.25" x14ac:dyDescent="0.25">
      <c r="A678" s="174"/>
      <c r="B678" s="53" t="s">
        <v>754</v>
      </c>
      <c r="C678" s="58" t="s">
        <v>3540</v>
      </c>
      <c r="D678" s="62">
        <v>0.79832055078779141</v>
      </c>
      <c r="E678" s="62">
        <f t="shared" si="514"/>
        <v>7.9832055078779149E-2</v>
      </c>
      <c r="F678" s="62">
        <f t="shared" si="515"/>
        <v>0.67058926266174479</v>
      </c>
      <c r="G678" s="62">
        <v>0</v>
      </c>
      <c r="H678" s="62">
        <f t="shared" si="516"/>
        <v>4.7899233047267481E-2</v>
      </c>
      <c r="I678" s="169">
        <f t="shared" si="517"/>
        <v>0.79831921199999978</v>
      </c>
      <c r="J678" s="62">
        <v>0.21334634999999999</v>
      </c>
      <c r="K678" s="62">
        <v>0.37597717999999997</v>
      </c>
      <c r="L678" s="62">
        <v>0</v>
      </c>
      <c r="M678" s="62">
        <v>0.2089956819999999</v>
      </c>
      <c r="N678" s="62">
        <f t="shared" si="518"/>
        <v>1.3387877916271052E-6</v>
      </c>
      <c r="O678" s="62">
        <f t="shared" si="519"/>
        <v>-0.13351429492122086</v>
      </c>
      <c r="P678" s="62">
        <f t="shared" si="520"/>
        <v>0.29461208266174482</v>
      </c>
      <c r="Q678" s="62">
        <f t="shared" si="521"/>
        <v>0</v>
      </c>
      <c r="R678" s="62">
        <f t="shared" si="522"/>
        <v>-0.16109644895273242</v>
      </c>
      <c r="S678" s="62">
        <f t="shared" si="523"/>
        <v>0.75926031000000005</v>
      </c>
      <c r="T678" s="62">
        <v>0.21334635000000002</v>
      </c>
      <c r="U678" s="62">
        <v>0.46997148</v>
      </c>
      <c r="V678" s="62">
        <v>0</v>
      </c>
      <c r="W678" s="62">
        <v>7.5942479999999993E-2</v>
      </c>
      <c r="X678" s="62"/>
      <c r="Y678" s="62"/>
      <c r="Z678" s="62"/>
      <c r="AA678" s="62"/>
      <c r="AB678" s="62"/>
      <c r="AC678" s="62"/>
      <c r="AD678" s="62"/>
      <c r="AE678" s="62">
        <v>0</v>
      </c>
      <c r="AF678" s="62"/>
      <c r="AG678" s="62"/>
      <c r="AH678" s="62"/>
      <c r="AI678" s="62"/>
      <c r="AJ678" s="62">
        <v>0</v>
      </c>
      <c r="AK678" s="62"/>
    </row>
    <row r="679" spans="1:37" ht="47.25" x14ac:dyDescent="0.25">
      <c r="A679" s="174"/>
      <c r="B679" s="53" t="s">
        <v>756</v>
      </c>
      <c r="C679" s="58" t="s">
        <v>3541</v>
      </c>
      <c r="D679" s="62">
        <v>0.90366576678779142</v>
      </c>
      <c r="E679" s="62">
        <f t="shared" si="514"/>
        <v>9.0366576678779148E-2</v>
      </c>
      <c r="F679" s="62">
        <f t="shared" si="515"/>
        <v>0.75907924410174488</v>
      </c>
      <c r="G679" s="62">
        <v>0</v>
      </c>
      <c r="H679" s="62">
        <f t="shared" si="516"/>
        <v>5.4219946007267483E-2</v>
      </c>
      <c r="I679" s="169">
        <f t="shared" si="517"/>
        <v>0.90366442799999991</v>
      </c>
      <c r="J679" s="62">
        <v>0.25455833</v>
      </c>
      <c r="K679" s="62">
        <v>0.39790014000000001</v>
      </c>
      <c r="L679" s="62">
        <v>0</v>
      </c>
      <c r="M679" s="62">
        <v>0.25120595799999984</v>
      </c>
      <c r="N679" s="62">
        <f t="shared" si="518"/>
        <v>1.3387877915160828E-6</v>
      </c>
      <c r="O679" s="62">
        <f t="shared" si="519"/>
        <v>-0.16419175332122085</v>
      </c>
      <c r="P679" s="62">
        <f t="shared" si="520"/>
        <v>0.36117910410174486</v>
      </c>
      <c r="Q679" s="62">
        <f t="shared" si="521"/>
        <v>0</v>
      </c>
      <c r="R679" s="62">
        <f t="shared" si="522"/>
        <v>-0.19698601199273236</v>
      </c>
      <c r="S679" s="62">
        <f t="shared" si="523"/>
        <v>0.97115187000000003</v>
      </c>
      <c r="T679" s="62">
        <v>0.25455833</v>
      </c>
      <c r="U679" s="62">
        <v>0.49737516999999998</v>
      </c>
      <c r="V679" s="62">
        <v>0</v>
      </c>
      <c r="W679" s="62">
        <v>0.21921837</v>
      </c>
      <c r="X679" s="62"/>
      <c r="Y679" s="62"/>
      <c r="Z679" s="62"/>
      <c r="AA679" s="62"/>
      <c r="AB679" s="62"/>
      <c r="AC679" s="62"/>
      <c r="AD679" s="62"/>
      <c r="AE679" s="62">
        <v>0</v>
      </c>
      <c r="AF679" s="62"/>
      <c r="AG679" s="62"/>
      <c r="AH679" s="62"/>
      <c r="AI679" s="62"/>
      <c r="AJ679" s="62">
        <v>0</v>
      </c>
      <c r="AK679" s="62"/>
    </row>
    <row r="680" spans="1:37" ht="47.25" x14ac:dyDescent="0.25">
      <c r="A680" s="174"/>
      <c r="B680" s="53" t="s">
        <v>758</v>
      </c>
      <c r="C680" s="58" t="s">
        <v>3542</v>
      </c>
      <c r="D680" s="62">
        <v>0.74425159878779146</v>
      </c>
      <c r="E680" s="62">
        <f t="shared" si="514"/>
        <v>7.4425159878779151E-2</v>
      </c>
      <c r="F680" s="62">
        <f t="shared" si="515"/>
        <v>0.62517134298174482</v>
      </c>
      <c r="G680" s="62">
        <v>0</v>
      </c>
      <c r="H680" s="62">
        <f t="shared" si="516"/>
        <v>4.4655095927267484E-2</v>
      </c>
      <c r="I680" s="169">
        <f t="shared" si="517"/>
        <v>0.74425026000000005</v>
      </c>
      <c r="J680" s="62">
        <v>0.25455833</v>
      </c>
      <c r="K680" s="62">
        <v>0.27801673999999998</v>
      </c>
      <c r="L680" s="62">
        <v>0</v>
      </c>
      <c r="M680" s="62">
        <v>0.21167519000000007</v>
      </c>
      <c r="N680" s="62">
        <f t="shared" si="518"/>
        <v>1.3387877914050605E-6</v>
      </c>
      <c r="O680" s="62">
        <f t="shared" si="519"/>
        <v>-0.18013317012122085</v>
      </c>
      <c r="P680" s="62">
        <f t="shared" si="520"/>
        <v>0.34715460298174483</v>
      </c>
      <c r="Q680" s="62">
        <f t="shared" si="521"/>
        <v>0</v>
      </c>
      <c r="R680" s="62">
        <f t="shared" si="522"/>
        <v>-0.16702009407273258</v>
      </c>
      <c r="S680" s="62">
        <f t="shared" si="523"/>
        <v>0.68971273000000011</v>
      </c>
      <c r="T680" s="62">
        <v>0.25455833</v>
      </c>
      <c r="U680" s="62">
        <v>0.34752092000000001</v>
      </c>
      <c r="V680" s="62">
        <v>0</v>
      </c>
      <c r="W680" s="62">
        <v>8.763348E-2</v>
      </c>
      <c r="X680" s="62"/>
      <c r="Y680" s="62"/>
      <c r="Z680" s="62"/>
      <c r="AA680" s="62"/>
      <c r="AB680" s="62"/>
      <c r="AC680" s="62"/>
      <c r="AD680" s="62"/>
      <c r="AE680" s="62">
        <v>0</v>
      </c>
      <c r="AF680" s="62"/>
      <c r="AG680" s="62"/>
      <c r="AH680" s="62"/>
      <c r="AI680" s="62"/>
      <c r="AJ680" s="62">
        <v>0</v>
      </c>
      <c r="AK680" s="62"/>
    </row>
    <row r="681" spans="1:37" ht="47.25" x14ac:dyDescent="0.25">
      <c r="A681" s="174"/>
      <c r="B681" s="53" t="s">
        <v>1565</v>
      </c>
      <c r="C681" s="58" t="s">
        <v>3543</v>
      </c>
      <c r="D681" s="62">
        <v>3.9707173387877912</v>
      </c>
      <c r="E681" s="62">
        <f t="shared" si="514"/>
        <v>0.39707173387877914</v>
      </c>
      <c r="F681" s="62">
        <f t="shared" si="515"/>
        <v>3.3354025645817447</v>
      </c>
      <c r="G681" s="62">
        <v>0</v>
      </c>
      <c r="H681" s="62">
        <f t="shared" si="516"/>
        <v>0.23824304032726745</v>
      </c>
      <c r="I681" s="62">
        <f t="shared" si="517"/>
        <v>3.2366637520000001</v>
      </c>
      <c r="J681" s="62">
        <v>2.5067614900000001</v>
      </c>
      <c r="K681" s="62">
        <v>0.62669036999999994</v>
      </c>
      <c r="L681" s="62">
        <v>0</v>
      </c>
      <c r="M681" s="62">
        <v>0.10321189200000001</v>
      </c>
      <c r="N681" s="62">
        <f t="shared" si="518"/>
        <v>0.73405358678779109</v>
      </c>
      <c r="O681" s="62">
        <f t="shared" si="519"/>
        <v>-2.1096897561212211</v>
      </c>
      <c r="P681" s="62">
        <f t="shared" si="520"/>
        <v>2.7087121945817447</v>
      </c>
      <c r="Q681" s="62">
        <f t="shared" si="521"/>
        <v>0</v>
      </c>
      <c r="R681" s="62">
        <f t="shared" si="522"/>
        <v>0.13503114832726743</v>
      </c>
      <c r="S681" s="62">
        <f t="shared" si="523"/>
        <v>2.6972197900000001</v>
      </c>
      <c r="T681" s="62">
        <v>0</v>
      </c>
      <c r="U681" s="62">
        <v>2.6112098800000001</v>
      </c>
      <c r="V681" s="62">
        <v>0</v>
      </c>
      <c r="W681" s="62">
        <v>8.6009910000000009E-2</v>
      </c>
      <c r="X681" s="62"/>
      <c r="Y681" s="62"/>
      <c r="Z681" s="62"/>
      <c r="AA681" s="62"/>
      <c r="AB681" s="62"/>
      <c r="AC681" s="62"/>
      <c r="AD681" s="62"/>
      <c r="AE681" s="62">
        <v>0</v>
      </c>
      <c r="AF681" s="168">
        <v>2020</v>
      </c>
      <c r="AG681" s="62" t="s">
        <v>4257</v>
      </c>
      <c r="AH681" s="62" t="s">
        <v>4258</v>
      </c>
      <c r="AI681" s="62" t="s">
        <v>4259</v>
      </c>
      <c r="AJ681" s="62">
        <v>0.66</v>
      </c>
      <c r="AK681" s="62">
        <f>SUM(AK682:AK688)</f>
        <v>0</v>
      </c>
    </row>
    <row r="682" spans="1:37" ht="15.75" x14ac:dyDescent="0.25">
      <c r="A682" s="174"/>
      <c r="B682" s="53" t="s">
        <v>213</v>
      </c>
      <c r="C682" s="58"/>
      <c r="D682" s="62">
        <f>SUM(D683:D689)</f>
        <v>13.096568747514539</v>
      </c>
      <c r="E682" s="62">
        <f t="shared" ref="E682:AJ682" si="524">SUM(E683:E689)</f>
        <v>1.3096568747514541</v>
      </c>
      <c r="F682" s="62">
        <f t="shared" si="524"/>
        <v>11.001117747912213</v>
      </c>
      <c r="G682" s="62">
        <f t="shared" si="524"/>
        <v>0</v>
      </c>
      <c r="H682" s="62">
        <f t="shared" si="524"/>
        <v>0.78579412485087241</v>
      </c>
      <c r="I682" s="62">
        <f t="shared" si="524"/>
        <v>13.096562343999999</v>
      </c>
      <c r="J682" s="62">
        <f t="shared" si="524"/>
        <v>1.5686051599999999</v>
      </c>
      <c r="K682" s="62">
        <f t="shared" si="524"/>
        <v>10.09452224</v>
      </c>
      <c r="L682" s="62">
        <f t="shared" si="524"/>
        <v>0</v>
      </c>
      <c r="M682" s="62">
        <f t="shared" si="524"/>
        <v>1.4334349439999994</v>
      </c>
      <c r="N682" s="62">
        <f t="shared" si="524"/>
        <v>6.4035145393992465E-6</v>
      </c>
      <c r="O682" s="62">
        <f t="shared" si="524"/>
        <v>-0.25894828524854574</v>
      </c>
      <c r="P682" s="62">
        <f t="shared" si="524"/>
        <v>0.90659550791221311</v>
      </c>
      <c r="Q682" s="62">
        <f t="shared" si="524"/>
        <v>0</v>
      </c>
      <c r="R682" s="62">
        <f t="shared" si="524"/>
        <v>-0.64764081914912741</v>
      </c>
      <c r="S682" s="62">
        <f t="shared" si="524"/>
        <v>9.8322780200000004</v>
      </c>
      <c r="T682" s="62">
        <f t="shared" si="524"/>
        <v>1.3071709599999999</v>
      </c>
      <c r="U682" s="62">
        <f t="shared" si="524"/>
        <v>7.3305779400000004</v>
      </c>
      <c r="V682" s="62">
        <f t="shared" si="524"/>
        <v>0</v>
      </c>
      <c r="W682" s="62">
        <f t="shared" si="524"/>
        <v>1.1945291199999999</v>
      </c>
      <c r="X682" s="62"/>
      <c r="Y682" s="62"/>
      <c r="Z682" s="62"/>
      <c r="AA682" s="62"/>
      <c r="AB682" s="62"/>
      <c r="AC682" s="62"/>
      <c r="AD682" s="62"/>
      <c r="AE682" s="62">
        <f t="shared" si="524"/>
        <v>1.3</v>
      </c>
      <c r="AF682" s="62"/>
      <c r="AG682" s="62"/>
      <c r="AH682" s="62"/>
      <c r="AI682" s="62"/>
      <c r="AJ682" s="62">
        <f t="shared" si="524"/>
        <v>0.60785999999999996</v>
      </c>
      <c r="AK682" s="62">
        <f>SUM(AK683:AK689)</f>
        <v>0</v>
      </c>
    </row>
    <row r="683" spans="1:37" ht="63" x14ac:dyDescent="0.25">
      <c r="A683" s="174"/>
      <c r="B683" s="53" t="s">
        <v>760</v>
      </c>
      <c r="C683" s="58" t="s">
        <v>3544</v>
      </c>
      <c r="D683" s="62">
        <v>3.1320855447877913</v>
      </c>
      <c r="E683" s="62">
        <f t="shared" ref="E683:E689" si="525">D683*10%</f>
        <v>0.31320855447877916</v>
      </c>
      <c r="F683" s="62">
        <f t="shared" ref="F683:F689" si="526">D683-E683-H683</f>
        <v>2.6309518576217448</v>
      </c>
      <c r="G683" s="62">
        <v>0</v>
      </c>
      <c r="H683" s="62">
        <f t="shared" ref="H683:H689" si="527">D683*6%</f>
        <v>0.18792513268726746</v>
      </c>
      <c r="I683" s="62">
        <f t="shared" ref="I683:I689" si="528">J683+K683+L683+M683</f>
        <v>3.132084206</v>
      </c>
      <c r="J683" s="62">
        <v>0</v>
      </c>
      <c r="K683" s="62">
        <v>2.8911976699999999</v>
      </c>
      <c r="L683" s="62">
        <v>0</v>
      </c>
      <c r="M683" s="62">
        <v>0.24088653599999993</v>
      </c>
      <c r="N683" s="62">
        <f t="shared" ref="N683:N689" si="529">D683-I683</f>
        <v>1.3387877912940382E-6</v>
      </c>
      <c r="O683" s="62">
        <f t="shared" ref="O683:O689" si="530">E683-J683</f>
        <v>0.31320855447877916</v>
      </c>
      <c r="P683" s="62">
        <f t="shared" ref="P683:P689" si="531">F683-K683</f>
        <v>-0.26024581237825517</v>
      </c>
      <c r="Q683" s="62">
        <f t="shared" ref="Q683:Q689" si="532">G683-L683</f>
        <v>0</v>
      </c>
      <c r="R683" s="62">
        <f t="shared" ref="R683:R689" si="533">H683-M683</f>
        <v>-5.2961403312732469E-2</v>
      </c>
      <c r="S683" s="62">
        <f t="shared" ref="S683:S689" si="534">T683+U683+V683+W683</f>
        <v>2.6100701700000002</v>
      </c>
      <c r="T683" s="62">
        <v>0</v>
      </c>
      <c r="U683" s="62">
        <v>2.4093313900000002</v>
      </c>
      <c r="V683" s="62">
        <v>0</v>
      </c>
      <c r="W683" s="62">
        <v>0.20073878000000001</v>
      </c>
      <c r="X683" s="62"/>
      <c r="Y683" s="62"/>
      <c r="Z683" s="62"/>
      <c r="AA683" s="62"/>
      <c r="AB683" s="168">
        <v>2020</v>
      </c>
      <c r="AC683" s="62" t="s">
        <v>4255</v>
      </c>
      <c r="AD683" s="62" t="s">
        <v>4256</v>
      </c>
      <c r="AE683" s="62">
        <v>0.25</v>
      </c>
      <c r="AF683" s="168">
        <v>2020</v>
      </c>
      <c r="AG683" s="62" t="s">
        <v>4257</v>
      </c>
      <c r="AH683" s="62" t="s">
        <v>4258</v>
      </c>
      <c r="AI683" s="62" t="s">
        <v>4259</v>
      </c>
      <c r="AJ683" s="62">
        <v>7.4999999999999997E-2</v>
      </c>
      <c r="AK683" s="62"/>
    </row>
    <row r="684" spans="1:37" ht="47.25" x14ac:dyDescent="0.25">
      <c r="A684" s="174"/>
      <c r="B684" s="53" t="s">
        <v>762</v>
      </c>
      <c r="C684" s="58" t="s">
        <v>3545</v>
      </c>
      <c r="D684" s="62">
        <v>0.55345093878779139</v>
      </c>
      <c r="E684" s="62">
        <f t="shared" si="525"/>
        <v>5.5345093878779145E-2</v>
      </c>
      <c r="F684" s="62">
        <f t="shared" si="526"/>
        <v>0.46489878858174472</v>
      </c>
      <c r="G684" s="62">
        <v>0</v>
      </c>
      <c r="H684" s="62">
        <f t="shared" si="527"/>
        <v>3.3207056327267483E-2</v>
      </c>
      <c r="I684" s="62">
        <f t="shared" si="528"/>
        <v>0.55344960400000009</v>
      </c>
      <c r="J684" s="62">
        <v>0</v>
      </c>
      <c r="K684" s="62">
        <v>0.51682126000000006</v>
      </c>
      <c r="L684" s="62">
        <v>0</v>
      </c>
      <c r="M684" s="62">
        <v>3.6628344E-2</v>
      </c>
      <c r="N684" s="62">
        <f t="shared" si="529"/>
        <v>1.3347877912961437E-6</v>
      </c>
      <c r="O684" s="62">
        <f t="shared" si="530"/>
        <v>5.5345093878779145E-2</v>
      </c>
      <c r="P684" s="62">
        <f t="shared" si="531"/>
        <v>-5.1922471418255345E-2</v>
      </c>
      <c r="Q684" s="62">
        <f t="shared" si="532"/>
        <v>0</v>
      </c>
      <c r="R684" s="62">
        <f t="shared" si="533"/>
        <v>-3.4212876727325175E-3</v>
      </c>
      <c r="S684" s="62">
        <f t="shared" si="534"/>
        <v>3.0523620000000001E-2</v>
      </c>
      <c r="T684" s="62">
        <v>0</v>
      </c>
      <c r="U684" s="62">
        <v>0</v>
      </c>
      <c r="V684" s="62">
        <v>0</v>
      </c>
      <c r="W684" s="62">
        <v>3.0523620000000001E-2</v>
      </c>
      <c r="X684" s="62"/>
      <c r="Y684" s="62"/>
      <c r="Z684" s="62"/>
      <c r="AA684" s="62"/>
      <c r="AB684" s="62"/>
      <c r="AC684" s="62"/>
      <c r="AD684" s="62"/>
      <c r="AE684" s="62">
        <v>0</v>
      </c>
      <c r="AF684" s="168">
        <v>2020</v>
      </c>
      <c r="AG684" s="62" t="s">
        <v>4257</v>
      </c>
      <c r="AH684" s="62" t="s">
        <v>4258</v>
      </c>
      <c r="AI684" s="62" t="s">
        <v>4259</v>
      </c>
      <c r="AJ684" s="62">
        <v>3.9660000000000001E-2</v>
      </c>
      <c r="AK684" s="62"/>
    </row>
    <row r="685" spans="1:37" ht="47.25" x14ac:dyDescent="0.25">
      <c r="A685" s="174"/>
      <c r="B685" s="53" t="s">
        <v>764</v>
      </c>
      <c r="C685" s="58" t="s">
        <v>3546</v>
      </c>
      <c r="D685" s="62">
        <v>0.65648314278779119</v>
      </c>
      <c r="E685" s="62">
        <f t="shared" si="525"/>
        <v>6.5648314278779124E-2</v>
      </c>
      <c r="F685" s="62">
        <f t="shared" si="526"/>
        <v>0.55144583994174456</v>
      </c>
      <c r="G685" s="62">
        <v>0</v>
      </c>
      <c r="H685" s="62">
        <f t="shared" si="527"/>
        <v>3.9388988567267469E-2</v>
      </c>
      <c r="I685" s="62">
        <f t="shared" si="528"/>
        <v>0.65648180399999978</v>
      </c>
      <c r="J685" s="62">
        <v>0</v>
      </c>
      <c r="K685" s="62">
        <v>0</v>
      </c>
      <c r="L685" s="62">
        <v>0</v>
      </c>
      <c r="M685" s="62">
        <v>0.65648180399999978</v>
      </c>
      <c r="N685" s="62">
        <f t="shared" si="529"/>
        <v>1.3387877914050605E-6</v>
      </c>
      <c r="O685" s="62">
        <f t="shared" si="530"/>
        <v>6.5648314278779124E-2</v>
      </c>
      <c r="P685" s="62">
        <f t="shared" si="531"/>
        <v>0.55144583994174456</v>
      </c>
      <c r="Q685" s="62">
        <f t="shared" si="532"/>
        <v>0</v>
      </c>
      <c r="R685" s="62">
        <f t="shared" si="533"/>
        <v>-0.61709281543273231</v>
      </c>
      <c r="S685" s="62">
        <f t="shared" si="534"/>
        <v>0.54706816999999996</v>
      </c>
      <c r="T685" s="62">
        <v>0</v>
      </c>
      <c r="U685" s="62">
        <v>0</v>
      </c>
      <c r="V685" s="62">
        <v>0</v>
      </c>
      <c r="W685" s="62">
        <v>0.54706816999999996</v>
      </c>
      <c r="X685" s="62"/>
      <c r="Y685" s="62"/>
      <c r="Z685" s="62"/>
      <c r="AA685" s="62"/>
      <c r="AB685" s="62"/>
      <c r="AC685" s="62"/>
      <c r="AD685" s="62"/>
      <c r="AE685" s="62">
        <v>0</v>
      </c>
      <c r="AF685" s="62"/>
      <c r="AG685" s="62"/>
      <c r="AH685" s="62"/>
      <c r="AI685" s="62"/>
      <c r="AJ685" s="62">
        <v>0</v>
      </c>
      <c r="AK685" s="62"/>
    </row>
    <row r="686" spans="1:37" ht="47.25" x14ac:dyDescent="0.25">
      <c r="A686" s="174"/>
      <c r="B686" s="53" t="s">
        <v>766</v>
      </c>
      <c r="C686" s="58" t="s">
        <v>3547</v>
      </c>
      <c r="D686" s="62">
        <v>0.85104553878779143</v>
      </c>
      <c r="E686" s="62">
        <f t="shared" si="525"/>
        <v>8.5104553878779146E-2</v>
      </c>
      <c r="F686" s="62">
        <f t="shared" si="526"/>
        <v>0.71487825258174487</v>
      </c>
      <c r="G686" s="62">
        <v>0</v>
      </c>
      <c r="H686" s="62">
        <f t="shared" si="527"/>
        <v>5.1062732327267484E-2</v>
      </c>
      <c r="I686" s="62">
        <f t="shared" si="528"/>
        <v>0.85104424999999995</v>
      </c>
      <c r="J686" s="62">
        <v>0</v>
      </c>
      <c r="K686" s="62">
        <v>0.78100744999999994</v>
      </c>
      <c r="L686" s="62">
        <v>0</v>
      </c>
      <c r="M686" s="62">
        <v>7.0036799999999996E-2</v>
      </c>
      <c r="N686" s="62">
        <f t="shared" si="529"/>
        <v>1.2887877914868895E-6</v>
      </c>
      <c r="O686" s="62">
        <f t="shared" si="530"/>
        <v>8.5104553878779146E-2</v>
      </c>
      <c r="P686" s="62">
        <f t="shared" si="531"/>
        <v>-6.612919741825507E-2</v>
      </c>
      <c r="Q686" s="62">
        <f t="shared" si="532"/>
        <v>0</v>
      </c>
      <c r="R686" s="62">
        <f t="shared" si="533"/>
        <v>-1.8974067672732513E-2</v>
      </c>
      <c r="S686" s="62">
        <f t="shared" si="534"/>
        <v>5.8363999999999999E-2</v>
      </c>
      <c r="T686" s="62">
        <v>0</v>
      </c>
      <c r="U686" s="62">
        <v>0</v>
      </c>
      <c r="V686" s="62">
        <v>0</v>
      </c>
      <c r="W686" s="62">
        <v>5.8363999999999999E-2</v>
      </c>
      <c r="X686" s="62"/>
      <c r="Y686" s="62"/>
      <c r="Z686" s="62"/>
      <c r="AA686" s="62"/>
      <c r="AB686" s="168">
        <v>2020</v>
      </c>
      <c r="AC686" s="62" t="s">
        <v>4255</v>
      </c>
      <c r="AD686" s="62" t="s">
        <v>4256</v>
      </c>
      <c r="AE686" s="62">
        <v>0.25</v>
      </c>
      <c r="AF686" s="168">
        <v>2020</v>
      </c>
      <c r="AG686" s="62" t="s">
        <v>4257</v>
      </c>
      <c r="AH686" s="62" t="s">
        <v>4258</v>
      </c>
      <c r="AI686" s="62" t="s">
        <v>4259</v>
      </c>
      <c r="AJ686" s="62">
        <v>0.12769999999999998</v>
      </c>
      <c r="AK686" s="62"/>
    </row>
    <row r="687" spans="1:37" ht="47.25" x14ac:dyDescent="0.25">
      <c r="A687" s="174"/>
      <c r="B687" s="53" t="s">
        <v>768</v>
      </c>
      <c r="C687" s="58" t="s">
        <v>3548</v>
      </c>
      <c r="D687" s="62">
        <v>3.1357567207877919</v>
      </c>
      <c r="E687" s="62">
        <f t="shared" si="525"/>
        <v>0.31357567207877923</v>
      </c>
      <c r="F687" s="62">
        <f t="shared" si="526"/>
        <v>2.6340356454617448</v>
      </c>
      <c r="G687" s="62">
        <v>0</v>
      </c>
      <c r="H687" s="62">
        <f t="shared" si="527"/>
        <v>0.1881454032472675</v>
      </c>
      <c r="I687" s="62">
        <f t="shared" si="528"/>
        <v>3.1357553879999998</v>
      </c>
      <c r="J687" s="62">
        <v>0</v>
      </c>
      <c r="K687" s="62">
        <v>2.9431868399999996</v>
      </c>
      <c r="L687" s="62">
        <v>0</v>
      </c>
      <c r="M687" s="62">
        <v>0.19256854800000001</v>
      </c>
      <c r="N687" s="62">
        <f t="shared" si="529"/>
        <v>1.3327877921298636E-6</v>
      </c>
      <c r="O687" s="62">
        <f t="shared" si="530"/>
        <v>0.31357567207877923</v>
      </c>
      <c r="P687" s="62">
        <f t="shared" si="531"/>
        <v>-0.30915119453825479</v>
      </c>
      <c r="Q687" s="62">
        <f t="shared" si="532"/>
        <v>0</v>
      </c>
      <c r="R687" s="62">
        <f t="shared" si="533"/>
        <v>-4.4231447527325052E-3</v>
      </c>
      <c r="S687" s="62">
        <f t="shared" si="534"/>
        <v>2.6131294900000004</v>
      </c>
      <c r="T687" s="62">
        <v>0</v>
      </c>
      <c r="U687" s="62">
        <v>2.4526557000000002</v>
      </c>
      <c r="V687" s="62">
        <v>0</v>
      </c>
      <c r="W687" s="62">
        <v>0.16047379000000001</v>
      </c>
      <c r="X687" s="62"/>
      <c r="Y687" s="62"/>
      <c r="Z687" s="62"/>
      <c r="AA687" s="62"/>
      <c r="AB687" s="168">
        <v>2020</v>
      </c>
      <c r="AC687" s="62" t="s">
        <v>4255</v>
      </c>
      <c r="AD687" s="62" t="s">
        <v>4256</v>
      </c>
      <c r="AE687" s="62">
        <v>0.4</v>
      </c>
      <c r="AF687" s="168">
        <v>2020</v>
      </c>
      <c r="AG687" s="62" t="s">
        <v>4257</v>
      </c>
      <c r="AH687" s="62" t="s">
        <v>4258</v>
      </c>
      <c r="AI687" s="62" t="s">
        <v>4259</v>
      </c>
      <c r="AJ687" s="62">
        <v>0.23149999999999998</v>
      </c>
      <c r="AK687" s="62"/>
    </row>
    <row r="688" spans="1:37" ht="78.75" x14ac:dyDescent="0.25">
      <c r="A688" s="174"/>
      <c r="B688" s="53" t="s">
        <v>770</v>
      </c>
      <c r="C688" s="58" t="s">
        <v>3549</v>
      </c>
      <c r="D688" s="62">
        <v>3.386821338787791</v>
      </c>
      <c r="E688" s="62">
        <f t="shared" si="525"/>
        <v>0.3386821338787791</v>
      </c>
      <c r="F688" s="62">
        <f t="shared" si="526"/>
        <v>2.8449299245817445</v>
      </c>
      <c r="G688" s="62">
        <v>0</v>
      </c>
      <c r="H688" s="62">
        <f t="shared" si="527"/>
        <v>0.20320928032726746</v>
      </c>
      <c r="I688" s="62">
        <f t="shared" si="528"/>
        <v>3.386822908000001</v>
      </c>
      <c r="J688" s="62">
        <v>0.28876659999999998</v>
      </c>
      <c r="K688" s="62">
        <v>2.9623090200000006</v>
      </c>
      <c r="L688" s="62">
        <v>0</v>
      </c>
      <c r="M688" s="62">
        <v>0.13574728799999999</v>
      </c>
      <c r="N688" s="62">
        <f t="shared" si="529"/>
        <v>-1.5692122099508765E-6</v>
      </c>
      <c r="O688" s="62">
        <f t="shared" si="530"/>
        <v>4.9915533878779117E-2</v>
      </c>
      <c r="P688" s="62">
        <f t="shared" si="531"/>
        <v>-0.11737909541825609</v>
      </c>
      <c r="Q688" s="62">
        <f t="shared" si="532"/>
        <v>0</v>
      </c>
      <c r="R688" s="62">
        <f t="shared" si="533"/>
        <v>6.7461992327267462E-2</v>
      </c>
      <c r="S688" s="62">
        <f t="shared" si="534"/>
        <v>2.8223524200000001</v>
      </c>
      <c r="T688" s="62">
        <v>0.24063883</v>
      </c>
      <c r="U688" s="62">
        <v>2.46859085</v>
      </c>
      <c r="V688" s="62">
        <v>0</v>
      </c>
      <c r="W688" s="62">
        <v>0.11312274</v>
      </c>
      <c r="X688" s="62"/>
      <c r="Y688" s="62"/>
      <c r="Z688" s="62"/>
      <c r="AA688" s="62"/>
      <c r="AB688" s="168">
        <v>2020</v>
      </c>
      <c r="AC688" s="62" t="s">
        <v>4255</v>
      </c>
      <c r="AD688" s="62" t="s">
        <v>4256</v>
      </c>
      <c r="AE688" s="62">
        <v>0.4</v>
      </c>
      <c r="AF688" s="168">
        <v>2020</v>
      </c>
      <c r="AG688" s="62" t="s">
        <v>4257</v>
      </c>
      <c r="AH688" s="62" t="s">
        <v>4258</v>
      </c>
      <c r="AI688" s="62" t="s">
        <v>4259</v>
      </c>
      <c r="AJ688" s="62">
        <v>0.13400000000000001</v>
      </c>
      <c r="AK688" s="62"/>
    </row>
    <row r="689" spans="1:37" ht="78.75" x14ac:dyDescent="0.25">
      <c r="A689" s="174"/>
      <c r="B689" s="65" t="s">
        <v>2076</v>
      </c>
      <c r="C689" s="58" t="s">
        <v>3550</v>
      </c>
      <c r="D689" s="62">
        <v>1.3809255227877917</v>
      </c>
      <c r="E689" s="62">
        <f t="shared" si="525"/>
        <v>0.13809255227877917</v>
      </c>
      <c r="F689" s="62">
        <f t="shared" si="526"/>
        <v>1.159977439141745</v>
      </c>
      <c r="G689" s="62">
        <v>0</v>
      </c>
      <c r="H689" s="62">
        <f t="shared" si="527"/>
        <v>8.2855531367267504E-2</v>
      </c>
      <c r="I689" s="62">
        <f t="shared" si="528"/>
        <v>1.3809241839999999</v>
      </c>
      <c r="J689" s="62">
        <v>1.27983856</v>
      </c>
      <c r="K689" s="62">
        <v>0</v>
      </c>
      <c r="L689" s="62">
        <v>0</v>
      </c>
      <c r="M689" s="62">
        <v>0.10108562400000001</v>
      </c>
      <c r="N689" s="62">
        <f t="shared" si="529"/>
        <v>1.3387877917381275E-6</v>
      </c>
      <c r="O689" s="62">
        <f t="shared" si="530"/>
        <v>-1.1417460077212207</v>
      </c>
      <c r="P689" s="62">
        <f t="shared" si="531"/>
        <v>1.159977439141745</v>
      </c>
      <c r="Q689" s="62">
        <f t="shared" si="532"/>
        <v>0</v>
      </c>
      <c r="R689" s="62">
        <f t="shared" si="533"/>
        <v>-1.8230092632732509E-2</v>
      </c>
      <c r="S689" s="62">
        <f t="shared" si="534"/>
        <v>1.1507701499999998</v>
      </c>
      <c r="T689" s="62">
        <v>1.0665321299999999</v>
      </c>
      <c r="U689" s="62">
        <v>0</v>
      </c>
      <c r="V689" s="62">
        <v>0</v>
      </c>
      <c r="W689" s="62">
        <v>8.4238019999999983E-2</v>
      </c>
      <c r="X689" s="62"/>
      <c r="Y689" s="62"/>
      <c r="Z689" s="62"/>
      <c r="AA689" s="62"/>
      <c r="AB689" s="62"/>
      <c r="AC689" s="62"/>
      <c r="AD689" s="62"/>
      <c r="AE689" s="62">
        <v>0</v>
      </c>
      <c r="AF689" s="62"/>
      <c r="AG689" s="62"/>
      <c r="AH689" s="62"/>
      <c r="AI689" s="62"/>
      <c r="AJ689" s="62">
        <v>0</v>
      </c>
      <c r="AK689" s="62">
        <f>SUM(AK690)</f>
        <v>0</v>
      </c>
    </row>
    <row r="690" spans="1:37" ht="15.75" x14ac:dyDescent="0.25">
      <c r="A690" s="174"/>
      <c r="B690" s="53" t="s">
        <v>421</v>
      </c>
      <c r="C690" s="58"/>
      <c r="D690" s="62">
        <f t="shared" ref="D690:AK690" si="535">SUM(D691:D691)</f>
        <v>0.10288669878779146</v>
      </c>
      <c r="E690" s="62">
        <f t="shared" si="535"/>
        <v>1.0288669878779147E-2</v>
      </c>
      <c r="F690" s="62">
        <f t="shared" si="535"/>
        <v>8.6424826981744821E-2</v>
      </c>
      <c r="G690" s="62">
        <f t="shared" si="535"/>
        <v>0</v>
      </c>
      <c r="H690" s="62">
        <f t="shared" si="535"/>
        <v>6.1732019272674873E-3</v>
      </c>
      <c r="I690" s="62">
        <f t="shared" si="535"/>
        <v>0.10288536000000002</v>
      </c>
      <c r="J690" s="62">
        <f t="shared" si="535"/>
        <v>0</v>
      </c>
      <c r="K690" s="62">
        <f t="shared" si="535"/>
        <v>0</v>
      </c>
      <c r="L690" s="62">
        <f t="shared" si="535"/>
        <v>0</v>
      </c>
      <c r="M690" s="62">
        <f t="shared" si="535"/>
        <v>0.10288536000000002</v>
      </c>
      <c r="N690" s="62">
        <f t="shared" si="535"/>
        <v>1.3387877914328161E-6</v>
      </c>
      <c r="O690" s="62">
        <f t="shared" si="535"/>
        <v>1.0288669878779147E-2</v>
      </c>
      <c r="P690" s="62">
        <f t="shared" si="535"/>
        <v>8.6424826981744821E-2</v>
      </c>
      <c r="Q690" s="62">
        <f t="shared" si="535"/>
        <v>0</v>
      </c>
      <c r="R690" s="62">
        <f t="shared" si="535"/>
        <v>-9.6712158072732535E-2</v>
      </c>
      <c r="S690" s="62">
        <f t="shared" si="535"/>
        <v>8.5737799999999989E-2</v>
      </c>
      <c r="T690" s="62">
        <f t="shared" si="535"/>
        <v>0</v>
      </c>
      <c r="U690" s="62">
        <f t="shared" si="535"/>
        <v>0</v>
      </c>
      <c r="V690" s="62">
        <f t="shared" si="535"/>
        <v>0</v>
      </c>
      <c r="W690" s="62">
        <f t="shared" si="535"/>
        <v>8.5737799999999989E-2</v>
      </c>
      <c r="X690" s="62"/>
      <c r="Y690" s="62"/>
      <c r="Z690" s="62"/>
      <c r="AA690" s="62"/>
      <c r="AB690" s="62"/>
      <c r="AC690" s="62"/>
      <c r="AD690" s="62"/>
      <c r="AE690" s="62">
        <f t="shared" si="535"/>
        <v>0</v>
      </c>
      <c r="AF690" s="62"/>
      <c r="AG690" s="62"/>
      <c r="AH690" s="62"/>
      <c r="AI690" s="62"/>
      <c r="AJ690" s="62">
        <f t="shared" si="535"/>
        <v>0</v>
      </c>
      <c r="AK690" s="62">
        <f t="shared" si="535"/>
        <v>0</v>
      </c>
    </row>
    <row r="691" spans="1:37" ht="78.75" x14ac:dyDescent="0.25">
      <c r="A691" s="174"/>
      <c r="B691" s="53" t="s">
        <v>771</v>
      </c>
      <c r="C691" s="58" t="s">
        <v>3551</v>
      </c>
      <c r="D691" s="62">
        <v>0.10288669878779146</v>
      </c>
      <c r="E691" s="62">
        <f>D691*10%</f>
        <v>1.0288669878779147E-2</v>
      </c>
      <c r="F691" s="62">
        <f>D691-E691-H691</f>
        <v>8.6424826981744821E-2</v>
      </c>
      <c r="G691" s="62">
        <v>0</v>
      </c>
      <c r="H691" s="62">
        <f>D691*6%</f>
        <v>6.1732019272674873E-3</v>
      </c>
      <c r="I691" s="62">
        <f>J691+K691+L691+M691</f>
        <v>0.10288536000000002</v>
      </c>
      <c r="J691" s="62">
        <v>0</v>
      </c>
      <c r="K691" s="62">
        <v>0</v>
      </c>
      <c r="L691" s="62">
        <v>0</v>
      </c>
      <c r="M691" s="62">
        <v>0.10288536000000002</v>
      </c>
      <c r="N691" s="62">
        <f>D691-I691</f>
        <v>1.3387877914328161E-6</v>
      </c>
      <c r="O691" s="62">
        <f t="shared" ref="O691" si="536">E691-J691</f>
        <v>1.0288669878779147E-2</v>
      </c>
      <c r="P691" s="62">
        <f t="shared" ref="P691" si="537">F691-K691</f>
        <v>8.6424826981744821E-2</v>
      </c>
      <c r="Q691" s="62">
        <f t="shared" ref="Q691" si="538">G691-L691</f>
        <v>0</v>
      </c>
      <c r="R691" s="62">
        <f t="shared" ref="R691" si="539">H691-M691</f>
        <v>-9.6712158072732535E-2</v>
      </c>
      <c r="S691" s="62">
        <f>T691+U691+V691+W691</f>
        <v>8.5737799999999989E-2</v>
      </c>
      <c r="T691" s="62">
        <v>0</v>
      </c>
      <c r="U691" s="62">
        <v>0</v>
      </c>
      <c r="V691" s="62">
        <v>0</v>
      </c>
      <c r="W691" s="62">
        <v>8.5737799999999989E-2</v>
      </c>
      <c r="X691" s="62"/>
      <c r="Y691" s="62"/>
      <c r="Z691" s="62"/>
      <c r="AA691" s="62"/>
      <c r="AB691" s="62"/>
      <c r="AC691" s="62"/>
      <c r="AD691" s="62"/>
      <c r="AE691" s="62">
        <v>0</v>
      </c>
      <c r="AF691" s="62"/>
      <c r="AG691" s="62"/>
      <c r="AH691" s="62"/>
      <c r="AI691" s="62"/>
      <c r="AJ691" s="62">
        <v>0</v>
      </c>
      <c r="AK691" s="62">
        <f>SUM(AK692:AK704)</f>
        <v>0</v>
      </c>
    </row>
    <row r="692" spans="1:37" ht="15.75" x14ac:dyDescent="0.25">
      <c r="A692" s="174"/>
      <c r="B692" s="53" t="s">
        <v>226</v>
      </c>
      <c r="C692" s="58"/>
      <c r="D692" s="62">
        <f>SUM(D693:D705)</f>
        <v>49.572674578665712</v>
      </c>
      <c r="E692" s="62">
        <f t="shared" ref="E692:AJ692" si="540">SUM(E693:E705)</f>
        <v>4.9572674578665712</v>
      </c>
      <c r="F692" s="62">
        <f t="shared" si="540"/>
        <v>41.641046646079189</v>
      </c>
      <c r="G692" s="62">
        <f t="shared" si="540"/>
        <v>0</v>
      </c>
      <c r="H692" s="62">
        <f t="shared" si="540"/>
        <v>2.9743604747199428</v>
      </c>
      <c r="I692" s="62">
        <f t="shared" si="540"/>
        <v>49.572665682000014</v>
      </c>
      <c r="J692" s="62">
        <f t="shared" si="540"/>
        <v>4.9519943899999994</v>
      </c>
      <c r="K692" s="62">
        <f t="shared" si="540"/>
        <v>43.147809939999995</v>
      </c>
      <c r="L692" s="62">
        <f t="shared" si="540"/>
        <v>0</v>
      </c>
      <c r="M692" s="62">
        <f t="shared" si="540"/>
        <v>1.4728613519999998</v>
      </c>
      <c r="N692" s="62">
        <f t="shared" si="540"/>
        <v>8.8966657053270084E-6</v>
      </c>
      <c r="O692" s="62">
        <f t="shared" si="540"/>
        <v>5.2730678665706531E-3</v>
      </c>
      <c r="P692" s="62">
        <f t="shared" si="540"/>
        <v>-1.5067632939208049</v>
      </c>
      <c r="Q692" s="62">
        <f t="shared" si="540"/>
        <v>0</v>
      </c>
      <c r="R692" s="62">
        <f t="shared" si="540"/>
        <v>1.5014991227199419</v>
      </c>
      <c r="S692" s="62">
        <f t="shared" si="540"/>
        <v>47.675816549999986</v>
      </c>
      <c r="T692" s="62">
        <f t="shared" si="540"/>
        <v>1.4632503700000001</v>
      </c>
      <c r="U692" s="62">
        <f t="shared" si="540"/>
        <v>44.161184649999996</v>
      </c>
      <c r="V692" s="62">
        <f t="shared" si="540"/>
        <v>0</v>
      </c>
      <c r="W692" s="62">
        <f t="shared" si="540"/>
        <v>2.05138153</v>
      </c>
      <c r="X692" s="62"/>
      <c r="Y692" s="62"/>
      <c r="Z692" s="62"/>
      <c r="AA692" s="62"/>
      <c r="AB692" s="62"/>
      <c r="AC692" s="62"/>
      <c r="AD692" s="62"/>
      <c r="AE692" s="62">
        <f t="shared" si="540"/>
        <v>0.66600000000000004</v>
      </c>
      <c r="AF692" s="62"/>
      <c r="AG692" s="62"/>
      <c r="AH692" s="62"/>
      <c r="AI692" s="62"/>
      <c r="AJ692" s="62">
        <f t="shared" si="540"/>
        <v>1.20096</v>
      </c>
      <c r="AK692" s="62">
        <f>SUM(AK693:AK705)</f>
        <v>0</v>
      </c>
    </row>
    <row r="693" spans="1:37" ht="47.25" x14ac:dyDescent="0.25">
      <c r="A693" s="174"/>
      <c r="B693" s="53" t="s">
        <v>2077</v>
      </c>
      <c r="C693" s="58" t="s">
        <v>3552</v>
      </c>
      <c r="D693" s="62">
        <v>1.4259198360000009</v>
      </c>
      <c r="E693" s="62">
        <f t="shared" ref="E693:E705" si="541">D693*10%</f>
        <v>0.14259198360000011</v>
      </c>
      <c r="F693" s="62">
        <f t="shared" ref="F693:F705" si="542">D693-E693-H693</f>
        <v>1.1977726622400009</v>
      </c>
      <c r="G693" s="62">
        <v>0</v>
      </c>
      <c r="H693" s="62">
        <f t="shared" ref="H693:H705" si="543">D693*6%</f>
        <v>8.5555190160000058E-2</v>
      </c>
      <c r="I693" s="62">
        <f t="shared" ref="I693:I705" si="544">J693+K693+L693+M693</f>
        <v>1.4259198400000002</v>
      </c>
      <c r="J693" s="62">
        <v>0</v>
      </c>
      <c r="K693" s="62">
        <v>1.4259198400000002</v>
      </c>
      <c r="L693" s="62">
        <v>0</v>
      </c>
      <c r="M693" s="62">
        <v>0</v>
      </c>
      <c r="N693" s="62">
        <f t="shared" ref="N693:N705" si="545">D693-I693</f>
        <v>-3.9999992207384594E-9</v>
      </c>
      <c r="O693" s="62">
        <f t="shared" ref="O693:O705" si="546">E693-J693</f>
        <v>0.14259198360000011</v>
      </c>
      <c r="P693" s="62">
        <f t="shared" ref="P693:P705" si="547">F693-K693</f>
        <v>-0.22814717775999926</v>
      </c>
      <c r="Q693" s="62">
        <f t="shared" ref="Q693:Q705" si="548">G693-L693</f>
        <v>0</v>
      </c>
      <c r="R693" s="62">
        <f t="shared" ref="R693:R705" si="549">H693-M693</f>
        <v>8.5555190160000058E-2</v>
      </c>
      <c r="S693" s="62">
        <f t="shared" ref="S693:S705" si="550">T693+U693+V693+W693</f>
        <v>0</v>
      </c>
      <c r="T693" s="62">
        <v>0</v>
      </c>
      <c r="U693" s="62">
        <v>0</v>
      </c>
      <c r="V693" s="62">
        <v>0</v>
      </c>
      <c r="W693" s="62">
        <v>0</v>
      </c>
      <c r="X693" s="62"/>
      <c r="Y693" s="62"/>
      <c r="Z693" s="62"/>
      <c r="AA693" s="62"/>
      <c r="AB693" s="62"/>
      <c r="AC693" s="62"/>
      <c r="AD693" s="62"/>
      <c r="AE693" s="62">
        <v>0</v>
      </c>
      <c r="AF693" s="62"/>
      <c r="AG693" s="62"/>
      <c r="AH693" s="62"/>
      <c r="AI693" s="62"/>
      <c r="AJ693" s="62">
        <v>0</v>
      </c>
      <c r="AK693" s="62"/>
    </row>
    <row r="694" spans="1:37" ht="47.25" x14ac:dyDescent="0.25">
      <c r="A694" s="174"/>
      <c r="B694" s="53" t="s">
        <v>773</v>
      </c>
      <c r="C694" s="58" t="s">
        <v>3553</v>
      </c>
      <c r="D694" s="62">
        <v>42.140165056787787</v>
      </c>
      <c r="E694" s="62">
        <f t="shared" si="541"/>
        <v>4.2140165056787788</v>
      </c>
      <c r="F694" s="62">
        <f t="shared" si="542"/>
        <v>35.397738647701743</v>
      </c>
      <c r="G694" s="62">
        <v>0</v>
      </c>
      <c r="H694" s="62">
        <f t="shared" si="543"/>
        <v>2.5284099034072671</v>
      </c>
      <c r="I694" s="62">
        <f t="shared" si="544"/>
        <v>42.140163717999997</v>
      </c>
      <c r="J694" s="62">
        <v>3.2498149999999999</v>
      </c>
      <c r="K694" s="62">
        <v>38.151065869999996</v>
      </c>
      <c r="L694" s="62">
        <v>0</v>
      </c>
      <c r="M694" s="62">
        <v>0.7392828480000001</v>
      </c>
      <c r="N694" s="62">
        <f t="shared" si="545"/>
        <v>1.3387877899617706E-6</v>
      </c>
      <c r="O694" s="62">
        <f t="shared" si="546"/>
        <v>0.96420150567877894</v>
      </c>
      <c r="P694" s="62">
        <f t="shared" si="547"/>
        <v>-2.7533272222982532</v>
      </c>
      <c r="Q694" s="62">
        <f t="shared" si="548"/>
        <v>0</v>
      </c>
      <c r="R694" s="62">
        <f t="shared" si="549"/>
        <v>1.7891270554072669</v>
      </c>
      <c r="S694" s="62">
        <f t="shared" si="550"/>
        <v>40.356762639999999</v>
      </c>
      <c r="T694" s="62">
        <v>0</v>
      </c>
      <c r="U694" s="62">
        <v>39.7406936</v>
      </c>
      <c r="V694" s="62">
        <v>0</v>
      </c>
      <c r="W694" s="62">
        <v>0.61606903999999996</v>
      </c>
      <c r="X694" s="62"/>
      <c r="Y694" s="62"/>
      <c r="Z694" s="62"/>
      <c r="AA694" s="62"/>
      <c r="AB694" s="62"/>
      <c r="AC694" s="62"/>
      <c r="AD694" s="62"/>
      <c r="AE694" s="62">
        <v>0</v>
      </c>
      <c r="AF694" s="62"/>
      <c r="AG694" s="62"/>
      <c r="AH694" s="62"/>
      <c r="AI694" s="62"/>
      <c r="AJ694" s="62">
        <v>0</v>
      </c>
      <c r="AK694" s="62"/>
    </row>
    <row r="695" spans="1:37" ht="47.25" x14ac:dyDescent="0.25">
      <c r="A695" s="174"/>
      <c r="B695" s="53" t="s">
        <v>2079</v>
      </c>
      <c r="C695" s="58" t="s">
        <v>3554</v>
      </c>
      <c r="D695" s="62">
        <v>9.3124987877914542E-3</v>
      </c>
      <c r="E695" s="62">
        <f t="shared" si="541"/>
        <v>9.3124987877914547E-4</v>
      </c>
      <c r="F695" s="62">
        <f t="shared" si="542"/>
        <v>7.8224989817448215E-3</v>
      </c>
      <c r="G695" s="62">
        <v>0</v>
      </c>
      <c r="H695" s="62">
        <f t="shared" si="543"/>
        <v>5.5874992726748728E-4</v>
      </c>
      <c r="I695" s="62">
        <f t="shared" si="544"/>
        <v>9.3111600000000006E-3</v>
      </c>
      <c r="J695" s="62">
        <v>0</v>
      </c>
      <c r="K695" s="62">
        <v>0</v>
      </c>
      <c r="L695" s="62">
        <v>0</v>
      </c>
      <c r="M695" s="62">
        <v>9.3111600000000006E-3</v>
      </c>
      <c r="N695" s="62">
        <f t="shared" si="545"/>
        <v>1.3387877914536328E-6</v>
      </c>
      <c r="O695" s="62">
        <f t="shared" si="546"/>
        <v>9.3124987877914547E-4</v>
      </c>
      <c r="P695" s="62">
        <f t="shared" si="547"/>
        <v>7.8224989817448215E-3</v>
      </c>
      <c r="Q695" s="62">
        <f t="shared" si="548"/>
        <v>0</v>
      </c>
      <c r="R695" s="62">
        <f t="shared" si="549"/>
        <v>-8.7524100727325131E-3</v>
      </c>
      <c r="S695" s="62">
        <f t="shared" si="550"/>
        <v>7.7593000000000002E-3</v>
      </c>
      <c r="T695" s="62">
        <v>0</v>
      </c>
      <c r="U695" s="62">
        <v>0</v>
      </c>
      <c r="V695" s="62">
        <v>0</v>
      </c>
      <c r="W695" s="62">
        <v>7.7593000000000002E-3</v>
      </c>
      <c r="X695" s="62"/>
      <c r="Y695" s="62"/>
      <c r="Z695" s="62"/>
      <c r="AA695" s="62"/>
      <c r="AB695" s="62"/>
      <c r="AC695" s="62"/>
      <c r="AD695" s="62"/>
      <c r="AE695" s="62">
        <v>0</v>
      </c>
      <c r="AF695" s="62"/>
      <c r="AG695" s="62"/>
      <c r="AH695" s="62"/>
      <c r="AI695" s="62"/>
      <c r="AJ695" s="62">
        <v>0</v>
      </c>
      <c r="AK695" s="62"/>
    </row>
    <row r="696" spans="1:37" ht="47.25" x14ac:dyDescent="0.25">
      <c r="A696" s="174"/>
      <c r="B696" s="65" t="s">
        <v>2081</v>
      </c>
      <c r="C696" s="58" t="s">
        <v>3555</v>
      </c>
      <c r="D696" s="62">
        <v>9.3124987877914542E-3</v>
      </c>
      <c r="E696" s="62">
        <f t="shared" si="541"/>
        <v>9.3124987877914547E-4</v>
      </c>
      <c r="F696" s="62">
        <f t="shared" si="542"/>
        <v>7.8224989817448215E-3</v>
      </c>
      <c r="G696" s="62">
        <v>0</v>
      </c>
      <c r="H696" s="62">
        <f t="shared" si="543"/>
        <v>5.5874992726748728E-4</v>
      </c>
      <c r="I696" s="62">
        <f t="shared" si="544"/>
        <v>9.3111600000000006E-3</v>
      </c>
      <c r="J696" s="62">
        <v>0</v>
      </c>
      <c r="K696" s="62">
        <v>0</v>
      </c>
      <c r="L696" s="62">
        <v>0</v>
      </c>
      <c r="M696" s="62">
        <v>9.3111600000000006E-3</v>
      </c>
      <c r="N696" s="62">
        <f t="shared" si="545"/>
        <v>1.3387877914536328E-6</v>
      </c>
      <c r="O696" s="62">
        <f t="shared" si="546"/>
        <v>9.3124987877914547E-4</v>
      </c>
      <c r="P696" s="62">
        <f t="shared" si="547"/>
        <v>7.8224989817448215E-3</v>
      </c>
      <c r="Q696" s="62">
        <f t="shared" si="548"/>
        <v>0</v>
      </c>
      <c r="R696" s="62">
        <f t="shared" si="549"/>
        <v>-8.7524100727325131E-3</v>
      </c>
      <c r="S696" s="62">
        <f t="shared" si="550"/>
        <v>7.7593000000000002E-3</v>
      </c>
      <c r="T696" s="62">
        <v>0</v>
      </c>
      <c r="U696" s="62">
        <v>0</v>
      </c>
      <c r="V696" s="62">
        <v>0</v>
      </c>
      <c r="W696" s="62">
        <v>7.7593000000000002E-3</v>
      </c>
      <c r="X696" s="62"/>
      <c r="Y696" s="62"/>
      <c r="Z696" s="62"/>
      <c r="AA696" s="62"/>
      <c r="AB696" s="62"/>
      <c r="AC696" s="62"/>
      <c r="AD696" s="62"/>
      <c r="AE696" s="62">
        <v>0</v>
      </c>
      <c r="AF696" s="62"/>
      <c r="AG696" s="62"/>
      <c r="AH696" s="62"/>
      <c r="AI696" s="62"/>
      <c r="AJ696" s="62">
        <v>0</v>
      </c>
      <c r="AK696" s="62"/>
    </row>
    <row r="697" spans="1:37" ht="47.25" x14ac:dyDescent="0.25">
      <c r="A697" s="174"/>
      <c r="B697" s="53" t="s">
        <v>2083</v>
      </c>
      <c r="C697" s="58" t="s">
        <v>3556</v>
      </c>
      <c r="D697" s="62">
        <v>9.3124987877914542E-3</v>
      </c>
      <c r="E697" s="62">
        <f t="shared" si="541"/>
        <v>9.3124987877914547E-4</v>
      </c>
      <c r="F697" s="62">
        <f t="shared" si="542"/>
        <v>7.8224989817448215E-3</v>
      </c>
      <c r="G697" s="62">
        <v>0</v>
      </c>
      <c r="H697" s="62">
        <f t="shared" si="543"/>
        <v>5.5874992726748728E-4</v>
      </c>
      <c r="I697" s="62">
        <f t="shared" si="544"/>
        <v>9.3111600000000006E-3</v>
      </c>
      <c r="J697" s="62">
        <v>0</v>
      </c>
      <c r="K697" s="62">
        <v>0</v>
      </c>
      <c r="L697" s="62">
        <v>0</v>
      </c>
      <c r="M697" s="62">
        <v>9.3111600000000006E-3</v>
      </c>
      <c r="N697" s="62">
        <f t="shared" si="545"/>
        <v>1.3387877914536328E-6</v>
      </c>
      <c r="O697" s="62">
        <f t="shared" si="546"/>
        <v>9.3124987877914547E-4</v>
      </c>
      <c r="P697" s="62">
        <f t="shared" si="547"/>
        <v>7.8224989817448215E-3</v>
      </c>
      <c r="Q697" s="62">
        <f t="shared" si="548"/>
        <v>0</v>
      </c>
      <c r="R697" s="62">
        <f t="shared" si="549"/>
        <v>-8.7524100727325131E-3</v>
      </c>
      <c r="S697" s="62">
        <f t="shared" si="550"/>
        <v>7.7593000000000002E-3</v>
      </c>
      <c r="T697" s="62">
        <v>0</v>
      </c>
      <c r="U697" s="62">
        <v>0</v>
      </c>
      <c r="V697" s="62">
        <v>0</v>
      </c>
      <c r="W697" s="62">
        <v>7.7593000000000002E-3</v>
      </c>
      <c r="X697" s="62"/>
      <c r="Y697" s="62"/>
      <c r="Z697" s="62"/>
      <c r="AA697" s="62"/>
      <c r="AB697" s="62"/>
      <c r="AC697" s="62"/>
      <c r="AD697" s="62"/>
      <c r="AE697" s="62">
        <v>0</v>
      </c>
      <c r="AF697" s="62"/>
      <c r="AG697" s="62"/>
      <c r="AH697" s="62"/>
      <c r="AI697" s="62"/>
      <c r="AJ697" s="62">
        <v>0</v>
      </c>
      <c r="AK697" s="62"/>
    </row>
    <row r="698" spans="1:37" ht="63" x14ac:dyDescent="0.25">
      <c r="A698" s="174"/>
      <c r="B698" s="65" t="s">
        <v>2085</v>
      </c>
      <c r="C698" s="58" t="s">
        <v>3557</v>
      </c>
      <c r="D698" s="62">
        <v>1.2011653387877916</v>
      </c>
      <c r="E698" s="62">
        <f t="shared" si="541"/>
        <v>0.12011653387877917</v>
      </c>
      <c r="F698" s="62">
        <f t="shared" si="542"/>
        <v>1.0089788845817451</v>
      </c>
      <c r="G698" s="62">
        <v>0</v>
      </c>
      <c r="H698" s="62">
        <f t="shared" si="543"/>
        <v>7.20699203272675E-2</v>
      </c>
      <c r="I698" s="62">
        <f t="shared" si="544"/>
        <v>1.2011696359999999</v>
      </c>
      <c r="J698" s="62">
        <v>0.18317111</v>
      </c>
      <c r="K698" s="62">
        <v>0.96109712999999997</v>
      </c>
      <c r="L698" s="62">
        <v>0</v>
      </c>
      <c r="M698" s="62">
        <v>5.6901396E-2</v>
      </c>
      <c r="N698" s="62">
        <f t="shared" si="545"/>
        <v>-4.2972122082929332E-6</v>
      </c>
      <c r="O698" s="62">
        <f t="shared" si="546"/>
        <v>-6.3054576121220826E-2</v>
      </c>
      <c r="P698" s="62">
        <f t="shared" si="547"/>
        <v>4.7881754581745151E-2</v>
      </c>
      <c r="Q698" s="62">
        <f t="shared" si="548"/>
        <v>0</v>
      </c>
      <c r="R698" s="62">
        <f t="shared" si="549"/>
        <v>1.51685243272675E-2</v>
      </c>
      <c r="S698" s="62">
        <f t="shared" si="550"/>
        <v>1.0009746900000001</v>
      </c>
      <c r="T698" s="62">
        <v>0.15264258999999999</v>
      </c>
      <c r="U698" s="62">
        <v>0.80091427000000004</v>
      </c>
      <c r="V698" s="62">
        <v>0</v>
      </c>
      <c r="W698" s="62">
        <v>4.7417830000000001E-2</v>
      </c>
      <c r="X698" s="62"/>
      <c r="Y698" s="62"/>
      <c r="Z698" s="62"/>
      <c r="AA698" s="62"/>
      <c r="AB698" s="168">
        <v>2020</v>
      </c>
      <c r="AC698" s="62" t="s">
        <v>4255</v>
      </c>
      <c r="AD698" s="62" t="s">
        <v>4256</v>
      </c>
      <c r="AE698" s="62">
        <v>1.6E-2</v>
      </c>
      <c r="AF698" s="168">
        <v>2020</v>
      </c>
      <c r="AG698" s="62" t="s">
        <v>4257</v>
      </c>
      <c r="AH698" s="62" t="s">
        <v>4258</v>
      </c>
      <c r="AI698" s="62" t="s">
        <v>4259</v>
      </c>
      <c r="AJ698" s="62">
        <v>8.4000000000000005E-2</v>
      </c>
      <c r="AK698" s="62"/>
    </row>
    <row r="699" spans="1:37" ht="78.75" x14ac:dyDescent="0.25">
      <c r="A699" s="174"/>
      <c r="B699" s="53" t="s">
        <v>2086</v>
      </c>
      <c r="C699" s="58" t="s">
        <v>3558</v>
      </c>
      <c r="D699" s="62">
        <v>0.47558533878779141</v>
      </c>
      <c r="E699" s="62">
        <f t="shared" si="541"/>
        <v>4.7558533878779147E-2</v>
      </c>
      <c r="F699" s="62">
        <f t="shared" si="542"/>
        <v>0.39949168458174478</v>
      </c>
      <c r="G699" s="62">
        <v>0</v>
      </c>
      <c r="H699" s="62">
        <f t="shared" si="543"/>
        <v>2.8535120327267485E-2</v>
      </c>
      <c r="I699" s="62">
        <f t="shared" si="544"/>
        <v>0.47558418999999996</v>
      </c>
      <c r="J699" s="62">
        <v>0.38867088999999999</v>
      </c>
      <c r="K699" s="62">
        <v>0</v>
      </c>
      <c r="L699" s="62">
        <v>0</v>
      </c>
      <c r="M699" s="62">
        <v>8.6913299999999999E-2</v>
      </c>
      <c r="N699" s="62">
        <f t="shared" si="545"/>
        <v>1.148787791449557E-6</v>
      </c>
      <c r="O699" s="62">
        <f t="shared" si="546"/>
        <v>-0.34111235612122082</v>
      </c>
      <c r="P699" s="62">
        <f t="shared" si="547"/>
        <v>0.39949168458174478</v>
      </c>
      <c r="Q699" s="62">
        <f t="shared" si="548"/>
        <v>0</v>
      </c>
      <c r="R699" s="62">
        <f t="shared" si="549"/>
        <v>-5.8378179672732511E-2</v>
      </c>
      <c r="S699" s="62">
        <f t="shared" si="550"/>
        <v>1.2203172200000001</v>
      </c>
      <c r="T699" s="62">
        <v>0.32389239999999997</v>
      </c>
      <c r="U699" s="62">
        <v>0</v>
      </c>
      <c r="V699" s="62">
        <v>0</v>
      </c>
      <c r="W699" s="62">
        <v>0.89642482000000012</v>
      </c>
      <c r="X699" s="62"/>
      <c r="Y699" s="62"/>
      <c r="Z699" s="62"/>
      <c r="AA699" s="62"/>
      <c r="AB699" s="168">
        <v>2020</v>
      </c>
      <c r="AC699" s="62" t="s">
        <v>4255</v>
      </c>
      <c r="AD699" s="62" t="s">
        <v>4256</v>
      </c>
      <c r="AE699" s="62">
        <v>0.25</v>
      </c>
      <c r="AF699" s="168">
        <v>2020</v>
      </c>
      <c r="AG699" s="62" t="s">
        <v>4257</v>
      </c>
      <c r="AH699" s="62" t="s">
        <v>4258</v>
      </c>
      <c r="AI699" s="62" t="s">
        <v>4259</v>
      </c>
      <c r="AJ699" s="62">
        <v>9.0999999999999998E-2</v>
      </c>
      <c r="AK699" s="62"/>
    </row>
    <row r="700" spans="1:37" ht="47.25" x14ac:dyDescent="0.25">
      <c r="A700" s="174"/>
      <c r="B700" s="53" t="s">
        <v>2087</v>
      </c>
      <c r="C700" s="58" t="s">
        <v>3559</v>
      </c>
      <c r="D700" s="62">
        <v>3.4138278779145343E-4</v>
      </c>
      <c r="E700" s="62">
        <f t="shared" si="541"/>
        <v>3.4138278779145341E-5</v>
      </c>
      <c r="F700" s="62">
        <f t="shared" si="542"/>
        <v>2.8676154174482089E-4</v>
      </c>
      <c r="G700" s="62">
        <v>0</v>
      </c>
      <c r="H700" s="62">
        <f t="shared" si="543"/>
        <v>2.0482967267487204E-5</v>
      </c>
      <c r="I700" s="62">
        <f t="shared" si="544"/>
        <v>3.4004400000000001E-4</v>
      </c>
      <c r="J700" s="62">
        <v>0</v>
      </c>
      <c r="K700" s="62">
        <v>0</v>
      </c>
      <c r="L700" s="62">
        <v>0</v>
      </c>
      <c r="M700" s="62">
        <v>3.4004400000000001E-4</v>
      </c>
      <c r="N700" s="62">
        <f t="shared" si="545"/>
        <v>1.338787791453416E-6</v>
      </c>
      <c r="O700" s="62">
        <f t="shared" si="546"/>
        <v>3.4138278779145341E-5</v>
      </c>
      <c r="P700" s="62">
        <f t="shared" si="547"/>
        <v>2.8676154174482089E-4</v>
      </c>
      <c r="Q700" s="62">
        <f t="shared" si="548"/>
        <v>0</v>
      </c>
      <c r="R700" s="62">
        <f t="shared" si="549"/>
        <v>-3.1956103273251283E-4</v>
      </c>
      <c r="S700" s="62">
        <f t="shared" si="550"/>
        <v>2.8337000000000002E-4</v>
      </c>
      <c r="T700" s="62">
        <v>0</v>
      </c>
      <c r="U700" s="62">
        <v>0</v>
      </c>
      <c r="V700" s="62">
        <v>0</v>
      </c>
      <c r="W700" s="62">
        <v>2.8337000000000002E-4</v>
      </c>
      <c r="X700" s="62"/>
      <c r="Y700" s="62"/>
      <c r="Z700" s="62"/>
      <c r="AA700" s="62"/>
      <c r="AB700" s="62"/>
      <c r="AC700" s="62"/>
      <c r="AD700" s="62"/>
      <c r="AE700" s="62">
        <v>0</v>
      </c>
      <c r="AF700" s="62"/>
      <c r="AG700" s="62"/>
      <c r="AH700" s="62"/>
      <c r="AI700" s="62"/>
      <c r="AJ700" s="62">
        <v>0</v>
      </c>
      <c r="AK700" s="62"/>
    </row>
    <row r="701" spans="1:37" ht="63" x14ac:dyDescent="0.25">
      <c r="A701" s="174"/>
      <c r="B701" s="53" t="s">
        <v>2089</v>
      </c>
      <c r="C701" s="58" t="s">
        <v>3560</v>
      </c>
      <c r="D701" s="62">
        <v>3.0618802387877913</v>
      </c>
      <c r="E701" s="62">
        <f t="shared" si="541"/>
        <v>0.30618802387877914</v>
      </c>
      <c r="F701" s="62">
        <f t="shared" si="542"/>
        <v>2.5719794005817449</v>
      </c>
      <c r="G701" s="62">
        <v>0</v>
      </c>
      <c r="H701" s="62">
        <f t="shared" si="543"/>
        <v>0.18371281432726747</v>
      </c>
      <c r="I701" s="62">
        <f t="shared" si="544"/>
        <v>3.0618789</v>
      </c>
      <c r="J701" s="62">
        <v>0.43061474</v>
      </c>
      <c r="K701" s="62">
        <v>2.6097271000000002</v>
      </c>
      <c r="L701" s="62">
        <v>0</v>
      </c>
      <c r="M701" s="62">
        <v>2.153706E-2</v>
      </c>
      <c r="N701" s="62">
        <f t="shared" si="545"/>
        <v>1.3387877912940382E-6</v>
      </c>
      <c r="O701" s="62">
        <f t="shared" si="546"/>
        <v>-0.12442671612122086</v>
      </c>
      <c r="P701" s="62">
        <f t="shared" si="547"/>
        <v>-3.7747699418255287E-2</v>
      </c>
      <c r="Q701" s="62">
        <f t="shared" si="548"/>
        <v>0</v>
      </c>
      <c r="R701" s="62">
        <f t="shared" si="549"/>
        <v>0.16217575432726747</v>
      </c>
      <c r="S701" s="62">
        <f t="shared" si="550"/>
        <v>2.5515657599999999</v>
      </c>
      <c r="T701" s="62">
        <v>0.35884561999999998</v>
      </c>
      <c r="U701" s="62">
        <v>2.1747725899999999</v>
      </c>
      <c r="V701" s="62">
        <v>0</v>
      </c>
      <c r="W701" s="62">
        <v>1.794755E-2</v>
      </c>
      <c r="X701" s="62"/>
      <c r="Y701" s="62"/>
      <c r="Z701" s="62"/>
      <c r="AA701" s="62"/>
      <c r="AB701" s="168">
        <v>2020</v>
      </c>
      <c r="AC701" s="62" t="s">
        <v>4255</v>
      </c>
      <c r="AD701" s="62" t="s">
        <v>4256</v>
      </c>
      <c r="AE701" s="62">
        <v>0.4</v>
      </c>
      <c r="AF701" s="168">
        <v>2020</v>
      </c>
      <c r="AG701" s="62" t="s">
        <v>4257</v>
      </c>
      <c r="AH701" s="62" t="s">
        <v>4258</v>
      </c>
      <c r="AI701" s="62" t="s">
        <v>4259</v>
      </c>
      <c r="AJ701" s="62">
        <v>4.2999999999999997E-2</v>
      </c>
      <c r="AK701" s="62"/>
    </row>
    <row r="702" spans="1:37" ht="63" x14ac:dyDescent="0.25">
      <c r="A702" s="174"/>
      <c r="B702" s="53" t="s">
        <v>786</v>
      </c>
      <c r="C702" s="58" t="s">
        <v>3561</v>
      </c>
      <c r="D702" s="62">
        <v>0.5577103867877915</v>
      </c>
      <c r="E702" s="62">
        <f t="shared" si="541"/>
        <v>5.5771038678779153E-2</v>
      </c>
      <c r="F702" s="62">
        <f t="shared" si="542"/>
        <v>0.4684767249017448</v>
      </c>
      <c r="G702" s="62">
        <v>0</v>
      </c>
      <c r="H702" s="62">
        <f t="shared" si="543"/>
        <v>3.3462623207267492E-2</v>
      </c>
      <c r="I702" s="62">
        <f t="shared" si="544"/>
        <v>0.55770904799999999</v>
      </c>
      <c r="J702" s="62">
        <v>0.30961152000000003</v>
      </c>
      <c r="K702" s="62">
        <v>0</v>
      </c>
      <c r="L702" s="62">
        <v>0</v>
      </c>
      <c r="M702" s="62">
        <v>0.24809752800000001</v>
      </c>
      <c r="N702" s="62">
        <f t="shared" si="545"/>
        <v>1.3387877915160828E-6</v>
      </c>
      <c r="O702" s="62">
        <f t="shared" si="546"/>
        <v>-0.25384048132122089</v>
      </c>
      <c r="P702" s="62">
        <f t="shared" si="547"/>
        <v>0.4684767249017448</v>
      </c>
      <c r="Q702" s="62">
        <f t="shared" si="548"/>
        <v>0</v>
      </c>
      <c r="R702" s="62">
        <f t="shared" si="549"/>
        <v>-0.21463490479273251</v>
      </c>
      <c r="S702" s="62">
        <f t="shared" si="550"/>
        <v>1.23414793</v>
      </c>
      <c r="T702" s="62">
        <v>0.25800958999999996</v>
      </c>
      <c r="U702" s="62">
        <v>0.76939040000000003</v>
      </c>
      <c r="V702" s="62">
        <v>0</v>
      </c>
      <c r="W702" s="62">
        <v>0.20674793999999999</v>
      </c>
      <c r="X702" s="62"/>
      <c r="Y702" s="62"/>
      <c r="Z702" s="62"/>
      <c r="AA702" s="62"/>
      <c r="AB702" s="62"/>
      <c r="AC702" s="62"/>
      <c r="AD702" s="62"/>
      <c r="AE702" s="62">
        <v>0</v>
      </c>
      <c r="AF702" s="168">
        <v>2020</v>
      </c>
      <c r="AG702" s="62" t="s">
        <v>4257</v>
      </c>
      <c r="AH702" s="62" t="s">
        <v>4258</v>
      </c>
      <c r="AI702" s="62" t="s">
        <v>4259</v>
      </c>
      <c r="AJ702" s="62">
        <v>0.55896000000000001</v>
      </c>
      <c r="AK702" s="62"/>
    </row>
    <row r="703" spans="1:37" ht="63" x14ac:dyDescent="0.25">
      <c r="A703" s="174"/>
      <c r="B703" s="53" t="s">
        <v>790</v>
      </c>
      <c r="C703" s="58" t="s">
        <v>3562</v>
      </c>
      <c r="D703" s="62">
        <v>0.46973249278779133</v>
      </c>
      <c r="E703" s="62">
        <f t="shared" si="541"/>
        <v>4.6973249278779133E-2</v>
      </c>
      <c r="F703" s="62">
        <f t="shared" si="542"/>
        <v>0.39457529394174468</v>
      </c>
      <c r="G703" s="62">
        <v>0</v>
      </c>
      <c r="H703" s="62">
        <f t="shared" si="543"/>
        <v>2.8183949567267479E-2</v>
      </c>
      <c r="I703" s="62">
        <f t="shared" si="544"/>
        <v>0.46973115399999998</v>
      </c>
      <c r="J703" s="62">
        <v>0.27838344999999998</v>
      </c>
      <c r="K703" s="62">
        <v>0</v>
      </c>
      <c r="L703" s="62">
        <v>0</v>
      </c>
      <c r="M703" s="62">
        <v>0.19134770399999998</v>
      </c>
      <c r="N703" s="62">
        <f t="shared" si="545"/>
        <v>1.3387877913495494E-6</v>
      </c>
      <c r="O703" s="62">
        <f t="shared" si="546"/>
        <v>-0.23141020072122084</v>
      </c>
      <c r="P703" s="62">
        <f t="shared" si="547"/>
        <v>0.39457529394174468</v>
      </c>
      <c r="Q703" s="62">
        <f t="shared" si="548"/>
        <v>0</v>
      </c>
      <c r="R703" s="62">
        <f t="shared" si="549"/>
        <v>-0.16316375443273251</v>
      </c>
      <c r="S703" s="62">
        <f t="shared" si="550"/>
        <v>1.0668564199999999</v>
      </c>
      <c r="T703" s="62">
        <v>0.23198621000000003</v>
      </c>
      <c r="U703" s="62">
        <v>0.67541379000000001</v>
      </c>
      <c r="V703" s="62">
        <v>0</v>
      </c>
      <c r="W703" s="62">
        <v>0.15945641999999999</v>
      </c>
      <c r="X703" s="62"/>
      <c r="Y703" s="62"/>
      <c r="Z703" s="62"/>
      <c r="AA703" s="62"/>
      <c r="AB703" s="62"/>
      <c r="AC703" s="62"/>
      <c r="AD703" s="62"/>
      <c r="AE703" s="62">
        <v>0</v>
      </c>
      <c r="AF703" s="168">
        <v>2020</v>
      </c>
      <c r="AG703" s="62" t="s">
        <v>4257</v>
      </c>
      <c r="AH703" s="62" t="s">
        <v>4258</v>
      </c>
      <c r="AI703" s="62" t="s">
        <v>4259</v>
      </c>
      <c r="AJ703" s="62">
        <v>0.42400000000000004</v>
      </c>
      <c r="AK703" s="62"/>
    </row>
    <row r="704" spans="1:37" ht="63" x14ac:dyDescent="0.25">
      <c r="A704" s="174"/>
      <c r="B704" s="65" t="s">
        <v>792</v>
      </c>
      <c r="C704" s="58" t="s">
        <v>3563</v>
      </c>
      <c r="D704" s="62">
        <v>0.19909735200000001</v>
      </c>
      <c r="E704" s="62">
        <f t="shared" si="541"/>
        <v>1.9909735200000001E-2</v>
      </c>
      <c r="F704" s="62">
        <f t="shared" si="542"/>
        <v>0.16724177568000001</v>
      </c>
      <c r="G704" s="62">
        <v>0</v>
      </c>
      <c r="H704" s="62">
        <f t="shared" si="543"/>
        <v>1.194584112E-2</v>
      </c>
      <c r="I704" s="62">
        <f t="shared" si="544"/>
        <v>0.19909735200000001</v>
      </c>
      <c r="J704" s="62">
        <v>0.11172768</v>
      </c>
      <c r="K704" s="62">
        <v>0</v>
      </c>
      <c r="L704" s="62">
        <v>0</v>
      </c>
      <c r="M704" s="62">
        <v>8.7369672000000009E-2</v>
      </c>
      <c r="N704" s="62">
        <f t="shared" si="545"/>
        <v>0</v>
      </c>
      <c r="O704" s="62">
        <f t="shared" si="546"/>
        <v>-9.1817944799999995E-2</v>
      </c>
      <c r="P704" s="62">
        <f t="shared" si="547"/>
        <v>0.16724177568000001</v>
      </c>
      <c r="Q704" s="62">
        <f t="shared" si="548"/>
        <v>0</v>
      </c>
      <c r="R704" s="62">
        <f t="shared" si="549"/>
        <v>-7.5423830880000015E-2</v>
      </c>
      <c r="S704" s="62">
        <f t="shared" si="550"/>
        <v>0.21068201999999997</v>
      </c>
      <c r="T704" s="62">
        <v>0.13787395999999999</v>
      </c>
      <c r="U704" s="62">
        <v>0</v>
      </c>
      <c r="V704" s="62">
        <v>0</v>
      </c>
      <c r="W704" s="62">
        <v>7.2808059999999994E-2</v>
      </c>
      <c r="X704" s="62"/>
      <c r="Y704" s="62"/>
      <c r="Z704" s="62"/>
      <c r="AA704" s="62"/>
      <c r="AB704" s="62"/>
      <c r="AC704" s="62"/>
      <c r="AD704" s="62"/>
      <c r="AE704" s="62">
        <v>0</v>
      </c>
      <c r="AF704" s="62"/>
      <c r="AG704" s="62"/>
      <c r="AH704" s="62"/>
      <c r="AI704" s="62"/>
      <c r="AJ704" s="62">
        <v>0</v>
      </c>
      <c r="AK704" s="62"/>
    </row>
    <row r="705" spans="1:37" ht="78.75" x14ac:dyDescent="0.25">
      <c r="A705" s="174"/>
      <c r="B705" s="53" t="s">
        <v>2091</v>
      </c>
      <c r="C705" s="58" t="s">
        <v>3564</v>
      </c>
      <c r="D705" s="62">
        <v>1.3139658787791456E-2</v>
      </c>
      <c r="E705" s="62">
        <f t="shared" si="541"/>
        <v>1.3139658787791456E-3</v>
      </c>
      <c r="F705" s="62">
        <f t="shared" si="542"/>
        <v>1.1037313381744823E-2</v>
      </c>
      <c r="G705" s="62">
        <v>0</v>
      </c>
      <c r="H705" s="62">
        <f t="shared" si="543"/>
        <v>7.8837952726748734E-4</v>
      </c>
      <c r="I705" s="62">
        <f t="shared" si="544"/>
        <v>1.313832E-2</v>
      </c>
      <c r="J705" s="62">
        <v>0</v>
      </c>
      <c r="K705" s="62">
        <v>0</v>
      </c>
      <c r="L705" s="62">
        <v>0</v>
      </c>
      <c r="M705" s="62">
        <v>1.313832E-2</v>
      </c>
      <c r="N705" s="62">
        <f t="shared" si="545"/>
        <v>1.3387877914553675E-6</v>
      </c>
      <c r="O705" s="62">
        <f t="shared" si="546"/>
        <v>1.3139658787791456E-3</v>
      </c>
      <c r="P705" s="62">
        <f t="shared" si="547"/>
        <v>1.1037313381744823E-2</v>
      </c>
      <c r="Q705" s="62">
        <f t="shared" si="548"/>
        <v>0</v>
      </c>
      <c r="R705" s="62">
        <f t="shared" si="549"/>
        <v>-1.2349940472732513E-2</v>
      </c>
      <c r="S705" s="62">
        <f t="shared" si="550"/>
        <v>1.0948600000000001E-2</v>
      </c>
      <c r="T705" s="62">
        <v>0</v>
      </c>
      <c r="U705" s="62">
        <v>0</v>
      </c>
      <c r="V705" s="62">
        <v>0</v>
      </c>
      <c r="W705" s="62">
        <v>1.0948600000000001E-2</v>
      </c>
      <c r="X705" s="62"/>
      <c r="Y705" s="62"/>
      <c r="Z705" s="62"/>
      <c r="AA705" s="62"/>
      <c r="AB705" s="62"/>
      <c r="AC705" s="62"/>
      <c r="AD705" s="62"/>
      <c r="AE705" s="62">
        <v>0</v>
      </c>
      <c r="AF705" s="62"/>
      <c r="AG705" s="62"/>
      <c r="AH705" s="62"/>
      <c r="AI705" s="62"/>
      <c r="AJ705" s="62">
        <v>0</v>
      </c>
      <c r="AK705" s="62">
        <f>SUM(AK706:AK713)</f>
        <v>0</v>
      </c>
    </row>
    <row r="706" spans="1:37" ht="15.75" x14ac:dyDescent="0.25">
      <c r="A706" s="174"/>
      <c r="B706" s="53" t="s">
        <v>246</v>
      </c>
      <c r="C706" s="58"/>
      <c r="D706" s="62">
        <f>SUM(D707:D714)</f>
        <v>6.1316414843023317</v>
      </c>
      <c r="E706" s="62">
        <f t="shared" ref="E706:AJ706" si="551">SUM(E707:E714)</f>
        <v>0.61316414843023315</v>
      </c>
      <c r="F706" s="62">
        <f t="shared" si="551"/>
        <v>5.1505788468139588</v>
      </c>
      <c r="G706" s="62">
        <f t="shared" si="551"/>
        <v>0</v>
      </c>
      <c r="H706" s="62">
        <f t="shared" si="551"/>
        <v>0.36789848905813982</v>
      </c>
      <c r="I706" s="62">
        <f t="shared" si="551"/>
        <v>6.1316307740000005</v>
      </c>
      <c r="J706" s="62">
        <f t="shared" si="551"/>
        <v>1.5535992799999998</v>
      </c>
      <c r="K706" s="62">
        <f t="shared" si="551"/>
        <v>3.4653390900000001</v>
      </c>
      <c r="L706" s="62">
        <f t="shared" si="551"/>
        <v>0</v>
      </c>
      <c r="M706" s="62">
        <f t="shared" si="551"/>
        <v>1.1126924040000001</v>
      </c>
      <c r="N706" s="62">
        <f t="shared" si="551"/>
        <v>1.071030233126824E-5</v>
      </c>
      <c r="O706" s="62">
        <f t="shared" si="551"/>
        <v>-0.94043513156976688</v>
      </c>
      <c r="P706" s="62">
        <f t="shared" si="551"/>
        <v>1.6852397568139579</v>
      </c>
      <c r="Q706" s="62">
        <f t="shared" si="551"/>
        <v>0</v>
      </c>
      <c r="R706" s="62">
        <f t="shared" si="551"/>
        <v>-0.74479391494186009</v>
      </c>
      <c r="S706" s="62">
        <f t="shared" si="551"/>
        <v>5.1367473300000004</v>
      </c>
      <c r="T706" s="62">
        <f t="shared" si="551"/>
        <v>1.4398445499999999</v>
      </c>
      <c r="U706" s="62">
        <f t="shared" si="551"/>
        <v>2.0956203100000002</v>
      </c>
      <c r="V706" s="62">
        <f t="shared" si="551"/>
        <v>0</v>
      </c>
      <c r="W706" s="62">
        <f t="shared" si="551"/>
        <v>1.6012824699999999</v>
      </c>
      <c r="X706" s="62"/>
      <c r="Y706" s="62"/>
      <c r="Z706" s="62"/>
      <c r="AA706" s="62"/>
      <c r="AB706" s="62"/>
      <c r="AC706" s="62"/>
      <c r="AD706" s="62"/>
      <c r="AE706" s="62">
        <f t="shared" si="551"/>
        <v>0.25</v>
      </c>
      <c r="AF706" s="62"/>
      <c r="AG706" s="62"/>
      <c r="AH706" s="62"/>
      <c r="AI706" s="62"/>
      <c r="AJ706" s="62">
        <f t="shared" si="551"/>
        <v>1.623</v>
      </c>
      <c r="AK706" s="62">
        <f>SUM(AK707:AK714)</f>
        <v>0</v>
      </c>
    </row>
    <row r="707" spans="1:37" ht="63" x14ac:dyDescent="0.25">
      <c r="A707" s="174"/>
      <c r="B707" s="53" t="s">
        <v>776</v>
      </c>
      <c r="C707" s="58" t="s">
        <v>3565</v>
      </c>
      <c r="D707" s="62">
        <v>1.1455137787877911</v>
      </c>
      <c r="E707" s="62">
        <f t="shared" ref="E707:E714" si="552">D707*10%</f>
        <v>0.11455137787877911</v>
      </c>
      <c r="F707" s="62">
        <f t="shared" ref="F707:F714" si="553">D707-E707-H707</f>
        <v>0.96223157418174443</v>
      </c>
      <c r="G707" s="62">
        <v>0</v>
      </c>
      <c r="H707" s="62">
        <f t="shared" ref="H707:H714" si="554">D707*6%</f>
        <v>6.8730826727267463E-2</v>
      </c>
      <c r="I707" s="62">
        <f t="shared" ref="I707:I714" si="555">J707+K707+L707+M707</f>
        <v>1.145512426</v>
      </c>
      <c r="J707" s="62">
        <v>0</v>
      </c>
      <c r="K707" s="62">
        <v>0.95059470999999995</v>
      </c>
      <c r="L707" s="62">
        <v>0</v>
      </c>
      <c r="M707" s="62">
        <v>0.19491771600000002</v>
      </c>
      <c r="N707" s="62">
        <f t="shared" ref="N707:N714" si="556">D707-I707</f>
        <v>1.3527877911201358E-6</v>
      </c>
      <c r="O707" s="62">
        <f t="shared" ref="O707:O714" si="557">E707-J707</f>
        <v>0.11455137787877911</v>
      </c>
      <c r="P707" s="62">
        <f t="shared" ref="P707:P714" si="558">F707-K707</f>
        <v>1.1636864181744477E-2</v>
      </c>
      <c r="Q707" s="62">
        <f t="shared" ref="Q707:Q714" si="559">G707-L707</f>
        <v>0</v>
      </c>
      <c r="R707" s="62">
        <f t="shared" ref="R707:R714" si="560">H707-M707</f>
        <v>-0.12618688927273256</v>
      </c>
      <c r="S707" s="62">
        <f t="shared" ref="S707:S714" si="561">T707+U707+V707+W707</f>
        <v>0.16243142999999999</v>
      </c>
      <c r="T707" s="62">
        <v>0</v>
      </c>
      <c r="U707" s="62">
        <v>0</v>
      </c>
      <c r="V707" s="62">
        <v>0</v>
      </c>
      <c r="W707" s="62">
        <v>0.16243142999999999</v>
      </c>
      <c r="X707" s="62"/>
      <c r="Y707" s="62"/>
      <c r="Z707" s="62"/>
      <c r="AA707" s="62"/>
      <c r="AB707" s="62"/>
      <c r="AC707" s="62"/>
      <c r="AD707" s="62"/>
      <c r="AE707" s="62">
        <v>0</v>
      </c>
      <c r="AF707" s="168">
        <v>2020</v>
      </c>
      <c r="AG707" s="62" t="s">
        <v>4257</v>
      </c>
      <c r="AH707" s="62" t="s">
        <v>4258</v>
      </c>
      <c r="AI707" s="62" t="s">
        <v>4259</v>
      </c>
      <c r="AJ707" s="62">
        <v>1.22</v>
      </c>
      <c r="AK707" s="62"/>
    </row>
    <row r="708" spans="1:37" ht="63" x14ac:dyDescent="0.25">
      <c r="A708" s="174"/>
      <c r="B708" s="53" t="s">
        <v>778</v>
      </c>
      <c r="C708" s="58" t="s">
        <v>3566</v>
      </c>
      <c r="D708" s="62">
        <v>0.20999184878779148</v>
      </c>
      <c r="E708" s="62">
        <f t="shared" si="552"/>
        <v>2.0999184878779151E-2</v>
      </c>
      <c r="F708" s="62">
        <f t="shared" si="553"/>
        <v>0.17639315298174482</v>
      </c>
      <c r="G708" s="62">
        <v>0</v>
      </c>
      <c r="H708" s="62">
        <f t="shared" si="554"/>
        <v>1.2599510927267488E-2</v>
      </c>
      <c r="I708" s="62">
        <f t="shared" si="555"/>
        <v>0.20999051000000002</v>
      </c>
      <c r="J708" s="62">
        <v>0.10829543</v>
      </c>
      <c r="K708" s="62">
        <v>0</v>
      </c>
      <c r="L708" s="62">
        <v>0</v>
      </c>
      <c r="M708" s="62">
        <v>0.10169508000000001</v>
      </c>
      <c r="N708" s="62">
        <f t="shared" si="556"/>
        <v>1.3387877914605717E-6</v>
      </c>
      <c r="O708" s="62">
        <f t="shared" si="557"/>
        <v>-8.7296245121220847E-2</v>
      </c>
      <c r="P708" s="62">
        <f t="shared" si="558"/>
        <v>0.17639315298174482</v>
      </c>
      <c r="Q708" s="62">
        <f t="shared" si="559"/>
        <v>0</v>
      </c>
      <c r="R708" s="62">
        <f t="shared" si="560"/>
        <v>-8.9095569072732514E-2</v>
      </c>
      <c r="S708" s="62">
        <f t="shared" si="561"/>
        <v>0.63690289999999994</v>
      </c>
      <c r="T708" s="62">
        <v>0.16658557999999998</v>
      </c>
      <c r="U708" s="62">
        <v>0</v>
      </c>
      <c r="V708" s="62">
        <v>0</v>
      </c>
      <c r="W708" s="62">
        <v>0.47031731999999998</v>
      </c>
      <c r="X708" s="62"/>
      <c r="Y708" s="62"/>
      <c r="Z708" s="62"/>
      <c r="AA708" s="62"/>
      <c r="AB708" s="62"/>
      <c r="AC708" s="62"/>
      <c r="AD708" s="62"/>
      <c r="AE708" s="62">
        <v>0</v>
      </c>
      <c r="AF708" s="62"/>
      <c r="AG708" s="62"/>
      <c r="AH708" s="62"/>
      <c r="AI708" s="62"/>
      <c r="AJ708" s="62">
        <v>0</v>
      </c>
      <c r="AK708" s="62"/>
    </row>
    <row r="709" spans="1:37" ht="63" x14ac:dyDescent="0.25">
      <c r="A709" s="174"/>
      <c r="B709" s="53" t="s">
        <v>780</v>
      </c>
      <c r="C709" s="58" t="s">
        <v>3567</v>
      </c>
      <c r="D709" s="62">
        <v>0.81922566478779135</v>
      </c>
      <c r="E709" s="62">
        <f t="shared" si="552"/>
        <v>8.1922566478779144E-2</v>
      </c>
      <c r="F709" s="62">
        <f t="shared" si="553"/>
        <v>0.68814955842174474</v>
      </c>
      <c r="G709" s="62">
        <v>0</v>
      </c>
      <c r="H709" s="62">
        <f t="shared" si="554"/>
        <v>4.9153539887267478E-2</v>
      </c>
      <c r="I709" s="62">
        <f t="shared" si="555"/>
        <v>0.81922432600000006</v>
      </c>
      <c r="J709" s="62">
        <v>0.48070590999999996</v>
      </c>
      <c r="K709" s="62">
        <v>0</v>
      </c>
      <c r="L709" s="62">
        <v>0</v>
      </c>
      <c r="M709" s="62">
        <v>0.33851841600000004</v>
      </c>
      <c r="N709" s="62">
        <f t="shared" si="556"/>
        <v>1.3387877912940382E-6</v>
      </c>
      <c r="O709" s="62">
        <f t="shared" si="557"/>
        <v>-0.3987833435212208</v>
      </c>
      <c r="P709" s="62">
        <f t="shared" si="558"/>
        <v>0.68814955842174474</v>
      </c>
      <c r="Q709" s="62">
        <f t="shared" si="559"/>
        <v>0</v>
      </c>
      <c r="R709" s="62">
        <f t="shared" si="560"/>
        <v>-0.28936487611273254</v>
      </c>
      <c r="S709" s="62">
        <f t="shared" si="561"/>
        <v>0.68268694000000008</v>
      </c>
      <c r="T709" s="62">
        <v>0.40058826000000003</v>
      </c>
      <c r="U709" s="62">
        <v>0</v>
      </c>
      <c r="V709" s="62">
        <v>0</v>
      </c>
      <c r="W709" s="62">
        <v>0.28209868000000005</v>
      </c>
      <c r="X709" s="62"/>
      <c r="Y709" s="62"/>
      <c r="Z709" s="62"/>
      <c r="AA709" s="62"/>
      <c r="AB709" s="62"/>
      <c r="AC709" s="62"/>
      <c r="AD709" s="62"/>
      <c r="AE709" s="62">
        <v>0</v>
      </c>
      <c r="AF709" s="62"/>
      <c r="AG709" s="62"/>
      <c r="AH709" s="62"/>
      <c r="AI709" s="62"/>
      <c r="AJ709" s="62">
        <v>0</v>
      </c>
      <c r="AK709" s="62"/>
    </row>
    <row r="710" spans="1:37" ht="63" x14ac:dyDescent="0.25">
      <c r="A710" s="174"/>
      <c r="B710" s="53" t="s">
        <v>782</v>
      </c>
      <c r="C710" s="58" t="s">
        <v>3568</v>
      </c>
      <c r="D710" s="62">
        <v>1.3767493027877913</v>
      </c>
      <c r="E710" s="62">
        <f t="shared" si="552"/>
        <v>0.13767493027877914</v>
      </c>
      <c r="F710" s="62">
        <f t="shared" si="553"/>
        <v>1.1564694143417447</v>
      </c>
      <c r="G710" s="62">
        <v>0</v>
      </c>
      <c r="H710" s="62">
        <f t="shared" si="554"/>
        <v>8.260495816726747E-2</v>
      </c>
      <c r="I710" s="62">
        <f t="shared" si="555"/>
        <v>1.376747978</v>
      </c>
      <c r="J710" s="62">
        <v>0.27428862999999998</v>
      </c>
      <c r="K710" s="62">
        <v>0.97104928000000001</v>
      </c>
      <c r="L710" s="62">
        <v>0</v>
      </c>
      <c r="M710" s="62">
        <v>0.13141006800000002</v>
      </c>
      <c r="N710" s="62">
        <f t="shared" si="556"/>
        <v>1.3247877912458961E-6</v>
      </c>
      <c r="O710" s="62">
        <f t="shared" si="557"/>
        <v>-0.13661369972122084</v>
      </c>
      <c r="P710" s="62">
        <f t="shared" si="558"/>
        <v>0.18542013434174465</v>
      </c>
      <c r="Q710" s="62">
        <f t="shared" si="559"/>
        <v>0</v>
      </c>
      <c r="R710" s="62">
        <f t="shared" si="560"/>
        <v>-4.8805109832732549E-2</v>
      </c>
      <c r="S710" s="62">
        <f t="shared" si="561"/>
        <v>1.1472899699999999</v>
      </c>
      <c r="T710" s="62">
        <v>0.22857384999999997</v>
      </c>
      <c r="U710" s="62">
        <v>0.80920773000000001</v>
      </c>
      <c r="V710" s="62">
        <v>0</v>
      </c>
      <c r="W710" s="62">
        <v>0.10950839</v>
      </c>
      <c r="X710" s="62"/>
      <c r="Y710" s="62"/>
      <c r="Z710" s="62"/>
      <c r="AA710" s="62"/>
      <c r="AB710" s="62"/>
      <c r="AC710" s="62"/>
      <c r="AD710" s="62"/>
      <c r="AE710" s="62">
        <v>0</v>
      </c>
      <c r="AF710" s="168">
        <v>2020</v>
      </c>
      <c r="AG710" s="62" t="s">
        <v>4257</v>
      </c>
      <c r="AH710" s="62" t="s">
        <v>4258</v>
      </c>
      <c r="AI710" s="62" t="s">
        <v>4259</v>
      </c>
      <c r="AJ710" s="62">
        <v>0.36699999999999999</v>
      </c>
      <c r="AK710" s="62"/>
    </row>
    <row r="711" spans="1:37" ht="47.25" x14ac:dyDescent="0.25">
      <c r="A711" s="174"/>
      <c r="B711" s="53" t="s">
        <v>784</v>
      </c>
      <c r="C711" s="58" t="s">
        <v>3569</v>
      </c>
      <c r="D711" s="62">
        <v>0.21673295478779142</v>
      </c>
      <c r="E711" s="62">
        <f t="shared" si="552"/>
        <v>2.1673295478779143E-2</v>
      </c>
      <c r="F711" s="62">
        <f t="shared" si="553"/>
        <v>0.1820556820217448</v>
      </c>
      <c r="G711" s="62">
        <v>0</v>
      </c>
      <c r="H711" s="62">
        <f t="shared" si="554"/>
        <v>1.3003977287267484E-2</v>
      </c>
      <c r="I711" s="62">
        <f t="shared" si="555"/>
        <v>0.21673161599999999</v>
      </c>
      <c r="J711" s="62">
        <v>0.13575245999999999</v>
      </c>
      <c r="K711" s="62">
        <v>0</v>
      </c>
      <c r="L711" s="62">
        <v>0</v>
      </c>
      <c r="M711" s="62">
        <v>8.0979155999999997E-2</v>
      </c>
      <c r="N711" s="62">
        <f t="shared" si="556"/>
        <v>1.3387877914328161E-6</v>
      </c>
      <c r="O711" s="62">
        <f t="shared" si="557"/>
        <v>-0.11407916452122085</v>
      </c>
      <c r="P711" s="62">
        <f t="shared" si="558"/>
        <v>0.1820556820217448</v>
      </c>
      <c r="Q711" s="62">
        <f t="shared" si="559"/>
        <v>0</v>
      </c>
      <c r="R711" s="62">
        <f t="shared" si="560"/>
        <v>-6.7975178712732509E-2</v>
      </c>
      <c r="S711" s="62">
        <f t="shared" si="561"/>
        <v>0.41307128999999998</v>
      </c>
      <c r="T711" s="62">
        <v>0.18196614999999997</v>
      </c>
      <c r="U711" s="62">
        <v>0</v>
      </c>
      <c r="V711" s="62">
        <v>0</v>
      </c>
      <c r="W711" s="62">
        <v>0.23110513999999999</v>
      </c>
      <c r="X711" s="62"/>
      <c r="Y711" s="62"/>
      <c r="Z711" s="62"/>
      <c r="AA711" s="62"/>
      <c r="AB711" s="62"/>
      <c r="AC711" s="62"/>
      <c r="AD711" s="62"/>
      <c r="AE711" s="62">
        <v>0</v>
      </c>
      <c r="AF711" s="62"/>
      <c r="AG711" s="62"/>
      <c r="AH711" s="62"/>
      <c r="AI711" s="62"/>
      <c r="AJ711" s="62">
        <v>0</v>
      </c>
      <c r="AK711" s="62"/>
    </row>
    <row r="712" spans="1:37" ht="63" x14ac:dyDescent="0.25">
      <c r="A712" s="174"/>
      <c r="B712" s="53" t="s">
        <v>2092</v>
      </c>
      <c r="C712" s="58" t="s">
        <v>3570</v>
      </c>
      <c r="D712" s="62">
        <v>1.6872219787877918</v>
      </c>
      <c r="E712" s="62">
        <f t="shared" si="552"/>
        <v>0.16872219787877918</v>
      </c>
      <c r="F712" s="62">
        <f t="shared" si="553"/>
        <v>1.417266462181745</v>
      </c>
      <c r="G712" s="62">
        <v>0</v>
      </c>
      <c r="H712" s="62">
        <f t="shared" si="554"/>
        <v>0.1012333187272675</v>
      </c>
      <c r="I712" s="62">
        <f t="shared" si="555"/>
        <v>1.68722064</v>
      </c>
      <c r="J712" s="62">
        <v>0.1269209</v>
      </c>
      <c r="K712" s="62">
        <v>1.5436951000000001</v>
      </c>
      <c r="L712" s="62">
        <v>0</v>
      </c>
      <c r="M712" s="62">
        <v>1.660464E-2</v>
      </c>
      <c r="N712" s="62">
        <f t="shared" si="556"/>
        <v>1.3387877917381275E-6</v>
      </c>
      <c r="O712" s="62">
        <f t="shared" si="557"/>
        <v>4.1801297878779176E-2</v>
      </c>
      <c r="P712" s="62">
        <f t="shared" si="558"/>
        <v>-0.12642863781825509</v>
      </c>
      <c r="Q712" s="62">
        <f t="shared" si="559"/>
        <v>0</v>
      </c>
      <c r="R712" s="62">
        <f t="shared" si="560"/>
        <v>8.4628678727267495E-2</v>
      </c>
      <c r="S712" s="62">
        <f t="shared" si="561"/>
        <v>1.4060172000000002</v>
      </c>
      <c r="T712" s="62">
        <v>0.10576742</v>
      </c>
      <c r="U712" s="62">
        <v>1.2864125800000001</v>
      </c>
      <c r="V712" s="62">
        <v>0</v>
      </c>
      <c r="W712" s="62">
        <v>1.3837200000000001E-2</v>
      </c>
      <c r="X712" s="62"/>
      <c r="Y712" s="62"/>
      <c r="Z712" s="62"/>
      <c r="AA712" s="62"/>
      <c r="AB712" s="168">
        <v>2020</v>
      </c>
      <c r="AC712" s="62" t="s">
        <v>4255</v>
      </c>
      <c r="AD712" s="62" t="s">
        <v>4256</v>
      </c>
      <c r="AE712" s="62">
        <v>0.25</v>
      </c>
      <c r="AF712" s="168">
        <v>2020</v>
      </c>
      <c r="AG712" s="62" t="s">
        <v>4257</v>
      </c>
      <c r="AH712" s="62" t="s">
        <v>4258</v>
      </c>
      <c r="AI712" s="62" t="s">
        <v>4259</v>
      </c>
      <c r="AJ712" s="62">
        <v>3.5999999999999997E-2</v>
      </c>
      <c r="AK712" s="62"/>
    </row>
    <row r="713" spans="1:37" ht="63" x14ac:dyDescent="0.25">
      <c r="A713" s="174"/>
      <c r="B713" s="53" t="s">
        <v>2093</v>
      </c>
      <c r="C713" s="58" t="s">
        <v>3571</v>
      </c>
      <c r="D713" s="62">
        <v>0.34052726078779144</v>
      </c>
      <c r="E713" s="62">
        <f t="shared" si="552"/>
        <v>3.4052726078779148E-2</v>
      </c>
      <c r="F713" s="62">
        <f t="shared" si="553"/>
        <v>0.28604289906174485</v>
      </c>
      <c r="G713" s="62">
        <v>0</v>
      </c>
      <c r="H713" s="62">
        <f t="shared" si="554"/>
        <v>2.0431635647267486E-2</v>
      </c>
      <c r="I713" s="62">
        <f t="shared" si="555"/>
        <v>0.34052592199999998</v>
      </c>
      <c r="J713" s="62">
        <v>0.21083693000000001</v>
      </c>
      <c r="K713" s="62">
        <v>0</v>
      </c>
      <c r="L713" s="62">
        <v>0</v>
      </c>
      <c r="M713" s="62">
        <v>0.129688992</v>
      </c>
      <c r="N713" s="62">
        <f t="shared" si="556"/>
        <v>1.3387877914605717E-6</v>
      </c>
      <c r="O713" s="62">
        <f t="shared" si="557"/>
        <v>-0.17678420392122085</v>
      </c>
      <c r="P713" s="62">
        <f t="shared" si="558"/>
        <v>0.28604289906174485</v>
      </c>
      <c r="Q713" s="62">
        <f t="shared" si="559"/>
        <v>0</v>
      </c>
      <c r="R713" s="62">
        <f t="shared" si="560"/>
        <v>-0.10925735635273251</v>
      </c>
      <c r="S713" s="62">
        <f t="shared" si="561"/>
        <v>0.40861647000000001</v>
      </c>
      <c r="T713" s="62">
        <v>0.17569744000000001</v>
      </c>
      <c r="U713" s="62">
        <v>0</v>
      </c>
      <c r="V713" s="62">
        <v>0</v>
      </c>
      <c r="W713" s="62">
        <v>0.23291903</v>
      </c>
      <c r="X713" s="62"/>
      <c r="Y713" s="62"/>
      <c r="Z713" s="62"/>
      <c r="AA713" s="62"/>
      <c r="AB713" s="62"/>
      <c r="AC713" s="62"/>
      <c r="AD713" s="62"/>
      <c r="AE713" s="62">
        <v>0</v>
      </c>
      <c r="AF713" s="62"/>
      <c r="AG713" s="62"/>
      <c r="AH713" s="62"/>
      <c r="AI713" s="62"/>
      <c r="AJ713" s="62">
        <v>0</v>
      </c>
      <c r="AK713" s="62"/>
    </row>
    <row r="714" spans="1:37" ht="47.25" x14ac:dyDescent="0.25">
      <c r="A714" s="174"/>
      <c r="B714" s="53" t="s">
        <v>794</v>
      </c>
      <c r="C714" s="58" t="s">
        <v>3572</v>
      </c>
      <c r="D714" s="62">
        <v>0.3356786947877915</v>
      </c>
      <c r="E714" s="62">
        <f t="shared" si="552"/>
        <v>3.3567869478779148E-2</v>
      </c>
      <c r="F714" s="62">
        <f t="shared" si="553"/>
        <v>0.28197010362174485</v>
      </c>
      <c r="G714" s="62">
        <v>0</v>
      </c>
      <c r="H714" s="62">
        <f t="shared" si="554"/>
        <v>2.014072168726749E-2</v>
      </c>
      <c r="I714" s="62">
        <f t="shared" si="555"/>
        <v>0.33567735599999998</v>
      </c>
      <c r="J714" s="62">
        <v>0.21679902000000001</v>
      </c>
      <c r="K714" s="62">
        <v>0</v>
      </c>
      <c r="L714" s="62">
        <v>0</v>
      </c>
      <c r="M714" s="62">
        <v>0.11887833599999997</v>
      </c>
      <c r="N714" s="62">
        <f t="shared" si="556"/>
        <v>1.3387877915160828E-6</v>
      </c>
      <c r="O714" s="62">
        <f t="shared" si="557"/>
        <v>-0.18323115052122085</v>
      </c>
      <c r="P714" s="62">
        <f t="shared" si="558"/>
        <v>0.28197010362174485</v>
      </c>
      <c r="Q714" s="62">
        <f t="shared" si="559"/>
        <v>0</v>
      </c>
      <c r="R714" s="62">
        <f t="shared" si="560"/>
        <v>-9.873761431273248E-2</v>
      </c>
      <c r="S714" s="62">
        <f t="shared" si="561"/>
        <v>0.27973112999999994</v>
      </c>
      <c r="T714" s="62">
        <v>0.18066584999999999</v>
      </c>
      <c r="U714" s="62">
        <v>0</v>
      </c>
      <c r="V714" s="62">
        <v>0</v>
      </c>
      <c r="W714" s="62">
        <v>9.9065279999999978E-2</v>
      </c>
      <c r="X714" s="62"/>
      <c r="Y714" s="62"/>
      <c r="Z714" s="62"/>
      <c r="AA714" s="62"/>
      <c r="AB714" s="62"/>
      <c r="AC714" s="62"/>
      <c r="AD714" s="62"/>
      <c r="AE714" s="62">
        <v>0</v>
      </c>
      <c r="AF714" s="62"/>
      <c r="AG714" s="62"/>
      <c r="AH714" s="62"/>
      <c r="AI714" s="62"/>
      <c r="AJ714" s="62">
        <v>0</v>
      </c>
      <c r="AK714" s="62">
        <f>SUM(AK715:AK728)</f>
        <v>0</v>
      </c>
    </row>
    <row r="715" spans="1:37" ht="31.5" x14ac:dyDescent="0.25">
      <c r="A715" s="174"/>
      <c r="B715" s="53" t="s">
        <v>254</v>
      </c>
      <c r="C715" s="58"/>
      <c r="D715" s="62">
        <f>SUM(D716:D729)</f>
        <v>15.073895418665705</v>
      </c>
      <c r="E715" s="62">
        <f t="shared" ref="E715:AJ715" si="562">SUM(E716:E729)</f>
        <v>1.507389541866571</v>
      </c>
      <c r="F715" s="62">
        <f t="shared" si="562"/>
        <v>12.662072151679194</v>
      </c>
      <c r="G715" s="62">
        <f t="shared" si="562"/>
        <v>0</v>
      </c>
      <c r="H715" s="62">
        <f t="shared" si="562"/>
        <v>0.90443372511994236</v>
      </c>
      <c r="I715" s="62">
        <f t="shared" si="562"/>
        <v>15.073880637999999</v>
      </c>
      <c r="J715" s="62">
        <f t="shared" si="562"/>
        <v>1.7266787299999999</v>
      </c>
      <c r="K715" s="62">
        <f t="shared" si="562"/>
        <v>10.821082999999998</v>
      </c>
      <c r="L715" s="62">
        <f t="shared" si="562"/>
        <v>0</v>
      </c>
      <c r="M715" s="62">
        <f t="shared" si="562"/>
        <v>2.5261189080000004</v>
      </c>
      <c r="N715" s="62">
        <f t="shared" si="562"/>
        <v>1.4780665706221502E-5</v>
      </c>
      <c r="O715" s="62">
        <f t="shared" si="562"/>
        <v>-0.21928918813342921</v>
      </c>
      <c r="P715" s="62">
        <f t="shared" si="562"/>
        <v>1.8409891516791936</v>
      </c>
      <c r="Q715" s="62">
        <f t="shared" si="562"/>
        <v>0</v>
      </c>
      <c r="R715" s="62">
        <f t="shared" si="562"/>
        <v>-1.6216851828800574</v>
      </c>
      <c r="S715" s="62">
        <f t="shared" si="562"/>
        <v>10.595685140000001</v>
      </c>
      <c r="T715" s="62">
        <f t="shared" si="562"/>
        <v>1.94205158</v>
      </c>
      <c r="U715" s="62">
        <f t="shared" si="562"/>
        <v>6.5485344699999999</v>
      </c>
      <c r="V715" s="62">
        <f t="shared" si="562"/>
        <v>0</v>
      </c>
      <c r="W715" s="62">
        <f t="shared" si="562"/>
        <v>2.1050990899999995</v>
      </c>
      <c r="X715" s="62"/>
      <c r="Y715" s="62"/>
      <c r="Z715" s="62"/>
      <c r="AA715" s="62"/>
      <c r="AB715" s="62"/>
      <c r="AC715" s="62"/>
      <c r="AD715" s="62"/>
      <c r="AE715" s="62">
        <f t="shared" si="562"/>
        <v>0.35</v>
      </c>
      <c r="AF715" s="62"/>
      <c r="AG715" s="62"/>
      <c r="AH715" s="62"/>
      <c r="AI715" s="62"/>
      <c r="AJ715" s="62">
        <f t="shared" si="562"/>
        <v>1.2942099999999999</v>
      </c>
      <c r="AK715" s="62">
        <f>SUM(AK716:AK729)</f>
        <v>0</v>
      </c>
    </row>
    <row r="716" spans="1:37" ht="63" x14ac:dyDescent="0.25">
      <c r="A716" s="174"/>
      <c r="B716" s="53" t="s">
        <v>809</v>
      </c>
      <c r="C716" s="58" t="s">
        <v>3573</v>
      </c>
      <c r="D716" s="62">
        <v>3.4478772599999998</v>
      </c>
      <c r="E716" s="62">
        <f t="shared" ref="E716:E729" si="563">D716*10%</f>
        <v>0.34478772600000002</v>
      </c>
      <c r="F716" s="62">
        <f t="shared" ref="F716:F729" si="564">D716-E716-H716</f>
        <v>2.8962168984000001</v>
      </c>
      <c r="G716" s="62">
        <v>0</v>
      </c>
      <c r="H716" s="62">
        <f t="shared" ref="H716:H729" si="565">D716*6%</f>
        <v>0.20687263559999999</v>
      </c>
      <c r="I716" s="62">
        <f t="shared" ref="I716:I729" si="566">J716+K716+L716+M716</f>
        <v>3.4478772000000002</v>
      </c>
      <c r="J716" s="62">
        <v>0</v>
      </c>
      <c r="K716" s="62">
        <v>3.4478772000000002</v>
      </c>
      <c r="L716" s="62">
        <v>0</v>
      </c>
      <c r="M716" s="62">
        <v>0</v>
      </c>
      <c r="N716" s="62">
        <f t="shared" ref="N716:N729" si="567">D716-I716</f>
        <v>5.9999999635351742E-8</v>
      </c>
      <c r="O716" s="62">
        <f t="shared" ref="O716:O729" si="568">E716-J716</f>
        <v>0.34478772600000002</v>
      </c>
      <c r="P716" s="62">
        <f t="shared" ref="P716:P729" si="569">F716-K716</f>
        <v>-0.55166030160000012</v>
      </c>
      <c r="Q716" s="62">
        <f t="shared" ref="Q716:Q729" si="570">G716-L716</f>
        <v>0</v>
      </c>
      <c r="R716" s="62">
        <f t="shared" ref="R716:R729" si="571">H716-M716</f>
        <v>0.20687263559999999</v>
      </c>
      <c r="S716" s="62">
        <f t="shared" ref="S716:S729" si="572">T716+U716+V716+W716</f>
        <v>0</v>
      </c>
      <c r="T716" s="62">
        <v>0</v>
      </c>
      <c r="U716" s="62">
        <v>0</v>
      </c>
      <c r="V716" s="62">
        <v>0</v>
      </c>
      <c r="W716" s="62">
        <v>0</v>
      </c>
      <c r="X716" s="62"/>
      <c r="Y716" s="62"/>
      <c r="Z716" s="62"/>
      <c r="AA716" s="62"/>
      <c r="AB716" s="62"/>
      <c r="AC716" s="62"/>
      <c r="AD716" s="62"/>
      <c r="AE716" s="62">
        <v>0</v>
      </c>
      <c r="AF716" s="62"/>
      <c r="AG716" s="62"/>
      <c r="AH716" s="62"/>
      <c r="AI716" s="62"/>
      <c r="AJ716" s="62">
        <v>0</v>
      </c>
      <c r="AK716" s="62"/>
    </row>
    <row r="717" spans="1:37" ht="63" x14ac:dyDescent="0.25">
      <c r="A717" s="174"/>
      <c r="B717" s="53" t="s">
        <v>796</v>
      </c>
      <c r="C717" s="58" t="s">
        <v>3574</v>
      </c>
      <c r="D717" s="62">
        <v>5.675430787791454E-3</v>
      </c>
      <c r="E717" s="62">
        <f t="shared" si="563"/>
        <v>5.6754307877914542E-4</v>
      </c>
      <c r="F717" s="62">
        <f t="shared" si="564"/>
        <v>4.7673618617448208E-3</v>
      </c>
      <c r="G717" s="62">
        <v>0</v>
      </c>
      <c r="H717" s="62">
        <f t="shared" si="565"/>
        <v>3.4052584726748723E-4</v>
      </c>
      <c r="I717" s="62">
        <f t="shared" si="566"/>
        <v>5.6740920000000004E-3</v>
      </c>
      <c r="J717" s="62">
        <v>0</v>
      </c>
      <c r="K717" s="62">
        <v>0</v>
      </c>
      <c r="L717" s="62">
        <v>0</v>
      </c>
      <c r="M717" s="62">
        <v>5.6740920000000004E-3</v>
      </c>
      <c r="N717" s="62">
        <f t="shared" si="567"/>
        <v>1.3387877914536328E-6</v>
      </c>
      <c r="O717" s="62">
        <f t="shared" si="568"/>
        <v>5.6754307877914542E-4</v>
      </c>
      <c r="P717" s="62">
        <f t="shared" si="569"/>
        <v>4.7673618617448208E-3</v>
      </c>
      <c r="Q717" s="62">
        <f t="shared" si="570"/>
        <v>0</v>
      </c>
      <c r="R717" s="62">
        <f t="shared" si="571"/>
        <v>-5.3335661527325129E-3</v>
      </c>
      <c r="S717" s="62">
        <f t="shared" si="572"/>
        <v>0.27447917000000005</v>
      </c>
      <c r="T717" s="62">
        <v>0.26975076000000003</v>
      </c>
      <c r="U717" s="62">
        <v>0</v>
      </c>
      <c r="V717" s="62">
        <v>0</v>
      </c>
      <c r="W717" s="62">
        <v>4.7284099999999997E-3</v>
      </c>
      <c r="X717" s="62"/>
      <c r="Y717" s="62"/>
      <c r="Z717" s="62"/>
      <c r="AA717" s="62"/>
      <c r="AB717" s="62"/>
      <c r="AC717" s="62"/>
      <c r="AD717" s="62"/>
      <c r="AE717" s="62">
        <v>0</v>
      </c>
      <c r="AF717" s="62"/>
      <c r="AG717" s="62"/>
      <c r="AH717" s="62"/>
      <c r="AI717" s="62"/>
      <c r="AJ717" s="62">
        <v>0</v>
      </c>
      <c r="AK717" s="62"/>
    </row>
    <row r="718" spans="1:37" ht="47.25" x14ac:dyDescent="0.25">
      <c r="A718" s="174"/>
      <c r="B718" s="53" t="s">
        <v>798</v>
      </c>
      <c r="C718" s="58" t="s">
        <v>3575</v>
      </c>
      <c r="D718" s="62">
        <v>0.48836584678779138</v>
      </c>
      <c r="E718" s="62">
        <f t="shared" si="563"/>
        <v>4.8836584678779139E-2</v>
      </c>
      <c r="F718" s="62">
        <f t="shared" si="564"/>
        <v>0.41022731130174472</v>
      </c>
      <c r="G718" s="62">
        <v>0</v>
      </c>
      <c r="H718" s="62">
        <f t="shared" si="565"/>
        <v>2.9301950807267482E-2</v>
      </c>
      <c r="I718" s="62">
        <f t="shared" si="566"/>
        <v>0.48836450800000003</v>
      </c>
      <c r="J718" s="62">
        <v>0.47430124000000001</v>
      </c>
      <c r="K718" s="62">
        <v>0</v>
      </c>
      <c r="L718" s="62">
        <v>0</v>
      </c>
      <c r="M718" s="62">
        <v>1.4063268E-2</v>
      </c>
      <c r="N718" s="62">
        <f t="shared" si="567"/>
        <v>1.3387877913495494E-6</v>
      </c>
      <c r="O718" s="62">
        <f t="shared" si="568"/>
        <v>-0.42546465532122085</v>
      </c>
      <c r="P718" s="62">
        <f t="shared" si="569"/>
        <v>0.41022731130174472</v>
      </c>
      <c r="Q718" s="62">
        <f t="shared" si="570"/>
        <v>0</v>
      </c>
      <c r="R718" s="62">
        <f t="shared" si="571"/>
        <v>1.5238682807267482E-2</v>
      </c>
      <c r="S718" s="62">
        <f t="shared" si="572"/>
        <v>0.37062154000000003</v>
      </c>
      <c r="T718" s="62">
        <v>0.35890215000000003</v>
      </c>
      <c r="U718" s="62">
        <v>0</v>
      </c>
      <c r="V718" s="62">
        <v>0</v>
      </c>
      <c r="W718" s="62">
        <v>1.171939E-2</v>
      </c>
      <c r="X718" s="62"/>
      <c r="Y718" s="62"/>
      <c r="Z718" s="62"/>
      <c r="AA718" s="62"/>
      <c r="AB718" s="62"/>
      <c r="AC718" s="62"/>
      <c r="AD718" s="62"/>
      <c r="AE718" s="62">
        <v>0</v>
      </c>
      <c r="AF718" s="62"/>
      <c r="AG718" s="62"/>
      <c r="AH718" s="62"/>
      <c r="AI718" s="62"/>
      <c r="AJ718" s="62">
        <v>0</v>
      </c>
      <c r="AK718" s="62"/>
    </row>
    <row r="719" spans="1:37" ht="63" x14ac:dyDescent="0.25">
      <c r="A719" s="174"/>
      <c r="B719" s="53" t="s">
        <v>800</v>
      </c>
      <c r="C719" s="58" t="s">
        <v>3576</v>
      </c>
      <c r="D719" s="62">
        <v>6.1657627877914527E-3</v>
      </c>
      <c r="E719" s="62">
        <f t="shared" si="563"/>
        <v>6.1657627877914536E-4</v>
      </c>
      <c r="F719" s="62">
        <f t="shared" si="564"/>
        <v>5.17924074174482E-3</v>
      </c>
      <c r="G719" s="62">
        <v>0</v>
      </c>
      <c r="H719" s="62">
        <f t="shared" si="565"/>
        <v>3.6994576726748717E-4</v>
      </c>
      <c r="I719" s="62">
        <f t="shared" si="566"/>
        <v>6.1644239999999999E-3</v>
      </c>
      <c r="J719" s="62">
        <v>0</v>
      </c>
      <c r="K719" s="62">
        <v>0</v>
      </c>
      <c r="L719" s="62">
        <v>0</v>
      </c>
      <c r="M719" s="62">
        <v>6.1644239999999999E-3</v>
      </c>
      <c r="N719" s="62">
        <f t="shared" si="567"/>
        <v>1.3387877914527654E-6</v>
      </c>
      <c r="O719" s="62">
        <f t="shared" si="568"/>
        <v>6.1657627877914536E-4</v>
      </c>
      <c r="P719" s="62">
        <f t="shared" si="569"/>
        <v>5.17924074174482E-3</v>
      </c>
      <c r="Q719" s="62">
        <f t="shared" si="570"/>
        <v>0</v>
      </c>
      <c r="R719" s="62">
        <f t="shared" si="571"/>
        <v>-5.7944782327325126E-3</v>
      </c>
      <c r="S719" s="62">
        <f t="shared" si="572"/>
        <v>0.27488778000000003</v>
      </c>
      <c r="T719" s="62">
        <v>0.26975076000000003</v>
      </c>
      <c r="U719" s="62">
        <v>0</v>
      </c>
      <c r="V719" s="62">
        <v>0</v>
      </c>
      <c r="W719" s="62">
        <v>5.1370200000000008E-3</v>
      </c>
      <c r="X719" s="62"/>
      <c r="Y719" s="62"/>
      <c r="Z719" s="62"/>
      <c r="AA719" s="62"/>
      <c r="AB719" s="62"/>
      <c r="AC719" s="62"/>
      <c r="AD719" s="62"/>
      <c r="AE719" s="62">
        <v>0</v>
      </c>
      <c r="AF719" s="62"/>
      <c r="AG719" s="62"/>
      <c r="AH719" s="62"/>
      <c r="AI719" s="62"/>
      <c r="AJ719" s="62">
        <v>0</v>
      </c>
      <c r="AK719" s="62"/>
    </row>
    <row r="720" spans="1:37" ht="47.25" x14ac:dyDescent="0.25">
      <c r="A720" s="174"/>
      <c r="B720" s="53" t="s">
        <v>802</v>
      </c>
      <c r="C720" s="58" t="s">
        <v>3577</v>
      </c>
      <c r="D720" s="62">
        <v>2.4125036307877914</v>
      </c>
      <c r="E720" s="62">
        <f t="shared" si="563"/>
        <v>0.24125036307877915</v>
      </c>
      <c r="F720" s="62">
        <f t="shared" si="564"/>
        <v>2.0265030498617449</v>
      </c>
      <c r="G720" s="62">
        <v>0</v>
      </c>
      <c r="H720" s="62">
        <f t="shared" si="565"/>
        <v>0.14475021784726746</v>
      </c>
      <c r="I720" s="62">
        <f t="shared" si="566"/>
        <v>2.4125022980000002</v>
      </c>
      <c r="J720" s="62">
        <v>0.2155387</v>
      </c>
      <c r="K720" s="62">
        <v>2.1711431499999998</v>
      </c>
      <c r="L720" s="62">
        <v>0</v>
      </c>
      <c r="M720" s="62">
        <v>2.5820447999999999E-2</v>
      </c>
      <c r="N720" s="62">
        <f t="shared" si="567"/>
        <v>1.3327877912416852E-6</v>
      </c>
      <c r="O720" s="62">
        <f t="shared" si="568"/>
        <v>2.5711663078779146E-2</v>
      </c>
      <c r="P720" s="62">
        <f t="shared" si="569"/>
        <v>-0.1446401001382549</v>
      </c>
      <c r="Q720" s="62">
        <f t="shared" si="570"/>
        <v>0</v>
      </c>
      <c r="R720" s="62">
        <f t="shared" si="571"/>
        <v>0.11892976984726747</v>
      </c>
      <c r="S720" s="62">
        <f t="shared" si="572"/>
        <v>2.0104185800000001</v>
      </c>
      <c r="T720" s="62">
        <v>0.17961558</v>
      </c>
      <c r="U720" s="62">
        <v>1.80928596</v>
      </c>
      <c r="V720" s="62">
        <v>0</v>
      </c>
      <c r="W720" s="62">
        <v>2.1517039999999998E-2</v>
      </c>
      <c r="X720" s="62"/>
      <c r="Y720" s="62"/>
      <c r="Z720" s="62"/>
      <c r="AA720" s="62"/>
      <c r="AB720" s="62"/>
      <c r="AC720" s="62"/>
      <c r="AD720" s="62"/>
      <c r="AE720" s="62">
        <v>0</v>
      </c>
      <c r="AF720" s="168">
        <v>2020</v>
      </c>
      <c r="AG720" s="62" t="s">
        <v>4257</v>
      </c>
      <c r="AH720" s="62" t="s">
        <v>4258</v>
      </c>
      <c r="AI720" s="62" t="s">
        <v>4259</v>
      </c>
      <c r="AJ720" s="62">
        <v>9.5939999999999998E-2</v>
      </c>
      <c r="AK720" s="62"/>
    </row>
    <row r="721" spans="1:37" ht="47.25" x14ac:dyDescent="0.25">
      <c r="A721" s="174"/>
      <c r="B721" s="53" t="s">
        <v>804</v>
      </c>
      <c r="C721" s="58" t="s">
        <v>3578</v>
      </c>
      <c r="D721" s="62">
        <v>2.8701867767877918</v>
      </c>
      <c r="E721" s="62">
        <f t="shared" si="563"/>
        <v>0.2870186776787792</v>
      </c>
      <c r="F721" s="62">
        <f t="shared" si="564"/>
        <v>2.4109568925017451</v>
      </c>
      <c r="G721" s="62">
        <v>0</v>
      </c>
      <c r="H721" s="62">
        <f t="shared" si="565"/>
        <v>0.17221120660726749</v>
      </c>
      <c r="I721" s="62">
        <f t="shared" si="566"/>
        <v>2.870185438</v>
      </c>
      <c r="J721" s="62">
        <v>0.48681128000000001</v>
      </c>
      <c r="K721" s="62">
        <v>2.1602831899999999</v>
      </c>
      <c r="L721" s="62">
        <v>0</v>
      </c>
      <c r="M721" s="62">
        <v>0.223090968</v>
      </c>
      <c r="N721" s="62">
        <f t="shared" si="567"/>
        <v>1.3387877917381275E-6</v>
      </c>
      <c r="O721" s="62">
        <f t="shared" si="568"/>
        <v>-0.19979260232122081</v>
      </c>
      <c r="P721" s="62">
        <f t="shared" si="569"/>
        <v>0.25067370250174514</v>
      </c>
      <c r="Q721" s="62">
        <f t="shared" si="570"/>
        <v>0</v>
      </c>
      <c r="R721" s="62">
        <f t="shared" si="571"/>
        <v>-5.0879761392732509E-2</v>
      </c>
      <c r="S721" s="62">
        <f t="shared" si="572"/>
        <v>2.3918212000000003</v>
      </c>
      <c r="T721" s="62">
        <v>0.40567607</v>
      </c>
      <c r="U721" s="62">
        <v>1.80023599</v>
      </c>
      <c r="V721" s="62">
        <v>0</v>
      </c>
      <c r="W721" s="62">
        <v>0.18590914</v>
      </c>
      <c r="X721" s="62"/>
      <c r="Y721" s="62"/>
      <c r="Z721" s="62"/>
      <c r="AA721" s="62"/>
      <c r="AB721" s="168">
        <v>2020</v>
      </c>
      <c r="AC721" s="62" t="s">
        <v>4255</v>
      </c>
      <c r="AD721" s="62" t="s">
        <v>4256</v>
      </c>
      <c r="AE721" s="62">
        <v>0.25</v>
      </c>
      <c r="AF721" s="168">
        <v>2020</v>
      </c>
      <c r="AG721" s="62" t="s">
        <v>4257</v>
      </c>
      <c r="AH721" s="62" t="s">
        <v>4258</v>
      </c>
      <c r="AI721" s="62" t="s">
        <v>4259</v>
      </c>
      <c r="AJ721" s="62">
        <v>0.40199999999999997</v>
      </c>
      <c r="AK721" s="62"/>
    </row>
    <row r="722" spans="1:37" ht="47.25" x14ac:dyDescent="0.25">
      <c r="A722" s="174"/>
      <c r="B722" s="65" t="s">
        <v>2094</v>
      </c>
      <c r="C722" s="58" t="s">
        <v>3579</v>
      </c>
      <c r="D722" s="62">
        <v>7.7559067877914535E-3</v>
      </c>
      <c r="E722" s="62">
        <f t="shared" si="563"/>
        <v>7.7559067877914535E-4</v>
      </c>
      <c r="F722" s="62">
        <f t="shared" si="564"/>
        <v>6.5149617017448208E-3</v>
      </c>
      <c r="G722" s="62">
        <v>0</v>
      </c>
      <c r="H722" s="62">
        <f t="shared" si="565"/>
        <v>4.6535440726748717E-4</v>
      </c>
      <c r="I722" s="62">
        <f t="shared" si="566"/>
        <v>7.7545680000000007E-3</v>
      </c>
      <c r="J722" s="62">
        <v>0</v>
      </c>
      <c r="K722" s="62">
        <v>0</v>
      </c>
      <c r="L722" s="62">
        <v>0</v>
      </c>
      <c r="M722" s="62">
        <v>7.7545680000000007E-3</v>
      </c>
      <c r="N722" s="62">
        <f t="shared" si="567"/>
        <v>1.3387877914527654E-6</v>
      </c>
      <c r="O722" s="62">
        <f t="shared" si="568"/>
        <v>7.7559067877914535E-4</v>
      </c>
      <c r="P722" s="62">
        <f t="shared" si="569"/>
        <v>6.5149617017448208E-3</v>
      </c>
      <c r="Q722" s="62">
        <f t="shared" si="570"/>
        <v>0</v>
      </c>
      <c r="R722" s="62">
        <f t="shared" si="571"/>
        <v>-7.2892135927325134E-3</v>
      </c>
      <c r="S722" s="62">
        <f t="shared" si="572"/>
        <v>6.4621399999999999E-3</v>
      </c>
      <c r="T722" s="62">
        <v>0</v>
      </c>
      <c r="U722" s="62">
        <v>0</v>
      </c>
      <c r="V722" s="62">
        <v>0</v>
      </c>
      <c r="W722" s="62">
        <v>6.4621399999999999E-3</v>
      </c>
      <c r="X722" s="62"/>
      <c r="Y722" s="62"/>
      <c r="Z722" s="62"/>
      <c r="AA722" s="62"/>
      <c r="AB722" s="62"/>
      <c r="AC722" s="62"/>
      <c r="AD722" s="62"/>
      <c r="AE722" s="62">
        <v>0</v>
      </c>
      <c r="AF722" s="62"/>
      <c r="AG722" s="62"/>
      <c r="AH722" s="62"/>
      <c r="AI722" s="62"/>
      <c r="AJ722" s="62">
        <v>0</v>
      </c>
      <c r="AK722" s="62"/>
    </row>
    <row r="723" spans="1:37" ht="78.75" x14ac:dyDescent="0.25">
      <c r="A723" s="174"/>
      <c r="B723" s="53" t="s">
        <v>2096</v>
      </c>
      <c r="C723" s="58" t="s">
        <v>3580</v>
      </c>
      <c r="D723" s="62">
        <v>1.4551250347877913</v>
      </c>
      <c r="E723" s="62">
        <f t="shared" si="563"/>
        <v>0.14551250347877914</v>
      </c>
      <c r="F723" s="62">
        <f t="shared" si="564"/>
        <v>1.2223050292217446</v>
      </c>
      <c r="G723" s="62">
        <v>0</v>
      </c>
      <c r="H723" s="62">
        <f t="shared" si="565"/>
        <v>8.730750208726748E-2</v>
      </c>
      <c r="I723" s="62">
        <f t="shared" si="566"/>
        <v>1.4551236959999998</v>
      </c>
      <c r="J723" s="62">
        <v>0</v>
      </c>
      <c r="K723" s="62">
        <v>0</v>
      </c>
      <c r="L723" s="62">
        <v>0</v>
      </c>
      <c r="M723" s="62">
        <v>1.4551236959999998</v>
      </c>
      <c r="N723" s="62">
        <f t="shared" si="567"/>
        <v>1.3387877915160828E-6</v>
      </c>
      <c r="O723" s="62">
        <f t="shared" si="568"/>
        <v>0.14551250347877914</v>
      </c>
      <c r="P723" s="62">
        <f t="shared" si="569"/>
        <v>1.2223050292217446</v>
      </c>
      <c r="Q723" s="62">
        <f t="shared" si="570"/>
        <v>0</v>
      </c>
      <c r="R723" s="62">
        <f t="shared" si="571"/>
        <v>-1.3678161939127322</v>
      </c>
      <c r="S723" s="62">
        <f t="shared" si="572"/>
        <v>1.2126030799999998</v>
      </c>
      <c r="T723" s="62">
        <v>0</v>
      </c>
      <c r="U723" s="62">
        <v>0</v>
      </c>
      <c r="V723" s="62">
        <v>0</v>
      </c>
      <c r="W723" s="62">
        <v>1.2126030799999998</v>
      </c>
      <c r="X723" s="62"/>
      <c r="Y723" s="62"/>
      <c r="Z723" s="62"/>
      <c r="AA723" s="62"/>
      <c r="AB723" s="62"/>
      <c r="AC723" s="62"/>
      <c r="AD723" s="62"/>
      <c r="AE723" s="62">
        <v>0</v>
      </c>
      <c r="AF723" s="62"/>
      <c r="AG723" s="62"/>
      <c r="AH723" s="62"/>
      <c r="AI723" s="62"/>
      <c r="AJ723" s="62">
        <v>0</v>
      </c>
      <c r="AK723" s="62"/>
    </row>
    <row r="724" spans="1:37" ht="94.5" x14ac:dyDescent="0.25">
      <c r="A724" s="174"/>
      <c r="B724" s="53" t="s">
        <v>807</v>
      </c>
      <c r="C724" s="58" t="s">
        <v>3581</v>
      </c>
      <c r="D724" s="62">
        <v>1.3471424967877916</v>
      </c>
      <c r="E724" s="62">
        <f t="shared" si="563"/>
        <v>0.13471424967877918</v>
      </c>
      <c r="F724" s="62">
        <f t="shared" si="564"/>
        <v>1.131599697301745</v>
      </c>
      <c r="G724" s="62">
        <v>0</v>
      </c>
      <c r="H724" s="62">
        <f t="shared" si="565"/>
        <v>8.0828549807267489E-2</v>
      </c>
      <c r="I724" s="62">
        <f t="shared" si="566"/>
        <v>1.3471411579999999</v>
      </c>
      <c r="J724" s="62">
        <v>0.13969818000000001</v>
      </c>
      <c r="K724" s="62">
        <v>1.1016371899999999</v>
      </c>
      <c r="L724" s="62">
        <v>0</v>
      </c>
      <c r="M724" s="62">
        <v>0.10580578799999998</v>
      </c>
      <c r="N724" s="62">
        <f t="shared" si="567"/>
        <v>1.3387877917381275E-6</v>
      </c>
      <c r="O724" s="62">
        <f t="shared" si="568"/>
        <v>-4.9839303212208252E-3</v>
      </c>
      <c r="P724" s="62">
        <f t="shared" si="569"/>
        <v>2.99625073017451E-2</v>
      </c>
      <c r="Q724" s="62">
        <f t="shared" si="570"/>
        <v>0</v>
      </c>
      <c r="R724" s="62">
        <f t="shared" si="571"/>
        <v>-2.4977238192732495E-2</v>
      </c>
      <c r="S724" s="62">
        <f t="shared" si="572"/>
        <v>1.1226176299999999</v>
      </c>
      <c r="T724" s="62">
        <v>0.11641515</v>
      </c>
      <c r="U724" s="62">
        <v>0.91803098999999999</v>
      </c>
      <c r="V724" s="62">
        <v>0</v>
      </c>
      <c r="W724" s="62">
        <v>8.8171489999999991E-2</v>
      </c>
      <c r="X724" s="62"/>
      <c r="Y724" s="62"/>
      <c r="Z724" s="62"/>
      <c r="AA724" s="62"/>
      <c r="AB724" s="168">
        <v>2020</v>
      </c>
      <c r="AC724" s="62" t="s">
        <v>4255</v>
      </c>
      <c r="AD724" s="62" t="s">
        <v>4256</v>
      </c>
      <c r="AE724" s="62">
        <v>0.1</v>
      </c>
      <c r="AF724" s="168">
        <v>2020</v>
      </c>
      <c r="AG724" s="62" t="s">
        <v>4257</v>
      </c>
      <c r="AH724" s="62" t="s">
        <v>4258</v>
      </c>
      <c r="AI724" s="62" t="s">
        <v>4259</v>
      </c>
      <c r="AJ724" s="62">
        <v>0.10427</v>
      </c>
      <c r="AK724" s="62"/>
    </row>
    <row r="725" spans="1:37" ht="78.75" x14ac:dyDescent="0.25">
      <c r="A725" s="174"/>
      <c r="B725" s="53" t="s">
        <v>2097</v>
      </c>
      <c r="C725" s="58" t="s">
        <v>3582</v>
      </c>
      <c r="D725" s="62">
        <v>0.55774122000000004</v>
      </c>
      <c r="E725" s="62">
        <f t="shared" si="563"/>
        <v>5.5774122000000009E-2</v>
      </c>
      <c r="F725" s="62">
        <f t="shared" si="564"/>
        <v>0.46850262480000004</v>
      </c>
      <c r="G725" s="62">
        <v>0</v>
      </c>
      <c r="H725" s="62">
        <f t="shared" si="565"/>
        <v>3.3464473200000004E-2</v>
      </c>
      <c r="I725" s="62">
        <f t="shared" si="566"/>
        <v>0.55774122000000004</v>
      </c>
      <c r="J725" s="62">
        <v>0</v>
      </c>
      <c r="K725" s="62">
        <v>0</v>
      </c>
      <c r="L725" s="62">
        <v>0</v>
      </c>
      <c r="M725" s="62">
        <v>0.55774122000000004</v>
      </c>
      <c r="N725" s="62">
        <f t="shared" si="567"/>
        <v>0</v>
      </c>
      <c r="O725" s="62">
        <f t="shared" si="568"/>
        <v>5.5774122000000009E-2</v>
      </c>
      <c r="P725" s="62">
        <f t="shared" si="569"/>
        <v>0.46850262480000004</v>
      </c>
      <c r="Q725" s="62">
        <f t="shared" si="570"/>
        <v>0</v>
      </c>
      <c r="R725" s="62">
        <f t="shared" si="571"/>
        <v>-0.52427674680000003</v>
      </c>
      <c r="S725" s="62">
        <f t="shared" si="572"/>
        <v>0.46478435000000001</v>
      </c>
      <c r="T725" s="62">
        <v>0</v>
      </c>
      <c r="U725" s="62">
        <v>0</v>
      </c>
      <c r="V725" s="62">
        <v>0</v>
      </c>
      <c r="W725" s="62">
        <v>0.46478435000000001</v>
      </c>
      <c r="X725" s="62"/>
      <c r="Y725" s="62"/>
      <c r="Z725" s="62"/>
      <c r="AA725" s="62"/>
      <c r="AB725" s="62"/>
      <c r="AC725" s="62"/>
      <c r="AD725" s="62"/>
      <c r="AE725" s="62">
        <v>0</v>
      </c>
      <c r="AF725" s="62"/>
      <c r="AG725" s="62"/>
      <c r="AH725" s="62"/>
      <c r="AI725" s="62"/>
      <c r="AJ725" s="62">
        <v>0</v>
      </c>
      <c r="AK725" s="62"/>
    </row>
    <row r="726" spans="1:37" ht="63" x14ac:dyDescent="0.25">
      <c r="A726" s="174"/>
      <c r="B726" s="53" t="s">
        <v>2098</v>
      </c>
      <c r="C726" s="58" t="s">
        <v>3583</v>
      </c>
      <c r="D726" s="62">
        <v>2.5865280000000001E-2</v>
      </c>
      <c r="E726" s="62">
        <f t="shared" si="563"/>
        <v>2.5865280000000003E-3</v>
      </c>
      <c r="F726" s="62">
        <f t="shared" si="564"/>
        <v>2.1726835199999999E-2</v>
      </c>
      <c r="G726" s="62">
        <v>0</v>
      </c>
      <c r="H726" s="62">
        <f t="shared" si="565"/>
        <v>1.5519168E-3</v>
      </c>
      <c r="I726" s="62">
        <f t="shared" si="566"/>
        <v>2.5865280000000001E-2</v>
      </c>
      <c r="J726" s="62">
        <v>0</v>
      </c>
      <c r="K726" s="62">
        <v>0</v>
      </c>
      <c r="L726" s="62">
        <v>0</v>
      </c>
      <c r="M726" s="62">
        <v>2.5865280000000001E-2</v>
      </c>
      <c r="N726" s="62">
        <f t="shared" si="567"/>
        <v>0</v>
      </c>
      <c r="O726" s="62">
        <f t="shared" si="568"/>
        <v>2.5865280000000003E-3</v>
      </c>
      <c r="P726" s="62">
        <f t="shared" si="569"/>
        <v>2.1726835199999999E-2</v>
      </c>
      <c r="Q726" s="62">
        <f t="shared" si="570"/>
        <v>0</v>
      </c>
      <c r="R726" s="62">
        <f t="shared" si="571"/>
        <v>-2.43133632E-2</v>
      </c>
      <c r="S726" s="62">
        <f t="shared" si="572"/>
        <v>2.1554400000000001E-2</v>
      </c>
      <c r="T726" s="62">
        <v>0</v>
      </c>
      <c r="U726" s="62">
        <v>0</v>
      </c>
      <c r="V726" s="62">
        <v>0</v>
      </c>
      <c r="W726" s="62">
        <v>2.1554400000000001E-2</v>
      </c>
      <c r="X726" s="62"/>
      <c r="Y726" s="62"/>
      <c r="Z726" s="62"/>
      <c r="AA726" s="62"/>
      <c r="AB726" s="62"/>
      <c r="AC726" s="62"/>
      <c r="AD726" s="62"/>
      <c r="AE726" s="62">
        <v>0</v>
      </c>
      <c r="AF726" s="62"/>
      <c r="AG726" s="62"/>
      <c r="AH726" s="62"/>
      <c r="AI726" s="62"/>
      <c r="AJ726" s="62">
        <v>0</v>
      </c>
      <c r="AK726" s="62"/>
    </row>
    <row r="727" spans="1:37" ht="47.25" x14ac:dyDescent="0.25">
      <c r="A727" s="174"/>
      <c r="B727" s="53" t="s">
        <v>2100</v>
      </c>
      <c r="C727" s="58" t="s">
        <v>3584</v>
      </c>
      <c r="D727" s="62">
        <v>2.0075478779145336E-4</v>
      </c>
      <c r="E727" s="62">
        <f t="shared" si="563"/>
        <v>2.0075478779145338E-5</v>
      </c>
      <c r="F727" s="62">
        <f t="shared" si="564"/>
        <v>1.6863402174482084E-4</v>
      </c>
      <c r="G727" s="62">
        <v>0</v>
      </c>
      <c r="H727" s="62">
        <f t="shared" si="565"/>
        <v>1.2045287267487202E-5</v>
      </c>
      <c r="I727" s="62">
        <f t="shared" si="566"/>
        <v>1.9941599999999998E-4</v>
      </c>
      <c r="J727" s="62">
        <v>0</v>
      </c>
      <c r="K727" s="62">
        <v>0</v>
      </c>
      <c r="L727" s="62">
        <v>0</v>
      </c>
      <c r="M727" s="62">
        <v>1.9941599999999998E-4</v>
      </c>
      <c r="N727" s="62">
        <f t="shared" si="567"/>
        <v>1.3387877914533889E-6</v>
      </c>
      <c r="O727" s="62">
        <f t="shared" si="568"/>
        <v>2.0075478779145338E-5</v>
      </c>
      <c r="P727" s="62">
        <f t="shared" si="569"/>
        <v>1.6863402174482084E-4</v>
      </c>
      <c r="Q727" s="62">
        <f t="shared" si="570"/>
        <v>0</v>
      </c>
      <c r="R727" s="62">
        <f t="shared" si="571"/>
        <v>-1.8737071273251278E-4</v>
      </c>
      <c r="S727" s="62">
        <f t="shared" si="572"/>
        <v>1.6618000000000001E-4</v>
      </c>
      <c r="T727" s="62">
        <v>0</v>
      </c>
      <c r="U727" s="62">
        <v>0</v>
      </c>
      <c r="V727" s="62">
        <v>0</v>
      </c>
      <c r="W727" s="62">
        <v>1.6618000000000001E-4</v>
      </c>
      <c r="X727" s="62"/>
      <c r="Y727" s="62"/>
      <c r="Z727" s="62"/>
      <c r="AA727" s="62"/>
      <c r="AB727" s="62"/>
      <c r="AC727" s="62"/>
      <c r="AD727" s="62"/>
      <c r="AE727" s="62">
        <v>0</v>
      </c>
      <c r="AF727" s="62"/>
      <c r="AG727" s="62"/>
      <c r="AH727" s="62"/>
      <c r="AI727" s="62"/>
      <c r="AJ727" s="62">
        <v>0</v>
      </c>
      <c r="AK727" s="62"/>
    </row>
    <row r="728" spans="1:37" ht="78.75" x14ac:dyDescent="0.25">
      <c r="A728" s="174"/>
      <c r="B728" s="53" t="s">
        <v>2102</v>
      </c>
      <c r="C728" s="58" t="s">
        <v>3585</v>
      </c>
      <c r="D728" s="62">
        <v>1.1319930787791452E-2</v>
      </c>
      <c r="E728" s="62">
        <f t="shared" si="563"/>
        <v>1.1319930787791453E-3</v>
      </c>
      <c r="F728" s="62">
        <f t="shared" si="564"/>
        <v>9.508741861744819E-3</v>
      </c>
      <c r="G728" s="62">
        <v>0</v>
      </c>
      <c r="H728" s="62">
        <f t="shared" si="565"/>
        <v>6.7919584726748713E-4</v>
      </c>
      <c r="I728" s="62">
        <f t="shared" si="566"/>
        <v>1.1318592000000001E-2</v>
      </c>
      <c r="J728" s="62">
        <v>0</v>
      </c>
      <c r="K728" s="62">
        <v>0</v>
      </c>
      <c r="L728" s="62">
        <v>0</v>
      </c>
      <c r="M728" s="62">
        <v>1.1318592000000001E-2</v>
      </c>
      <c r="N728" s="62">
        <f t="shared" si="567"/>
        <v>1.3387877914518981E-6</v>
      </c>
      <c r="O728" s="62">
        <f t="shared" si="568"/>
        <v>1.1319930787791453E-3</v>
      </c>
      <c r="P728" s="62">
        <f t="shared" si="569"/>
        <v>9.508741861744819E-3</v>
      </c>
      <c r="Q728" s="62">
        <f t="shared" si="570"/>
        <v>0</v>
      </c>
      <c r="R728" s="62">
        <f t="shared" si="571"/>
        <v>-1.0639396152732513E-2</v>
      </c>
      <c r="S728" s="62">
        <f t="shared" si="572"/>
        <v>9.4321600000000002E-3</v>
      </c>
      <c r="T728" s="62">
        <v>0</v>
      </c>
      <c r="U728" s="62">
        <v>0</v>
      </c>
      <c r="V728" s="62">
        <v>0</v>
      </c>
      <c r="W728" s="62">
        <v>9.4321600000000002E-3</v>
      </c>
      <c r="X728" s="62"/>
      <c r="Y728" s="62"/>
      <c r="Z728" s="62"/>
      <c r="AA728" s="62"/>
      <c r="AB728" s="62"/>
      <c r="AC728" s="62"/>
      <c r="AD728" s="62"/>
      <c r="AE728" s="62">
        <v>0</v>
      </c>
      <c r="AF728" s="62"/>
      <c r="AG728" s="62"/>
      <c r="AH728" s="62"/>
      <c r="AI728" s="62"/>
      <c r="AJ728" s="62">
        <v>0</v>
      </c>
      <c r="AK728" s="62"/>
    </row>
    <row r="729" spans="1:37" ht="94.5" x14ac:dyDescent="0.25">
      <c r="A729" s="174"/>
      <c r="B729" s="53" t="s">
        <v>2104</v>
      </c>
      <c r="C729" s="58" t="s">
        <v>3586</v>
      </c>
      <c r="D729" s="62">
        <v>2.4379700867877916</v>
      </c>
      <c r="E729" s="62">
        <f t="shared" si="563"/>
        <v>0.24379700867877918</v>
      </c>
      <c r="F729" s="62">
        <f t="shared" si="564"/>
        <v>2.047894872901745</v>
      </c>
      <c r="G729" s="62">
        <v>0</v>
      </c>
      <c r="H729" s="62">
        <f t="shared" si="565"/>
        <v>0.1462782052072675</v>
      </c>
      <c r="I729" s="62">
        <f t="shared" si="566"/>
        <v>2.4379687479999999</v>
      </c>
      <c r="J729" s="62">
        <v>0.41032932999999994</v>
      </c>
      <c r="K729" s="62">
        <v>1.9401422699999999</v>
      </c>
      <c r="L729" s="62">
        <v>0</v>
      </c>
      <c r="M729" s="62">
        <v>8.7497147999999983E-2</v>
      </c>
      <c r="N729" s="62">
        <f t="shared" si="567"/>
        <v>1.3387877917381275E-6</v>
      </c>
      <c r="O729" s="62">
        <f t="shared" si="568"/>
        <v>-0.16653232132122076</v>
      </c>
      <c r="P729" s="62">
        <f t="shared" si="569"/>
        <v>0.10775260290174504</v>
      </c>
      <c r="Q729" s="62">
        <f t="shared" si="570"/>
        <v>0</v>
      </c>
      <c r="R729" s="62">
        <f t="shared" si="571"/>
        <v>5.878105720726752E-2</v>
      </c>
      <c r="S729" s="62">
        <f t="shared" si="572"/>
        <v>2.4358369300000002</v>
      </c>
      <c r="T729" s="62">
        <v>0.34194110999999999</v>
      </c>
      <c r="U729" s="62">
        <v>2.0209815300000002</v>
      </c>
      <c r="V729" s="62">
        <v>0</v>
      </c>
      <c r="W729" s="62">
        <v>7.2914290000000007E-2</v>
      </c>
      <c r="X729" s="62"/>
      <c r="Y729" s="62"/>
      <c r="Z729" s="62"/>
      <c r="AA729" s="62"/>
      <c r="AB729" s="62"/>
      <c r="AC729" s="62"/>
      <c r="AD729" s="62"/>
      <c r="AE729" s="62">
        <v>0</v>
      </c>
      <c r="AF729" s="168">
        <v>2020</v>
      </c>
      <c r="AG729" s="62" t="s">
        <v>4257</v>
      </c>
      <c r="AH729" s="62" t="s">
        <v>4258</v>
      </c>
      <c r="AI729" s="62" t="s">
        <v>4259</v>
      </c>
      <c r="AJ729" s="62">
        <v>0.69199999999999995</v>
      </c>
      <c r="AK729" s="62">
        <f>SUM(AK730:AK732)</f>
        <v>0</v>
      </c>
    </row>
    <row r="730" spans="1:37" ht="15.75" x14ac:dyDescent="0.25">
      <c r="A730" s="174"/>
      <c r="B730" s="53" t="s">
        <v>811</v>
      </c>
      <c r="C730" s="58"/>
      <c r="D730" s="62">
        <f>SUM(D731:D733)</f>
        <v>17.30464823636337</v>
      </c>
      <c r="E730" s="62">
        <f t="shared" ref="E730:AJ730" si="573">SUM(E731:E733)</f>
        <v>1.7304648236363371</v>
      </c>
      <c r="F730" s="62">
        <f t="shared" si="573"/>
        <v>14.535904518545232</v>
      </c>
      <c r="G730" s="62">
        <f t="shared" si="573"/>
        <v>0</v>
      </c>
      <c r="H730" s="62">
        <f t="shared" si="573"/>
        <v>1.0382788941818022</v>
      </c>
      <c r="I730" s="62">
        <f t="shared" si="573"/>
        <v>17.30464422</v>
      </c>
      <c r="J730" s="62">
        <f t="shared" si="573"/>
        <v>0</v>
      </c>
      <c r="K730" s="62">
        <f t="shared" si="573"/>
        <v>15.313919760000001</v>
      </c>
      <c r="L730" s="62">
        <f t="shared" si="573"/>
        <v>0</v>
      </c>
      <c r="M730" s="62">
        <f t="shared" si="573"/>
        <v>1.9907244599999998</v>
      </c>
      <c r="N730" s="62">
        <f t="shared" si="573"/>
        <v>4.01636337282022E-6</v>
      </c>
      <c r="O730" s="62">
        <f t="shared" si="573"/>
        <v>1.7304648236363371</v>
      </c>
      <c r="P730" s="62">
        <f t="shared" si="573"/>
        <v>-0.77801524145476786</v>
      </c>
      <c r="Q730" s="62">
        <f t="shared" si="573"/>
        <v>0</v>
      </c>
      <c r="R730" s="62">
        <f t="shared" si="573"/>
        <v>-0.95244556581819761</v>
      </c>
      <c r="S730" s="62">
        <f t="shared" si="573"/>
        <v>26.643848909999999</v>
      </c>
      <c r="T730" s="62">
        <f t="shared" si="573"/>
        <v>0.99832159000000009</v>
      </c>
      <c r="U730" s="62">
        <f t="shared" si="573"/>
        <v>23.986590270000001</v>
      </c>
      <c r="V730" s="62">
        <f t="shared" si="573"/>
        <v>0</v>
      </c>
      <c r="W730" s="62">
        <f t="shared" si="573"/>
        <v>1.65893705</v>
      </c>
      <c r="X730" s="62"/>
      <c r="Y730" s="62"/>
      <c r="Z730" s="62"/>
      <c r="AA730" s="62"/>
      <c r="AB730" s="62"/>
      <c r="AC730" s="62"/>
      <c r="AD730" s="62"/>
      <c r="AE730" s="62">
        <f t="shared" si="573"/>
        <v>0.65</v>
      </c>
      <c r="AF730" s="62"/>
      <c r="AG730" s="62"/>
      <c r="AH730" s="62"/>
      <c r="AI730" s="62"/>
      <c r="AJ730" s="62">
        <f t="shared" si="573"/>
        <v>6.8643999999999998</v>
      </c>
      <c r="AK730" s="62">
        <f>SUM(AK731:AK733)</f>
        <v>0</v>
      </c>
    </row>
    <row r="731" spans="1:37" ht="63" x14ac:dyDescent="0.25">
      <c r="A731" s="174"/>
      <c r="B731" s="53" t="s">
        <v>813</v>
      </c>
      <c r="C731" s="58" t="s">
        <v>3587</v>
      </c>
      <c r="D731" s="62">
        <v>16.985794362787789</v>
      </c>
      <c r="E731" s="62">
        <f>D731*10%</f>
        <v>1.6985794362787789</v>
      </c>
      <c r="F731" s="62">
        <f>D731-E731-H731</f>
        <v>14.268067264741743</v>
      </c>
      <c r="G731" s="62">
        <v>0</v>
      </c>
      <c r="H731" s="62">
        <f>D731*6%</f>
        <v>1.0191476617672672</v>
      </c>
      <c r="I731" s="62">
        <f>J731+K731+L731+M731</f>
        <v>16.985793023999999</v>
      </c>
      <c r="J731" s="62">
        <v>0</v>
      </c>
      <c r="K731" s="62">
        <v>15.313919760000001</v>
      </c>
      <c r="L731" s="62">
        <v>0</v>
      </c>
      <c r="M731" s="62">
        <v>1.6718732639999998</v>
      </c>
      <c r="N731" s="62">
        <f t="shared" ref="N731:N733" si="574">D731-I731</f>
        <v>1.3387877899617706E-6</v>
      </c>
      <c r="O731" s="62">
        <f t="shared" ref="O731:O733" si="575">E731-J731</f>
        <v>1.6985794362787789</v>
      </c>
      <c r="P731" s="62">
        <f t="shared" ref="P731:P733" si="576">F731-K731</f>
        <v>-1.0458524952582575</v>
      </c>
      <c r="Q731" s="62">
        <f t="shared" ref="Q731:Q733" si="577">G731-L731</f>
        <v>0</v>
      </c>
      <c r="R731" s="62">
        <f t="shared" ref="R731:R733" si="578">H731-M731</f>
        <v>-0.65272560223273257</v>
      </c>
      <c r="S731" s="62">
        <f>T731+U731+V731+W731</f>
        <v>14.154827509999999</v>
      </c>
      <c r="T731" s="62">
        <v>0</v>
      </c>
      <c r="U731" s="62">
        <v>12.761599789999998</v>
      </c>
      <c r="V731" s="62">
        <v>0</v>
      </c>
      <c r="W731" s="62">
        <v>1.3932277200000001</v>
      </c>
      <c r="X731" s="62"/>
      <c r="Y731" s="62"/>
      <c r="Z731" s="62"/>
      <c r="AA731" s="62"/>
      <c r="AB731" s="168">
        <v>2020</v>
      </c>
      <c r="AC731" s="62" t="s">
        <v>4255</v>
      </c>
      <c r="AD731" s="62" t="s">
        <v>4256</v>
      </c>
      <c r="AE731" s="62">
        <v>0.4</v>
      </c>
      <c r="AF731" s="168">
        <v>2020</v>
      </c>
      <c r="AG731" s="62" t="s">
        <v>4257</v>
      </c>
      <c r="AH731" s="62" t="s">
        <v>4258</v>
      </c>
      <c r="AI731" s="62" t="s">
        <v>4259</v>
      </c>
      <c r="AJ731" s="62">
        <v>4.5359999999999996</v>
      </c>
      <c r="AK731" s="62"/>
    </row>
    <row r="732" spans="1:37" ht="47.25" x14ac:dyDescent="0.25">
      <c r="A732" s="174"/>
      <c r="B732" s="65" t="s">
        <v>2106</v>
      </c>
      <c r="C732" s="58" t="s">
        <v>3588</v>
      </c>
      <c r="D732" s="62">
        <v>0.3186531187877914</v>
      </c>
      <c r="E732" s="62">
        <f>D732*10%</f>
        <v>3.186531187877914E-2</v>
      </c>
      <c r="F732" s="62">
        <f>D732-E732-H732</f>
        <v>0.26766861978174483</v>
      </c>
      <c r="G732" s="62">
        <v>0</v>
      </c>
      <c r="H732" s="62">
        <f>D732*6%</f>
        <v>1.9119187127267484E-2</v>
      </c>
      <c r="I732" s="62">
        <f>J732+K732+L732+M732</f>
        <v>0.31865178</v>
      </c>
      <c r="J732" s="62">
        <v>0</v>
      </c>
      <c r="K732" s="62">
        <v>0</v>
      </c>
      <c r="L732" s="62">
        <v>0</v>
      </c>
      <c r="M732" s="62">
        <v>0.31865178</v>
      </c>
      <c r="N732" s="62">
        <f t="shared" si="574"/>
        <v>1.3387877914050605E-6</v>
      </c>
      <c r="O732" s="62">
        <f t="shared" si="575"/>
        <v>3.186531187877914E-2</v>
      </c>
      <c r="P732" s="62">
        <f t="shared" si="576"/>
        <v>0.26766861978174483</v>
      </c>
      <c r="Q732" s="62">
        <f t="shared" si="577"/>
        <v>0</v>
      </c>
      <c r="R732" s="62">
        <f t="shared" si="578"/>
        <v>-0.29953259287273248</v>
      </c>
      <c r="S732" s="62">
        <f>T732+U732+V732+W732</f>
        <v>12.48885522</v>
      </c>
      <c r="T732" s="62">
        <v>0.99832159000000009</v>
      </c>
      <c r="U732" s="62">
        <v>11.224990480000001</v>
      </c>
      <c r="V732" s="62">
        <v>0</v>
      </c>
      <c r="W732" s="62">
        <v>0.26554315000000001</v>
      </c>
      <c r="X732" s="62"/>
      <c r="Y732" s="62"/>
      <c r="Z732" s="62"/>
      <c r="AA732" s="62"/>
      <c r="AB732" s="168">
        <v>2020</v>
      </c>
      <c r="AC732" s="62" t="s">
        <v>4255</v>
      </c>
      <c r="AD732" s="62" t="s">
        <v>4256</v>
      </c>
      <c r="AE732" s="62">
        <v>0.25</v>
      </c>
      <c r="AF732" s="168">
        <v>2020</v>
      </c>
      <c r="AG732" s="62" t="s">
        <v>4257</v>
      </c>
      <c r="AH732" s="62" t="s">
        <v>4258</v>
      </c>
      <c r="AI732" s="62" t="s">
        <v>4259</v>
      </c>
      <c r="AJ732" s="62">
        <v>2.3283999999999998</v>
      </c>
      <c r="AK732" s="62"/>
    </row>
    <row r="733" spans="1:37" ht="78.75" x14ac:dyDescent="0.25">
      <c r="A733" s="174"/>
      <c r="B733" s="53" t="s">
        <v>2107</v>
      </c>
      <c r="C733" s="58" t="s">
        <v>3589</v>
      </c>
      <c r="D733" s="62">
        <v>2.0075478779145336E-4</v>
      </c>
      <c r="E733" s="62">
        <f>D733*10%</f>
        <v>2.0075478779145338E-5</v>
      </c>
      <c r="F733" s="62">
        <f>D733-E733-H733</f>
        <v>1.6863402174482084E-4</v>
      </c>
      <c r="G733" s="62">
        <v>0</v>
      </c>
      <c r="H733" s="62">
        <f>D733*6%</f>
        <v>1.2045287267487202E-5</v>
      </c>
      <c r="I733" s="62">
        <f>J733+K733+L733+M733</f>
        <v>1.9941599999999998E-4</v>
      </c>
      <c r="J733" s="62">
        <v>0</v>
      </c>
      <c r="K733" s="62">
        <v>0</v>
      </c>
      <c r="L733" s="62">
        <v>0</v>
      </c>
      <c r="M733" s="62">
        <v>1.9941599999999998E-4</v>
      </c>
      <c r="N733" s="62">
        <f t="shared" si="574"/>
        <v>1.3387877914533889E-6</v>
      </c>
      <c r="O733" s="62">
        <f t="shared" si="575"/>
        <v>2.0075478779145338E-5</v>
      </c>
      <c r="P733" s="62">
        <f t="shared" si="576"/>
        <v>1.6863402174482084E-4</v>
      </c>
      <c r="Q733" s="62">
        <f t="shared" si="577"/>
        <v>0</v>
      </c>
      <c r="R733" s="62">
        <f t="shared" si="578"/>
        <v>-1.8737071273251278E-4</v>
      </c>
      <c r="S733" s="62">
        <f>T733+U733+V733+W733</f>
        <v>1.6618000000000001E-4</v>
      </c>
      <c r="T733" s="62">
        <v>0</v>
      </c>
      <c r="U733" s="62">
        <v>0</v>
      </c>
      <c r="V733" s="62">
        <v>0</v>
      </c>
      <c r="W733" s="62">
        <v>1.6618000000000001E-4</v>
      </c>
      <c r="X733" s="62"/>
      <c r="Y733" s="62"/>
      <c r="Z733" s="62"/>
      <c r="AA733" s="62"/>
      <c r="AB733" s="62"/>
      <c r="AC733" s="62"/>
      <c r="AD733" s="62"/>
      <c r="AE733" s="62">
        <v>0</v>
      </c>
      <c r="AF733" s="62"/>
      <c r="AG733" s="62"/>
      <c r="AH733" s="62"/>
      <c r="AI733" s="62"/>
      <c r="AJ733" s="62">
        <v>0</v>
      </c>
      <c r="AK733" s="62">
        <f>SUM(AK734:AK737)</f>
        <v>0</v>
      </c>
    </row>
    <row r="734" spans="1:37" ht="15.75" x14ac:dyDescent="0.25">
      <c r="A734" s="174"/>
      <c r="B734" s="53" t="s">
        <v>262</v>
      </c>
      <c r="C734" s="58"/>
      <c r="D734" s="62">
        <f>SUM(D735:D738)</f>
        <v>29.624101980363381</v>
      </c>
      <c r="E734" s="62">
        <f t="shared" ref="E734:AJ734" si="579">SUM(E735:E738)</f>
        <v>2.9624101980363378</v>
      </c>
      <c r="F734" s="62">
        <f t="shared" si="579"/>
        <v>24.884245663505236</v>
      </c>
      <c r="G734" s="62">
        <f t="shared" si="579"/>
        <v>0</v>
      </c>
      <c r="H734" s="62">
        <f t="shared" si="579"/>
        <v>1.7774461188218027</v>
      </c>
      <c r="I734" s="62">
        <f t="shared" si="579"/>
        <v>29.624097963999997</v>
      </c>
      <c r="J734" s="62">
        <f t="shared" si="579"/>
        <v>0.46505151</v>
      </c>
      <c r="K734" s="62">
        <f t="shared" si="579"/>
        <v>27.829966809999998</v>
      </c>
      <c r="L734" s="62">
        <f t="shared" si="579"/>
        <v>0</v>
      </c>
      <c r="M734" s="62">
        <f t="shared" si="579"/>
        <v>1.3290796439999999</v>
      </c>
      <c r="N734" s="62">
        <f t="shared" si="579"/>
        <v>4.0163633833675827E-6</v>
      </c>
      <c r="O734" s="62">
        <f t="shared" si="579"/>
        <v>2.4973586880363379</v>
      </c>
      <c r="P734" s="62">
        <f t="shared" si="579"/>
        <v>-2.9457211464947606</v>
      </c>
      <c r="Q734" s="62">
        <f t="shared" si="579"/>
        <v>0</v>
      </c>
      <c r="R734" s="62">
        <f t="shared" si="579"/>
        <v>0.44836647482180292</v>
      </c>
      <c r="S734" s="62">
        <f t="shared" si="579"/>
        <v>30.00182294</v>
      </c>
      <c r="T734" s="62">
        <f t="shared" si="579"/>
        <v>0.38754292000000007</v>
      </c>
      <c r="U734" s="62">
        <f t="shared" si="579"/>
        <v>28.506713649999998</v>
      </c>
      <c r="V734" s="62">
        <f t="shared" si="579"/>
        <v>0</v>
      </c>
      <c r="W734" s="62">
        <f t="shared" si="579"/>
        <v>1.10756637</v>
      </c>
      <c r="X734" s="62"/>
      <c r="Y734" s="62"/>
      <c r="Z734" s="62"/>
      <c r="AA734" s="62"/>
      <c r="AB734" s="62"/>
      <c r="AC734" s="62"/>
      <c r="AD734" s="62"/>
      <c r="AE734" s="62">
        <f t="shared" si="579"/>
        <v>0</v>
      </c>
      <c r="AF734" s="62"/>
      <c r="AG734" s="62"/>
      <c r="AH734" s="62"/>
      <c r="AI734" s="62"/>
      <c r="AJ734" s="62">
        <f t="shared" si="579"/>
        <v>0</v>
      </c>
      <c r="AK734" s="62">
        <f>SUM(AK735:AK738)</f>
        <v>0</v>
      </c>
    </row>
    <row r="735" spans="1:37" ht="47.25" x14ac:dyDescent="0.25">
      <c r="A735" s="174"/>
      <c r="B735" s="65" t="s">
        <v>815</v>
      </c>
      <c r="C735" s="58" t="s">
        <v>3590</v>
      </c>
      <c r="D735" s="62">
        <v>2.6138765187877913</v>
      </c>
      <c r="E735" s="62">
        <f>D735*10%</f>
        <v>0.26138765187877916</v>
      </c>
      <c r="F735" s="62">
        <f>D735-E735-H735</f>
        <v>2.1956562757817446</v>
      </c>
      <c r="G735" s="62">
        <v>0</v>
      </c>
      <c r="H735" s="62">
        <f>D735*6%</f>
        <v>0.15683259112726747</v>
      </c>
      <c r="I735" s="62">
        <f>J735+K735+L735+M735</f>
        <v>2.61387518</v>
      </c>
      <c r="J735" s="62">
        <v>0</v>
      </c>
      <c r="K735" s="62">
        <v>2.31760856</v>
      </c>
      <c r="L735" s="62">
        <v>0</v>
      </c>
      <c r="M735" s="62">
        <v>0.29626661999999998</v>
      </c>
      <c r="N735" s="62">
        <f t="shared" ref="N735:N738" si="580">D735-I735</f>
        <v>1.3387877912940382E-6</v>
      </c>
      <c r="O735" s="62">
        <f t="shared" ref="O735:O738" si="581">E735-J735</f>
        <v>0.26138765187877916</v>
      </c>
      <c r="P735" s="62">
        <f t="shared" ref="P735:P738" si="582">F735-K735</f>
        <v>-0.12195228421825544</v>
      </c>
      <c r="Q735" s="62">
        <f t="shared" ref="Q735:Q738" si="583">G735-L735</f>
        <v>0</v>
      </c>
      <c r="R735" s="62">
        <f t="shared" ref="R735:R738" si="584">H735-M735</f>
        <v>-0.13943402887273251</v>
      </c>
      <c r="S735" s="62">
        <f>T735+U735+V735+W735</f>
        <v>2.1782293199999998</v>
      </c>
      <c r="T735" s="62">
        <v>0</v>
      </c>
      <c r="U735" s="62">
        <v>1.9313404699999999</v>
      </c>
      <c r="V735" s="62">
        <v>0</v>
      </c>
      <c r="W735" s="62">
        <v>0.24688884999999999</v>
      </c>
      <c r="X735" s="62"/>
      <c r="Y735" s="62"/>
      <c r="Z735" s="62"/>
      <c r="AA735" s="62"/>
      <c r="AB735" s="62"/>
      <c r="AC735" s="62"/>
      <c r="AD735" s="62"/>
      <c r="AE735" s="62">
        <v>0</v>
      </c>
      <c r="AF735" s="62"/>
      <c r="AG735" s="62"/>
      <c r="AH735" s="62"/>
      <c r="AI735" s="62"/>
      <c r="AJ735" s="62">
        <v>0</v>
      </c>
      <c r="AK735" s="62"/>
    </row>
    <row r="736" spans="1:37" ht="31.5" x14ac:dyDescent="0.25">
      <c r="A736" s="174"/>
      <c r="B736" s="53" t="s">
        <v>817</v>
      </c>
      <c r="C736" s="58" t="s">
        <v>3591</v>
      </c>
      <c r="D736" s="62">
        <v>26.525056280787798</v>
      </c>
      <c r="E736" s="62">
        <f>D736*10%</f>
        <v>2.6525056280787798</v>
      </c>
      <c r="F736" s="62">
        <f>D736-E736-H736</f>
        <v>22.281047275861749</v>
      </c>
      <c r="G736" s="62">
        <v>0</v>
      </c>
      <c r="H736" s="62">
        <f>D736*6%</f>
        <v>1.5915033768472677</v>
      </c>
      <c r="I736" s="62">
        <f>J736+K736+L736+M736</f>
        <v>26.525054941999997</v>
      </c>
      <c r="J736" s="62">
        <v>0</v>
      </c>
      <c r="K736" s="62">
        <v>25.512358249999998</v>
      </c>
      <c r="L736" s="62">
        <v>0</v>
      </c>
      <c r="M736" s="62">
        <v>1.0126966919999998</v>
      </c>
      <c r="N736" s="62">
        <f t="shared" si="580"/>
        <v>1.3387878006199116E-6</v>
      </c>
      <c r="O736" s="62">
        <f t="shared" si="581"/>
        <v>2.6525056280787798</v>
      </c>
      <c r="P736" s="62">
        <f t="shared" si="582"/>
        <v>-3.2313109741382497</v>
      </c>
      <c r="Q736" s="62">
        <f t="shared" si="583"/>
        <v>0</v>
      </c>
      <c r="R736" s="62">
        <f t="shared" si="584"/>
        <v>0.57880668484726794</v>
      </c>
      <c r="S736" s="62">
        <f>T736+U736+V736+W736</f>
        <v>27.419287090000001</v>
      </c>
      <c r="T736" s="62">
        <v>0</v>
      </c>
      <c r="U736" s="62">
        <v>26.57537318</v>
      </c>
      <c r="V736" s="62">
        <v>0</v>
      </c>
      <c r="W736" s="62">
        <v>0.84391391000000004</v>
      </c>
      <c r="X736" s="62"/>
      <c r="Y736" s="62"/>
      <c r="Z736" s="62"/>
      <c r="AA736" s="62"/>
      <c r="AB736" s="62"/>
      <c r="AC736" s="62"/>
      <c r="AD736" s="62"/>
      <c r="AE736" s="62">
        <v>0</v>
      </c>
      <c r="AF736" s="62"/>
      <c r="AG736" s="62"/>
      <c r="AH736" s="62"/>
      <c r="AI736" s="62"/>
      <c r="AJ736" s="62">
        <v>0</v>
      </c>
      <c r="AK736" s="62"/>
    </row>
    <row r="737" spans="1:37" ht="31.5" x14ac:dyDescent="0.25">
      <c r="A737" s="174"/>
      <c r="B737" s="53" t="s">
        <v>2109</v>
      </c>
      <c r="C737" s="58" t="s">
        <v>3592</v>
      </c>
      <c r="D737" s="62">
        <v>1.9954627877914535E-3</v>
      </c>
      <c r="E737" s="62">
        <f>D737*10%</f>
        <v>1.9954627877914537E-4</v>
      </c>
      <c r="F737" s="62">
        <f>D737-E737-H737</f>
        <v>1.6761887417448211E-3</v>
      </c>
      <c r="G737" s="62">
        <v>0</v>
      </c>
      <c r="H737" s="62">
        <f>D737*6%</f>
        <v>1.197277672674872E-4</v>
      </c>
      <c r="I737" s="62">
        <f>J737+K737+L737+M737</f>
        <v>1.9941239999999999E-3</v>
      </c>
      <c r="J737" s="62">
        <v>0</v>
      </c>
      <c r="K737" s="62">
        <v>0</v>
      </c>
      <c r="L737" s="62">
        <v>0</v>
      </c>
      <c r="M737" s="62">
        <v>1.9941239999999999E-3</v>
      </c>
      <c r="N737" s="62">
        <f t="shared" si="580"/>
        <v>1.3387877914536328E-6</v>
      </c>
      <c r="O737" s="62">
        <f t="shared" si="581"/>
        <v>1.9954627877914537E-4</v>
      </c>
      <c r="P737" s="62">
        <f t="shared" si="582"/>
        <v>1.6761887417448211E-3</v>
      </c>
      <c r="Q737" s="62">
        <f t="shared" si="583"/>
        <v>0</v>
      </c>
      <c r="R737" s="62">
        <f t="shared" si="584"/>
        <v>-1.8743962327325127E-3</v>
      </c>
      <c r="S737" s="62">
        <f>T737+U737+V737+W737</f>
        <v>1.6617699999999999E-3</v>
      </c>
      <c r="T737" s="62">
        <v>0</v>
      </c>
      <c r="U737" s="62">
        <v>0</v>
      </c>
      <c r="V737" s="62">
        <v>0</v>
      </c>
      <c r="W737" s="62">
        <v>1.6617699999999999E-3</v>
      </c>
      <c r="X737" s="62"/>
      <c r="Y737" s="62"/>
      <c r="Z737" s="62"/>
      <c r="AA737" s="62"/>
      <c r="AB737" s="62"/>
      <c r="AC737" s="62"/>
      <c r="AD737" s="62"/>
      <c r="AE737" s="62">
        <v>0</v>
      </c>
      <c r="AF737" s="62"/>
      <c r="AG737" s="62"/>
      <c r="AH737" s="62"/>
      <c r="AI737" s="62"/>
      <c r="AJ737" s="62">
        <v>0</v>
      </c>
      <c r="AK737" s="62"/>
    </row>
    <row r="738" spans="1:37" ht="63" x14ac:dyDescent="0.25">
      <c r="A738" s="174"/>
      <c r="B738" s="53" t="s">
        <v>1340</v>
      </c>
      <c r="C738" s="58" t="s">
        <v>3593</v>
      </c>
      <c r="D738" s="62">
        <v>0.48317371799999992</v>
      </c>
      <c r="E738" s="62">
        <f>D738*10%</f>
        <v>4.8317371799999995E-2</v>
      </c>
      <c r="F738" s="62">
        <f>D738-E738-H738</f>
        <v>0.40586592311999992</v>
      </c>
      <c r="G738" s="62">
        <v>0</v>
      </c>
      <c r="H738" s="62">
        <f>D738*6%</f>
        <v>2.8990423079999994E-2</v>
      </c>
      <c r="I738" s="62">
        <f>J738+K738+L738+M738</f>
        <v>0.48317371799999997</v>
      </c>
      <c r="J738" s="62">
        <v>0.46505151</v>
      </c>
      <c r="K738" s="62">
        <v>0</v>
      </c>
      <c r="L738" s="62">
        <v>0</v>
      </c>
      <c r="M738" s="62">
        <v>1.8122208000000001E-2</v>
      </c>
      <c r="N738" s="62">
        <f t="shared" si="580"/>
        <v>0</v>
      </c>
      <c r="O738" s="62">
        <f t="shared" si="581"/>
        <v>-0.41673413819999999</v>
      </c>
      <c r="P738" s="62">
        <f t="shared" si="582"/>
        <v>0.40586592311999992</v>
      </c>
      <c r="Q738" s="62">
        <f t="shared" si="583"/>
        <v>0</v>
      </c>
      <c r="R738" s="62">
        <f t="shared" si="584"/>
        <v>1.0868215079999993E-2</v>
      </c>
      <c r="S738" s="62">
        <f>T738+U738+V738+W738</f>
        <v>0.40264476000000005</v>
      </c>
      <c r="T738" s="62">
        <v>0.38754292000000007</v>
      </c>
      <c r="U738" s="62">
        <v>0</v>
      </c>
      <c r="V738" s="62">
        <v>0</v>
      </c>
      <c r="W738" s="62">
        <v>1.510184E-2</v>
      </c>
      <c r="X738" s="62"/>
      <c r="Y738" s="62"/>
      <c r="Z738" s="62"/>
      <c r="AA738" s="62"/>
      <c r="AB738" s="62"/>
      <c r="AC738" s="62"/>
      <c r="AD738" s="62"/>
      <c r="AE738" s="62">
        <v>0</v>
      </c>
      <c r="AF738" s="62"/>
      <c r="AG738" s="62"/>
      <c r="AH738" s="62"/>
      <c r="AI738" s="62"/>
      <c r="AJ738" s="62">
        <v>0</v>
      </c>
      <c r="AK738" s="62">
        <f>SUM(AK739:AK742)</f>
        <v>0</v>
      </c>
    </row>
    <row r="739" spans="1:37" ht="15.75" x14ac:dyDescent="0.25">
      <c r="A739" s="174"/>
      <c r="B739" s="53" t="s">
        <v>267</v>
      </c>
      <c r="C739" s="58"/>
      <c r="D739" s="62">
        <f>SUM(D740:D743)</f>
        <v>17.534338661151164</v>
      </c>
      <c r="E739" s="62">
        <f t="shared" ref="E739:AJ739" si="585">SUM(E740:E743)</f>
        <v>1.7534338661151163</v>
      </c>
      <c r="F739" s="62">
        <f t="shared" si="585"/>
        <v>14.728844475366976</v>
      </c>
      <c r="G739" s="62">
        <f t="shared" si="585"/>
        <v>0</v>
      </c>
      <c r="H739" s="62">
        <f t="shared" si="585"/>
        <v>1.0520603196690697</v>
      </c>
      <c r="I739" s="62">
        <f t="shared" si="585"/>
        <v>17.534333306000001</v>
      </c>
      <c r="J739" s="62">
        <f t="shared" si="585"/>
        <v>0.93986826000000001</v>
      </c>
      <c r="K739" s="62">
        <f t="shared" si="585"/>
        <v>8.8377879500000009</v>
      </c>
      <c r="L739" s="62">
        <f t="shared" si="585"/>
        <v>0</v>
      </c>
      <c r="M739" s="62">
        <f t="shared" si="585"/>
        <v>7.7566770959999998</v>
      </c>
      <c r="N739" s="62">
        <f t="shared" si="585"/>
        <v>5.355151161900995E-6</v>
      </c>
      <c r="O739" s="62">
        <f t="shared" si="585"/>
        <v>0.8135656061151163</v>
      </c>
      <c r="P739" s="62">
        <f t="shared" si="585"/>
        <v>5.8910565253669755</v>
      </c>
      <c r="Q739" s="62">
        <f t="shared" si="585"/>
        <v>0</v>
      </c>
      <c r="R739" s="62">
        <f t="shared" si="585"/>
        <v>-6.7046167763309308</v>
      </c>
      <c r="S739" s="62">
        <f t="shared" si="585"/>
        <v>14.61194442</v>
      </c>
      <c r="T739" s="62">
        <f t="shared" si="585"/>
        <v>0.78322354999999999</v>
      </c>
      <c r="U739" s="62">
        <f t="shared" si="585"/>
        <v>7.3648232900000004</v>
      </c>
      <c r="V739" s="62">
        <f t="shared" si="585"/>
        <v>0</v>
      </c>
      <c r="W739" s="62">
        <f t="shared" si="585"/>
        <v>6.4638975799999994</v>
      </c>
      <c r="X739" s="62"/>
      <c r="Y739" s="62"/>
      <c r="Z739" s="62"/>
      <c r="AA739" s="62"/>
      <c r="AB739" s="62"/>
      <c r="AC739" s="62"/>
      <c r="AD739" s="62"/>
      <c r="AE739" s="62">
        <f t="shared" si="585"/>
        <v>0</v>
      </c>
      <c r="AF739" s="62"/>
      <c r="AG739" s="62"/>
      <c r="AH739" s="62"/>
      <c r="AI739" s="62"/>
      <c r="AJ739" s="62">
        <f t="shared" si="585"/>
        <v>0.22900000000000001</v>
      </c>
      <c r="AK739" s="62">
        <f>SUM(AK740:AK743)</f>
        <v>0</v>
      </c>
    </row>
    <row r="740" spans="1:37" ht="63" x14ac:dyDescent="0.25">
      <c r="A740" s="174"/>
      <c r="B740" s="65" t="s">
        <v>819</v>
      </c>
      <c r="C740" s="58" t="s">
        <v>3594</v>
      </c>
      <c r="D740" s="62">
        <v>0.47145867278779141</v>
      </c>
      <c r="E740" s="62">
        <f>D740*10%</f>
        <v>4.7145867278779147E-2</v>
      </c>
      <c r="F740" s="62">
        <f>D740-E740-H740</f>
        <v>0.39602528514174479</v>
      </c>
      <c r="G740" s="62">
        <v>0</v>
      </c>
      <c r="H740" s="62">
        <f>D740*6%</f>
        <v>2.8287520367267484E-2</v>
      </c>
      <c r="I740" s="62">
        <f>J740+K740+L740+M740</f>
        <v>0.47145733400000001</v>
      </c>
      <c r="J740" s="62">
        <v>0.28932389000000003</v>
      </c>
      <c r="K740" s="62">
        <v>0</v>
      </c>
      <c r="L740" s="62">
        <v>0</v>
      </c>
      <c r="M740" s="62">
        <v>0.18213344400000001</v>
      </c>
      <c r="N740" s="62">
        <f t="shared" ref="N740:N743" si="586">D740-I740</f>
        <v>1.3387877914050605E-6</v>
      </c>
      <c r="O740" s="62">
        <f t="shared" ref="O740:O743" si="587">E740-J740</f>
        <v>-0.24217802272122088</v>
      </c>
      <c r="P740" s="62">
        <f t="shared" ref="P740:P743" si="588">F740-K740</f>
        <v>0.39602528514174479</v>
      </c>
      <c r="Q740" s="62">
        <f t="shared" ref="Q740:Q743" si="589">G740-L740</f>
        <v>0</v>
      </c>
      <c r="R740" s="62">
        <f t="shared" ref="R740:R743" si="590">H740-M740</f>
        <v>-0.15384592363273253</v>
      </c>
      <c r="S740" s="62">
        <f>T740+U740+V740+W740</f>
        <v>0.39288110999999992</v>
      </c>
      <c r="T740" s="62">
        <v>0.24110324</v>
      </c>
      <c r="U740" s="62">
        <v>0</v>
      </c>
      <c r="V740" s="62">
        <v>0</v>
      </c>
      <c r="W740" s="62">
        <v>0.15177786999999995</v>
      </c>
      <c r="X740" s="62"/>
      <c r="Y740" s="62"/>
      <c r="Z740" s="62"/>
      <c r="AA740" s="62"/>
      <c r="AB740" s="62"/>
      <c r="AC740" s="62"/>
      <c r="AD740" s="62"/>
      <c r="AE740" s="62">
        <v>0</v>
      </c>
      <c r="AF740" s="62"/>
      <c r="AG740" s="62"/>
      <c r="AH740" s="62"/>
      <c r="AI740" s="62"/>
      <c r="AJ740" s="62">
        <v>0</v>
      </c>
      <c r="AK740" s="62"/>
    </row>
    <row r="741" spans="1:37" ht="78.75" x14ac:dyDescent="0.25">
      <c r="A741" s="174"/>
      <c r="B741" s="53" t="s">
        <v>2111</v>
      </c>
      <c r="C741" s="58" t="s">
        <v>3595</v>
      </c>
      <c r="D741" s="62">
        <v>6.9271466827877912</v>
      </c>
      <c r="E741" s="62">
        <f>D741*10%</f>
        <v>0.69271466827877914</v>
      </c>
      <c r="F741" s="62">
        <f>D741-E741-H741</f>
        <v>5.8188032135417442</v>
      </c>
      <c r="G741" s="62">
        <v>0</v>
      </c>
      <c r="H741" s="62">
        <f>D741*6%</f>
        <v>0.41562880096726745</v>
      </c>
      <c r="I741" s="62">
        <f>J741+K741+L741+M741</f>
        <v>6.9271453440000004</v>
      </c>
      <c r="J741" s="62">
        <v>0</v>
      </c>
      <c r="K741" s="62">
        <v>0</v>
      </c>
      <c r="L741" s="62">
        <v>0</v>
      </c>
      <c r="M741" s="62">
        <v>6.9271453440000004</v>
      </c>
      <c r="N741" s="62">
        <f t="shared" si="586"/>
        <v>1.338787790849949E-6</v>
      </c>
      <c r="O741" s="62">
        <f t="shared" si="587"/>
        <v>0.69271466827877914</v>
      </c>
      <c r="P741" s="62">
        <f t="shared" si="588"/>
        <v>5.8188032135417442</v>
      </c>
      <c r="Q741" s="62">
        <f t="shared" si="589"/>
        <v>0</v>
      </c>
      <c r="R741" s="62">
        <f t="shared" si="590"/>
        <v>-6.5115165430327329</v>
      </c>
      <c r="S741" s="62">
        <f>T741+U741+V741+W741</f>
        <v>5.7726211199999993</v>
      </c>
      <c r="T741" s="62">
        <v>0</v>
      </c>
      <c r="U741" s="62">
        <v>0</v>
      </c>
      <c r="V741" s="62">
        <v>0</v>
      </c>
      <c r="W741" s="62">
        <v>5.7726211199999993</v>
      </c>
      <c r="X741" s="62"/>
      <c r="Y741" s="62"/>
      <c r="Z741" s="62"/>
      <c r="AA741" s="62"/>
      <c r="AB741" s="62"/>
      <c r="AC741" s="62"/>
      <c r="AD741" s="62"/>
      <c r="AE741" s="62">
        <v>0</v>
      </c>
      <c r="AF741" s="62"/>
      <c r="AG741" s="62"/>
      <c r="AH741" s="62"/>
      <c r="AI741" s="62"/>
      <c r="AJ741" s="62">
        <v>0</v>
      </c>
      <c r="AK741" s="62"/>
    </row>
    <row r="742" spans="1:37" ht="47.25" x14ac:dyDescent="0.25">
      <c r="A742" s="174"/>
      <c r="B742" s="53" t="s">
        <v>822</v>
      </c>
      <c r="C742" s="58" t="s">
        <v>3596</v>
      </c>
      <c r="D742" s="62">
        <v>0.30067584878779147</v>
      </c>
      <c r="E742" s="62">
        <f>D742*10%</f>
        <v>3.0067584878779148E-2</v>
      </c>
      <c r="F742" s="62">
        <f>D742-E742-H742</f>
        <v>0.25256771298174485</v>
      </c>
      <c r="G742" s="62">
        <v>0</v>
      </c>
      <c r="H742" s="62">
        <f>D742*6%</f>
        <v>1.8040550927267487E-2</v>
      </c>
      <c r="I742" s="62">
        <f>J742+K742+L742+M742</f>
        <v>0.30067451000000001</v>
      </c>
      <c r="J742" s="62">
        <v>0.28932389000000003</v>
      </c>
      <c r="K742" s="62">
        <v>0</v>
      </c>
      <c r="L742" s="62">
        <v>0</v>
      </c>
      <c r="M742" s="62">
        <v>1.1350619999999997E-2</v>
      </c>
      <c r="N742" s="62">
        <f t="shared" si="586"/>
        <v>1.3387877914605717E-6</v>
      </c>
      <c r="O742" s="62">
        <f t="shared" si="587"/>
        <v>-0.25925630512122089</v>
      </c>
      <c r="P742" s="62">
        <f t="shared" si="588"/>
        <v>0.25256771298174485</v>
      </c>
      <c r="Q742" s="62">
        <f t="shared" si="589"/>
        <v>0</v>
      </c>
      <c r="R742" s="62">
        <f t="shared" si="590"/>
        <v>6.6899309272674904E-3</v>
      </c>
      <c r="S742" s="62">
        <f>T742+U742+V742+W742</f>
        <v>0.25056209000000002</v>
      </c>
      <c r="T742" s="62">
        <v>0.24110324</v>
      </c>
      <c r="U742" s="62">
        <v>0</v>
      </c>
      <c r="V742" s="62">
        <v>0</v>
      </c>
      <c r="W742" s="62">
        <v>9.4588499999999995E-3</v>
      </c>
      <c r="X742" s="62"/>
      <c r="Y742" s="62"/>
      <c r="Z742" s="62"/>
      <c r="AA742" s="62"/>
      <c r="AB742" s="62"/>
      <c r="AC742" s="62"/>
      <c r="AD742" s="62"/>
      <c r="AE742" s="62">
        <v>0</v>
      </c>
      <c r="AF742" s="62"/>
      <c r="AG742" s="62"/>
      <c r="AH742" s="62"/>
      <c r="AI742" s="62"/>
      <c r="AJ742" s="62">
        <v>0</v>
      </c>
      <c r="AK742" s="62"/>
    </row>
    <row r="743" spans="1:37" ht="47.25" x14ac:dyDescent="0.25">
      <c r="A743" s="174"/>
      <c r="B743" s="53" t="s">
        <v>824</v>
      </c>
      <c r="C743" s="58" t="s">
        <v>3597</v>
      </c>
      <c r="D743" s="62">
        <v>9.8350574567877889</v>
      </c>
      <c r="E743" s="62">
        <f>D743*10%</f>
        <v>0.98350574567877891</v>
      </c>
      <c r="F743" s="62">
        <f>D743-E743-H743</f>
        <v>8.2614482637017428</v>
      </c>
      <c r="G743" s="62">
        <v>0</v>
      </c>
      <c r="H743" s="62">
        <f>D743*6%</f>
        <v>0.59010344740726728</v>
      </c>
      <c r="I743" s="62">
        <f>J743+K743+L743+M743</f>
        <v>9.8350561180000007</v>
      </c>
      <c r="J743" s="62">
        <v>0.36122047999999995</v>
      </c>
      <c r="K743" s="62">
        <v>8.8377879500000009</v>
      </c>
      <c r="L743" s="62">
        <v>0</v>
      </c>
      <c r="M743" s="62">
        <v>0.636047688</v>
      </c>
      <c r="N743" s="62">
        <f t="shared" si="586"/>
        <v>1.3387877881854138E-6</v>
      </c>
      <c r="O743" s="62">
        <f t="shared" si="587"/>
        <v>0.62228526567877895</v>
      </c>
      <c r="P743" s="62">
        <f t="shared" si="588"/>
        <v>-0.57633968629825816</v>
      </c>
      <c r="Q743" s="62">
        <f t="shared" si="589"/>
        <v>0</v>
      </c>
      <c r="R743" s="62">
        <f t="shared" si="590"/>
        <v>-4.5944240592732721E-2</v>
      </c>
      <c r="S743" s="62">
        <f>T743+U743+V743+W743</f>
        <v>8.1958801000000001</v>
      </c>
      <c r="T743" s="62">
        <v>0.30101707</v>
      </c>
      <c r="U743" s="62">
        <v>7.3648232900000004</v>
      </c>
      <c r="V743" s="62">
        <v>0</v>
      </c>
      <c r="W743" s="62">
        <v>0.53003973999999998</v>
      </c>
      <c r="X743" s="62"/>
      <c r="Y743" s="62"/>
      <c r="Z743" s="62"/>
      <c r="AA743" s="62"/>
      <c r="AB743" s="62"/>
      <c r="AC743" s="62"/>
      <c r="AD743" s="62"/>
      <c r="AE743" s="62">
        <v>0</v>
      </c>
      <c r="AF743" s="168">
        <v>2020</v>
      </c>
      <c r="AG743" s="62" t="s">
        <v>4257</v>
      </c>
      <c r="AH743" s="62" t="s">
        <v>4258</v>
      </c>
      <c r="AI743" s="62" t="s">
        <v>4259</v>
      </c>
      <c r="AJ743" s="62">
        <v>0.22900000000000001</v>
      </c>
      <c r="AK743" s="62">
        <f>SUM(AK744:AK756)</f>
        <v>0</v>
      </c>
    </row>
    <row r="744" spans="1:37" ht="15.75" x14ac:dyDescent="0.25">
      <c r="A744" s="174"/>
      <c r="B744" s="53" t="s">
        <v>274</v>
      </c>
      <c r="C744" s="58"/>
      <c r="D744" s="62">
        <f>SUM(D745:D757)</f>
        <v>8.0188620446657044</v>
      </c>
      <c r="E744" s="62">
        <f t="shared" ref="E744:AJ744" si="591">SUM(E745:E757)</f>
        <v>0.80188620446657044</v>
      </c>
      <c r="F744" s="62">
        <f t="shared" si="591"/>
        <v>6.7358441175191919</v>
      </c>
      <c r="G744" s="62">
        <f t="shared" si="591"/>
        <v>0</v>
      </c>
      <c r="H744" s="62">
        <f t="shared" si="591"/>
        <v>0.48113172267994225</v>
      </c>
      <c r="I744" s="62">
        <f t="shared" si="591"/>
        <v>8.0188473180000006</v>
      </c>
      <c r="J744" s="62">
        <f t="shared" si="591"/>
        <v>1.8034380799999998</v>
      </c>
      <c r="K744" s="62">
        <f t="shared" si="591"/>
        <v>4.1497060000000001</v>
      </c>
      <c r="L744" s="62">
        <f t="shared" si="591"/>
        <v>0</v>
      </c>
      <c r="M744" s="62">
        <f t="shared" si="591"/>
        <v>2.0657032380000002</v>
      </c>
      <c r="N744" s="62">
        <f t="shared" si="591"/>
        <v>1.4726665705788733E-5</v>
      </c>
      <c r="O744" s="62">
        <f t="shared" si="591"/>
        <v>-1.0015518755334294</v>
      </c>
      <c r="P744" s="62">
        <f t="shared" si="591"/>
        <v>2.5861381175191931</v>
      </c>
      <c r="Q744" s="62">
        <f t="shared" si="591"/>
        <v>0</v>
      </c>
      <c r="R744" s="62">
        <f t="shared" si="591"/>
        <v>-1.5845715153200575</v>
      </c>
      <c r="S744" s="62">
        <f t="shared" si="591"/>
        <v>7.6883611399999996</v>
      </c>
      <c r="T744" s="62">
        <f t="shared" si="591"/>
        <v>2.1643705</v>
      </c>
      <c r="U744" s="62">
        <f t="shared" si="591"/>
        <v>3.6183798299999999</v>
      </c>
      <c r="V744" s="62">
        <f t="shared" si="591"/>
        <v>0</v>
      </c>
      <c r="W744" s="62">
        <f t="shared" si="591"/>
        <v>1.9056108100000002</v>
      </c>
      <c r="X744" s="62"/>
      <c r="Y744" s="62"/>
      <c r="Z744" s="62"/>
      <c r="AA744" s="62"/>
      <c r="AB744" s="62"/>
      <c r="AC744" s="62"/>
      <c r="AD744" s="62"/>
      <c r="AE744" s="62">
        <f t="shared" si="591"/>
        <v>0</v>
      </c>
      <c r="AF744" s="62"/>
      <c r="AG744" s="62"/>
      <c r="AH744" s="62"/>
      <c r="AI744" s="62"/>
      <c r="AJ744" s="62">
        <f t="shared" si="591"/>
        <v>1.002</v>
      </c>
      <c r="AK744" s="62">
        <f>SUM(AK745:AK757)</f>
        <v>0</v>
      </c>
    </row>
    <row r="745" spans="1:37" ht="63" x14ac:dyDescent="0.25">
      <c r="A745" s="174"/>
      <c r="B745" s="65" t="s">
        <v>844</v>
      </c>
      <c r="C745" s="58" t="s">
        <v>3598</v>
      </c>
      <c r="D745" s="62">
        <v>0.12902287199999998</v>
      </c>
      <c r="E745" s="62">
        <f t="shared" ref="E745:E757" si="592">D745*10%</f>
        <v>1.2902287199999999E-2</v>
      </c>
      <c r="F745" s="62">
        <f t="shared" ref="F745:F757" si="593">D745-E745-H745</f>
        <v>0.10837921247999999</v>
      </c>
      <c r="G745" s="62">
        <v>0</v>
      </c>
      <c r="H745" s="62">
        <f t="shared" ref="H745:H757" si="594">D745*6%</f>
        <v>7.7413723199999986E-3</v>
      </c>
      <c r="I745" s="169">
        <f t="shared" ref="I745:I757" si="595">J745+K745+L745+M745</f>
        <v>0.12902287199999998</v>
      </c>
      <c r="J745" s="62">
        <v>0</v>
      </c>
      <c r="K745" s="62">
        <v>0.10751906</v>
      </c>
      <c r="L745" s="62">
        <v>0</v>
      </c>
      <c r="M745" s="62">
        <v>2.1503811999999983E-2</v>
      </c>
      <c r="N745" s="62">
        <f t="shared" ref="N745:N757" si="596">D745-I745</f>
        <v>0</v>
      </c>
      <c r="O745" s="62">
        <f t="shared" ref="O745:O757" si="597">E745-J745</f>
        <v>1.2902287199999999E-2</v>
      </c>
      <c r="P745" s="62">
        <f t="shared" ref="P745:P757" si="598">F745-K745</f>
        <v>8.6015247999998712E-4</v>
      </c>
      <c r="Q745" s="62">
        <f t="shared" ref="Q745:Q757" si="599">G745-L745</f>
        <v>0</v>
      </c>
      <c r="R745" s="62">
        <f t="shared" ref="R745:R757" si="600">H745-M745</f>
        <v>-1.3762439679999985E-2</v>
      </c>
      <c r="S745" s="62">
        <f t="shared" ref="S745:S757" si="601">T745+U745+V745+W745</f>
        <v>0</v>
      </c>
      <c r="T745" s="62">
        <v>0</v>
      </c>
      <c r="U745" s="62">
        <v>0</v>
      </c>
      <c r="V745" s="62">
        <v>0</v>
      </c>
      <c r="W745" s="62">
        <v>0</v>
      </c>
      <c r="X745" s="62"/>
      <c r="Y745" s="62"/>
      <c r="Z745" s="62"/>
      <c r="AA745" s="62"/>
      <c r="AB745" s="62"/>
      <c r="AC745" s="62"/>
      <c r="AD745" s="62"/>
      <c r="AE745" s="62">
        <v>0</v>
      </c>
      <c r="AF745" s="62"/>
      <c r="AG745" s="62"/>
      <c r="AH745" s="62"/>
      <c r="AI745" s="62"/>
      <c r="AJ745" s="62">
        <v>0</v>
      </c>
      <c r="AK745" s="62"/>
    </row>
    <row r="746" spans="1:37" ht="63" x14ac:dyDescent="0.25">
      <c r="A746" s="174"/>
      <c r="B746" s="53" t="s">
        <v>1568</v>
      </c>
      <c r="C746" s="58" t="s">
        <v>3599</v>
      </c>
      <c r="D746" s="62">
        <v>0.24343032678779142</v>
      </c>
      <c r="E746" s="62">
        <f t="shared" si="592"/>
        <v>2.4343032678779145E-2</v>
      </c>
      <c r="F746" s="62">
        <f t="shared" si="593"/>
        <v>0.20448147450174481</v>
      </c>
      <c r="G746" s="62">
        <v>0</v>
      </c>
      <c r="H746" s="62">
        <f t="shared" si="594"/>
        <v>1.4605819607267485E-2</v>
      </c>
      <c r="I746" s="62">
        <f t="shared" si="595"/>
        <v>0.24342898799999996</v>
      </c>
      <c r="J746" s="62">
        <v>0</v>
      </c>
      <c r="K746" s="62">
        <v>0</v>
      </c>
      <c r="L746" s="62">
        <v>0</v>
      </c>
      <c r="M746" s="62">
        <v>0.24342898799999996</v>
      </c>
      <c r="N746" s="62">
        <f t="shared" si="596"/>
        <v>1.3387877914605717E-6</v>
      </c>
      <c r="O746" s="62">
        <f t="shared" si="597"/>
        <v>2.4343032678779145E-2</v>
      </c>
      <c r="P746" s="62">
        <f t="shared" si="598"/>
        <v>0.20448147450174481</v>
      </c>
      <c r="Q746" s="62">
        <f t="shared" si="599"/>
        <v>0</v>
      </c>
      <c r="R746" s="62">
        <f t="shared" si="600"/>
        <v>-0.22882316839273248</v>
      </c>
      <c r="S746" s="62">
        <f t="shared" si="601"/>
        <v>0.20285749</v>
      </c>
      <c r="T746" s="62">
        <v>0</v>
      </c>
      <c r="U746" s="62">
        <v>0</v>
      </c>
      <c r="V746" s="62">
        <v>0</v>
      </c>
      <c r="W746" s="62">
        <v>0.20285749</v>
      </c>
      <c r="X746" s="62"/>
      <c r="Y746" s="62"/>
      <c r="Z746" s="62"/>
      <c r="AA746" s="62"/>
      <c r="AB746" s="62"/>
      <c r="AC746" s="62"/>
      <c r="AD746" s="62"/>
      <c r="AE746" s="62">
        <v>0</v>
      </c>
      <c r="AF746" s="62"/>
      <c r="AG746" s="62"/>
      <c r="AH746" s="62"/>
      <c r="AI746" s="62"/>
      <c r="AJ746" s="62">
        <v>0</v>
      </c>
      <c r="AK746" s="62"/>
    </row>
    <row r="747" spans="1:37" ht="63" x14ac:dyDescent="0.25">
      <c r="A747" s="174"/>
      <c r="B747" s="53" t="s">
        <v>827</v>
      </c>
      <c r="C747" s="58" t="s">
        <v>3600</v>
      </c>
      <c r="D747" s="62">
        <v>2.4028788000000002E-2</v>
      </c>
      <c r="E747" s="62">
        <f t="shared" si="592"/>
        <v>2.4028788000000005E-3</v>
      </c>
      <c r="F747" s="62">
        <f t="shared" si="593"/>
        <v>2.0184181920000002E-2</v>
      </c>
      <c r="G747" s="62">
        <v>0</v>
      </c>
      <c r="H747" s="62">
        <f t="shared" si="594"/>
        <v>1.44172728E-3</v>
      </c>
      <c r="I747" s="62">
        <f t="shared" si="595"/>
        <v>2.4028788000000002E-2</v>
      </c>
      <c r="J747" s="62">
        <v>0</v>
      </c>
      <c r="K747" s="62">
        <v>0</v>
      </c>
      <c r="L747" s="62">
        <v>0</v>
      </c>
      <c r="M747" s="62">
        <v>2.4028788000000002E-2</v>
      </c>
      <c r="N747" s="62">
        <f t="shared" si="596"/>
        <v>0</v>
      </c>
      <c r="O747" s="62">
        <f t="shared" si="597"/>
        <v>2.4028788000000005E-3</v>
      </c>
      <c r="P747" s="62">
        <f t="shared" si="598"/>
        <v>2.0184181920000002E-2</v>
      </c>
      <c r="Q747" s="62">
        <f t="shared" si="599"/>
        <v>0</v>
      </c>
      <c r="R747" s="62">
        <f t="shared" si="600"/>
        <v>-2.2587060720000003E-2</v>
      </c>
      <c r="S747" s="62">
        <f t="shared" si="601"/>
        <v>0.46548436999999998</v>
      </c>
      <c r="T747" s="62">
        <v>0.44546037999999999</v>
      </c>
      <c r="U747" s="62">
        <v>0</v>
      </c>
      <c r="V747" s="62">
        <v>0</v>
      </c>
      <c r="W747" s="62">
        <v>2.0023990000000002E-2</v>
      </c>
      <c r="X747" s="62"/>
      <c r="Y747" s="62"/>
      <c r="Z747" s="62"/>
      <c r="AA747" s="62"/>
      <c r="AB747" s="62"/>
      <c r="AC747" s="62"/>
      <c r="AD747" s="62"/>
      <c r="AE747" s="62">
        <v>0</v>
      </c>
      <c r="AF747" s="168">
        <v>2020</v>
      </c>
      <c r="AG747" s="62" t="s">
        <v>4257</v>
      </c>
      <c r="AH747" s="62" t="s">
        <v>4258</v>
      </c>
      <c r="AI747" s="62" t="s">
        <v>4259</v>
      </c>
      <c r="AJ747" s="62">
        <v>0.12</v>
      </c>
      <c r="AK747" s="62"/>
    </row>
    <row r="748" spans="1:37" ht="63" x14ac:dyDescent="0.25">
      <c r="A748" s="174"/>
      <c r="B748" s="53" t="s">
        <v>829</v>
      </c>
      <c r="C748" s="58" t="s">
        <v>3601</v>
      </c>
      <c r="D748" s="62">
        <v>0.35746149278779143</v>
      </c>
      <c r="E748" s="62">
        <f t="shared" si="592"/>
        <v>3.5746149278779143E-2</v>
      </c>
      <c r="F748" s="62">
        <f t="shared" si="593"/>
        <v>0.30026765394174482</v>
      </c>
      <c r="G748" s="62">
        <v>0</v>
      </c>
      <c r="H748" s="62">
        <f t="shared" si="594"/>
        <v>2.1447689567267485E-2</v>
      </c>
      <c r="I748" s="62">
        <f t="shared" si="595"/>
        <v>0.35746015399999997</v>
      </c>
      <c r="J748" s="62">
        <v>0.22274495000000002</v>
      </c>
      <c r="K748" s="62">
        <v>0</v>
      </c>
      <c r="L748" s="62">
        <v>0</v>
      </c>
      <c r="M748" s="62">
        <v>0.13471520399999998</v>
      </c>
      <c r="N748" s="62">
        <f t="shared" si="596"/>
        <v>1.3387877914605717E-6</v>
      </c>
      <c r="O748" s="62">
        <f t="shared" si="597"/>
        <v>-0.18699880072122088</v>
      </c>
      <c r="P748" s="62">
        <f t="shared" si="598"/>
        <v>0.30026765394174482</v>
      </c>
      <c r="Q748" s="62">
        <f t="shared" si="599"/>
        <v>0</v>
      </c>
      <c r="R748" s="62">
        <f t="shared" si="600"/>
        <v>-0.11326751443273249</v>
      </c>
      <c r="S748" s="62">
        <f t="shared" si="601"/>
        <v>0.29788345999999999</v>
      </c>
      <c r="T748" s="62">
        <v>0.18562079000000001</v>
      </c>
      <c r="U748" s="62">
        <v>0</v>
      </c>
      <c r="V748" s="62">
        <v>0</v>
      </c>
      <c r="W748" s="62">
        <v>0.11226266999999999</v>
      </c>
      <c r="X748" s="62"/>
      <c r="Y748" s="62"/>
      <c r="Z748" s="62"/>
      <c r="AA748" s="62"/>
      <c r="AB748" s="62"/>
      <c r="AC748" s="62"/>
      <c r="AD748" s="62"/>
      <c r="AE748" s="62">
        <v>0</v>
      </c>
      <c r="AF748" s="62"/>
      <c r="AG748" s="62"/>
      <c r="AH748" s="62"/>
      <c r="AI748" s="62"/>
      <c r="AJ748" s="62">
        <v>0</v>
      </c>
      <c r="AK748" s="62"/>
    </row>
    <row r="749" spans="1:37" ht="47.25" x14ac:dyDescent="0.25">
      <c r="A749" s="174"/>
      <c r="B749" s="53" t="s">
        <v>831</v>
      </c>
      <c r="C749" s="58" t="s">
        <v>3602</v>
      </c>
      <c r="D749" s="62">
        <v>0.10852432278779144</v>
      </c>
      <c r="E749" s="62">
        <f t="shared" si="592"/>
        <v>1.0852432278779144E-2</v>
      </c>
      <c r="F749" s="62">
        <f t="shared" si="593"/>
        <v>9.1160431141744797E-2</v>
      </c>
      <c r="G749" s="62">
        <v>0</v>
      </c>
      <c r="H749" s="62">
        <f t="shared" si="594"/>
        <v>6.5114593672674862E-3</v>
      </c>
      <c r="I749" s="62">
        <f t="shared" si="595"/>
        <v>0.10852298399999998</v>
      </c>
      <c r="J749" s="62">
        <v>0</v>
      </c>
      <c r="K749" s="62">
        <v>0</v>
      </c>
      <c r="L749" s="62">
        <v>0</v>
      </c>
      <c r="M749" s="62">
        <v>0.10852298399999998</v>
      </c>
      <c r="N749" s="62">
        <f t="shared" si="596"/>
        <v>1.3387877914605717E-6</v>
      </c>
      <c r="O749" s="62">
        <f t="shared" si="597"/>
        <v>1.0852432278779144E-2</v>
      </c>
      <c r="P749" s="62">
        <f t="shared" si="598"/>
        <v>9.1160431141744797E-2</v>
      </c>
      <c r="Q749" s="62">
        <f t="shared" si="599"/>
        <v>0</v>
      </c>
      <c r="R749" s="62">
        <f t="shared" si="600"/>
        <v>-0.10201152463273248</v>
      </c>
      <c r="S749" s="62">
        <f t="shared" si="601"/>
        <v>0.30648087000000002</v>
      </c>
      <c r="T749" s="62">
        <v>0.21604504999999999</v>
      </c>
      <c r="U749" s="62">
        <v>0</v>
      </c>
      <c r="V749" s="62">
        <v>0</v>
      </c>
      <c r="W749" s="62">
        <v>9.043582E-2</v>
      </c>
      <c r="X749" s="62"/>
      <c r="Y749" s="62"/>
      <c r="Z749" s="62"/>
      <c r="AA749" s="62"/>
      <c r="AB749" s="62"/>
      <c r="AC749" s="62"/>
      <c r="AD749" s="62"/>
      <c r="AE749" s="62">
        <v>0</v>
      </c>
      <c r="AF749" s="62"/>
      <c r="AG749" s="62"/>
      <c r="AH749" s="62"/>
      <c r="AI749" s="62"/>
      <c r="AJ749" s="62">
        <v>0</v>
      </c>
      <c r="AK749" s="62"/>
    </row>
    <row r="750" spans="1:37" ht="47.25" x14ac:dyDescent="0.25">
      <c r="A750" s="174"/>
      <c r="B750" s="53" t="s">
        <v>833</v>
      </c>
      <c r="C750" s="58" t="s">
        <v>3603</v>
      </c>
      <c r="D750" s="62">
        <v>2.9972168347877912</v>
      </c>
      <c r="E750" s="62">
        <f t="shared" si="592"/>
        <v>0.29972168347877914</v>
      </c>
      <c r="F750" s="62">
        <f t="shared" si="593"/>
        <v>2.5176621412217446</v>
      </c>
      <c r="G750" s="62">
        <v>0</v>
      </c>
      <c r="H750" s="62">
        <f t="shared" si="594"/>
        <v>0.17983301008726746</v>
      </c>
      <c r="I750" s="62">
        <f t="shared" si="595"/>
        <v>2.9972154959999999</v>
      </c>
      <c r="J750" s="62">
        <v>0.74016813000000004</v>
      </c>
      <c r="K750" s="62">
        <v>2.0848535099999999</v>
      </c>
      <c r="L750" s="62">
        <v>0</v>
      </c>
      <c r="M750" s="62">
        <v>0.17219385599999998</v>
      </c>
      <c r="N750" s="62">
        <f t="shared" si="596"/>
        <v>1.3387877912940382E-6</v>
      </c>
      <c r="O750" s="62">
        <f t="shared" si="597"/>
        <v>-0.44044644652122089</v>
      </c>
      <c r="P750" s="62">
        <f t="shared" si="598"/>
        <v>0.43280863122174473</v>
      </c>
      <c r="Q750" s="62">
        <f t="shared" si="599"/>
        <v>0</v>
      </c>
      <c r="R750" s="62">
        <f t="shared" si="600"/>
        <v>7.6391540872674801E-3</v>
      </c>
      <c r="S750" s="62">
        <f t="shared" si="601"/>
        <v>2.4976795899999997</v>
      </c>
      <c r="T750" s="62">
        <v>0.61680677999999989</v>
      </c>
      <c r="U750" s="62">
        <v>1.7373779299999998</v>
      </c>
      <c r="V750" s="62">
        <v>0</v>
      </c>
      <c r="W750" s="62">
        <v>0.14349488000000005</v>
      </c>
      <c r="X750" s="62"/>
      <c r="Y750" s="62"/>
      <c r="Z750" s="62"/>
      <c r="AA750" s="62"/>
      <c r="AB750" s="62"/>
      <c r="AC750" s="62"/>
      <c r="AD750" s="62"/>
      <c r="AE750" s="62">
        <v>0</v>
      </c>
      <c r="AF750" s="62"/>
      <c r="AG750" s="62"/>
      <c r="AH750" s="62"/>
      <c r="AI750" s="62"/>
      <c r="AJ750" s="62">
        <v>0</v>
      </c>
      <c r="AK750" s="62"/>
    </row>
    <row r="751" spans="1:37" ht="63" x14ac:dyDescent="0.25">
      <c r="A751" s="174"/>
      <c r="B751" s="53" t="s">
        <v>835</v>
      </c>
      <c r="C751" s="58" t="s">
        <v>3604</v>
      </c>
      <c r="D751" s="62">
        <v>0.63341872278779154</v>
      </c>
      <c r="E751" s="62">
        <f t="shared" si="592"/>
        <v>6.334187227877916E-2</v>
      </c>
      <c r="F751" s="62">
        <f t="shared" si="593"/>
        <v>0.53207172714174489</v>
      </c>
      <c r="G751" s="62">
        <v>0</v>
      </c>
      <c r="H751" s="62">
        <f t="shared" si="594"/>
        <v>3.8005123367267489E-2</v>
      </c>
      <c r="I751" s="169">
        <f t="shared" si="595"/>
        <v>0.63341738400000003</v>
      </c>
      <c r="J751" s="62">
        <v>0</v>
      </c>
      <c r="K751" s="62">
        <v>0.49995001</v>
      </c>
      <c r="L751" s="62">
        <v>0</v>
      </c>
      <c r="M751" s="62">
        <v>0.13346737400000003</v>
      </c>
      <c r="N751" s="62">
        <f t="shared" si="596"/>
        <v>1.3387877915160828E-6</v>
      </c>
      <c r="O751" s="62">
        <f t="shared" si="597"/>
        <v>6.334187227877916E-2</v>
      </c>
      <c r="P751" s="62">
        <f t="shared" si="598"/>
        <v>3.2121717141744888E-2</v>
      </c>
      <c r="Q751" s="62">
        <f t="shared" si="599"/>
        <v>0</v>
      </c>
      <c r="R751" s="62">
        <f t="shared" si="600"/>
        <v>-9.5462250632732532E-2</v>
      </c>
      <c r="S751" s="62">
        <f t="shared" si="601"/>
        <v>0.71235115999999998</v>
      </c>
      <c r="T751" s="62">
        <v>0</v>
      </c>
      <c r="U751" s="62">
        <v>0.49995001</v>
      </c>
      <c r="V751" s="62">
        <v>0</v>
      </c>
      <c r="W751" s="62">
        <v>0.21240114999999998</v>
      </c>
      <c r="X751" s="62"/>
      <c r="Y751" s="62"/>
      <c r="Z751" s="62"/>
      <c r="AA751" s="62"/>
      <c r="AB751" s="62"/>
      <c r="AC751" s="62"/>
      <c r="AD751" s="62"/>
      <c r="AE751" s="62">
        <v>0</v>
      </c>
      <c r="AF751" s="168">
        <v>2020</v>
      </c>
      <c r="AG751" s="62" t="s">
        <v>4257</v>
      </c>
      <c r="AH751" s="62" t="s">
        <v>4258</v>
      </c>
      <c r="AI751" s="62" t="s">
        <v>4259</v>
      </c>
      <c r="AJ751" s="62">
        <v>0.22700000000000001</v>
      </c>
      <c r="AK751" s="62"/>
    </row>
    <row r="752" spans="1:37" ht="63" x14ac:dyDescent="0.25">
      <c r="A752" s="174"/>
      <c r="B752" s="53" t="s">
        <v>837</v>
      </c>
      <c r="C752" s="58" t="s">
        <v>3605</v>
      </c>
      <c r="D752" s="62">
        <v>1.2879939907877913</v>
      </c>
      <c r="E752" s="62">
        <f t="shared" si="592"/>
        <v>0.12879939907877913</v>
      </c>
      <c r="F752" s="62">
        <f t="shared" si="593"/>
        <v>1.0819149522617448</v>
      </c>
      <c r="G752" s="62">
        <v>0</v>
      </c>
      <c r="H752" s="62">
        <f t="shared" si="594"/>
        <v>7.727963944726747E-2</v>
      </c>
      <c r="I752" s="62">
        <f t="shared" si="595"/>
        <v>1.2879926519999998</v>
      </c>
      <c r="J752" s="62">
        <v>0.11031145999999999</v>
      </c>
      <c r="K752" s="62">
        <v>1.05762574</v>
      </c>
      <c r="L752" s="62">
        <v>0</v>
      </c>
      <c r="M752" s="62">
        <v>0.12005545199999999</v>
      </c>
      <c r="N752" s="62">
        <f t="shared" si="596"/>
        <v>1.3387877915160828E-6</v>
      </c>
      <c r="O752" s="62">
        <f t="shared" si="597"/>
        <v>1.8487939078779145E-2</v>
      </c>
      <c r="P752" s="62">
        <f t="shared" si="598"/>
        <v>2.4289212261744852E-2</v>
      </c>
      <c r="Q752" s="62">
        <f t="shared" si="599"/>
        <v>0</v>
      </c>
      <c r="R752" s="62">
        <f t="shared" si="600"/>
        <v>-4.2775812552732523E-2</v>
      </c>
      <c r="S752" s="62">
        <f t="shared" si="601"/>
        <v>1.0733272</v>
      </c>
      <c r="T752" s="62">
        <v>9.1926210000000008E-2</v>
      </c>
      <c r="U752" s="62">
        <v>0.88135478</v>
      </c>
      <c r="V752" s="62">
        <v>0</v>
      </c>
      <c r="W752" s="62">
        <v>0.10004621000000001</v>
      </c>
      <c r="X752" s="62"/>
      <c r="Y752" s="62"/>
      <c r="Z752" s="62"/>
      <c r="AA752" s="62"/>
      <c r="AB752" s="62"/>
      <c r="AC752" s="62"/>
      <c r="AD752" s="62"/>
      <c r="AE752" s="62">
        <v>0</v>
      </c>
      <c r="AF752" s="168">
        <v>2020</v>
      </c>
      <c r="AG752" s="62" t="s">
        <v>4257</v>
      </c>
      <c r="AH752" s="62" t="s">
        <v>4258</v>
      </c>
      <c r="AI752" s="62" t="s">
        <v>4259</v>
      </c>
      <c r="AJ752" s="62">
        <v>0.39200000000000002</v>
      </c>
      <c r="AK752" s="62"/>
    </row>
    <row r="753" spans="1:37" ht="47.25" x14ac:dyDescent="0.25">
      <c r="A753" s="174"/>
      <c r="B753" s="53" t="s">
        <v>839</v>
      </c>
      <c r="C753" s="58" t="s">
        <v>3606</v>
      </c>
      <c r="D753" s="62">
        <v>0.53913171078779143</v>
      </c>
      <c r="E753" s="62">
        <f t="shared" si="592"/>
        <v>5.3913171078779146E-2</v>
      </c>
      <c r="F753" s="62">
        <f t="shared" si="593"/>
        <v>0.4528706370617448</v>
      </c>
      <c r="G753" s="62">
        <v>0</v>
      </c>
      <c r="H753" s="62">
        <f t="shared" si="594"/>
        <v>3.2347902647267487E-2</v>
      </c>
      <c r="I753" s="169">
        <f t="shared" si="595"/>
        <v>0.53913037199999991</v>
      </c>
      <c r="J753" s="62">
        <v>0</v>
      </c>
      <c r="K753" s="62">
        <v>0.39975768</v>
      </c>
      <c r="L753" s="62">
        <v>0</v>
      </c>
      <c r="M753" s="62">
        <v>0.13937269199999991</v>
      </c>
      <c r="N753" s="62">
        <f t="shared" si="596"/>
        <v>1.3387877915160828E-6</v>
      </c>
      <c r="O753" s="62">
        <f t="shared" si="597"/>
        <v>5.3913171078779146E-2</v>
      </c>
      <c r="P753" s="62">
        <f t="shared" si="598"/>
        <v>5.3112957061744792E-2</v>
      </c>
      <c r="Q753" s="62">
        <f t="shared" si="599"/>
        <v>0</v>
      </c>
      <c r="R753" s="62">
        <f t="shared" si="600"/>
        <v>-0.10702478935273242</v>
      </c>
      <c r="S753" s="62">
        <f t="shared" si="601"/>
        <v>0.71677396999999998</v>
      </c>
      <c r="T753" s="62">
        <v>0</v>
      </c>
      <c r="U753" s="62">
        <v>0.49969711</v>
      </c>
      <c r="V753" s="62">
        <v>0</v>
      </c>
      <c r="W753" s="62">
        <v>0.21707686000000001</v>
      </c>
      <c r="X753" s="62"/>
      <c r="Y753" s="62"/>
      <c r="Z753" s="62"/>
      <c r="AA753" s="62"/>
      <c r="AB753" s="62"/>
      <c r="AC753" s="62"/>
      <c r="AD753" s="62"/>
      <c r="AE753" s="62">
        <v>0</v>
      </c>
      <c r="AF753" s="168">
        <v>2020</v>
      </c>
      <c r="AG753" s="62" t="s">
        <v>4257</v>
      </c>
      <c r="AH753" s="62" t="s">
        <v>4258</v>
      </c>
      <c r="AI753" s="62" t="s">
        <v>4259</v>
      </c>
      <c r="AJ753" s="62">
        <v>0.26300000000000001</v>
      </c>
      <c r="AK753" s="62"/>
    </row>
    <row r="754" spans="1:37" ht="47.25" x14ac:dyDescent="0.25">
      <c r="A754" s="174"/>
      <c r="B754" s="53" t="s">
        <v>841</v>
      </c>
      <c r="C754" s="58" t="s">
        <v>3607</v>
      </c>
      <c r="D754" s="62">
        <v>0.5989658707877914</v>
      </c>
      <c r="E754" s="62">
        <f t="shared" si="592"/>
        <v>5.9896587078779144E-2</v>
      </c>
      <c r="F754" s="62">
        <f t="shared" si="593"/>
        <v>0.50313133146174482</v>
      </c>
      <c r="G754" s="62">
        <v>0</v>
      </c>
      <c r="H754" s="62">
        <f t="shared" si="594"/>
        <v>3.5937952247267479E-2</v>
      </c>
      <c r="I754" s="62">
        <f t="shared" si="595"/>
        <v>0.59896453199999999</v>
      </c>
      <c r="J754" s="62">
        <v>0</v>
      </c>
      <c r="K754" s="62">
        <v>0</v>
      </c>
      <c r="L754" s="62">
        <v>0</v>
      </c>
      <c r="M754" s="62">
        <v>0.59896453199999999</v>
      </c>
      <c r="N754" s="62">
        <f t="shared" si="596"/>
        <v>1.3387877914050605E-6</v>
      </c>
      <c r="O754" s="62">
        <f t="shared" si="597"/>
        <v>5.9896587078779144E-2</v>
      </c>
      <c r="P754" s="62">
        <f t="shared" si="598"/>
        <v>0.50313133146174482</v>
      </c>
      <c r="Q754" s="62">
        <f t="shared" si="599"/>
        <v>0</v>
      </c>
      <c r="R754" s="62">
        <f t="shared" si="600"/>
        <v>-0.56302657975273251</v>
      </c>
      <c r="S754" s="62">
        <f t="shared" si="601"/>
        <v>0.49913710999999994</v>
      </c>
      <c r="T754" s="62">
        <v>0</v>
      </c>
      <c r="U754" s="62">
        <v>0</v>
      </c>
      <c r="V754" s="62">
        <v>0</v>
      </c>
      <c r="W754" s="62">
        <v>0.49913710999999994</v>
      </c>
      <c r="X754" s="62"/>
      <c r="Y754" s="62"/>
      <c r="Z754" s="62"/>
      <c r="AA754" s="62"/>
      <c r="AB754" s="62"/>
      <c r="AC754" s="62"/>
      <c r="AD754" s="62"/>
      <c r="AE754" s="62">
        <v>0</v>
      </c>
      <c r="AF754" s="62"/>
      <c r="AG754" s="62"/>
      <c r="AH754" s="62"/>
      <c r="AI754" s="62"/>
      <c r="AJ754" s="62">
        <v>0</v>
      </c>
      <c r="AK754" s="62"/>
    </row>
    <row r="755" spans="1:37" ht="94.5" x14ac:dyDescent="0.25">
      <c r="A755" s="174"/>
      <c r="B755" s="53" t="s">
        <v>843</v>
      </c>
      <c r="C755" s="58" t="s">
        <v>3608</v>
      </c>
      <c r="D755" s="62">
        <v>0.39176826478779142</v>
      </c>
      <c r="E755" s="62">
        <f t="shared" si="592"/>
        <v>3.9176826478779146E-2</v>
      </c>
      <c r="F755" s="62">
        <f t="shared" si="593"/>
        <v>0.32908534242174481</v>
      </c>
      <c r="G755" s="62">
        <v>0</v>
      </c>
      <c r="H755" s="62">
        <f t="shared" si="594"/>
        <v>2.3506095887267483E-2</v>
      </c>
      <c r="I755" s="62">
        <f t="shared" si="595"/>
        <v>0.39176692600000002</v>
      </c>
      <c r="J755" s="62">
        <v>6.3896410000000001E-2</v>
      </c>
      <c r="K755" s="62">
        <v>0</v>
      </c>
      <c r="L755" s="62">
        <v>0</v>
      </c>
      <c r="M755" s="62">
        <v>0.327870516</v>
      </c>
      <c r="N755" s="62">
        <f t="shared" si="596"/>
        <v>1.3387877914050605E-6</v>
      </c>
      <c r="O755" s="62">
        <f t="shared" si="597"/>
        <v>-2.4719583521220855E-2</v>
      </c>
      <c r="P755" s="62">
        <f t="shared" si="598"/>
        <v>0.32908534242174481</v>
      </c>
      <c r="Q755" s="62">
        <f t="shared" si="599"/>
        <v>0</v>
      </c>
      <c r="R755" s="62">
        <f t="shared" si="600"/>
        <v>-0.30436442011273251</v>
      </c>
      <c r="S755" s="62">
        <f t="shared" si="601"/>
        <v>0.32647244000000003</v>
      </c>
      <c r="T755" s="62">
        <v>5.3247010000000004E-2</v>
      </c>
      <c r="U755" s="62">
        <v>0</v>
      </c>
      <c r="V755" s="62">
        <v>0</v>
      </c>
      <c r="W755" s="62">
        <v>0.27322543000000005</v>
      </c>
      <c r="X755" s="62"/>
      <c r="Y755" s="62"/>
      <c r="Z755" s="62"/>
      <c r="AA755" s="62"/>
      <c r="AB755" s="62"/>
      <c r="AC755" s="62"/>
      <c r="AD755" s="62"/>
      <c r="AE755" s="62">
        <v>0</v>
      </c>
      <c r="AF755" s="62"/>
      <c r="AG755" s="62"/>
      <c r="AH755" s="62"/>
      <c r="AI755" s="62"/>
      <c r="AJ755" s="62">
        <v>0</v>
      </c>
      <c r="AK755" s="62"/>
    </row>
    <row r="756" spans="1:37" ht="63" x14ac:dyDescent="0.25">
      <c r="A756" s="174"/>
      <c r="B756" s="53" t="s">
        <v>2112</v>
      </c>
      <c r="C756" s="58" t="s">
        <v>3609</v>
      </c>
      <c r="D756" s="62">
        <v>0.54479768478779134</v>
      </c>
      <c r="E756" s="62">
        <f t="shared" si="592"/>
        <v>5.4479768478779139E-2</v>
      </c>
      <c r="F756" s="62">
        <f t="shared" si="593"/>
        <v>0.45763005522174477</v>
      </c>
      <c r="G756" s="62">
        <v>0</v>
      </c>
      <c r="H756" s="62">
        <f t="shared" si="594"/>
        <v>3.2687861087267477E-2</v>
      </c>
      <c r="I756" s="62">
        <f t="shared" si="595"/>
        <v>0.54479634600000004</v>
      </c>
      <c r="J756" s="62">
        <v>0.53351397</v>
      </c>
      <c r="K756" s="62">
        <v>0</v>
      </c>
      <c r="L756" s="62">
        <v>0</v>
      </c>
      <c r="M756" s="62">
        <v>1.1282376E-2</v>
      </c>
      <c r="N756" s="62">
        <f t="shared" si="596"/>
        <v>1.3387877912940382E-6</v>
      </c>
      <c r="O756" s="62">
        <f t="shared" si="597"/>
        <v>-0.47903420152122089</v>
      </c>
      <c r="P756" s="62">
        <f t="shared" si="598"/>
        <v>0.45763005522174477</v>
      </c>
      <c r="Q756" s="62">
        <f t="shared" si="599"/>
        <v>0</v>
      </c>
      <c r="R756" s="62">
        <f t="shared" si="600"/>
        <v>2.1405485087267476E-2</v>
      </c>
      <c r="S756" s="62">
        <f t="shared" si="601"/>
        <v>0.45399696</v>
      </c>
      <c r="T756" s="62">
        <v>0.44459498000000003</v>
      </c>
      <c r="U756" s="62">
        <v>0</v>
      </c>
      <c r="V756" s="62">
        <v>0</v>
      </c>
      <c r="W756" s="62">
        <v>9.401979999999999E-3</v>
      </c>
      <c r="X756" s="62"/>
      <c r="Y756" s="62"/>
      <c r="Z756" s="62"/>
      <c r="AA756" s="62"/>
      <c r="AB756" s="62"/>
      <c r="AC756" s="62"/>
      <c r="AD756" s="62"/>
      <c r="AE756" s="62">
        <v>0</v>
      </c>
      <c r="AF756" s="62"/>
      <c r="AG756" s="62"/>
      <c r="AH756" s="62"/>
      <c r="AI756" s="62"/>
      <c r="AJ756" s="62">
        <v>0</v>
      </c>
      <c r="AK756" s="62"/>
    </row>
    <row r="757" spans="1:37" ht="47.25" x14ac:dyDescent="0.25">
      <c r="A757" s="174"/>
      <c r="B757" s="53" t="s">
        <v>1569</v>
      </c>
      <c r="C757" s="58" t="s">
        <v>3610</v>
      </c>
      <c r="D757" s="62">
        <v>0.16310116278779146</v>
      </c>
      <c r="E757" s="62">
        <f t="shared" si="592"/>
        <v>1.6310116278779149E-2</v>
      </c>
      <c r="F757" s="62">
        <f t="shared" si="593"/>
        <v>0.13700497674174483</v>
      </c>
      <c r="G757" s="62">
        <v>0</v>
      </c>
      <c r="H757" s="62">
        <f t="shared" si="594"/>
        <v>9.7860697672674871E-3</v>
      </c>
      <c r="I757" s="62">
        <f t="shared" si="595"/>
        <v>0.163099824</v>
      </c>
      <c r="J757" s="62">
        <v>0.13280316</v>
      </c>
      <c r="K757" s="62">
        <v>0</v>
      </c>
      <c r="L757" s="62">
        <v>0</v>
      </c>
      <c r="M757" s="62">
        <v>3.0296664000000001E-2</v>
      </c>
      <c r="N757" s="62">
        <f t="shared" si="596"/>
        <v>1.3387877914605717E-6</v>
      </c>
      <c r="O757" s="62">
        <f t="shared" si="597"/>
        <v>-0.11649304372122085</v>
      </c>
      <c r="P757" s="62">
        <f t="shared" si="598"/>
        <v>0.13700497674174483</v>
      </c>
      <c r="Q757" s="62">
        <f t="shared" si="599"/>
        <v>0</v>
      </c>
      <c r="R757" s="62">
        <f t="shared" si="600"/>
        <v>-2.0510594232732514E-2</v>
      </c>
      <c r="S757" s="62">
        <f t="shared" si="601"/>
        <v>0.13591651999999999</v>
      </c>
      <c r="T757" s="62">
        <v>0.1106693</v>
      </c>
      <c r="U757" s="62">
        <v>0</v>
      </c>
      <c r="V757" s="62">
        <v>0</v>
      </c>
      <c r="W757" s="62">
        <v>2.5247220000000001E-2</v>
      </c>
      <c r="X757" s="62"/>
      <c r="Y757" s="62"/>
      <c r="Z757" s="62"/>
      <c r="AA757" s="62"/>
      <c r="AB757" s="62"/>
      <c r="AC757" s="62"/>
      <c r="AD757" s="62"/>
      <c r="AE757" s="62">
        <v>0</v>
      </c>
      <c r="AF757" s="62"/>
      <c r="AG757" s="62"/>
      <c r="AH757" s="62"/>
      <c r="AI757" s="62"/>
      <c r="AJ757" s="62">
        <v>0</v>
      </c>
      <c r="AK757" s="62">
        <f>SUM(AK758:AK762)</f>
        <v>0</v>
      </c>
    </row>
    <row r="758" spans="1:37" ht="15.75" x14ac:dyDescent="0.25">
      <c r="A758" s="174"/>
      <c r="B758" s="53" t="s">
        <v>280</v>
      </c>
      <c r="C758" s="58"/>
      <c r="D758" s="62">
        <f>SUM(D759:D763)</f>
        <v>17.215012703938957</v>
      </c>
      <c r="E758" s="62">
        <f t="shared" ref="E758:AJ758" si="602">SUM(E759:E763)</f>
        <v>1.7215012703938959</v>
      </c>
      <c r="F758" s="62">
        <f t="shared" si="602"/>
        <v>14.460610671308723</v>
      </c>
      <c r="G758" s="62">
        <f t="shared" si="602"/>
        <v>0</v>
      </c>
      <c r="H758" s="62">
        <f t="shared" si="602"/>
        <v>1.0329007622363375</v>
      </c>
      <c r="I758" s="62">
        <f t="shared" si="602"/>
        <v>17.215006027999998</v>
      </c>
      <c r="J758" s="62">
        <f t="shared" si="602"/>
        <v>1.3616763399999998</v>
      </c>
      <c r="K758" s="62">
        <f t="shared" si="602"/>
        <v>15.165783699999999</v>
      </c>
      <c r="L758" s="62">
        <f t="shared" si="602"/>
        <v>0</v>
      </c>
      <c r="M758" s="62">
        <f t="shared" si="602"/>
        <v>0.687545988</v>
      </c>
      <c r="N758" s="62">
        <f t="shared" si="602"/>
        <v>6.6759389575829498E-6</v>
      </c>
      <c r="O758" s="62">
        <f t="shared" si="602"/>
        <v>0.35982493039389574</v>
      </c>
      <c r="P758" s="62">
        <f t="shared" si="602"/>
        <v>-0.70517302869127618</v>
      </c>
      <c r="Q758" s="62">
        <f t="shared" si="602"/>
        <v>0</v>
      </c>
      <c r="R758" s="62">
        <f t="shared" si="602"/>
        <v>0.34535477423633759</v>
      </c>
      <c r="S758" s="62">
        <f t="shared" si="602"/>
        <v>5.6414815099999993</v>
      </c>
      <c r="T758" s="62">
        <f t="shared" si="602"/>
        <v>0.93275364999999999</v>
      </c>
      <c r="U758" s="62">
        <f t="shared" si="602"/>
        <v>4.1357728700000003</v>
      </c>
      <c r="V758" s="62">
        <f t="shared" si="602"/>
        <v>0</v>
      </c>
      <c r="W758" s="62">
        <f t="shared" si="602"/>
        <v>0.57295499000000005</v>
      </c>
      <c r="X758" s="62"/>
      <c r="Y758" s="62"/>
      <c r="Z758" s="62"/>
      <c r="AA758" s="62"/>
      <c r="AB758" s="62"/>
      <c r="AC758" s="62"/>
      <c r="AD758" s="62"/>
      <c r="AE758" s="62">
        <f t="shared" si="602"/>
        <v>0.26</v>
      </c>
      <c r="AF758" s="62"/>
      <c r="AG758" s="62"/>
      <c r="AH758" s="62"/>
      <c r="AI758" s="62"/>
      <c r="AJ758" s="62">
        <f t="shared" si="602"/>
        <v>0.66966666666666663</v>
      </c>
      <c r="AK758" s="62">
        <f>SUM(AK759:AK763)</f>
        <v>0</v>
      </c>
    </row>
    <row r="759" spans="1:37" ht="47.25" x14ac:dyDescent="0.25">
      <c r="A759" s="174"/>
      <c r="B759" s="65" t="s">
        <v>846</v>
      </c>
      <c r="C759" s="58" t="s">
        <v>3611</v>
      </c>
      <c r="D759" s="62">
        <v>11.503119378787792</v>
      </c>
      <c r="E759" s="62">
        <f>D759*10%</f>
        <v>1.1503119378787792</v>
      </c>
      <c r="F759" s="62">
        <f>D759-E759-H759</f>
        <v>9.6626202781817447</v>
      </c>
      <c r="G759" s="62">
        <v>0</v>
      </c>
      <c r="H759" s="62">
        <f>D759*6%</f>
        <v>0.69018716272726754</v>
      </c>
      <c r="I759" s="62">
        <f>J759+K759+L759+M759</f>
        <v>11.503118058</v>
      </c>
      <c r="J759" s="62">
        <v>0.24237196999999999</v>
      </c>
      <c r="K759" s="62">
        <v>11.19544174</v>
      </c>
      <c r="L759" s="62">
        <v>0</v>
      </c>
      <c r="M759" s="62">
        <v>6.5304347999999998E-2</v>
      </c>
      <c r="N759" s="62">
        <f t="shared" ref="N759:N763" si="603">D759-I759</f>
        <v>1.3207877920251576E-6</v>
      </c>
      <c r="O759" s="62">
        <f t="shared" ref="O759:O763" si="604">E759-J759</f>
        <v>0.90793996787877917</v>
      </c>
      <c r="P759" s="62">
        <f t="shared" ref="P759:P763" si="605">F759-K759</f>
        <v>-1.532821461818255</v>
      </c>
      <c r="Q759" s="62">
        <f t="shared" ref="Q759:Q763" si="606">G759-L759</f>
        <v>0</v>
      </c>
      <c r="R759" s="62">
        <f t="shared" ref="R759:R763" si="607">H759-M759</f>
        <v>0.62488281472726759</v>
      </c>
      <c r="S759" s="62">
        <f>T759+U759+V759+W759</f>
        <v>5.4420290000000003E-2</v>
      </c>
      <c r="T759" s="62">
        <v>0</v>
      </c>
      <c r="U759" s="62">
        <v>0</v>
      </c>
      <c r="V759" s="62">
        <v>0</v>
      </c>
      <c r="W759" s="62">
        <v>5.4420290000000003E-2</v>
      </c>
      <c r="X759" s="62"/>
      <c r="Y759" s="62"/>
      <c r="Z759" s="62"/>
      <c r="AA759" s="62"/>
      <c r="AB759" s="62"/>
      <c r="AC759" s="62"/>
      <c r="AD759" s="62"/>
      <c r="AE759" s="62">
        <v>0</v>
      </c>
      <c r="AF759" s="168">
        <v>2020</v>
      </c>
      <c r="AG759" s="62" t="s">
        <v>4257</v>
      </c>
      <c r="AH759" s="62" t="s">
        <v>4258</v>
      </c>
      <c r="AI759" s="62" t="s">
        <v>4259</v>
      </c>
      <c r="AJ759" s="62">
        <v>0.36</v>
      </c>
      <c r="AK759" s="62"/>
    </row>
    <row r="760" spans="1:37" ht="78.75" x14ac:dyDescent="0.25">
      <c r="A760" s="174"/>
      <c r="B760" s="53" t="s">
        <v>2114</v>
      </c>
      <c r="C760" s="58" t="s">
        <v>3612</v>
      </c>
      <c r="D760" s="62">
        <v>2.9531790347877909</v>
      </c>
      <c r="E760" s="62">
        <f>D760*10%</f>
        <v>0.29531790347877912</v>
      </c>
      <c r="F760" s="62">
        <f>D760-E760-H760</f>
        <v>2.4806703892217441</v>
      </c>
      <c r="G760" s="62">
        <v>0</v>
      </c>
      <c r="H760" s="62">
        <f>D760*6%</f>
        <v>0.17719074208726746</v>
      </c>
      <c r="I760" s="62">
        <f>J760+K760+L760+M760</f>
        <v>2.953177696</v>
      </c>
      <c r="J760" s="62">
        <v>0.23583648000000001</v>
      </c>
      <c r="K760" s="62">
        <v>2.3424952599999997</v>
      </c>
      <c r="L760" s="62">
        <v>0</v>
      </c>
      <c r="M760" s="62">
        <v>0.37484595599999992</v>
      </c>
      <c r="N760" s="62">
        <f t="shared" si="603"/>
        <v>1.338787790849949E-6</v>
      </c>
      <c r="O760" s="62">
        <f t="shared" si="604"/>
        <v>5.9481423478779105E-2</v>
      </c>
      <c r="P760" s="62">
        <f t="shared" si="605"/>
        <v>0.13817512922174435</v>
      </c>
      <c r="Q760" s="62">
        <f t="shared" si="606"/>
        <v>0</v>
      </c>
      <c r="R760" s="62">
        <f t="shared" si="607"/>
        <v>-0.19765521391273247</v>
      </c>
      <c r="S760" s="62">
        <f>T760+U760+V760+W760</f>
        <v>2.9490012599999997</v>
      </c>
      <c r="T760" s="62">
        <v>0.19653039999999997</v>
      </c>
      <c r="U760" s="62">
        <v>2.44009923</v>
      </c>
      <c r="V760" s="62">
        <v>0</v>
      </c>
      <c r="W760" s="62">
        <v>0.31237163000000001</v>
      </c>
      <c r="X760" s="62"/>
      <c r="Y760" s="62"/>
      <c r="Z760" s="62"/>
      <c r="AA760" s="62"/>
      <c r="AB760" s="168">
        <v>2020</v>
      </c>
      <c r="AC760" s="62" t="s">
        <v>4255</v>
      </c>
      <c r="AD760" s="62" t="s">
        <v>4256</v>
      </c>
      <c r="AE760" s="62">
        <v>0.16</v>
      </c>
      <c r="AF760" s="168">
        <v>2020</v>
      </c>
      <c r="AG760" s="62" t="s">
        <v>4257</v>
      </c>
      <c r="AH760" s="62" t="s">
        <v>4258</v>
      </c>
      <c r="AI760" s="62" t="s">
        <v>4259</v>
      </c>
      <c r="AJ760" s="62">
        <v>0.26766666666666666</v>
      </c>
      <c r="AK760" s="62"/>
    </row>
    <row r="761" spans="1:37" ht="63" x14ac:dyDescent="0.25">
      <c r="A761" s="174"/>
      <c r="B761" s="53" t="s">
        <v>2115</v>
      </c>
      <c r="C761" s="58" t="s">
        <v>3613</v>
      </c>
      <c r="D761" s="62">
        <v>3.7343227877914536E-3</v>
      </c>
      <c r="E761" s="62">
        <f>D761*10%</f>
        <v>3.7343227877914537E-4</v>
      </c>
      <c r="F761" s="62">
        <f>D761-E761-H761</f>
        <v>3.1368311417448208E-3</v>
      </c>
      <c r="G761" s="62">
        <v>0</v>
      </c>
      <c r="H761" s="62">
        <f>D761*6%</f>
        <v>2.2405936726748721E-4</v>
      </c>
      <c r="I761" s="62">
        <f>J761+K761+L761+M761</f>
        <v>3.732984E-3</v>
      </c>
      <c r="J761" s="62">
        <v>0</v>
      </c>
      <c r="K761" s="62">
        <v>0</v>
      </c>
      <c r="L761" s="62">
        <v>0</v>
      </c>
      <c r="M761" s="62">
        <v>3.732984E-3</v>
      </c>
      <c r="N761" s="62">
        <f t="shared" si="603"/>
        <v>1.3387877914536328E-6</v>
      </c>
      <c r="O761" s="62">
        <f t="shared" si="604"/>
        <v>3.7343227877914537E-4</v>
      </c>
      <c r="P761" s="62">
        <f t="shared" si="605"/>
        <v>3.1368311417448208E-3</v>
      </c>
      <c r="Q761" s="62">
        <f t="shared" si="606"/>
        <v>0</v>
      </c>
      <c r="R761" s="62">
        <f t="shared" si="607"/>
        <v>-3.5089246327325127E-3</v>
      </c>
      <c r="S761" s="62">
        <f>T761+U761+V761+W761</f>
        <v>3.1108200000000003E-3</v>
      </c>
      <c r="T761" s="62">
        <v>0</v>
      </c>
      <c r="U761" s="62">
        <v>0</v>
      </c>
      <c r="V761" s="62">
        <v>0</v>
      </c>
      <c r="W761" s="62">
        <v>3.1108200000000003E-3</v>
      </c>
      <c r="X761" s="62"/>
      <c r="Y761" s="62"/>
      <c r="Z761" s="62"/>
      <c r="AA761" s="62"/>
      <c r="AB761" s="62"/>
      <c r="AC761" s="62"/>
      <c r="AD761" s="62"/>
      <c r="AE761" s="62">
        <v>0</v>
      </c>
      <c r="AF761" s="62"/>
      <c r="AG761" s="62"/>
      <c r="AH761" s="62"/>
      <c r="AI761" s="62"/>
      <c r="AJ761" s="62">
        <v>0</v>
      </c>
      <c r="AK761" s="62"/>
    </row>
    <row r="762" spans="1:37" ht="63" x14ac:dyDescent="0.25">
      <c r="A762" s="174"/>
      <c r="B762" s="53" t="s">
        <v>2117</v>
      </c>
      <c r="C762" s="58" t="s">
        <v>3614</v>
      </c>
      <c r="D762" s="62">
        <v>0.63751701478779144</v>
      </c>
      <c r="E762" s="62">
        <f>D762*10%</f>
        <v>6.3751701478779149E-2</v>
      </c>
      <c r="F762" s="62">
        <f>D762-E762-H762</f>
        <v>0.53551429242174475</v>
      </c>
      <c r="G762" s="62">
        <v>0</v>
      </c>
      <c r="H762" s="62">
        <f>D762*6%</f>
        <v>3.8251020887267485E-2</v>
      </c>
      <c r="I762" s="62">
        <f>J762+K762+L762+M762</f>
        <v>0.63751567599999992</v>
      </c>
      <c r="J762" s="62">
        <v>0.63731625999999997</v>
      </c>
      <c r="K762" s="62">
        <v>0</v>
      </c>
      <c r="L762" s="62">
        <v>0</v>
      </c>
      <c r="M762" s="62">
        <v>1.9941599999999998E-4</v>
      </c>
      <c r="N762" s="62">
        <f t="shared" si="603"/>
        <v>1.3387877915160828E-6</v>
      </c>
      <c r="O762" s="62">
        <f t="shared" si="604"/>
        <v>-0.57356455852122079</v>
      </c>
      <c r="P762" s="62">
        <f t="shared" si="605"/>
        <v>0.53551429242174475</v>
      </c>
      <c r="Q762" s="62">
        <f t="shared" si="606"/>
        <v>0</v>
      </c>
      <c r="R762" s="62">
        <f t="shared" si="607"/>
        <v>3.8051604887267484E-2</v>
      </c>
      <c r="S762" s="62">
        <f>T762+U762+V762+W762</f>
        <v>0.53126307000000006</v>
      </c>
      <c r="T762" s="62">
        <v>0.53109689000000004</v>
      </c>
      <c r="U762" s="62">
        <v>0</v>
      </c>
      <c r="V762" s="62">
        <v>0</v>
      </c>
      <c r="W762" s="62">
        <v>1.6618000000000001E-4</v>
      </c>
      <c r="X762" s="62"/>
      <c r="Y762" s="62"/>
      <c r="Z762" s="62"/>
      <c r="AA762" s="62"/>
      <c r="AB762" s="62"/>
      <c r="AC762" s="62"/>
      <c r="AD762" s="62"/>
      <c r="AE762" s="62">
        <v>0</v>
      </c>
      <c r="AF762" s="62"/>
      <c r="AG762" s="62"/>
      <c r="AH762" s="62"/>
      <c r="AI762" s="62"/>
      <c r="AJ762" s="62">
        <v>0</v>
      </c>
      <c r="AK762" s="62"/>
    </row>
    <row r="763" spans="1:37" ht="63" x14ac:dyDescent="0.25">
      <c r="A763" s="174"/>
      <c r="B763" s="53" t="s">
        <v>849</v>
      </c>
      <c r="C763" s="58" t="s">
        <v>3615</v>
      </c>
      <c r="D763" s="62">
        <v>2.1174629527877915</v>
      </c>
      <c r="E763" s="62">
        <f>D763*10%</f>
        <v>0.21174629527877917</v>
      </c>
      <c r="F763" s="62">
        <f>D763-E763-H763</f>
        <v>1.7786688803417448</v>
      </c>
      <c r="G763" s="62">
        <v>0</v>
      </c>
      <c r="H763" s="62">
        <f>D763*6%</f>
        <v>0.12704777716726748</v>
      </c>
      <c r="I763" s="62">
        <f>J763+K763+L763+M763</f>
        <v>2.1174616139999998</v>
      </c>
      <c r="J763" s="62">
        <v>0.24615163000000001</v>
      </c>
      <c r="K763" s="62">
        <v>1.6278466999999999</v>
      </c>
      <c r="L763" s="62">
        <v>0</v>
      </c>
      <c r="M763" s="62">
        <v>0.24346328400000003</v>
      </c>
      <c r="N763" s="62">
        <f t="shared" si="603"/>
        <v>1.3387877917381275E-6</v>
      </c>
      <c r="O763" s="62">
        <f t="shared" si="604"/>
        <v>-3.4405334721220843E-2</v>
      </c>
      <c r="P763" s="62">
        <f t="shared" si="605"/>
        <v>0.15082218034174488</v>
      </c>
      <c r="Q763" s="62">
        <f t="shared" si="606"/>
        <v>0</v>
      </c>
      <c r="R763" s="62">
        <f t="shared" si="607"/>
        <v>-0.11641550683273255</v>
      </c>
      <c r="S763" s="62">
        <f>T763+U763+V763+W763</f>
        <v>2.1036860699999997</v>
      </c>
      <c r="T763" s="62">
        <v>0.20512636000000001</v>
      </c>
      <c r="U763" s="62">
        <v>1.6956736399999999</v>
      </c>
      <c r="V763" s="62">
        <v>0</v>
      </c>
      <c r="W763" s="62">
        <v>0.20288607</v>
      </c>
      <c r="X763" s="62"/>
      <c r="Y763" s="62"/>
      <c r="Z763" s="62"/>
      <c r="AA763" s="62"/>
      <c r="AB763" s="168">
        <v>2020</v>
      </c>
      <c r="AC763" s="62" t="s">
        <v>4255</v>
      </c>
      <c r="AD763" s="62" t="s">
        <v>4256</v>
      </c>
      <c r="AE763" s="62">
        <v>0.1</v>
      </c>
      <c r="AF763" s="168">
        <v>2020</v>
      </c>
      <c r="AG763" s="62" t="s">
        <v>4257</v>
      </c>
      <c r="AH763" s="62" t="s">
        <v>4258</v>
      </c>
      <c r="AI763" s="62" t="s">
        <v>4259</v>
      </c>
      <c r="AJ763" s="62">
        <v>4.2000000000000003E-2</v>
      </c>
      <c r="AK763" s="62">
        <f>SUM(AK764:AK772)</f>
        <v>0</v>
      </c>
    </row>
    <row r="764" spans="1:37" ht="15.75" x14ac:dyDescent="0.25">
      <c r="A764" s="174"/>
      <c r="B764" s="53" t="s">
        <v>305</v>
      </c>
      <c r="C764" s="58"/>
      <c r="D764" s="62">
        <f>SUM(D765:D773)</f>
        <v>30.002170243514541</v>
      </c>
      <c r="E764" s="62">
        <f t="shared" ref="E764:AJ764" si="608">SUM(E765:E773)</f>
        <v>3.0002170243514539</v>
      </c>
      <c r="F764" s="62">
        <f t="shared" si="608"/>
        <v>25.20182300455221</v>
      </c>
      <c r="G764" s="62">
        <f t="shared" si="608"/>
        <v>0</v>
      </c>
      <c r="H764" s="62">
        <f t="shared" si="608"/>
        <v>1.8001302146108722</v>
      </c>
      <c r="I764" s="62">
        <f t="shared" si="608"/>
        <v>22.807343562</v>
      </c>
      <c r="J764" s="62">
        <f t="shared" si="608"/>
        <v>8.5761184400000001</v>
      </c>
      <c r="K764" s="62">
        <f t="shared" si="608"/>
        <v>11.66047753</v>
      </c>
      <c r="L764" s="62">
        <f t="shared" si="608"/>
        <v>0</v>
      </c>
      <c r="M764" s="62">
        <f t="shared" si="608"/>
        <v>2.570747592</v>
      </c>
      <c r="N764" s="62">
        <f t="shared" si="608"/>
        <v>7.1948266815145399</v>
      </c>
      <c r="O764" s="62">
        <f t="shared" si="608"/>
        <v>-5.5759014156485458</v>
      </c>
      <c r="P764" s="62">
        <f t="shared" si="608"/>
        <v>13.541345474552214</v>
      </c>
      <c r="Q764" s="62">
        <f t="shared" si="608"/>
        <v>0</v>
      </c>
      <c r="R764" s="62">
        <f t="shared" si="608"/>
        <v>-0.77061737738912761</v>
      </c>
      <c r="S764" s="62">
        <f t="shared" si="608"/>
        <v>22.621895440000003</v>
      </c>
      <c r="T764" s="62">
        <f t="shared" si="608"/>
        <v>7.1467653600000007</v>
      </c>
      <c r="U764" s="62">
        <f t="shared" si="608"/>
        <v>13.33284042</v>
      </c>
      <c r="V764" s="62">
        <f t="shared" si="608"/>
        <v>0</v>
      </c>
      <c r="W764" s="62">
        <f t="shared" si="608"/>
        <v>2.1422896599999999</v>
      </c>
      <c r="X764" s="62"/>
      <c r="Y764" s="62"/>
      <c r="Z764" s="62"/>
      <c r="AA764" s="62"/>
      <c r="AB764" s="62"/>
      <c r="AC764" s="62"/>
      <c r="AD764" s="62"/>
      <c r="AE764" s="62">
        <f t="shared" si="608"/>
        <v>0.81</v>
      </c>
      <c r="AF764" s="62"/>
      <c r="AG764" s="62"/>
      <c r="AH764" s="62"/>
      <c r="AI764" s="62"/>
      <c r="AJ764" s="62">
        <f t="shared" si="608"/>
        <v>1.159</v>
      </c>
      <c r="AK764" s="62">
        <f>SUM(AK765:AK773)</f>
        <v>0</v>
      </c>
    </row>
    <row r="765" spans="1:37" ht="94.5" x14ac:dyDescent="0.25">
      <c r="A765" s="174"/>
      <c r="B765" s="65" t="s">
        <v>1571</v>
      </c>
      <c r="C765" s="58" t="s">
        <v>3616</v>
      </c>
      <c r="D765" s="62">
        <v>1.9306813387877915</v>
      </c>
      <c r="E765" s="62">
        <f t="shared" ref="E765:E773" si="609">D765*10%</f>
        <v>0.19306813387877916</v>
      </c>
      <c r="F765" s="62">
        <f t="shared" ref="F765:F773" si="610">D765-E765-H765</f>
        <v>1.6217723245817448</v>
      </c>
      <c r="G765" s="62">
        <v>0</v>
      </c>
      <c r="H765" s="62">
        <f t="shared" ref="H765:H773" si="611">D765*6%</f>
        <v>0.11584088032726748</v>
      </c>
      <c r="I765" s="62">
        <f t="shared" ref="I765:I773" si="612">J765+K765+L765+M765</f>
        <v>1.7014803619999999</v>
      </c>
      <c r="J765" s="62">
        <v>0.56669035000000001</v>
      </c>
      <c r="K765" s="62">
        <v>0.96154371999999999</v>
      </c>
      <c r="L765" s="62">
        <v>0</v>
      </c>
      <c r="M765" s="62">
        <v>0.17324629200000002</v>
      </c>
      <c r="N765" s="62">
        <f t="shared" ref="N765:N773" si="613">D765-I765</f>
        <v>0.22920097678779161</v>
      </c>
      <c r="O765" s="62">
        <f t="shared" ref="O765:O773" si="614">E765-J765</f>
        <v>-0.37362221612122082</v>
      </c>
      <c r="P765" s="62">
        <f t="shared" ref="P765:P773" si="615">F765-K765</f>
        <v>0.66022860458174482</v>
      </c>
      <c r="Q765" s="62">
        <f t="shared" ref="Q765:Q773" si="616">G765-L765</f>
        <v>0</v>
      </c>
      <c r="R765" s="62">
        <f t="shared" ref="R765:R773" si="617">H765-M765</f>
        <v>-5.740541167273254E-2</v>
      </c>
      <c r="S765" s="62">
        <f t="shared" ref="S765:S773" si="618">T765+U765+V765+W765</f>
        <v>1.6182219000000002</v>
      </c>
      <c r="T765" s="62">
        <v>0.47224196000000002</v>
      </c>
      <c r="U765" s="62">
        <v>1.0016080300000001</v>
      </c>
      <c r="V765" s="62">
        <v>0</v>
      </c>
      <c r="W765" s="62">
        <v>0.14437190999999999</v>
      </c>
      <c r="X765" s="62"/>
      <c r="Y765" s="62"/>
      <c r="Z765" s="62"/>
      <c r="AA765" s="62"/>
      <c r="AB765" s="62"/>
      <c r="AC765" s="62"/>
      <c r="AD765" s="62"/>
      <c r="AE765" s="62">
        <v>0</v>
      </c>
      <c r="AF765" s="168">
        <v>2020</v>
      </c>
      <c r="AG765" s="62" t="s">
        <v>4257</v>
      </c>
      <c r="AH765" s="62" t="s">
        <v>4258</v>
      </c>
      <c r="AI765" s="62" t="s">
        <v>4259</v>
      </c>
      <c r="AJ765" s="62">
        <v>0.21199999999999999</v>
      </c>
      <c r="AK765" s="62"/>
    </row>
    <row r="766" spans="1:37" ht="78.75" x14ac:dyDescent="0.25">
      <c r="A766" s="174"/>
      <c r="B766" s="53" t="s">
        <v>1572</v>
      </c>
      <c r="C766" s="58" t="s">
        <v>3617</v>
      </c>
      <c r="D766" s="62">
        <v>3.5802814007877912</v>
      </c>
      <c r="E766" s="62">
        <f t="shared" si="609"/>
        <v>0.35802814007877914</v>
      </c>
      <c r="F766" s="62">
        <f t="shared" si="610"/>
        <v>3.0074363766617447</v>
      </c>
      <c r="G766" s="62">
        <v>0</v>
      </c>
      <c r="H766" s="62">
        <f t="shared" si="611"/>
        <v>0.21481688404726745</v>
      </c>
      <c r="I766" s="62">
        <f t="shared" si="612"/>
        <v>3.5802800619999999</v>
      </c>
      <c r="J766" s="62">
        <v>0</v>
      </c>
      <c r="K766" s="62">
        <v>3.3076399300000001</v>
      </c>
      <c r="L766" s="62">
        <v>0</v>
      </c>
      <c r="M766" s="62">
        <v>0.27264013199999998</v>
      </c>
      <c r="N766" s="62">
        <f t="shared" si="613"/>
        <v>1.3387877912940382E-6</v>
      </c>
      <c r="O766" s="62">
        <f t="shared" si="614"/>
        <v>0.35802814007877914</v>
      </c>
      <c r="P766" s="62">
        <f t="shared" si="615"/>
        <v>-0.30020355333825544</v>
      </c>
      <c r="Q766" s="62">
        <f t="shared" si="616"/>
        <v>0</v>
      </c>
      <c r="R766" s="62">
        <f t="shared" si="617"/>
        <v>-5.7823247952732526E-2</v>
      </c>
      <c r="S766" s="62">
        <f t="shared" si="618"/>
        <v>3.6726583600000002</v>
      </c>
      <c r="T766" s="62">
        <v>0</v>
      </c>
      <c r="U766" s="62">
        <v>3.4454582500000002</v>
      </c>
      <c r="V766" s="62">
        <v>0</v>
      </c>
      <c r="W766" s="62">
        <v>0.22720010999999998</v>
      </c>
      <c r="X766" s="62"/>
      <c r="Y766" s="62"/>
      <c r="Z766" s="62"/>
      <c r="AA766" s="62"/>
      <c r="AB766" s="62"/>
      <c r="AC766" s="62"/>
      <c r="AD766" s="62"/>
      <c r="AE766" s="62">
        <v>0</v>
      </c>
      <c r="AF766" s="62"/>
      <c r="AG766" s="62"/>
      <c r="AH766" s="62"/>
      <c r="AI766" s="62"/>
      <c r="AJ766" s="62">
        <v>0</v>
      </c>
      <c r="AK766" s="62"/>
    </row>
    <row r="767" spans="1:37" ht="47.25" x14ac:dyDescent="0.25">
      <c r="A767" s="174"/>
      <c r="B767" s="53" t="s">
        <v>852</v>
      </c>
      <c r="C767" s="58" t="s">
        <v>3618</v>
      </c>
      <c r="D767" s="62">
        <v>4.5526093387877911</v>
      </c>
      <c r="E767" s="62">
        <f t="shared" si="609"/>
        <v>0.45526093387877914</v>
      </c>
      <c r="F767" s="62">
        <f t="shared" si="610"/>
        <v>3.8241918445817449</v>
      </c>
      <c r="G767" s="62">
        <v>0</v>
      </c>
      <c r="H767" s="62">
        <f t="shared" si="611"/>
        <v>0.27315656032726743</v>
      </c>
      <c r="I767" s="62">
        <f t="shared" si="612"/>
        <v>1.0927955680000001</v>
      </c>
      <c r="J767" s="62">
        <v>0.70679506000000003</v>
      </c>
      <c r="K767" s="62">
        <v>0</v>
      </c>
      <c r="L767" s="62">
        <v>0</v>
      </c>
      <c r="M767" s="62">
        <v>0.38600050800000002</v>
      </c>
      <c r="N767" s="62">
        <f t="shared" si="613"/>
        <v>3.459813770787791</v>
      </c>
      <c r="O767" s="62">
        <f t="shared" si="614"/>
        <v>-0.25153412612122089</v>
      </c>
      <c r="P767" s="62">
        <f t="shared" si="615"/>
        <v>3.8241918445817449</v>
      </c>
      <c r="Q767" s="62">
        <f t="shared" si="616"/>
        <v>0</v>
      </c>
      <c r="R767" s="62">
        <f t="shared" si="617"/>
        <v>-0.11284394767273259</v>
      </c>
      <c r="S767" s="62">
        <f t="shared" si="618"/>
        <v>0.91066296999999996</v>
      </c>
      <c r="T767" s="62">
        <v>0.58899588000000003</v>
      </c>
      <c r="U767" s="62">
        <v>0</v>
      </c>
      <c r="V767" s="62">
        <v>0</v>
      </c>
      <c r="W767" s="62">
        <v>0.32166708999999999</v>
      </c>
      <c r="X767" s="62"/>
      <c r="Y767" s="62"/>
      <c r="Z767" s="62"/>
      <c r="AA767" s="62"/>
      <c r="AB767" s="62"/>
      <c r="AC767" s="62"/>
      <c r="AD767" s="62"/>
      <c r="AE767" s="62">
        <v>0</v>
      </c>
      <c r="AF767" s="62"/>
      <c r="AG767" s="62"/>
      <c r="AH767" s="62"/>
      <c r="AI767" s="62"/>
      <c r="AJ767" s="62">
        <v>0</v>
      </c>
      <c r="AK767" s="62"/>
    </row>
    <row r="768" spans="1:37" ht="63" x14ac:dyDescent="0.25">
      <c r="A768" s="174"/>
      <c r="B768" s="53" t="s">
        <v>854</v>
      </c>
      <c r="C768" s="58" t="s">
        <v>3619</v>
      </c>
      <c r="D768" s="62">
        <v>0.31091619078779131</v>
      </c>
      <c r="E768" s="62">
        <f t="shared" si="609"/>
        <v>3.1091619078779133E-2</v>
      </c>
      <c r="F768" s="62">
        <f t="shared" si="610"/>
        <v>0.26116960026174474</v>
      </c>
      <c r="G768" s="62">
        <v>0</v>
      </c>
      <c r="H768" s="62">
        <f t="shared" si="611"/>
        <v>1.8654971447267479E-2</v>
      </c>
      <c r="I768" s="62">
        <f t="shared" si="612"/>
        <v>0.31091485199999991</v>
      </c>
      <c r="J768" s="62">
        <v>0</v>
      </c>
      <c r="K768" s="62">
        <v>0</v>
      </c>
      <c r="L768" s="62">
        <v>0</v>
      </c>
      <c r="M768" s="62">
        <v>0.31091485199999991</v>
      </c>
      <c r="N768" s="62">
        <f t="shared" si="613"/>
        <v>1.3387877914050605E-6</v>
      </c>
      <c r="O768" s="62">
        <f t="shared" si="614"/>
        <v>3.1091619078779133E-2</v>
      </c>
      <c r="P768" s="62">
        <f t="shared" si="615"/>
        <v>0.26116960026174474</v>
      </c>
      <c r="Q768" s="62">
        <f t="shared" si="616"/>
        <v>0</v>
      </c>
      <c r="R768" s="62">
        <f t="shared" si="617"/>
        <v>-0.29225988055273244</v>
      </c>
      <c r="S768" s="62">
        <f t="shared" si="618"/>
        <v>2.4375957100000001</v>
      </c>
      <c r="T768" s="62">
        <v>0</v>
      </c>
      <c r="U768" s="62">
        <v>2.1785000000000001</v>
      </c>
      <c r="V768" s="62">
        <v>0</v>
      </c>
      <c r="W768" s="62">
        <v>0.25909571000000003</v>
      </c>
      <c r="X768" s="62"/>
      <c r="Y768" s="62"/>
      <c r="Z768" s="62"/>
      <c r="AA768" s="62"/>
      <c r="AB768" s="168">
        <v>2020</v>
      </c>
      <c r="AC768" s="62" t="s">
        <v>4255</v>
      </c>
      <c r="AD768" s="62" t="s">
        <v>4256</v>
      </c>
      <c r="AE768" s="62">
        <v>0.16</v>
      </c>
      <c r="AF768" s="168">
        <v>2020</v>
      </c>
      <c r="AG768" s="62" t="s">
        <v>4257</v>
      </c>
      <c r="AH768" s="62" t="s">
        <v>4258</v>
      </c>
      <c r="AI768" s="62" t="s">
        <v>4259</v>
      </c>
      <c r="AJ768" s="62">
        <v>0.67900000000000005</v>
      </c>
      <c r="AK768" s="62"/>
    </row>
    <row r="769" spans="1:37" ht="94.5" x14ac:dyDescent="0.25">
      <c r="A769" s="174"/>
      <c r="B769" s="53" t="s">
        <v>2119</v>
      </c>
      <c r="C769" s="58" t="s">
        <v>3620</v>
      </c>
      <c r="D769" s="62">
        <v>10.261369338787793</v>
      </c>
      <c r="E769" s="62">
        <f t="shared" si="609"/>
        <v>1.0261369338787794</v>
      </c>
      <c r="F769" s="62">
        <f t="shared" si="610"/>
        <v>8.6195502445817453</v>
      </c>
      <c r="G769" s="62">
        <v>0</v>
      </c>
      <c r="H769" s="62">
        <f t="shared" si="611"/>
        <v>0.61568216032726752</v>
      </c>
      <c r="I769" s="62">
        <f t="shared" si="612"/>
        <v>6.8716854559999998</v>
      </c>
      <c r="J769" s="62">
        <v>6.3082767799999999</v>
      </c>
      <c r="K769" s="62">
        <v>0</v>
      </c>
      <c r="L769" s="62">
        <v>0</v>
      </c>
      <c r="M769" s="62">
        <v>0.563408676</v>
      </c>
      <c r="N769" s="62">
        <f t="shared" si="613"/>
        <v>3.3896838827877929</v>
      </c>
      <c r="O769" s="62">
        <f t="shared" si="614"/>
        <v>-5.2821398461212201</v>
      </c>
      <c r="P769" s="62">
        <f t="shared" si="615"/>
        <v>8.6195502445817453</v>
      </c>
      <c r="Q769" s="62">
        <f t="shared" si="616"/>
        <v>0</v>
      </c>
      <c r="R769" s="62">
        <f t="shared" si="617"/>
        <v>5.2273484327267528E-2</v>
      </c>
      <c r="S769" s="62">
        <f t="shared" si="618"/>
        <v>5.7264045499999998</v>
      </c>
      <c r="T769" s="62">
        <v>5.2568973200000002</v>
      </c>
      <c r="U769" s="62">
        <v>0</v>
      </c>
      <c r="V769" s="62">
        <v>0</v>
      </c>
      <c r="W769" s="62">
        <v>0.46950723000000005</v>
      </c>
      <c r="X769" s="62"/>
      <c r="Y769" s="62"/>
      <c r="Z769" s="62"/>
      <c r="AA769" s="62"/>
      <c r="AB769" s="62"/>
      <c r="AC769" s="62"/>
      <c r="AD769" s="62"/>
      <c r="AE769" s="62">
        <v>0</v>
      </c>
      <c r="AF769" s="62"/>
      <c r="AG769" s="62"/>
      <c r="AH769" s="62"/>
      <c r="AI769" s="62"/>
      <c r="AJ769" s="62">
        <v>0</v>
      </c>
      <c r="AK769" s="62"/>
    </row>
    <row r="770" spans="1:37" ht="94.5" x14ac:dyDescent="0.25">
      <c r="A770" s="174"/>
      <c r="B770" s="53" t="s">
        <v>857</v>
      </c>
      <c r="C770" s="58" t="s">
        <v>3621</v>
      </c>
      <c r="D770" s="62">
        <v>3.5118494767877912</v>
      </c>
      <c r="E770" s="62">
        <f t="shared" si="609"/>
        <v>0.35118494767877917</v>
      </c>
      <c r="F770" s="62">
        <f t="shared" si="610"/>
        <v>2.9499535605017448</v>
      </c>
      <c r="G770" s="62">
        <v>0</v>
      </c>
      <c r="H770" s="62">
        <f t="shared" si="611"/>
        <v>0.21071096860726746</v>
      </c>
      <c r="I770" s="62">
        <f t="shared" si="612"/>
        <v>3.5118481380000004</v>
      </c>
      <c r="J770" s="62">
        <v>0.30259226</v>
      </c>
      <c r="K770" s="62">
        <v>2.8852629100000002</v>
      </c>
      <c r="L770" s="62">
        <v>0</v>
      </c>
      <c r="M770" s="62">
        <v>0.32399296799999999</v>
      </c>
      <c r="N770" s="62">
        <f t="shared" si="613"/>
        <v>1.338787790849949E-6</v>
      </c>
      <c r="O770" s="62">
        <f t="shared" si="614"/>
        <v>4.8592687678779167E-2</v>
      </c>
      <c r="P770" s="62">
        <f t="shared" si="615"/>
        <v>6.4690650501744607E-2</v>
      </c>
      <c r="Q770" s="62">
        <f t="shared" si="616"/>
        <v>0</v>
      </c>
      <c r="R770" s="62">
        <f t="shared" si="617"/>
        <v>-0.11328199939273254</v>
      </c>
      <c r="S770" s="62">
        <f t="shared" si="618"/>
        <v>2.9265401099999999</v>
      </c>
      <c r="T770" s="62">
        <v>0.25216021999999999</v>
      </c>
      <c r="U770" s="62">
        <v>2.4043857499999999</v>
      </c>
      <c r="V770" s="62">
        <v>0</v>
      </c>
      <c r="W770" s="62">
        <v>0.26999413999999999</v>
      </c>
      <c r="X770" s="62"/>
      <c r="Y770" s="62"/>
      <c r="Z770" s="62"/>
      <c r="AA770" s="62"/>
      <c r="AB770" s="168">
        <v>2020</v>
      </c>
      <c r="AC770" s="62" t="s">
        <v>4255</v>
      </c>
      <c r="AD770" s="62" t="s">
        <v>4256</v>
      </c>
      <c r="AE770" s="62">
        <v>0.4</v>
      </c>
      <c r="AF770" s="168">
        <v>2020</v>
      </c>
      <c r="AG770" s="62" t="s">
        <v>4257</v>
      </c>
      <c r="AH770" s="62" t="s">
        <v>4258</v>
      </c>
      <c r="AI770" s="62" t="s">
        <v>4259</v>
      </c>
      <c r="AJ770" s="62">
        <v>0.23299999999999998</v>
      </c>
      <c r="AK770" s="62"/>
    </row>
    <row r="771" spans="1:37" ht="78.75" x14ac:dyDescent="0.25">
      <c r="A771" s="174"/>
      <c r="B771" s="53" t="s">
        <v>2120</v>
      </c>
      <c r="C771" s="58" t="s">
        <v>3622</v>
      </c>
      <c r="D771" s="62">
        <v>2.2550533387877914</v>
      </c>
      <c r="E771" s="62">
        <f t="shared" si="609"/>
        <v>0.22550533387877914</v>
      </c>
      <c r="F771" s="62">
        <f t="shared" si="610"/>
        <v>1.8942448045817446</v>
      </c>
      <c r="G771" s="62">
        <v>0</v>
      </c>
      <c r="H771" s="62">
        <f t="shared" si="611"/>
        <v>0.13530320032726748</v>
      </c>
      <c r="I771" s="62">
        <f t="shared" si="612"/>
        <v>2.1389293040000004</v>
      </c>
      <c r="J771" s="62">
        <v>0.16104731999999999</v>
      </c>
      <c r="K771" s="62">
        <v>1.8762905000000001</v>
      </c>
      <c r="L771" s="62">
        <v>0</v>
      </c>
      <c r="M771" s="62">
        <v>0.101591484</v>
      </c>
      <c r="N771" s="62">
        <f t="shared" si="613"/>
        <v>0.11612403478779099</v>
      </c>
      <c r="O771" s="62">
        <f t="shared" si="614"/>
        <v>6.4458013878779141E-2</v>
      </c>
      <c r="P771" s="62">
        <f t="shared" si="615"/>
        <v>1.7954304581744518E-2</v>
      </c>
      <c r="Q771" s="62">
        <f t="shared" si="616"/>
        <v>0</v>
      </c>
      <c r="R771" s="62">
        <f t="shared" si="617"/>
        <v>3.371171632726748E-2</v>
      </c>
      <c r="S771" s="62">
        <f t="shared" si="618"/>
        <v>1.7824410799999999</v>
      </c>
      <c r="T771" s="62">
        <v>0.13420609999999999</v>
      </c>
      <c r="U771" s="62">
        <v>1.5635754099999999</v>
      </c>
      <c r="V771" s="62">
        <v>0</v>
      </c>
      <c r="W771" s="62">
        <v>8.4659570000000003E-2</v>
      </c>
      <c r="X771" s="62"/>
      <c r="Y771" s="62"/>
      <c r="Z771" s="62"/>
      <c r="AA771" s="62"/>
      <c r="AB771" s="168">
        <v>2020</v>
      </c>
      <c r="AC771" s="62" t="s">
        <v>4255</v>
      </c>
      <c r="AD771" s="62" t="s">
        <v>4256</v>
      </c>
      <c r="AE771" s="62">
        <v>0.25</v>
      </c>
      <c r="AF771" s="168">
        <v>2020</v>
      </c>
      <c r="AG771" s="62" t="s">
        <v>4257</v>
      </c>
      <c r="AH771" s="62" t="s">
        <v>4258</v>
      </c>
      <c r="AI771" s="62" t="s">
        <v>4259</v>
      </c>
      <c r="AJ771" s="62">
        <v>3.5000000000000003E-2</v>
      </c>
      <c r="AK771" s="62"/>
    </row>
    <row r="772" spans="1:37" ht="47.25" x14ac:dyDescent="0.25">
      <c r="A772" s="174"/>
      <c r="B772" s="53" t="s">
        <v>858</v>
      </c>
      <c r="C772" s="58" t="s">
        <v>3623</v>
      </c>
      <c r="D772" s="62">
        <v>3.497692926</v>
      </c>
      <c r="E772" s="62">
        <f t="shared" si="609"/>
        <v>0.3497692926</v>
      </c>
      <c r="F772" s="62">
        <f t="shared" si="610"/>
        <v>2.9380620578399999</v>
      </c>
      <c r="G772" s="62">
        <v>0</v>
      </c>
      <c r="H772" s="62">
        <f t="shared" si="611"/>
        <v>0.20986157555999999</v>
      </c>
      <c r="I772" s="62">
        <f t="shared" si="612"/>
        <v>3.497692926</v>
      </c>
      <c r="J772" s="62">
        <v>0.44301363999999999</v>
      </c>
      <c r="K772" s="62">
        <v>2.6297404700000002</v>
      </c>
      <c r="L772" s="62">
        <v>0</v>
      </c>
      <c r="M772" s="62">
        <v>0.42493881599999989</v>
      </c>
      <c r="N772" s="62">
        <f t="shared" si="613"/>
        <v>0</v>
      </c>
      <c r="O772" s="62">
        <f t="shared" si="614"/>
        <v>-9.3244347399999983E-2</v>
      </c>
      <c r="P772" s="62">
        <f t="shared" si="615"/>
        <v>0.30832158783999963</v>
      </c>
      <c r="Q772" s="62">
        <f t="shared" si="616"/>
        <v>0</v>
      </c>
      <c r="R772" s="62">
        <f t="shared" si="617"/>
        <v>-0.2150772404399999</v>
      </c>
      <c r="S772" s="62">
        <f t="shared" si="618"/>
        <v>3.4626066799999999</v>
      </c>
      <c r="T772" s="62">
        <v>0.36917802</v>
      </c>
      <c r="U772" s="62">
        <v>2.7393129799999998</v>
      </c>
      <c r="V772" s="62">
        <v>0</v>
      </c>
      <c r="W772" s="62">
        <v>0.35411568000000004</v>
      </c>
      <c r="X772" s="62"/>
      <c r="Y772" s="62"/>
      <c r="Z772" s="62"/>
      <c r="AA772" s="62"/>
      <c r="AB772" s="62"/>
      <c r="AC772" s="62"/>
      <c r="AD772" s="62"/>
      <c r="AE772" s="62">
        <v>0</v>
      </c>
      <c r="AF772" s="62"/>
      <c r="AG772" s="62"/>
      <c r="AH772" s="62"/>
      <c r="AI772" s="62"/>
      <c r="AJ772" s="62">
        <v>0</v>
      </c>
      <c r="AK772" s="62"/>
    </row>
    <row r="773" spans="1:37" ht="63" x14ac:dyDescent="0.25">
      <c r="A773" s="174"/>
      <c r="B773" s="53" t="s">
        <v>2121</v>
      </c>
      <c r="C773" s="58" t="s">
        <v>3624</v>
      </c>
      <c r="D773" s="62">
        <v>0.10171689399999999</v>
      </c>
      <c r="E773" s="62">
        <f t="shared" si="609"/>
        <v>1.01716894E-2</v>
      </c>
      <c r="F773" s="62">
        <f t="shared" si="610"/>
        <v>8.5442190959999983E-2</v>
      </c>
      <c r="G773" s="62">
        <v>0</v>
      </c>
      <c r="H773" s="62">
        <f t="shared" si="611"/>
        <v>6.1030136399999992E-3</v>
      </c>
      <c r="I773" s="62">
        <f t="shared" si="612"/>
        <v>0.101716894</v>
      </c>
      <c r="J773" s="62">
        <v>8.7703030000000001E-2</v>
      </c>
      <c r="K773" s="62">
        <v>0</v>
      </c>
      <c r="L773" s="62">
        <v>0</v>
      </c>
      <c r="M773" s="62">
        <v>1.4013863999999999E-2</v>
      </c>
      <c r="N773" s="62">
        <f t="shared" si="613"/>
        <v>0</v>
      </c>
      <c r="O773" s="62">
        <f t="shared" si="614"/>
        <v>-7.7531340599999998E-2</v>
      </c>
      <c r="P773" s="62">
        <f t="shared" si="615"/>
        <v>8.5442190959999983E-2</v>
      </c>
      <c r="Q773" s="62">
        <f t="shared" si="616"/>
        <v>0</v>
      </c>
      <c r="R773" s="62">
        <f t="shared" si="617"/>
        <v>-7.9108503599999991E-3</v>
      </c>
      <c r="S773" s="62">
        <f t="shared" si="618"/>
        <v>8.4764080000000006E-2</v>
      </c>
      <c r="T773" s="62">
        <v>7.3085860000000002E-2</v>
      </c>
      <c r="U773" s="62">
        <v>0</v>
      </c>
      <c r="V773" s="62">
        <v>0</v>
      </c>
      <c r="W773" s="62">
        <v>1.167822E-2</v>
      </c>
      <c r="X773" s="62"/>
      <c r="Y773" s="62"/>
      <c r="Z773" s="62"/>
      <c r="AA773" s="62"/>
      <c r="AB773" s="62"/>
      <c r="AC773" s="62"/>
      <c r="AD773" s="62"/>
      <c r="AE773" s="62">
        <v>0</v>
      </c>
      <c r="AF773" s="62"/>
      <c r="AG773" s="62"/>
      <c r="AH773" s="62"/>
      <c r="AI773" s="62"/>
      <c r="AJ773" s="62">
        <v>0</v>
      </c>
      <c r="AK773" s="62">
        <f>SUM(AK774:AK797)</f>
        <v>0</v>
      </c>
    </row>
    <row r="774" spans="1:37" ht="15.75" x14ac:dyDescent="0.25">
      <c r="A774" s="174"/>
      <c r="B774" s="53" t="s">
        <v>329</v>
      </c>
      <c r="C774" s="58"/>
      <c r="D774" s="62">
        <f>SUM(D775:D798)</f>
        <v>42.332734986119206</v>
      </c>
      <c r="E774" s="62">
        <f t="shared" ref="E774:AJ774" si="619">SUM(E775:E798)</f>
        <v>4.2332734986119211</v>
      </c>
      <c r="F774" s="62">
        <f t="shared" si="619"/>
        <v>35.559497388340134</v>
      </c>
      <c r="G774" s="62">
        <f t="shared" si="619"/>
        <v>0</v>
      </c>
      <c r="H774" s="62">
        <f t="shared" si="619"/>
        <v>2.5399640991671522</v>
      </c>
      <c r="I774" s="62">
        <f t="shared" si="619"/>
        <v>41.482261248</v>
      </c>
      <c r="J774" s="62">
        <f t="shared" si="619"/>
        <v>7.8608925799999998</v>
      </c>
      <c r="K774" s="62">
        <f t="shared" si="619"/>
        <v>27.031506759999999</v>
      </c>
      <c r="L774" s="62">
        <f t="shared" si="619"/>
        <v>0</v>
      </c>
      <c r="M774" s="62">
        <f t="shared" si="619"/>
        <v>6.5898619079999996</v>
      </c>
      <c r="N774" s="62">
        <f t="shared" si="619"/>
        <v>0.85047373811920757</v>
      </c>
      <c r="O774" s="62">
        <f t="shared" si="619"/>
        <v>-3.6276190813880795</v>
      </c>
      <c r="P774" s="62">
        <f t="shared" si="619"/>
        <v>8.5279906283401328</v>
      </c>
      <c r="Q774" s="62">
        <f t="shared" si="619"/>
        <v>0</v>
      </c>
      <c r="R774" s="62">
        <f t="shared" si="619"/>
        <v>-4.0498978088328483</v>
      </c>
      <c r="S774" s="62">
        <f t="shared" si="619"/>
        <v>40.877467580000001</v>
      </c>
      <c r="T774" s="62">
        <f t="shared" si="619"/>
        <v>4.3736931699999992</v>
      </c>
      <c r="U774" s="62">
        <f t="shared" si="619"/>
        <v>30.966028920000003</v>
      </c>
      <c r="V774" s="62">
        <f t="shared" si="619"/>
        <v>0</v>
      </c>
      <c r="W774" s="62">
        <f t="shared" si="619"/>
        <v>5.5377454899999998</v>
      </c>
      <c r="X774" s="62"/>
      <c r="Y774" s="62"/>
      <c r="Z774" s="62"/>
      <c r="AA774" s="62"/>
      <c r="AB774" s="62"/>
      <c r="AC774" s="62"/>
      <c r="AD774" s="62"/>
      <c r="AE774" s="62">
        <f t="shared" si="619"/>
        <v>1.61</v>
      </c>
      <c r="AF774" s="62"/>
      <c r="AG774" s="62"/>
      <c r="AH774" s="62"/>
      <c r="AI774" s="62"/>
      <c r="AJ774" s="62">
        <f t="shared" si="619"/>
        <v>1.7945</v>
      </c>
      <c r="AK774" s="62">
        <f>SUM(AK775:AK798)</f>
        <v>0</v>
      </c>
    </row>
    <row r="775" spans="1:37" ht="63" x14ac:dyDescent="0.25">
      <c r="A775" s="174"/>
      <c r="B775" s="65" t="s">
        <v>859</v>
      </c>
      <c r="C775" s="58" t="s">
        <v>3625</v>
      </c>
      <c r="D775" s="62">
        <v>0.20191456278779146</v>
      </c>
      <c r="E775" s="62">
        <f t="shared" ref="E775:E798" si="620">D775*10%</f>
        <v>2.0191456278779149E-2</v>
      </c>
      <c r="F775" s="62">
        <f t="shared" ref="F775:F798" si="621">D775-E775-H775</f>
        <v>0.1696082327417448</v>
      </c>
      <c r="G775" s="62">
        <v>0</v>
      </c>
      <c r="H775" s="62">
        <f t="shared" ref="H775:H798" si="622">D775*6%</f>
        <v>1.2114873767267487E-2</v>
      </c>
      <c r="I775" s="62">
        <f t="shared" ref="I775:I798" si="623">J775+K775+L775+M775</f>
        <v>0.201913224</v>
      </c>
      <c r="J775" s="62">
        <v>0</v>
      </c>
      <c r="K775" s="62">
        <v>0</v>
      </c>
      <c r="L775" s="62">
        <v>0</v>
      </c>
      <c r="M775" s="62">
        <v>0.201913224</v>
      </c>
      <c r="N775" s="62">
        <f t="shared" ref="N775:N798" si="624">D775-I775</f>
        <v>1.3387877914605717E-6</v>
      </c>
      <c r="O775" s="62">
        <f t="shared" ref="O775:O798" si="625">E775-J775</f>
        <v>2.0191456278779149E-2</v>
      </c>
      <c r="P775" s="62">
        <f t="shared" ref="P775:P798" si="626">F775-K775</f>
        <v>0.1696082327417448</v>
      </c>
      <c r="Q775" s="62">
        <f t="shared" ref="Q775:Q798" si="627">G775-L775</f>
        <v>0</v>
      </c>
      <c r="R775" s="62">
        <f t="shared" ref="R775:R798" si="628">H775-M775</f>
        <v>-0.1897983502327325</v>
      </c>
      <c r="S775" s="62">
        <f t="shared" ref="S775:S798" si="629">T775+U775+V775+W775</f>
        <v>0.16826101999999998</v>
      </c>
      <c r="T775" s="62">
        <v>0</v>
      </c>
      <c r="U775" s="62">
        <v>0</v>
      </c>
      <c r="V775" s="62">
        <v>0</v>
      </c>
      <c r="W775" s="62">
        <v>0.16826101999999998</v>
      </c>
      <c r="X775" s="62"/>
      <c r="Y775" s="62"/>
      <c r="Z775" s="62"/>
      <c r="AA775" s="62"/>
      <c r="AB775" s="62"/>
      <c r="AC775" s="62"/>
      <c r="AD775" s="62"/>
      <c r="AE775" s="62">
        <v>0</v>
      </c>
      <c r="AF775" s="62"/>
      <c r="AG775" s="62"/>
      <c r="AH775" s="62"/>
      <c r="AI775" s="62"/>
      <c r="AJ775" s="62">
        <v>0</v>
      </c>
      <c r="AK775" s="62"/>
    </row>
    <row r="776" spans="1:37" ht="110.25" x14ac:dyDescent="0.25">
      <c r="A776" s="174"/>
      <c r="B776" s="53" t="s">
        <v>2123</v>
      </c>
      <c r="C776" s="58" t="s">
        <v>3626</v>
      </c>
      <c r="D776" s="62">
        <v>0.75206538678779145</v>
      </c>
      <c r="E776" s="62">
        <f t="shared" si="620"/>
        <v>7.5206538678779147E-2</v>
      </c>
      <c r="F776" s="62">
        <f t="shared" si="621"/>
        <v>0.63173492490174488</v>
      </c>
      <c r="G776" s="62">
        <v>0</v>
      </c>
      <c r="H776" s="62">
        <f t="shared" si="622"/>
        <v>4.5123923207267484E-2</v>
      </c>
      <c r="I776" s="62">
        <f t="shared" si="623"/>
        <v>0.75206404800000004</v>
      </c>
      <c r="J776" s="62">
        <v>0</v>
      </c>
      <c r="K776" s="62">
        <v>0</v>
      </c>
      <c r="L776" s="62">
        <v>0</v>
      </c>
      <c r="M776" s="62">
        <v>0.75206404800000004</v>
      </c>
      <c r="N776" s="62">
        <f t="shared" si="624"/>
        <v>1.3387877914050605E-6</v>
      </c>
      <c r="O776" s="62">
        <f t="shared" si="625"/>
        <v>7.5206538678779147E-2</v>
      </c>
      <c r="P776" s="62">
        <f t="shared" si="626"/>
        <v>0.63173492490174488</v>
      </c>
      <c r="Q776" s="62">
        <f t="shared" si="627"/>
        <v>0</v>
      </c>
      <c r="R776" s="62">
        <f t="shared" si="628"/>
        <v>-0.7069401247927326</v>
      </c>
      <c r="S776" s="62">
        <f t="shared" si="629"/>
        <v>0.62672004000000003</v>
      </c>
      <c r="T776" s="62">
        <v>0</v>
      </c>
      <c r="U776" s="62">
        <v>0</v>
      </c>
      <c r="V776" s="62">
        <v>0</v>
      </c>
      <c r="W776" s="62">
        <v>0.62672004000000003</v>
      </c>
      <c r="X776" s="62"/>
      <c r="Y776" s="62"/>
      <c r="Z776" s="62"/>
      <c r="AA776" s="62"/>
      <c r="AB776" s="62"/>
      <c r="AC776" s="62"/>
      <c r="AD776" s="62"/>
      <c r="AE776" s="62">
        <v>0</v>
      </c>
      <c r="AF776" s="62"/>
      <c r="AG776" s="62"/>
      <c r="AH776" s="62"/>
      <c r="AI776" s="62"/>
      <c r="AJ776" s="62">
        <v>0</v>
      </c>
      <c r="AK776" s="62"/>
    </row>
    <row r="777" spans="1:37" ht="63" x14ac:dyDescent="0.25">
      <c r="A777" s="174"/>
      <c r="B777" s="53" t="s">
        <v>862</v>
      </c>
      <c r="C777" s="58" t="s">
        <v>3627</v>
      </c>
      <c r="D777" s="62">
        <v>3.9441486787791441E-2</v>
      </c>
      <c r="E777" s="62">
        <f t="shared" si="620"/>
        <v>3.9441486787791446E-3</v>
      </c>
      <c r="F777" s="62">
        <f t="shared" si="621"/>
        <v>3.3130848901744808E-2</v>
      </c>
      <c r="G777" s="62">
        <v>0</v>
      </c>
      <c r="H777" s="62">
        <f t="shared" si="622"/>
        <v>2.3664892072674864E-3</v>
      </c>
      <c r="I777" s="62">
        <f t="shared" si="623"/>
        <v>3.9440148000000001E-2</v>
      </c>
      <c r="J777" s="62">
        <v>0</v>
      </c>
      <c r="K777" s="62">
        <v>0</v>
      </c>
      <c r="L777" s="62">
        <v>0</v>
      </c>
      <c r="M777" s="62">
        <v>3.9440148000000001E-2</v>
      </c>
      <c r="N777" s="62">
        <f t="shared" si="624"/>
        <v>1.338787791439755E-6</v>
      </c>
      <c r="O777" s="62">
        <f t="shared" si="625"/>
        <v>3.9441486787791446E-3</v>
      </c>
      <c r="P777" s="62">
        <f t="shared" si="626"/>
        <v>3.3130848901744808E-2</v>
      </c>
      <c r="Q777" s="62">
        <f t="shared" si="627"/>
        <v>0</v>
      </c>
      <c r="R777" s="62">
        <f t="shared" si="628"/>
        <v>-3.7073658792732514E-2</v>
      </c>
      <c r="S777" s="62">
        <f t="shared" si="629"/>
        <v>3.286679E-2</v>
      </c>
      <c r="T777" s="62">
        <v>0</v>
      </c>
      <c r="U777" s="62">
        <v>0</v>
      </c>
      <c r="V777" s="62">
        <v>0</v>
      </c>
      <c r="W777" s="62">
        <v>3.286679E-2</v>
      </c>
      <c r="X777" s="62"/>
      <c r="Y777" s="62"/>
      <c r="Z777" s="62"/>
      <c r="AA777" s="62"/>
      <c r="AB777" s="62"/>
      <c r="AC777" s="62"/>
      <c r="AD777" s="62"/>
      <c r="AE777" s="62">
        <v>0</v>
      </c>
      <c r="AF777" s="62"/>
      <c r="AG777" s="62"/>
      <c r="AH777" s="62"/>
      <c r="AI777" s="62"/>
      <c r="AJ777" s="62">
        <v>0</v>
      </c>
      <c r="AK777" s="62"/>
    </row>
    <row r="778" spans="1:37" ht="126" x14ac:dyDescent="0.25">
      <c r="A778" s="174"/>
      <c r="B778" s="53" t="s">
        <v>2124</v>
      </c>
      <c r="C778" s="58" t="s">
        <v>3628</v>
      </c>
      <c r="D778" s="62">
        <v>6.7464536867877927</v>
      </c>
      <c r="E778" s="62">
        <f t="shared" si="620"/>
        <v>0.67464536867877933</v>
      </c>
      <c r="F778" s="62">
        <f t="shared" si="621"/>
        <v>5.6670210969017463</v>
      </c>
      <c r="G778" s="62">
        <v>0</v>
      </c>
      <c r="H778" s="62">
        <f t="shared" si="622"/>
        <v>0.40478722120726757</v>
      </c>
      <c r="I778" s="62">
        <f t="shared" si="623"/>
        <v>6.7464523479999992</v>
      </c>
      <c r="J778" s="62">
        <v>0.15709920000000002</v>
      </c>
      <c r="K778" s="62">
        <v>6.4640585199999991</v>
      </c>
      <c r="L778" s="62">
        <v>0</v>
      </c>
      <c r="M778" s="62">
        <v>0.12529462800000002</v>
      </c>
      <c r="N778" s="62">
        <f t="shared" si="624"/>
        <v>1.3387877935144843E-6</v>
      </c>
      <c r="O778" s="62">
        <f t="shared" si="625"/>
        <v>0.51754616867877934</v>
      </c>
      <c r="P778" s="62">
        <f t="shared" si="626"/>
        <v>-0.79703742309825287</v>
      </c>
      <c r="Q778" s="62">
        <f t="shared" si="627"/>
        <v>0</v>
      </c>
      <c r="R778" s="62">
        <f t="shared" si="628"/>
        <v>0.27949259320726755</v>
      </c>
      <c r="S778" s="62">
        <f t="shared" si="629"/>
        <v>7.306656499999999</v>
      </c>
      <c r="T778" s="62">
        <v>0.46885002000000003</v>
      </c>
      <c r="U778" s="62">
        <v>6.7333942899999997</v>
      </c>
      <c r="V778" s="62">
        <v>0</v>
      </c>
      <c r="W778" s="62">
        <v>0.10441219</v>
      </c>
      <c r="X778" s="62"/>
      <c r="Y778" s="62"/>
      <c r="Z778" s="62"/>
      <c r="AA778" s="62"/>
      <c r="AB778" s="62"/>
      <c r="AC778" s="62"/>
      <c r="AD778" s="62"/>
      <c r="AE778" s="62">
        <v>0</v>
      </c>
      <c r="AF778" s="62"/>
      <c r="AG778" s="62"/>
      <c r="AH778" s="62"/>
      <c r="AI778" s="62"/>
      <c r="AJ778" s="62">
        <v>0</v>
      </c>
      <c r="AK778" s="62"/>
    </row>
    <row r="779" spans="1:37" ht="63" x14ac:dyDescent="0.25">
      <c r="A779" s="174"/>
      <c r="B779" s="53" t="s">
        <v>865</v>
      </c>
      <c r="C779" s="58" t="s">
        <v>3629</v>
      </c>
      <c r="D779" s="62">
        <v>0.25129624278779145</v>
      </c>
      <c r="E779" s="62">
        <f t="shared" si="620"/>
        <v>2.5129624278779145E-2</v>
      </c>
      <c r="F779" s="62">
        <f t="shared" si="621"/>
        <v>0.21108884394174479</v>
      </c>
      <c r="G779" s="62">
        <v>0</v>
      </c>
      <c r="H779" s="62">
        <f t="shared" si="622"/>
        <v>1.5077774567267487E-2</v>
      </c>
      <c r="I779" s="62">
        <f t="shared" si="623"/>
        <v>0.25129490399999999</v>
      </c>
      <c r="J779" s="62">
        <v>0</v>
      </c>
      <c r="K779" s="62">
        <v>0</v>
      </c>
      <c r="L779" s="62">
        <v>0</v>
      </c>
      <c r="M779" s="62">
        <v>0.25129490399999999</v>
      </c>
      <c r="N779" s="62">
        <f t="shared" si="624"/>
        <v>1.3387877914605717E-6</v>
      </c>
      <c r="O779" s="62">
        <f t="shared" si="625"/>
        <v>2.5129624278779145E-2</v>
      </c>
      <c r="P779" s="62">
        <f t="shared" si="626"/>
        <v>0.21108884394174479</v>
      </c>
      <c r="Q779" s="62">
        <f t="shared" si="627"/>
        <v>0</v>
      </c>
      <c r="R779" s="62">
        <f t="shared" si="628"/>
        <v>-0.23621712943273249</v>
      </c>
      <c r="S779" s="62">
        <f t="shared" si="629"/>
        <v>0.20941241999999999</v>
      </c>
      <c r="T779" s="62">
        <v>0</v>
      </c>
      <c r="U779" s="62">
        <v>0</v>
      </c>
      <c r="V779" s="62">
        <v>0</v>
      </c>
      <c r="W779" s="62">
        <v>0.20941241999999999</v>
      </c>
      <c r="X779" s="62"/>
      <c r="Y779" s="62"/>
      <c r="Z779" s="62"/>
      <c r="AA779" s="62"/>
      <c r="AB779" s="62"/>
      <c r="AC779" s="62"/>
      <c r="AD779" s="62"/>
      <c r="AE779" s="62">
        <v>0</v>
      </c>
      <c r="AF779" s="62"/>
      <c r="AG779" s="62"/>
      <c r="AH779" s="62"/>
      <c r="AI779" s="62"/>
      <c r="AJ779" s="62">
        <v>0</v>
      </c>
      <c r="AK779" s="62"/>
    </row>
    <row r="780" spans="1:37" ht="47.25" x14ac:dyDescent="0.25">
      <c r="A780" s="174"/>
      <c r="B780" s="53" t="s">
        <v>867</v>
      </c>
      <c r="C780" s="58" t="s">
        <v>3630</v>
      </c>
      <c r="D780" s="62">
        <v>0.64826590878779133</v>
      </c>
      <c r="E780" s="62">
        <f t="shared" si="620"/>
        <v>6.4826590878779136E-2</v>
      </c>
      <c r="F780" s="62">
        <f t="shared" si="621"/>
        <v>0.54454336338174469</v>
      </c>
      <c r="G780" s="62">
        <v>0</v>
      </c>
      <c r="H780" s="62">
        <f t="shared" si="622"/>
        <v>3.8895954527267476E-2</v>
      </c>
      <c r="I780" s="62">
        <f t="shared" si="623"/>
        <v>0.64826457000000004</v>
      </c>
      <c r="J780" s="62">
        <v>0.44786474999999998</v>
      </c>
      <c r="K780" s="62">
        <v>0</v>
      </c>
      <c r="L780" s="62">
        <v>0</v>
      </c>
      <c r="M780" s="62">
        <v>0.20039982000000001</v>
      </c>
      <c r="N780" s="62">
        <f t="shared" si="624"/>
        <v>1.3387877912940382E-6</v>
      </c>
      <c r="O780" s="62">
        <f t="shared" si="625"/>
        <v>-0.38303815912122086</v>
      </c>
      <c r="P780" s="62">
        <f t="shared" si="626"/>
        <v>0.54454336338174469</v>
      </c>
      <c r="Q780" s="62">
        <f t="shared" si="627"/>
        <v>0</v>
      </c>
      <c r="R780" s="62">
        <f t="shared" si="628"/>
        <v>-0.16150386547273254</v>
      </c>
      <c r="S780" s="62">
        <f t="shared" si="629"/>
        <v>0.50438707999999999</v>
      </c>
      <c r="T780" s="62">
        <v>0.33738722999999998</v>
      </c>
      <c r="U780" s="62">
        <v>0</v>
      </c>
      <c r="V780" s="62">
        <v>0</v>
      </c>
      <c r="W780" s="62">
        <v>0.16699985000000001</v>
      </c>
      <c r="X780" s="62"/>
      <c r="Y780" s="62"/>
      <c r="Z780" s="62"/>
      <c r="AA780" s="62"/>
      <c r="AB780" s="62"/>
      <c r="AC780" s="62"/>
      <c r="AD780" s="62"/>
      <c r="AE780" s="62">
        <v>0</v>
      </c>
      <c r="AF780" s="62"/>
      <c r="AG780" s="62"/>
      <c r="AH780" s="62"/>
      <c r="AI780" s="62"/>
      <c r="AJ780" s="62">
        <v>0</v>
      </c>
      <c r="AK780" s="62"/>
    </row>
    <row r="781" spans="1:37" ht="63" x14ac:dyDescent="0.25">
      <c r="A781" s="174"/>
      <c r="B781" s="53" t="s">
        <v>869</v>
      </c>
      <c r="C781" s="58" t="s">
        <v>3631</v>
      </c>
      <c r="D781" s="62">
        <v>0.44030973600000006</v>
      </c>
      <c r="E781" s="62">
        <f t="shared" si="620"/>
        <v>4.4030973600000009E-2</v>
      </c>
      <c r="F781" s="62">
        <f t="shared" si="621"/>
        <v>0.36986017824000006</v>
      </c>
      <c r="G781" s="62">
        <v>0</v>
      </c>
      <c r="H781" s="62">
        <f t="shared" si="622"/>
        <v>2.6418584160000001E-2</v>
      </c>
      <c r="I781" s="62">
        <f t="shared" si="623"/>
        <v>0.44030973600000001</v>
      </c>
      <c r="J781" s="62">
        <v>0.1679862</v>
      </c>
      <c r="K781" s="62">
        <v>0</v>
      </c>
      <c r="L781" s="62">
        <v>0</v>
      </c>
      <c r="M781" s="62">
        <v>0.27232353600000003</v>
      </c>
      <c r="N781" s="62">
        <f t="shared" si="624"/>
        <v>0</v>
      </c>
      <c r="O781" s="62">
        <f t="shared" si="625"/>
        <v>-0.12395522639999999</v>
      </c>
      <c r="P781" s="62">
        <f t="shared" si="626"/>
        <v>0.36986017824000006</v>
      </c>
      <c r="Q781" s="62">
        <f t="shared" si="627"/>
        <v>0</v>
      </c>
      <c r="R781" s="62">
        <f t="shared" si="628"/>
        <v>-0.24590495184000002</v>
      </c>
      <c r="S781" s="62">
        <f t="shared" si="629"/>
        <v>0.36692477999999995</v>
      </c>
      <c r="T781" s="62">
        <v>0.13998849999999999</v>
      </c>
      <c r="U781" s="62">
        <v>0</v>
      </c>
      <c r="V781" s="62">
        <v>0</v>
      </c>
      <c r="W781" s="62">
        <v>0.22693627999999996</v>
      </c>
      <c r="X781" s="62"/>
      <c r="Y781" s="62"/>
      <c r="Z781" s="62"/>
      <c r="AA781" s="62"/>
      <c r="AB781" s="62"/>
      <c r="AC781" s="62"/>
      <c r="AD781" s="62"/>
      <c r="AE781" s="62">
        <v>0</v>
      </c>
      <c r="AF781" s="62"/>
      <c r="AG781" s="62"/>
      <c r="AH781" s="62"/>
      <c r="AI781" s="62"/>
      <c r="AJ781" s="62">
        <v>0</v>
      </c>
      <c r="AK781" s="62"/>
    </row>
    <row r="782" spans="1:37" ht="47.25" x14ac:dyDescent="0.25">
      <c r="A782" s="174"/>
      <c r="B782" s="53" t="s">
        <v>871</v>
      </c>
      <c r="C782" s="58" t="s">
        <v>3632</v>
      </c>
      <c r="D782" s="62">
        <v>0.81256335078779141</v>
      </c>
      <c r="E782" s="62">
        <f t="shared" si="620"/>
        <v>8.1256335078779149E-2</v>
      </c>
      <c r="F782" s="62">
        <f t="shared" si="621"/>
        <v>0.68255321466174479</v>
      </c>
      <c r="G782" s="62">
        <v>0</v>
      </c>
      <c r="H782" s="62">
        <f t="shared" si="622"/>
        <v>4.8753801047267481E-2</v>
      </c>
      <c r="I782" s="62">
        <f t="shared" si="623"/>
        <v>0.812562012</v>
      </c>
      <c r="J782" s="62">
        <v>0</v>
      </c>
      <c r="K782" s="62">
        <v>0</v>
      </c>
      <c r="L782" s="62">
        <v>0</v>
      </c>
      <c r="M782" s="62">
        <v>0.812562012</v>
      </c>
      <c r="N782" s="62">
        <f t="shared" si="624"/>
        <v>1.3387877914050605E-6</v>
      </c>
      <c r="O782" s="62">
        <f t="shared" si="625"/>
        <v>8.1256335078779149E-2</v>
      </c>
      <c r="P782" s="62">
        <f t="shared" si="626"/>
        <v>0.68255321466174479</v>
      </c>
      <c r="Q782" s="62">
        <f t="shared" si="627"/>
        <v>0</v>
      </c>
      <c r="R782" s="62">
        <f t="shared" si="628"/>
        <v>-0.76380821095273255</v>
      </c>
      <c r="S782" s="62">
        <f t="shared" si="629"/>
        <v>6.9823013400000002</v>
      </c>
      <c r="T782" s="62">
        <v>0</v>
      </c>
      <c r="U782" s="62">
        <v>6.3051663300000005</v>
      </c>
      <c r="V782" s="62">
        <v>0</v>
      </c>
      <c r="W782" s="62">
        <v>0.67713500999999998</v>
      </c>
      <c r="X782" s="62"/>
      <c r="Y782" s="62"/>
      <c r="Z782" s="62"/>
      <c r="AA782" s="62"/>
      <c r="AB782" s="62"/>
      <c r="AC782" s="62"/>
      <c r="AD782" s="62"/>
      <c r="AE782" s="62">
        <v>0</v>
      </c>
      <c r="AF782" s="62"/>
      <c r="AG782" s="62"/>
      <c r="AH782" s="62"/>
      <c r="AI782" s="62"/>
      <c r="AJ782" s="62">
        <v>0</v>
      </c>
      <c r="AK782" s="62"/>
    </row>
    <row r="783" spans="1:37" ht="78.75" x14ac:dyDescent="0.25">
      <c r="A783" s="174"/>
      <c r="B783" s="53" t="s">
        <v>2125</v>
      </c>
      <c r="C783" s="58" t="s">
        <v>3633</v>
      </c>
      <c r="D783" s="62">
        <v>0.68473787878779124</v>
      </c>
      <c r="E783" s="62">
        <f t="shared" si="620"/>
        <v>6.8473787878779127E-2</v>
      </c>
      <c r="F783" s="62">
        <f t="shared" si="621"/>
        <v>0.57517981818174468</v>
      </c>
      <c r="G783" s="62">
        <v>0</v>
      </c>
      <c r="H783" s="62">
        <f t="shared" si="622"/>
        <v>4.1084272727267473E-2</v>
      </c>
      <c r="I783" s="62">
        <f t="shared" si="623"/>
        <v>0.6847365299999999</v>
      </c>
      <c r="J783" s="62">
        <v>0</v>
      </c>
      <c r="K783" s="62">
        <v>0.62171018999999994</v>
      </c>
      <c r="L783" s="62">
        <v>0</v>
      </c>
      <c r="M783" s="62">
        <v>6.302634E-2</v>
      </c>
      <c r="N783" s="62">
        <f t="shared" si="624"/>
        <v>1.3487877913442858E-6</v>
      </c>
      <c r="O783" s="62">
        <f t="shared" si="625"/>
        <v>6.8473787878779127E-2</v>
      </c>
      <c r="P783" s="62">
        <f t="shared" si="626"/>
        <v>-4.6530371818255256E-2</v>
      </c>
      <c r="Q783" s="62">
        <f t="shared" si="627"/>
        <v>0</v>
      </c>
      <c r="R783" s="62">
        <f t="shared" si="628"/>
        <v>-2.1942067272732527E-2</v>
      </c>
      <c r="S783" s="62">
        <f t="shared" si="629"/>
        <v>5.2521949999999998E-2</v>
      </c>
      <c r="T783" s="62">
        <v>0</v>
      </c>
      <c r="U783" s="62">
        <v>0</v>
      </c>
      <c r="V783" s="62">
        <v>0</v>
      </c>
      <c r="W783" s="62">
        <v>5.2521949999999998E-2</v>
      </c>
      <c r="X783" s="62"/>
      <c r="Y783" s="62"/>
      <c r="Z783" s="62"/>
      <c r="AA783" s="62"/>
      <c r="AB783" s="168">
        <v>2020</v>
      </c>
      <c r="AC783" s="62" t="s">
        <v>4255</v>
      </c>
      <c r="AD783" s="62" t="s">
        <v>4256</v>
      </c>
      <c r="AE783" s="62">
        <v>0.4</v>
      </c>
      <c r="AF783" s="168">
        <v>2020</v>
      </c>
      <c r="AG783" s="62" t="s">
        <v>4257</v>
      </c>
      <c r="AH783" s="62" t="s">
        <v>4258</v>
      </c>
      <c r="AI783" s="62" t="s">
        <v>4259</v>
      </c>
      <c r="AJ783" s="62">
        <v>0.33</v>
      </c>
      <c r="AK783" s="62"/>
    </row>
    <row r="784" spans="1:37" ht="63" x14ac:dyDescent="0.25">
      <c r="A784" s="174"/>
      <c r="B784" s="53" t="s">
        <v>874</v>
      </c>
      <c r="C784" s="58" t="s">
        <v>3634</v>
      </c>
      <c r="D784" s="62">
        <v>0.41960533878779144</v>
      </c>
      <c r="E784" s="62">
        <f t="shared" si="620"/>
        <v>4.1960533878779148E-2</v>
      </c>
      <c r="F784" s="62">
        <f t="shared" si="621"/>
        <v>0.35246848458174485</v>
      </c>
      <c r="G784" s="62">
        <v>0</v>
      </c>
      <c r="H784" s="62">
        <f t="shared" si="622"/>
        <v>2.5176320327267486E-2</v>
      </c>
      <c r="I784" s="62">
        <f t="shared" si="623"/>
        <v>0.4196067</v>
      </c>
      <c r="J784" s="62">
        <v>0.32763893999999999</v>
      </c>
      <c r="K784" s="62">
        <v>0</v>
      </c>
      <c r="L784" s="62">
        <v>0</v>
      </c>
      <c r="M784" s="62">
        <v>9.196776000000001E-2</v>
      </c>
      <c r="N784" s="62">
        <f t="shared" si="624"/>
        <v>-1.3612122085615574E-6</v>
      </c>
      <c r="O784" s="62">
        <f t="shared" si="625"/>
        <v>-0.28567840612122086</v>
      </c>
      <c r="P784" s="62">
        <f t="shared" si="626"/>
        <v>0.35246848458174485</v>
      </c>
      <c r="Q784" s="62">
        <f t="shared" si="627"/>
        <v>0</v>
      </c>
      <c r="R784" s="62">
        <f t="shared" si="628"/>
        <v>-6.6791439672732517E-2</v>
      </c>
      <c r="S784" s="62">
        <f t="shared" si="629"/>
        <v>0.34967225000000002</v>
      </c>
      <c r="T784" s="62">
        <v>0.27303245000000004</v>
      </c>
      <c r="U784" s="62">
        <v>0</v>
      </c>
      <c r="V784" s="62">
        <v>0</v>
      </c>
      <c r="W784" s="62">
        <v>7.6639800000000008E-2</v>
      </c>
      <c r="X784" s="62"/>
      <c r="Y784" s="62"/>
      <c r="Z784" s="62"/>
      <c r="AA784" s="62"/>
      <c r="AB784" s="62"/>
      <c r="AC784" s="62"/>
      <c r="AD784" s="62"/>
      <c r="AE784" s="62">
        <v>0</v>
      </c>
      <c r="AF784" s="168">
        <v>2020</v>
      </c>
      <c r="AG784" s="62" t="s">
        <v>4257</v>
      </c>
      <c r="AH784" s="62" t="s">
        <v>4258</v>
      </c>
      <c r="AI784" s="62" t="s">
        <v>4259</v>
      </c>
      <c r="AJ784" s="62">
        <v>0.6</v>
      </c>
      <c r="AK784" s="62"/>
    </row>
    <row r="785" spans="1:37" ht="47.25" x14ac:dyDescent="0.25">
      <c r="A785" s="63"/>
      <c r="B785" s="53" t="s">
        <v>876</v>
      </c>
      <c r="C785" s="58" t="s">
        <v>3635</v>
      </c>
      <c r="D785" s="62">
        <v>3.8387259467877919</v>
      </c>
      <c r="E785" s="62">
        <f t="shared" si="620"/>
        <v>0.38387259467877921</v>
      </c>
      <c r="F785" s="62">
        <f t="shared" si="621"/>
        <v>3.2245297953017449</v>
      </c>
      <c r="G785" s="62">
        <v>0</v>
      </c>
      <c r="H785" s="62">
        <f t="shared" si="622"/>
        <v>0.23032355680726752</v>
      </c>
      <c r="I785" s="62">
        <f t="shared" si="623"/>
        <v>3.8387246080000006</v>
      </c>
      <c r="J785" s="62">
        <v>3.1217978800000004</v>
      </c>
      <c r="K785" s="62">
        <v>0</v>
      </c>
      <c r="L785" s="62">
        <v>0</v>
      </c>
      <c r="M785" s="62">
        <v>0.71692672800000012</v>
      </c>
      <c r="N785" s="62">
        <f t="shared" si="624"/>
        <v>1.3387877912940382E-6</v>
      </c>
      <c r="O785" s="62">
        <f t="shared" si="625"/>
        <v>-2.737925285321221</v>
      </c>
      <c r="P785" s="62">
        <f t="shared" si="626"/>
        <v>3.2245297953017449</v>
      </c>
      <c r="Q785" s="62">
        <f t="shared" si="627"/>
        <v>0</v>
      </c>
      <c r="R785" s="62">
        <f t="shared" si="628"/>
        <v>-0.48660317119273261</v>
      </c>
      <c r="S785" s="62">
        <f t="shared" si="629"/>
        <v>0.89417323999999998</v>
      </c>
      <c r="T785" s="62">
        <v>0.29673430000000001</v>
      </c>
      <c r="U785" s="62">
        <v>0</v>
      </c>
      <c r="V785" s="62">
        <v>0</v>
      </c>
      <c r="W785" s="62">
        <v>0.59743893999999997</v>
      </c>
      <c r="X785" s="62"/>
      <c r="Y785" s="62"/>
      <c r="Z785" s="62"/>
      <c r="AA785" s="62"/>
      <c r="AB785" s="62"/>
      <c r="AC785" s="62"/>
      <c r="AD785" s="62"/>
      <c r="AE785" s="62">
        <v>0</v>
      </c>
      <c r="AF785" s="62"/>
      <c r="AG785" s="62"/>
      <c r="AH785" s="62"/>
      <c r="AI785" s="62"/>
      <c r="AJ785" s="62">
        <v>0</v>
      </c>
      <c r="AK785" s="62"/>
    </row>
    <row r="786" spans="1:37" ht="63" x14ac:dyDescent="0.25">
      <c r="A786" s="63"/>
      <c r="B786" s="53" t="s">
        <v>2126</v>
      </c>
      <c r="C786" s="58" t="s">
        <v>3636</v>
      </c>
      <c r="D786" s="62">
        <v>4.6003294307877916</v>
      </c>
      <c r="E786" s="62">
        <f t="shared" si="620"/>
        <v>0.46003294307877918</v>
      </c>
      <c r="F786" s="62">
        <f t="shared" si="621"/>
        <v>3.8642767218617444</v>
      </c>
      <c r="G786" s="62">
        <v>0</v>
      </c>
      <c r="H786" s="62">
        <f t="shared" si="622"/>
        <v>0.27601976584726751</v>
      </c>
      <c r="I786" s="62">
        <f t="shared" si="623"/>
        <v>4.6003280920000007</v>
      </c>
      <c r="J786" s="62">
        <v>0</v>
      </c>
      <c r="K786" s="62">
        <v>4.0885054600000004</v>
      </c>
      <c r="L786" s="62">
        <v>0</v>
      </c>
      <c r="M786" s="62">
        <v>0.511822632</v>
      </c>
      <c r="N786" s="62">
        <f t="shared" si="624"/>
        <v>1.338787790849949E-6</v>
      </c>
      <c r="O786" s="62">
        <f t="shared" si="625"/>
        <v>0.46003294307877918</v>
      </c>
      <c r="P786" s="62">
        <f t="shared" si="626"/>
        <v>-0.22422873813825595</v>
      </c>
      <c r="Q786" s="62">
        <f t="shared" si="627"/>
        <v>0</v>
      </c>
      <c r="R786" s="62">
        <f t="shared" si="628"/>
        <v>-0.23580286615273249</v>
      </c>
      <c r="S786" s="62">
        <f t="shared" si="629"/>
        <v>3.8336067399999996</v>
      </c>
      <c r="T786" s="62">
        <v>0</v>
      </c>
      <c r="U786" s="62">
        <v>3.4070878799999997</v>
      </c>
      <c r="V786" s="62">
        <v>0</v>
      </c>
      <c r="W786" s="62">
        <v>0.42651886</v>
      </c>
      <c r="X786" s="62"/>
      <c r="Y786" s="62"/>
      <c r="Z786" s="62"/>
      <c r="AA786" s="62"/>
      <c r="AB786" s="62"/>
      <c r="AC786" s="62"/>
      <c r="AD786" s="62"/>
      <c r="AE786" s="62">
        <v>0</v>
      </c>
      <c r="AF786" s="168">
        <v>2020</v>
      </c>
      <c r="AG786" s="62" t="s">
        <v>4257</v>
      </c>
      <c r="AH786" s="62" t="s">
        <v>4258</v>
      </c>
      <c r="AI786" s="62" t="s">
        <v>4259</v>
      </c>
      <c r="AJ786" s="62">
        <v>0.156</v>
      </c>
      <c r="AK786" s="62"/>
    </row>
    <row r="787" spans="1:37" ht="47.25" x14ac:dyDescent="0.25">
      <c r="A787" s="61"/>
      <c r="B787" s="53" t="s">
        <v>879</v>
      </c>
      <c r="C787" s="58" t="s">
        <v>3637</v>
      </c>
      <c r="D787" s="62">
        <v>4.3032605967877924</v>
      </c>
      <c r="E787" s="62">
        <f t="shared" si="620"/>
        <v>0.43032605967877924</v>
      </c>
      <c r="F787" s="62">
        <f t="shared" si="621"/>
        <v>3.6147389013017457</v>
      </c>
      <c r="G787" s="62">
        <v>0</v>
      </c>
      <c r="H787" s="62">
        <f t="shared" si="622"/>
        <v>0.25819563580726751</v>
      </c>
      <c r="I787" s="62">
        <f t="shared" si="623"/>
        <v>4.3032592620000001</v>
      </c>
      <c r="J787" s="62">
        <v>0.38122354999999997</v>
      </c>
      <c r="K787" s="62">
        <v>3.6918564400000005</v>
      </c>
      <c r="L787" s="62">
        <v>0</v>
      </c>
      <c r="M787" s="62">
        <v>0.23017927199999999</v>
      </c>
      <c r="N787" s="62">
        <f t="shared" si="624"/>
        <v>1.3347877922953444E-6</v>
      </c>
      <c r="O787" s="62">
        <f t="shared" si="625"/>
        <v>4.9102509678779271E-2</v>
      </c>
      <c r="P787" s="62">
        <f t="shared" si="626"/>
        <v>-7.7117538698254773E-2</v>
      </c>
      <c r="Q787" s="62">
        <f t="shared" si="627"/>
        <v>0</v>
      </c>
      <c r="R787" s="62">
        <f t="shared" si="628"/>
        <v>2.8016363807267519E-2</v>
      </c>
      <c r="S787" s="62">
        <f t="shared" si="629"/>
        <v>3.58604938</v>
      </c>
      <c r="T787" s="62">
        <v>0.31768628999999998</v>
      </c>
      <c r="U787" s="62">
        <v>3.07654703</v>
      </c>
      <c r="V787" s="62">
        <v>0</v>
      </c>
      <c r="W787" s="62">
        <v>0.19181605999999995</v>
      </c>
      <c r="X787" s="62"/>
      <c r="Y787" s="62"/>
      <c r="Z787" s="62"/>
      <c r="AA787" s="62"/>
      <c r="AB787" s="168">
        <v>2020</v>
      </c>
      <c r="AC787" s="62" t="s">
        <v>4255</v>
      </c>
      <c r="AD787" s="62" t="s">
        <v>4256</v>
      </c>
      <c r="AE787" s="62">
        <v>0.16</v>
      </c>
      <c r="AF787" s="168">
        <v>2020</v>
      </c>
      <c r="AG787" s="62" t="s">
        <v>4257</v>
      </c>
      <c r="AH787" s="62" t="s">
        <v>4258</v>
      </c>
      <c r="AI787" s="62" t="s">
        <v>4259</v>
      </c>
      <c r="AJ787" s="62">
        <v>0.53100000000000003</v>
      </c>
      <c r="AK787" s="62"/>
    </row>
    <row r="788" spans="1:37" ht="78.75" x14ac:dyDescent="0.25">
      <c r="A788" s="174"/>
      <c r="B788" s="53" t="s">
        <v>2127</v>
      </c>
      <c r="C788" s="58" t="s">
        <v>3638</v>
      </c>
      <c r="D788" s="62">
        <v>0.7852696247877915</v>
      </c>
      <c r="E788" s="62">
        <f t="shared" si="620"/>
        <v>7.8526962478779161E-2</v>
      </c>
      <c r="F788" s="62">
        <f t="shared" si="621"/>
        <v>0.6596264848217448</v>
      </c>
      <c r="G788" s="62">
        <v>0</v>
      </c>
      <c r="H788" s="62">
        <f t="shared" si="622"/>
        <v>4.7116177487267485E-2</v>
      </c>
      <c r="I788" s="62">
        <f t="shared" si="623"/>
        <v>0.78526828599999987</v>
      </c>
      <c r="J788" s="62">
        <v>0.44515302999999995</v>
      </c>
      <c r="K788" s="62">
        <v>0</v>
      </c>
      <c r="L788" s="62">
        <v>0</v>
      </c>
      <c r="M788" s="62">
        <v>0.34011525599999992</v>
      </c>
      <c r="N788" s="62">
        <f t="shared" si="624"/>
        <v>1.3387877916271052E-6</v>
      </c>
      <c r="O788" s="62">
        <f t="shared" si="625"/>
        <v>-0.36662606752122079</v>
      </c>
      <c r="P788" s="62">
        <f t="shared" si="626"/>
        <v>0.6596264848217448</v>
      </c>
      <c r="Q788" s="62">
        <f t="shared" si="627"/>
        <v>0</v>
      </c>
      <c r="R788" s="62">
        <f t="shared" si="628"/>
        <v>-0.29299907851273244</v>
      </c>
      <c r="S788" s="62">
        <f t="shared" si="629"/>
        <v>0.48000290000000001</v>
      </c>
      <c r="T788" s="62">
        <v>0.19657352</v>
      </c>
      <c r="U788" s="62">
        <v>0</v>
      </c>
      <c r="V788" s="62">
        <v>0</v>
      </c>
      <c r="W788" s="62">
        <v>0.28342938000000001</v>
      </c>
      <c r="X788" s="62"/>
      <c r="Y788" s="62"/>
      <c r="Z788" s="62"/>
      <c r="AA788" s="62"/>
      <c r="AB788" s="62"/>
      <c r="AC788" s="62"/>
      <c r="AD788" s="62"/>
      <c r="AE788" s="62">
        <v>0</v>
      </c>
      <c r="AF788" s="62"/>
      <c r="AG788" s="62"/>
      <c r="AH788" s="62"/>
      <c r="AI788" s="62"/>
      <c r="AJ788" s="62">
        <v>0</v>
      </c>
      <c r="AK788" s="62"/>
    </row>
    <row r="789" spans="1:37" ht="78.75" x14ac:dyDescent="0.25">
      <c r="A789" s="61"/>
      <c r="B789" s="53" t="s">
        <v>2128</v>
      </c>
      <c r="C789" s="58" t="s">
        <v>3639</v>
      </c>
      <c r="D789" s="62">
        <v>1.0521951447877913</v>
      </c>
      <c r="E789" s="62">
        <f t="shared" si="620"/>
        <v>0.10521951447877914</v>
      </c>
      <c r="F789" s="62">
        <f t="shared" si="621"/>
        <v>0.88384392162174474</v>
      </c>
      <c r="G789" s="62">
        <v>0</v>
      </c>
      <c r="H789" s="62">
        <f t="shared" si="622"/>
        <v>6.3131708687267474E-2</v>
      </c>
      <c r="I789" s="62">
        <f t="shared" si="623"/>
        <v>1.052193806</v>
      </c>
      <c r="J789" s="62">
        <v>0.64524592999999997</v>
      </c>
      <c r="K789" s="62">
        <v>0</v>
      </c>
      <c r="L789" s="62">
        <v>0</v>
      </c>
      <c r="M789" s="62">
        <v>0.40694787599999999</v>
      </c>
      <c r="N789" s="62">
        <f t="shared" si="624"/>
        <v>1.3387877912940382E-6</v>
      </c>
      <c r="O789" s="62">
        <f t="shared" si="625"/>
        <v>-0.54002641552122088</v>
      </c>
      <c r="P789" s="62">
        <f t="shared" si="626"/>
        <v>0.88384392162174474</v>
      </c>
      <c r="Q789" s="62">
        <f t="shared" si="627"/>
        <v>0</v>
      </c>
      <c r="R789" s="62">
        <f t="shared" si="628"/>
        <v>-0.34381616731273251</v>
      </c>
      <c r="S789" s="62">
        <f t="shared" si="629"/>
        <v>0.87682816999999991</v>
      </c>
      <c r="T789" s="62">
        <v>0.53770493999999991</v>
      </c>
      <c r="U789" s="62">
        <v>0</v>
      </c>
      <c r="V789" s="62">
        <v>0</v>
      </c>
      <c r="W789" s="62">
        <v>0.33912323</v>
      </c>
      <c r="X789" s="62"/>
      <c r="Y789" s="62"/>
      <c r="Z789" s="62"/>
      <c r="AA789" s="62"/>
      <c r="AB789" s="62"/>
      <c r="AC789" s="62"/>
      <c r="AD789" s="62"/>
      <c r="AE789" s="62">
        <v>0</v>
      </c>
      <c r="AF789" s="62"/>
      <c r="AG789" s="62"/>
      <c r="AH789" s="62"/>
      <c r="AI789" s="62"/>
      <c r="AJ789" s="62">
        <v>0</v>
      </c>
      <c r="AK789" s="62"/>
    </row>
    <row r="790" spans="1:37" ht="78.75" x14ac:dyDescent="0.25">
      <c r="A790" s="174"/>
      <c r="B790" s="53" t="s">
        <v>2129</v>
      </c>
      <c r="C790" s="58" t="s">
        <v>3640</v>
      </c>
      <c r="D790" s="62">
        <v>1.4201761267877917</v>
      </c>
      <c r="E790" s="62">
        <f t="shared" si="620"/>
        <v>0.14201761267877919</v>
      </c>
      <c r="F790" s="62">
        <f t="shared" si="621"/>
        <v>1.1929479465017452</v>
      </c>
      <c r="G790" s="62">
        <v>0</v>
      </c>
      <c r="H790" s="62">
        <f t="shared" si="622"/>
        <v>8.5210567607267501E-2</v>
      </c>
      <c r="I790" s="62">
        <f t="shared" si="623"/>
        <v>1.4201747839999999</v>
      </c>
      <c r="J790" s="62">
        <v>0</v>
      </c>
      <c r="K790" s="62">
        <v>1.2615768799999998</v>
      </c>
      <c r="L790" s="62">
        <v>0</v>
      </c>
      <c r="M790" s="62">
        <v>0.15859790399999998</v>
      </c>
      <c r="N790" s="62">
        <f t="shared" si="624"/>
        <v>1.3427877918470443E-6</v>
      </c>
      <c r="O790" s="62">
        <f t="shared" si="625"/>
        <v>0.14201761267877919</v>
      </c>
      <c r="P790" s="62">
        <f t="shared" si="626"/>
        <v>-6.8628933498254607E-2</v>
      </c>
      <c r="Q790" s="62">
        <f t="shared" si="627"/>
        <v>0</v>
      </c>
      <c r="R790" s="62">
        <f t="shared" si="628"/>
        <v>-7.3387336392732483E-2</v>
      </c>
      <c r="S790" s="62">
        <f t="shared" si="629"/>
        <v>0.50737584000000002</v>
      </c>
      <c r="T790" s="62">
        <v>0</v>
      </c>
      <c r="U790" s="62">
        <v>0.37521092</v>
      </c>
      <c r="V790" s="62">
        <v>0</v>
      </c>
      <c r="W790" s="62">
        <v>0.13216491999999999</v>
      </c>
      <c r="X790" s="62"/>
      <c r="Y790" s="62"/>
      <c r="Z790" s="62"/>
      <c r="AA790" s="62"/>
      <c r="AB790" s="168">
        <v>2020</v>
      </c>
      <c r="AC790" s="62" t="s">
        <v>4255</v>
      </c>
      <c r="AD790" s="62" t="s">
        <v>4256</v>
      </c>
      <c r="AE790" s="62">
        <v>0.8</v>
      </c>
      <c r="AF790" s="168">
        <v>2020</v>
      </c>
      <c r="AG790" s="62" t="s">
        <v>4257</v>
      </c>
      <c r="AH790" s="62" t="s">
        <v>4258</v>
      </c>
      <c r="AI790" s="62" t="s">
        <v>4259</v>
      </c>
      <c r="AJ790" s="62">
        <v>8.2000000000000003E-2</v>
      </c>
      <c r="AK790" s="62"/>
    </row>
    <row r="791" spans="1:37" ht="78.75" x14ac:dyDescent="0.25">
      <c r="A791" s="63"/>
      <c r="B791" s="53" t="s">
        <v>2130</v>
      </c>
      <c r="C791" s="58" t="s">
        <v>3641</v>
      </c>
      <c r="D791" s="62">
        <v>4.3085653387877914</v>
      </c>
      <c r="E791" s="62">
        <f t="shared" si="620"/>
        <v>0.43085653387877915</v>
      </c>
      <c r="F791" s="62">
        <f t="shared" si="621"/>
        <v>3.6191948845817445</v>
      </c>
      <c r="G791" s="62">
        <v>0</v>
      </c>
      <c r="H791" s="62">
        <f t="shared" si="622"/>
        <v>0.2585139203272675</v>
      </c>
      <c r="I791" s="62">
        <f t="shared" si="623"/>
        <v>3.6898505879999997</v>
      </c>
      <c r="J791" s="62">
        <v>0.75426588000000006</v>
      </c>
      <c r="K791" s="62">
        <v>2.5263997799999998</v>
      </c>
      <c r="L791" s="62">
        <v>0</v>
      </c>
      <c r="M791" s="62">
        <v>0.40918492799999995</v>
      </c>
      <c r="N791" s="62">
        <f t="shared" si="624"/>
        <v>0.6187147507877917</v>
      </c>
      <c r="O791" s="62">
        <f t="shared" si="625"/>
        <v>-0.32340934612122091</v>
      </c>
      <c r="P791" s="62">
        <f t="shared" si="626"/>
        <v>1.0927951045817448</v>
      </c>
      <c r="Q791" s="62">
        <f t="shared" si="627"/>
        <v>0</v>
      </c>
      <c r="R791" s="62">
        <f t="shared" si="628"/>
        <v>-0.15067100767273245</v>
      </c>
      <c r="S791" s="62">
        <f t="shared" si="629"/>
        <v>3.6012087800000003</v>
      </c>
      <c r="T791" s="62">
        <v>0.62855490000000003</v>
      </c>
      <c r="U791" s="62">
        <v>2.6316664400000001</v>
      </c>
      <c r="V791" s="62">
        <v>0</v>
      </c>
      <c r="W791" s="62">
        <v>0.34098743999999992</v>
      </c>
      <c r="X791" s="62"/>
      <c r="Y791" s="62"/>
      <c r="Z791" s="62"/>
      <c r="AA791" s="62"/>
      <c r="AB791" s="62"/>
      <c r="AC791" s="62"/>
      <c r="AD791" s="62"/>
      <c r="AE791" s="62">
        <v>0</v>
      </c>
      <c r="AF791" s="62"/>
      <c r="AG791" s="62"/>
      <c r="AH791" s="62"/>
      <c r="AI791" s="62"/>
      <c r="AJ791" s="62">
        <v>0</v>
      </c>
      <c r="AK791" s="62"/>
    </row>
    <row r="792" spans="1:37" ht="47.25" x14ac:dyDescent="0.25">
      <c r="A792" s="61"/>
      <c r="B792" s="53" t="s">
        <v>883</v>
      </c>
      <c r="C792" s="58" t="s">
        <v>3642</v>
      </c>
      <c r="D792" s="62">
        <v>0.15487296678779142</v>
      </c>
      <c r="E792" s="62">
        <f t="shared" si="620"/>
        <v>1.5487296678779142E-2</v>
      </c>
      <c r="F792" s="62">
        <f t="shared" si="621"/>
        <v>0.13009329210174478</v>
      </c>
      <c r="G792" s="62">
        <v>0</v>
      </c>
      <c r="H792" s="62">
        <f t="shared" si="622"/>
        <v>9.2923780072674839E-3</v>
      </c>
      <c r="I792" s="62">
        <f t="shared" si="623"/>
        <v>0.15487162799999996</v>
      </c>
      <c r="J792" s="62">
        <v>0</v>
      </c>
      <c r="K792" s="62">
        <v>0</v>
      </c>
      <c r="L792" s="62">
        <v>0</v>
      </c>
      <c r="M792" s="62">
        <v>0.15487162799999996</v>
      </c>
      <c r="N792" s="62">
        <f t="shared" si="624"/>
        <v>1.3387877914605717E-6</v>
      </c>
      <c r="O792" s="62">
        <f t="shared" si="625"/>
        <v>1.5487296678779142E-2</v>
      </c>
      <c r="P792" s="62">
        <f t="shared" si="626"/>
        <v>0.13009329210174478</v>
      </c>
      <c r="Q792" s="62">
        <f t="shared" si="627"/>
        <v>0</v>
      </c>
      <c r="R792" s="62">
        <f t="shared" si="628"/>
        <v>-0.14557924999273247</v>
      </c>
      <c r="S792" s="62">
        <f t="shared" si="629"/>
        <v>0.12905968999999998</v>
      </c>
      <c r="T792" s="62">
        <v>0</v>
      </c>
      <c r="U792" s="62">
        <v>0</v>
      </c>
      <c r="V792" s="62">
        <v>0</v>
      </c>
      <c r="W792" s="62">
        <v>0.12905968999999998</v>
      </c>
      <c r="X792" s="62"/>
      <c r="Y792" s="62"/>
      <c r="Z792" s="62"/>
      <c r="AA792" s="62"/>
      <c r="AB792" s="62"/>
      <c r="AC792" s="62"/>
      <c r="AD792" s="62"/>
      <c r="AE792" s="62">
        <v>0</v>
      </c>
      <c r="AF792" s="62"/>
      <c r="AG792" s="62"/>
      <c r="AH792" s="62"/>
      <c r="AI792" s="62"/>
      <c r="AJ792" s="62">
        <v>0</v>
      </c>
      <c r="AK792" s="62"/>
    </row>
    <row r="793" spans="1:37" ht="47.25" x14ac:dyDescent="0.25">
      <c r="A793" s="61"/>
      <c r="B793" s="53" t="s">
        <v>885</v>
      </c>
      <c r="C793" s="58" t="s">
        <v>3643</v>
      </c>
      <c r="D793" s="62">
        <v>2.0746213387877912</v>
      </c>
      <c r="E793" s="62">
        <f t="shared" si="620"/>
        <v>0.20746213387877913</v>
      </c>
      <c r="F793" s="62">
        <f t="shared" si="621"/>
        <v>1.7426819245817444</v>
      </c>
      <c r="G793" s="62">
        <v>0</v>
      </c>
      <c r="H793" s="62">
        <f t="shared" si="622"/>
        <v>0.12447728032726747</v>
      </c>
      <c r="I793" s="62">
        <f t="shared" si="623"/>
        <v>1.842887776</v>
      </c>
      <c r="J793" s="62">
        <v>0.29268310999999997</v>
      </c>
      <c r="K793" s="62">
        <v>1.3896084499999999</v>
      </c>
      <c r="L793" s="62">
        <v>0</v>
      </c>
      <c r="M793" s="62">
        <v>0.16059621599999999</v>
      </c>
      <c r="N793" s="62">
        <f t="shared" si="624"/>
        <v>0.23173356278779123</v>
      </c>
      <c r="O793" s="62">
        <f t="shared" si="625"/>
        <v>-8.5220976121220843E-2</v>
      </c>
      <c r="P793" s="62">
        <f t="shared" si="626"/>
        <v>0.35307347458174454</v>
      </c>
      <c r="Q793" s="62">
        <f t="shared" si="627"/>
        <v>0</v>
      </c>
      <c r="R793" s="62">
        <f t="shared" si="628"/>
        <v>-3.6118935672732513E-2</v>
      </c>
      <c r="S793" s="62">
        <f t="shared" si="629"/>
        <v>1.5357398099999999</v>
      </c>
      <c r="T793" s="62">
        <v>0.24390259999999997</v>
      </c>
      <c r="U793" s="62">
        <v>1.15800703</v>
      </c>
      <c r="V793" s="62">
        <v>0</v>
      </c>
      <c r="W793" s="62">
        <v>0.13383017999999999</v>
      </c>
      <c r="X793" s="62"/>
      <c r="Y793" s="62"/>
      <c r="Z793" s="62"/>
      <c r="AA793" s="62"/>
      <c r="AB793" s="168">
        <v>2020</v>
      </c>
      <c r="AC793" s="62" t="s">
        <v>4255</v>
      </c>
      <c r="AD793" s="62" t="s">
        <v>4256</v>
      </c>
      <c r="AE793" s="62">
        <v>0.25</v>
      </c>
      <c r="AF793" s="168">
        <v>2020</v>
      </c>
      <c r="AG793" s="62" t="s">
        <v>4257</v>
      </c>
      <c r="AH793" s="62" t="s">
        <v>4258</v>
      </c>
      <c r="AI793" s="62" t="s">
        <v>4259</v>
      </c>
      <c r="AJ793" s="62">
        <v>9.5500000000000002E-2</v>
      </c>
      <c r="AK793" s="62"/>
    </row>
    <row r="794" spans="1:37" ht="78.75" x14ac:dyDescent="0.25">
      <c r="A794" s="61"/>
      <c r="B794" s="53" t="s">
        <v>2131</v>
      </c>
      <c r="C794" s="58" t="s">
        <v>3644</v>
      </c>
      <c r="D794" s="62">
        <v>0.64432541478779137</v>
      </c>
      <c r="E794" s="62">
        <f t="shared" si="620"/>
        <v>6.4432541478779137E-2</v>
      </c>
      <c r="F794" s="62">
        <f t="shared" si="621"/>
        <v>0.54123334842174486</v>
      </c>
      <c r="G794" s="62">
        <v>0</v>
      </c>
      <c r="H794" s="62">
        <f t="shared" si="622"/>
        <v>3.8659524887267482E-2</v>
      </c>
      <c r="I794" s="62">
        <f t="shared" si="623"/>
        <v>0.64432407599999997</v>
      </c>
      <c r="J794" s="62">
        <v>0</v>
      </c>
      <c r="K794" s="62">
        <v>0</v>
      </c>
      <c r="L794" s="62">
        <v>0</v>
      </c>
      <c r="M794" s="62">
        <v>0.64432407599999997</v>
      </c>
      <c r="N794" s="62">
        <f t="shared" si="624"/>
        <v>1.3387877914050605E-6</v>
      </c>
      <c r="O794" s="62">
        <f t="shared" si="625"/>
        <v>6.4432541478779137E-2</v>
      </c>
      <c r="P794" s="62">
        <f t="shared" si="626"/>
        <v>0.54123334842174486</v>
      </c>
      <c r="Q794" s="62">
        <f t="shared" si="627"/>
        <v>0</v>
      </c>
      <c r="R794" s="62">
        <f t="shared" si="628"/>
        <v>-0.60566455111273254</v>
      </c>
      <c r="S794" s="62">
        <f t="shared" si="629"/>
        <v>0.53693672999999997</v>
      </c>
      <c r="T794" s="62">
        <v>0</v>
      </c>
      <c r="U794" s="62">
        <v>0</v>
      </c>
      <c r="V794" s="62">
        <v>0</v>
      </c>
      <c r="W794" s="62">
        <v>0.53693672999999997</v>
      </c>
      <c r="X794" s="62"/>
      <c r="Y794" s="62"/>
      <c r="Z794" s="62"/>
      <c r="AA794" s="62"/>
      <c r="AB794" s="62"/>
      <c r="AC794" s="62"/>
      <c r="AD794" s="62"/>
      <c r="AE794" s="62">
        <v>0</v>
      </c>
      <c r="AF794" s="62"/>
      <c r="AG794" s="62"/>
      <c r="AH794" s="62"/>
      <c r="AI794" s="62"/>
      <c r="AJ794" s="62">
        <v>0</v>
      </c>
      <c r="AK794" s="62"/>
    </row>
    <row r="795" spans="1:37" ht="94.5" x14ac:dyDescent="0.25">
      <c r="A795" s="61"/>
      <c r="B795" s="53" t="s">
        <v>2132</v>
      </c>
      <c r="C795" s="58" t="s">
        <v>3645</v>
      </c>
      <c r="D795" s="62">
        <v>8.0033550747877928</v>
      </c>
      <c r="E795" s="62">
        <f t="shared" si="620"/>
        <v>0.80033550747877935</v>
      </c>
      <c r="F795" s="62">
        <f t="shared" si="621"/>
        <v>6.7228182628217459</v>
      </c>
      <c r="G795" s="62">
        <v>0</v>
      </c>
      <c r="H795" s="62">
        <f t="shared" si="622"/>
        <v>0.48020130448726756</v>
      </c>
      <c r="I795" s="62">
        <f t="shared" si="623"/>
        <v>8.0033537359999993</v>
      </c>
      <c r="J795" s="62">
        <v>1.0153632800000001</v>
      </c>
      <c r="K795" s="62">
        <v>6.9877910400000003</v>
      </c>
      <c r="L795" s="62">
        <v>0</v>
      </c>
      <c r="M795" s="62">
        <v>1.9941599999999998E-4</v>
      </c>
      <c r="N795" s="62">
        <f t="shared" si="624"/>
        <v>1.3387877935144843E-6</v>
      </c>
      <c r="O795" s="62">
        <f t="shared" si="625"/>
        <v>-0.21502777252122074</v>
      </c>
      <c r="P795" s="62">
        <f t="shared" si="626"/>
        <v>-0.2649727771782544</v>
      </c>
      <c r="Q795" s="62">
        <f t="shared" si="627"/>
        <v>0</v>
      </c>
      <c r="R795" s="62">
        <f t="shared" si="628"/>
        <v>0.48000188848726755</v>
      </c>
      <c r="S795" s="62">
        <f t="shared" si="629"/>
        <v>8.1714451399999994</v>
      </c>
      <c r="T795" s="62">
        <v>0.84613606000000008</v>
      </c>
      <c r="U795" s="62">
        <v>7.2789489999999999</v>
      </c>
      <c r="V795" s="62">
        <v>0</v>
      </c>
      <c r="W795" s="62">
        <v>4.6360080000000005E-2</v>
      </c>
      <c r="X795" s="62"/>
      <c r="Y795" s="62"/>
      <c r="Z795" s="62"/>
      <c r="AA795" s="62"/>
      <c r="AB795" s="62"/>
      <c r="AC795" s="62"/>
      <c r="AD795" s="62"/>
      <c r="AE795" s="62">
        <v>0</v>
      </c>
      <c r="AF795" s="62"/>
      <c r="AG795" s="62"/>
      <c r="AH795" s="62"/>
      <c r="AI795" s="62"/>
      <c r="AJ795" s="62">
        <v>0</v>
      </c>
      <c r="AK795" s="62"/>
    </row>
    <row r="796" spans="1:37" ht="94.5" x14ac:dyDescent="0.25">
      <c r="A796" s="63"/>
      <c r="B796" s="53" t="s">
        <v>2134</v>
      </c>
      <c r="C796" s="58" t="s">
        <v>3646</v>
      </c>
      <c r="D796" s="62">
        <v>1.7869507877914534E-3</v>
      </c>
      <c r="E796" s="62">
        <f t="shared" si="620"/>
        <v>1.7869507877914535E-4</v>
      </c>
      <c r="F796" s="62">
        <f t="shared" si="621"/>
        <v>1.5010386617448209E-3</v>
      </c>
      <c r="G796" s="62">
        <v>0</v>
      </c>
      <c r="H796" s="62">
        <f t="shared" si="622"/>
        <v>1.0721704726748721E-4</v>
      </c>
      <c r="I796" s="62">
        <f t="shared" si="623"/>
        <v>1.785612E-3</v>
      </c>
      <c r="J796" s="62">
        <v>0</v>
      </c>
      <c r="K796" s="62">
        <v>0</v>
      </c>
      <c r="L796" s="62">
        <v>0</v>
      </c>
      <c r="M796" s="62">
        <v>1.785612E-3</v>
      </c>
      <c r="N796" s="62">
        <f t="shared" si="624"/>
        <v>1.338787791453416E-6</v>
      </c>
      <c r="O796" s="62">
        <f t="shared" si="625"/>
        <v>1.7869507877914535E-4</v>
      </c>
      <c r="P796" s="62">
        <f t="shared" si="626"/>
        <v>1.5010386617448209E-3</v>
      </c>
      <c r="Q796" s="62">
        <f t="shared" si="627"/>
        <v>0</v>
      </c>
      <c r="R796" s="62">
        <f t="shared" si="628"/>
        <v>-1.6783949527325128E-3</v>
      </c>
      <c r="S796" s="62">
        <f t="shared" si="629"/>
        <v>1.4880099999999999E-3</v>
      </c>
      <c r="T796" s="62">
        <v>0</v>
      </c>
      <c r="U796" s="62">
        <v>0</v>
      </c>
      <c r="V796" s="62">
        <v>0</v>
      </c>
      <c r="W796" s="62">
        <v>1.4880099999999999E-3</v>
      </c>
      <c r="X796" s="62"/>
      <c r="Y796" s="62"/>
      <c r="Z796" s="62"/>
      <c r="AA796" s="62"/>
      <c r="AB796" s="62"/>
      <c r="AC796" s="62"/>
      <c r="AD796" s="62"/>
      <c r="AE796" s="62">
        <v>0</v>
      </c>
      <c r="AF796" s="62"/>
      <c r="AG796" s="62"/>
      <c r="AH796" s="62"/>
      <c r="AI796" s="62"/>
      <c r="AJ796" s="62">
        <v>0</v>
      </c>
      <c r="AK796" s="62"/>
    </row>
    <row r="797" spans="1:37" ht="110.25" x14ac:dyDescent="0.25">
      <c r="A797" s="61"/>
      <c r="B797" s="65" t="s">
        <v>2136</v>
      </c>
      <c r="C797" s="58" t="s">
        <v>3647</v>
      </c>
      <c r="D797" s="62">
        <v>2.4063078779145336E-4</v>
      </c>
      <c r="E797" s="62">
        <f t="shared" si="620"/>
        <v>2.4063078779145337E-5</v>
      </c>
      <c r="F797" s="62">
        <f t="shared" si="621"/>
        <v>2.0212986174482082E-4</v>
      </c>
      <c r="G797" s="62">
        <v>0</v>
      </c>
      <c r="H797" s="62">
        <f t="shared" si="622"/>
        <v>1.44378472674872E-5</v>
      </c>
      <c r="I797" s="62">
        <f t="shared" si="623"/>
        <v>2.39292E-4</v>
      </c>
      <c r="J797" s="62">
        <v>0</v>
      </c>
      <c r="K797" s="62">
        <v>0</v>
      </c>
      <c r="L797" s="62">
        <v>0</v>
      </c>
      <c r="M797" s="62">
        <v>2.39292E-4</v>
      </c>
      <c r="N797" s="62">
        <f t="shared" si="624"/>
        <v>1.3387877914533618E-6</v>
      </c>
      <c r="O797" s="62">
        <f t="shared" si="625"/>
        <v>2.4063078779145337E-5</v>
      </c>
      <c r="P797" s="62">
        <f t="shared" si="626"/>
        <v>2.0212986174482082E-4</v>
      </c>
      <c r="Q797" s="62">
        <f t="shared" si="627"/>
        <v>0</v>
      </c>
      <c r="R797" s="62">
        <f t="shared" si="628"/>
        <v>-2.2485415273251281E-4</v>
      </c>
      <c r="S797" s="62">
        <f t="shared" si="629"/>
        <v>1.9940999999999999E-4</v>
      </c>
      <c r="T797" s="62">
        <v>0</v>
      </c>
      <c r="U797" s="62">
        <v>0</v>
      </c>
      <c r="V797" s="62">
        <v>0</v>
      </c>
      <c r="W797" s="62">
        <v>1.9940999999999999E-4</v>
      </c>
      <c r="X797" s="62"/>
      <c r="Y797" s="62"/>
      <c r="Z797" s="62"/>
      <c r="AA797" s="62"/>
      <c r="AB797" s="62"/>
      <c r="AC797" s="62"/>
      <c r="AD797" s="62"/>
      <c r="AE797" s="62">
        <v>0</v>
      </c>
      <c r="AF797" s="62"/>
      <c r="AG797" s="62"/>
      <c r="AH797" s="62"/>
      <c r="AI797" s="62"/>
      <c r="AJ797" s="62">
        <v>0</v>
      </c>
      <c r="AK797" s="62"/>
    </row>
    <row r="798" spans="1:37" ht="63" x14ac:dyDescent="0.25">
      <c r="A798" s="174"/>
      <c r="B798" s="53" t="s">
        <v>2138</v>
      </c>
      <c r="C798" s="58" t="s">
        <v>3648</v>
      </c>
      <c r="D798" s="62">
        <v>0.14835682078779144</v>
      </c>
      <c r="E798" s="62">
        <f t="shared" si="620"/>
        <v>1.4835682078779146E-2</v>
      </c>
      <c r="F798" s="62">
        <f t="shared" si="621"/>
        <v>0.12461972946174482</v>
      </c>
      <c r="G798" s="62">
        <v>0</v>
      </c>
      <c r="H798" s="62">
        <f t="shared" si="622"/>
        <v>8.9014092472674868E-3</v>
      </c>
      <c r="I798" s="62">
        <f t="shared" si="623"/>
        <v>0.14835548200000001</v>
      </c>
      <c r="J798" s="62">
        <v>0.10457083</v>
      </c>
      <c r="K798" s="62">
        <v>0</v>
      </c>
      <c r="L798" s="62">
        <v>0</v>
      </c>
      <c r="M798" s="62">
        <v>4.3784652E-2</v>
      </c>
      <c r="N798" s="62">
        <f t="shared" si="624"/>
        <v>1.3387877914328161E-6</v>
      </c>
      <c r="O798" s="62">
        <f t="shared" si="625"/>
        <v>-8.9735147921220865E-2</v>
      </c>
      <c r="P798" s="62">
        <f t="shared" si="626"/>
        <v>0.12461972946174482</v>
      </c>
      <c r="Q798" s="62">
        <f t="shared" si="627"/>
        <v>0</v>
      </c>
      <c r="R798" s="62">
        <f t="shared" si="628"/>
        <v>-3.488324275273251E-2</v>
      </c>
      <c r="S798" s="62">
        <f t="shared" si="629"/>
        <v>0.12362956999999999</v>
      </c>
      <c r="T798" s="62">
        <v>8.7142360000000002E-2</v>
      </c>
      <c r="U798" s="62">
        <v>0</v>
      </c>
      <c r="V798" s="62">
        <v>0</v>
      </c>
      <c r="W798" s="62">
        <v>3.6487209999999999E-2</v>
      </c>
      <c r="X798" s="62"/>
      <c r="Y798" s="62"/>
      <c r="Z798" s="62"/>
      <c r="AA798" s="62"/>
      <c r="AB798" s="62"/>
      <c r="AC798" s="62"/>
      <c r="AD798" s="62"/>
      <c r="AE798" s="62">
        <v>0</v>
      </c>
      <c r="AF798" s="62"/>
      <c r="AG798" s="62"/>
      <c r="AH798" s="62"/>
      <c r="AI798" s="62"/>
      <c r="AJ798" s="62">
        <v>0</v>
      </c>
      <c r="AK798" s="62">
        <f>SUM(AK799)</f>
        <v>0</v>
      </c>
    </row>
    <row r="799" spans="1:37" ht="15.75" x14ac:dyDescent="0.25">
      <c r="A799" s="63"/>
      <c r="B799" s="65" t="s">
        <v>349</v>
      </c>
      <c r="C799" s="58"/>
      <c r="D799" s="62">
        <f t="shared" ref="D799:AK799" si="630">SUM(D800:D800)</f>
        <v>1.7436426787791455E-2</v>
      </c>
      <c r="E799" s="62">
        <f t="shared" si="630"/>
        <v>1.7436426787791456E-3</v>
      </c>
      <c r="F799" s="62">
        <f t="shared" si="630"/>
        <v>1.4646598501744823E-2</v>
      </c>
      <c r="G799" s="62">
        <f t="shared" si="630"/>
        <v>0</v>
      </c>
      <c r="H799" s="62">
        <f t="shared" si="630"/>
        <v>1.0461856072674872E-3</v>
      </c>
      <c r="I799" s="62">
        <f t="shared" si="630"/>
        <v>1.7435088000000005E-2</v>
      </c>
      <c r="J799" s="62">
        <f t="shared" si="630"/>
        <v>0</v>
      </c>
      <c r="K799" s="62">
        <f t="shared" si="630"/>
        <v>0</v>
      </c>
      <c r="L799" s="62">
        <f t="shared" si="630"/>
        <v>0</v>
      </c>
      <c r="M799" s="62">
        <f t="shared" si="630"/>
        <v>1.7435088000000005E-2</v>
      </c>
      <c r="N799" s="62">
        <f t="shared" si="630"/>
        <v>1.3387877914501634E-6</v>
      </c>
      <c r="O799" s="62">
        <f t="shared" si="630"/>
        <v>1.7436426787791456E-3</v>
      </c>
      <c r="P799" s="62">
        <f t="shared" si="630"/>
        <v>1.4646598501744823E-2</v>
      </c>
      <c r="Q799" s="62">
        <f t="shared" si="630"/>
        <v>0</v>
      </c>
      <c r="R799" s="62">
        <f t="shared" si="630"/>
        <v>-1.6388902392732517E-2</v>
      </c>
      <c r="S799" s="62">
        <f t="shared" si="630"/>
        <v>6.4789230000000003E-2</v>
      </c>
      <c r="T799" s="62">
        <f t="shared" si="630"/>
        <v>5.0259989999999997E-2</v>
      </c>
      <c r="U799" s="62">
        <f t="shared" si="630"/>
        <v>0</v>
      </c>
      <c r="V799" s="62">
        <f t="shared" si="630"/>
        <v>0</v>
      </c>
      <c r="W799" s="62">
        <f t="shared" si="630"/>
        <v>1.4529240000000001E-2</v>
      </c>
      <c r="X799" s="62"/>
      <c r="Y799" s="62"/>
      <c r="Z799" s="62"/>
      <c r="AA799" s="62"/>
      <c r="AB799" s="62"/>
      <c r="AC799" s="62"/>
      <c r="AD799" s="62"/>
      <c r="AE799" s="62">
        <f t="shared" si="630"/>
        <v>0</v>
      </c>
      <c r="AF799" s="62"/>
      <c r="AG799" s="62"/>
      <c r="AH799" s="62"/>
      <c r="AI799" s="62"/>
      <c r="AJ799" s="62">
        <f t="shared" si="630"/>
        <v>0</v>
      </c>
      <c r="AK799" s="62">
        <f t="shared" si="630"/>
        <v>0</v>
      </c>
    </row>
    <row r="800" spans="1:37" ht="31.5" x14ac:dyDescent="0.25">
      <c r="A800" s="174"/>
      <c r="B800" s="53" t="s">
        <v>886</v>
      </c>
      <c r="C800" s="58" t="s">
        <v>3649</v>
      </c>
      <c r="D800" s="62">
        <v>1.7436426787791455E-2</v>
      </c>
      <c r="E800" s="62">
        <f>D800*10%</f>
        <v>1.7436426787791456E-3</v>
      </c>
      <c r="F800" s="62">
        <f>D800-E800-H800</f>
        <v>1.4646598501744823E-2</v>
      </c>
      <c r="G800" s="62">
        <v>0</v>
      </c>
      <c r="H800" s="62">
        <f>D800*6%</f>
        <v>1.0461856072674872E-3</v>
      </c>
      <c r="I800" s="62">
        <f>J800+K800+L800+M800</f>
        <v>1.7435088000000005E-2</v>
      </c>
      <c r="J800" s="62">
        <v>0</v>
      </c>
      <c r="K800" s="62">
        <v>0</v>
      </c>
      <c r="L800" s="62">
        <v>0</v>
      </c>
      <c r="M800" s="62">
        <v>1.7435088000000005E-2</v>
      </c>
      <c r="N800" s="62">
        <f>D800-I800</f>
        <v>1.3387877914501634E-6</v>
      </c>
      <c r="O800" s="62">
        <f t="shared" ref="O800" si="631">E800-J800</f>
        <v>1.7436426787791456E-3</v>
      </c>
      <c r="P800" s="62">
        <f t="shared" ref="P800" si="632">F800-K800</f>
        <v>1.4646598501744823E-2</v>
      </c>
      <c r="Q800" s="62">
        <f t="shared" ref="Q800" si="633">G800-L800</f>
        <v>0</v>
      </c>
      <c r="R800" s="62">
        <f t="shared" ref="R800" si="634">H800-M800</f>
        <v>-1.6388902392732517E-2</v>
      </c>
      <c r="S800" s="62">
        <f>T800+U800+V800+W800</f>
        <v>6.4789230000000003E-2</v>
      </c>
      <c r="T800" s="62">
        <v>5.0259989999999997E-2</v>
      </c>
      <c r="U800" s="62">
        <v>0</v>
      </c>
      <c r="V800" s="62">
        <v>0</v>
      </c>
      <c r="W800" s="62">
        <v>1.4529240000000001E-2</v>
      </c>
      <c r="X800" s="62"/>
      <c r="Y800" s="62"/>
      <c r="Z800" s="62"/>
      <c r="AA800" s="62"/>
      <c r="AB800" s="62"/>
      <c r="AC800" s="62"/>
      <c r="AD800" s="62"/>
      <c r="AE800" s="62">
        <v>0</v>
      </c>
      <c r="AF800" s="62"/>
      <c r="AG800" s="62"/>
      <c r="AH800" s="62"/>
      <c r="AI800" s="62"/>
      <c r="AJ800" s="62">
        <v>0</v>
      </c>
      <c r="AK800" s="62">
        <f>SUM(AK801:AK816)</f>
        <v>0</v>
      </c>
    </row>
    <row r="801" spans="1:37" ht="15.75" x14ac:dyDescent="0.25">
      <c r="A801" s="63"/>
      <c r="B801" s="53" t="s">
        <v>352</v>
      </c>
      <c r="C801" s="58"/>
      <c r="D801" s="62">
        <f>SUM(D802:D817)</f>
        <v>19.937627649816871</v>
      </c>
      <c r="E801" s="62">
        <f t="shared" ref="E801:AJ801" si="635">SUM(E802:E817)</f>
        <v>1.9937627649816869</v>
      </c>
      <c r="F801" s="62">
        <f t="shared" si="635"/>
        <v>16.747607225846171</v>
      </c>
      <c r="G801" s="62">
        <f t="shared" si="635"/>
        <v>0</v>
      </c>
      <c r="H801" s="62">
        <f t="shared" si="635"/>
        <v>1.1962576589890122</v>
      </c>
      <c r="I801" s="62">
        <f t="shared" si="635"/>
        <v>19.156028522</v>
      </c>
      <c r="J801" s="62">
        <f t="shared" si="635"/>
        <v>1.08749567</v>
      </c>
      <c r="K801" s="62">
        <f t="shared" si="635"/>
        <v>16.095465839999999</v>
      </c>
      <c r="L801" s="62">
        <f t="shared" si="635"/>
        <v>0</v>
      </c>
      <c r="M801" s="62">
        <f t="shared" si="635"/>
        <v>1.9730670119999996</v>
      </c>
      <c r="N801" s="62">
        <f t="shared" si="635"/>
        <v>0.78159912781687235</v>
      </c>
      <c r="O801" s="62">
        <f t="shared" si="635"/>
        <v>0.90626709498168734</v>
      </c>
      <c r="P801" s="62">
        <f t="shared" si="635"/>
        <v>0.65214138584617276</v>
      </c>
      <c r="Q801" s="62">
        <f t="shared" si="635"/>
        <v>0</v>
      </c>
      <c r="R801" s="62">
        <f t="shared" si="635"/>
        <v>-0.77680935301098764</v>
      </c>
      <c r="S801" s="62">
        <f t="shared" si="635"/>
        <v>16.791780899999999</v>
      </c>
      <c r="T801" s="62">
        <f t="shared" si="635"/>
        <v>0.90624638999999996</v>
      </c>
      <c r="U801" s="62">
        <f t="shared" si="635"/>
        <v>14.142025440000001</v>
      </c>
      <c r="V801" s="62">
        <f t="shared" si="635"/>
        <v>0</v>
      </c>
      <c r="W801" s="62">
        <f t="shared" si="635"/>
        <v>1.7435090699999998</v>
      </c>
      <c r="X801" s="62"/>
      <c r="Y801" s="62"/>
      <c r="Z801" s="62"/>
      <c r="AA801" s="62"/>
      <c r="AB801" s="62"/>
      <c r="AC801" s="62"/>
      <c r="AD801" s="62"/>
      <c r="AE801" s="62">
        <f t="shared" si="635"/>
        <v>1.51</v>
      </c>
      <c r="AF801" s="62"/>
      <c r="AG801" s="62"/>
      <c r="AH801" s="62"/>
      <c r="AI801" s="62"/>
      <c r="AJ801" s="62">
        <f t="shared" si="635"/>
        <v>0.60629999999999995</v>
      </c>
      <c r="AK801" s="62">
        <f>SUM(AK802:AK817)</f>
        <v>0</v>
      </c>
    </row>
    <row r="802" spans="1:37" ht="47.25" x14ac:dyDescent="0.25">
      <c r="A802" s="174"/>
      <c r="B802" s="53" t="s">
        <v>888</v>
      </c>
      <c r="C802" s="58" t="s">
        <v>3650</v>
      </c>
      <c r="D802" s="62">
        <v>0.19738113600000001</v>
      </c>
      <c r="E802" s="62">
        <f t="shared" ref="E802:E817" si="636">D802*10%</f>
        <v>1.9738113600000003E-2</v>
      </c>
      <c r="F802" s="62">
        <f t="shared" ref="F802:F817" si="637">D802-E802-H802</f>
        <v>0.16580015424000002</v>
      </c>
      <c r="G802" s="62">
        <v>0</v>
      </c>
      <c r="H802" s="62">
        <f t="shared" ref="H802:H817" si="638">D802*6%</f>
        <v>1.1842868160000001E-2</v>
      </c>
      <c r="I802" s="62">
        <f t="shared" ref="I802:I817" si="639">J802+K802+L802+M802</f>
        <v>0.19738113600000001</v>
      </c>
      <c r="J802" s="62">
        <v>0</v>
      </c>
      <c r="K802" s="62">
        <v>0</v>
      </c>
      <c r="L802" s="62">
        <v>0</v>
      </c>
      <c r="M802" s="62">
        <v>0.19738113600000001</v>
      </c>
      <c r="N802" s="62">
        <f t="shared" ref="N802:N817" si="640">D802-I802</f>
        <v>0</v>
      </c>
      <c r="O802" s="62">
        <f t="shared" ref="O802:O817" si="641">E802-J802</f>
        <v>1.9738113600000003E-2</v>
      </c>
      <c r="P802" s="62">
        <f t="shared" ref="P802:P817" si="642">F802-K802</f>
        <v>0.16580015424000002</v>
      </c>
      <c r="Q802" s="62">
        <f t="shared" ref="Q802:Q817" si="643">G802-L802</f>
        <v>0</v>
      </c>
      <c r="R802" s="62">
        <f t="shared" ref="R802:R817" si="644">H802-M802</f>
        <v>-0.18553826784000002</v>
      </c>
      <c r="S802" s="62">
        <f t="shared" ref="S802:S817" si="645">T802+U802+V802+W802</f>
        <v>0.16448428000000001</v>
      </c>
      <c r="T802" s="62">
        <v>0</v>
      </c>
      <c r="U802" s="62">
        <v>0</v>
      </c>
      <c r="V802" s="62">
        <v>0</v>
      </c>
      <c r="W802" s="62">
        <v>0.16448428000000001</v>
      </c>
      <c r="X802" s="62"/>
      <c r="Y802" s="62"/>
      <c r="Z802" s="62"/>
      <c r="AA802" s="62"/>
      <c r="AB802" s="62"/>
      <c r="AC802" s="62"/>
      <c r="AD802" s="62"/>
      <c r="AE802" s="62">
        <v>0</v>
      </c>
      <c r="AF802" s="62"/>
      <c r="AG802" s="62"/>
      <c r="AH802" s="62"/>
      <c r="AI802" s="62"/>
      <c r="AJ802" s="62">
        <v>0</v>
      </c>
      <c r="AK802" s="62"/>
    </row>
    <row r="803" spans="1:37" ht="31.5" x14ac:dyDescent="0.25">
      <c r="A803" s="63"/>
      <c r="B803" s="53" t="s">
        <v>890</v>
      </c>
      <c r="C803" s="58" t="s">
        <v>3651</v>
      </c>
      <c r="D803" s="62">
        <v>7.8524718087877918</v>
      </c>
      <c r="E803" s="62">
        <f t="shared" si="636"/>
        <v>0.78524718087877921</v>
      </c>
      <c r="F803" s="62">
        <f t="shared" si="637"/>
        <v>6.5960763193817451</v>
      </c>
      <c r="G803" s="62">
        <v>0</v>
      </c>
      <c r="H803" s="62">
        <f t="shared" si="638"/>
        <v>0.47114830852726747</v>
      </c>
      <c r="I803" s="62">
        <f t="shared" si="639"/>
        <v>7.8524704700000001</v>
      </c>
      <c r="J803" s="62">
        <v>0</v>
      </c>
      <c r="K803" s="62">
        <v>7.6486939100000004</v>
      </c>
      <c r="L803" s="62">
        <v>0</v>
      </c>
      <c r="M803" s="62">
        <v>0.20377656000000002</v>
      </c>
      <c r="N803" s="62">
        <f t="shared" si="640"/>
        <v>1.3387877917381275E-6</v>
      </c>
      <c r="O803" s="62">
        <f t="shared" si="641"/>
        <v>0.78524718087877921</v>
      </c>
      <c r="P803" s="62">
        <f t="shared" si="642"/>
        <v>-1.0526175906182553</v>
      </c>
      <c r="Q803" s="62">
        <f t="shared" si="643"/>
        <v>0</v>
      </c>
      <c r="R803" s="62">
        <f t="shared" si="644"/>
        <v>0.26737174852726742</v>
      </c>
      <c r="S803" s="62">
        <f t="shared" si="645"/>
        <v>6.5437253799999997</v>
      </c>
      <c r="T803" s="62">
        <v>0</v>
      </c>
      <c r="U803" s="62">
        <v>6.3739115799999997</v>
      </c>
      <c r="V803" s="62">
        <v>0</v>
      </c>
      <c r="W803" s="62">
        <v>0.16981379999999999</v>
      </c>
      <c r="X803" s="62"/>
      <c r="Y803" s="62"/>
      <c r="Z803" s="62"/>
      <c r="AA803" s="62"/>
      <c r="AB803" s="62"/>
      <c r="AC803" s="62"/>
      <c r="AD803" s="62"/>
      <c r="AE803" s="62">
        <v>0</v>
      </c>
      <c r="AF803" s="168">
        <v>2020</v>
      </c>
      <c r="AG803" s="62" t="s">
        <v>4257</v>
      </c>
      <c r="AH803" s="62" t="s">
        <v>4258</v>
      </c>
      <c r="AI803" s="62" t="s">
        <v>4259</v>
      </c>
      <c r="AJ803" s="62">
        <v>0.1915</v>
      </c>
      <c r="AK803" s="62"/>
    </row>
    <row r="804" spans="1:37" ht="47.25" x14ac:dyDescent="0.25">
      <c r="A804" s="174"/>
      <c r="B804" s="53" t="s">
        <v>892</v>
      </c>
      <c r="C804" s="58" t="s">
        <v>3652</v>
      </c>
      <c r="D804" s="62">
        <v>0.4262551747877914</v>
      </c>
      <c r="E804" s="62">
        <f t="shared" si="636"/>
        <v>4.2625517478779143E-2</v>
      </c>
      <c r="F804" s="62">
        <f t="shared" si="637"/>
        <v>0.35805434682174481</v>
      </c>
      <c r="G804" s="62">
        <v>0</v>
      </c>
      <c r="H804" s="62">
        <f t="shared" si="638"/>
        <v>2.5575310487267484E-2</v>
      </c>
      <c r="I804" s="62">
        <f t="shared" si="639"/>
        <v>0.426253836</v>
      </c>
      <c r="J804" s="62">
        <v>0</v>
      </c>
      <c r="K804" s="62">
        <v>0</v>
      </c>
      <c r="L804" s="62">
        <v>0</v>
      </c>
      <c r="M804" s="62">
        <v>0.426253836</v>
      </c>
      <c r="N804" s="62">
        <f t="shared" si="640"/>
        <v>1.3387877914050605E-6</v>
      </c>
      <c r="O804" s="62">
        <f t="shared" si="641"/>
        <v>4.2625517478779143E-2</v>
      </c>
      <c r="P804" s="62">
        <f t="shared" si="642"/>
        <v>0.35805434682174481</v>
      </c>
      <c r="Q804" s="62">
        <f t="shared" si="643"/>
        <v>0</v>
      </c>
      <c r="R804" s="62">
        <f t="shared" si="644"/>
        <v>-0.40067852551273253</v>
      </c>
      <c r="S804" s="62">
        <f t="shared" si="645"/>
        <v>0.35521152999999989</v>
      </c>
      <c r="T804" s="62">
        <v>0</v>
      </c>
      <c r="U804" s="62">
        <v>0</v>
      </c>
      <c r="V804" s="62">
        <v>0</v>
      </c>
      <c r="W804" s="62">
        <v>0.35521152999999989</v>
      </c>
      <c r="X804" s="62"/>
      <c r="Y804" s="62"/>
      <c r="Z804" s="62"/>
      <c r="AA804" s="62"/>
      <c r="AB804" s="62"/>
      <c r="AC804" s="62"/>
      <c r="AD804" s="62"/>
      <c r="AE804" s="62">
        <v>0</v>
      </c>
      <c r="AF804" s="62"/>
      <c r="AG804" s="62"/>
      <c r="AH804" s="62"/>
      <c r="AI804" s="62"/>
      <c r="AJ804" s="62">
        <v>0</v>
      </c>
      <c r="AK804" s="62"/>
    </row>
    <row r="805" spans="1:37" ht="63" x14ac:dyDescent="0.25">
      <c r="A805" s="63"/>
      <c r="B805" s="53" t="s">
        <v>2139</v>
      </c>
      <c r="C805" s="58" t="s">
        <v>3653</v>
      </c>
      <c r="D805" s="62">
        <v>2.4063078779145336E-4</v>
      </c>
      <c r="E805" s="62">
        <f t="shared" si="636"/>
        <v>2.4063078779145337E-5</v>
      </c>
      <c r="F805" s="62">
        <f t="shared" si="637"/>
        <v>2.0212986174482082E-4</v>
      </c>
      <c r="G805" s="62">
        <v>0</v>
      </c>
      <c r="H805" s="62">
        <f t="shared" si="638"/>
        <v>1.44378472674872E-5</v>
      </c>
      <c r="I805" s="62">
        <f t="shared" si="639"/>
        <v>2.39292E-4</v>
      </c>
      <c r="J805" s="62">
        <v>0</v>
      </c>
      <c r="K805" s="62">
        <v>0</v>
      </c>
      <c r="L805" s="62">
        <v>0</v>
      </c>
      <c r="M805" s="62">
        <v>2.39292E-4</v>
      </c>
      <c r="N805" s="62">
        <f t="shared" si="640"/>
        <v>1.3387877914533618E-6</v>
      </c>
      <c r="O805" s="62">
        <f t="shared" si="641"/>
        <v>2.4063078779145337E-5</v>
      </c>
      <c r="P805" s="62">
        <f t="shared" si="642"/>
        <v>2.0212986174482082E-4</v>
      </c>
      <c r="Q805" s="62">
        <f t="shared" si="643"/>
        <v>0</v>
      </c>
      <c r="R805" s="62">
        <f t="shared" si="644"/>
        <v>-2.2485415273251281E-4</v>
      </c>
      <c r="S805" s="62">
        <f t="shared" si="645"/>
        <v>1.9940999999999999E-4</v>
      </c>
      <c r="T805" s="62">
        <v>0</v>
      </c>
      <c r="U805" s="62">
        <v>0</v>
      </c>
      <c r="V805" s="62">
        <v>0</v>
      </c>
      <c r="W805" s="62">
        <v>1.9940999999999999E-4</v>
      </c>
      <c r="X805" s="62"/>
      <c r="Y805" s="62"/>
      <c r="Z805" s="62"/>
      <c r="AA805" s="62"/>
      <c r="AB805" s="62"/>
      <c r="AC805" s="62"/>
      <c r="AD805" s="62"/>
      <c r="AE805" s="62">
        <v>0</v>
      </c>
      <c r="AF805" s="62"/>
      <c r="AG805" s="62"/>
      <c r="AH805" s="62"/>
      <c r="AI805" s="62"/>
      <c r="AJ805" s="62">
        <v>0</v>
      </c>
      <c r="AK805" s="62"/>
    </row>
    <row r="806" spans="1:37" ht="78.75" x14ac:dyDescent="0.25">
      <c r="A806" s="174"/>
      <c r="B806" s="53" t="s">
        <v>2141</v>
      </c>
      <c r="C806" s="58" t="s">
        <v>3654</v>
      </c>
      <c r="D806" s="62">
        <v>4.5952573387877917</v>
      </c>
      <c r="E806" s="62">
        <f t="shared" si="636"/>
        <v>0.45952573387877921</v>
      </c>
      <c r="F806" s="62">
        <f t="shared" si="637"/>
        <v>3.860016164581745</v>
      </c>
      <c r="G806" s="62">
        <v>0</v>
      </c>
      <c r="H806" s="62">
        <f t="shared" si="638"/>
        <v>0.27571544032726747</v>
      </c>
      <c r="I806" s="62">
        <f t="shared" si="639"/>
        <v>3.9088307779999996</v>
      </c>
      <c r="J806" s="62">
        <v>0.26730352000000002</v>
      </c>
      <c r="K806" s="62">
        <v>3.1596774699999997</v>
      </c>
      <c r="L806" s="62">
        <v>0</v>
      </c>
      <c r="M806" s="62">
        <v>0.481849788</v>
      </c>
      <c r="N806" s="62">
        <f t="shared" si="640"/>
        <v>0.68642656078779218</v>
      </c>
      <c r="O806" s="62">
        <f t="shared" si="641"/>
        <v>0.19222221387877919</v>
      </c>
      <c r="P806" s="62">
        <f t="shared" si="642"/>
        <v>0.70033869458174536</v>
      </c>
      <c r="Q806" s="62">
        <f t="shared" si="643"/>
        <v>0</v>
      </c>
      <c r="R806" s="62">
        <f t="shared" si="644"/>
        <v>-0.20613434767273253</v>
      </c>
      <c r="S806" s="62">
        <f t="shared" si="645"/>
        <v>3.9156251100000001</v>
      </c>
      <c r="T806" s="62">
        <v>0.22275292999999999</v>
      </c>
      <c r="U806" s="62">
        <v>3.2913306900000001</v>
      </c>
      <c r="V806" s="62">
        <v>0</v>
      </c>
      <c r="W806" s="62">
        <v>0.40154149</v>
      </c>
      <c r="X806" s="62"/>
      <c r="Y806" s="62"/>
      <c r="Z806" s="62"/>
      <c r="AA806" s="62"/>
      <c r="AB806" s="62"/>
      <c r="AC806" s="62"/>
      <c r="AD806" s="62"/>
      <c r="AE806" s="62">
        <v>0</v>
      </c>
      <c r="AF806" s="62"/>
      <c r="AG806" s="62"/>
      <c r="AH806" s="62"/>
      <c r="AI806" s="62"/>
      <c r="AJ806" s="62">
        <v>0</v>
      </c>
      <c r="AK806" s="62"/>
    </row>
    <row r="807" spans="1:37" ht="63" x14ac:dyDescent="0.25">
      <c r="A807" s="61"/>
      <c r="B807" s="53" t="s">
        <v>1574</v>
      </c>
      <c r="C807" s="58" t="s">
        <v>3655</v>
      </c>
      <c r="D807" s="62">
        <v>3.8279742787791456E-2</v>
      </c>
      <c r="E807" s="62">
        <f t="shared" si="636"/>
        <v>3.8279742787791456E-3</v>
      </c>
      <c r="F807" s="62">
        <f t="shared" si="637"/>
        <v>3.2154983941744826E-2</v>
      </c>
      <c r="G807" s="62">
        <v>0</v>
      </c>
      <c r="H807" s="62">
        <f t="shared" si="638"/>
        <v>2.2967845672674874E-3</v>
      </c>
      <c r="I807" s="62">
        <f t="shared" si="639"/>
        <v>3.8278404000000002E-2</v>
      </c>
      <c r="J807" s="62">
        <v>0</v>
      </c>
      <c r="K807" s="62">
        <v>0</v>
      </c>
      <c r="L807" s="62">
        <v>0</v>
      </c>
      <c r="M807" s="62">
        <v>3.8278404000000002E-2</v>
      </c>
      <c r="N807" s="62">
        <f t="shared" si="640"/>
        <v>1.3387877914536328E-6</v>
      </c>
      <c r="O807" s="62">
        <f t="shared" si="641"/>
        <v>3.8279742787791456E-3</v>
      </c>
      <c r="P807" s="62">
        <f t="shared" si="642"/>
        <v>3.2154983941744826E-2</v>
      </c>
      <c r="Q807" s="62">
        <f t="shared" si="643"/>
        <v>0</v>
      </c>
      <c r="R807" s="62">
        <f t="shared" si="644"/>
        <v>-3.5981619432732516E-2</v>
      </c>
      <c r="S807" s="62">
        <f t="shared" si="645"/>
        <v>3.1898670000000004E-2</v>
      </c>
      <c r="T807" s="62">
        <v>0</v>
      </c>
      <c r="U807" s="62">
        <v>0</v>
      </c>
      <c r="V807" s="62">
        <v>0</v>
      </c>
      <c r="W807" s="62">
        <v>3.1898670000000004E-2</v>
      </c>
      <c r="X807" s="62"/>
      <c r="Y807" s="62"/>
      <c r="Z807" s="62"/>
      <c r="AA807" s="62"/>
      <c r="AB807" s="62"/>
      <c r="AC807" s="62"/>
      <c r="AD807" s="62"/>
      <c r="AE807" s="62">
        <v>0</v>
      </c>
      <c r="AF807" s="62"/>
      <c r="AG807" s="62"/>
      <c r="AH807" s="62"/>
      <c r="AI807" s="62"/>
      <c r="AJ807" s="62">
        <v>0</v>
      </c>
      <c r="AK807" s="62"/>
    </row>
    <row r="808" spans="1:37" ht="78.75" x14ac:dyDescent="0.25">
      <c r="A808" s="174"/>
      <c r="B808" s="53" t="s">
        <v>2142</v>
      </c>
      <c r="C808" s="58" t="s">
        <v>3656</v>
      </c>
      <c r="D808" s="62">
        <v>2.6758093387877913</v>
      </c>
      <c r="E808" s="62">
        <f t="shared" si="636"/>
        <v>0.26758093387877913</v>
      </c>
      <c r="F808" s="62">
        <f t="shared" si="637"/>
        <v>2.2476798445817447</v>
      </c>
      <c r="G808" s="62">
        <v>0</v>
      </c>
      <c r="H808" s="62">
        <f t="shared" si="638"/>
        <v>0.16054856032726747</v>
      </c>
      <c r="I808" s="62">
        <f t="shared" si="639"/>
        <v>2.5812644319999998</v>
      </c>
      <c r="J808" s="62">
        <v>0</v>
      </c>
      <c r="K808" s="62">
        <v>2.5466639199999999</v>
      </c>
      <c r="L808" s="62">
        <v>0</v>
      </c>
      <c r="M808" s="62">
        <v>3.4600512E-2</v>
      </c>
      <c r="N808" s="62">
        <f t="shared" si="640"/>
        <v>9.4544906787791483E-2</v>
      </c>
      <c r="O808" s="62">
        <f t="shared" si="641"/>
        <v>0.26758093387877913</v>
      </c>
      <c r="P808" s="62">
        <f t="shared" si="642"/>
        <v>-0.29898407541825511</v>
      </c>
      <c r="Q808" s="62">
        <f t="shared" si="643"/>
        <v>0</v>
      </c>
      <c r="R808" s="62">
        <f t="shared" si="644"/>
        <v>0.12594804832726747</v>
      </c>
      <c r="S808" s="62">
        <f t="shared" si="645"/>
        <v>2.1806012199999998</v>
      </c>
      <c r="T808" s="62">
        <v>0</v>
      </c>
      <c r="U808" s="62">
        <v>2.1222199399999999</v>
      </c>
      <c r="V808" s="62">
        <v>0</v>
      </c>
      <c r="W808" s="62">
        <v>5.8381280000000008E-2</v>
      </c>
      <c r="X808" s="62"/>
      <c r="Y808" s="62"/>
      <c r="Z808" s="62"/>
      <c r="AA808" s="62"/>
      <c r="AB808" s="168">
        <v>2020</v>
      </c>
      <c r="AC808" s="62" t="s">
        <v>4255</v>
      </c>
      <c r="AD808" s="62" t="s">
        <v>4256</v>
      </c>
      <c r="AE808" s="62">
        <v>0.63</v>
      </c>
      <c r="AF808" s="168">
        <v>2020</v>
      </c>
      <c r="AG808" s="62" t="s">
        <v>4257</v>
      </c>
      <c r="AH808" s="62" t="s">
        <v>4258</v>
      </c>
      <c r="AI808" s="62" t="s">
        <v>4259</v>
      </c>
      <c r="AJ808" s="62">
        <v>4.1200000000000001E-2</v>
      </c>
      <c r="AK808" s="62"/>
    </row>
    <row r="809" spans="1:37" ht="63" x14ac:dyDescent="0.25">
      <c r="A809" s="61"/>
      <c r="B809" s="53" t="s">
        <v>2143</v>
      </c>
      <c r="C809" s="58" t="s">
        <v>3657</v>
      </c>
      <c r="D809" s="62">
        <v>0.16515849278779149</v>
      </c>
      <c r="E809" s="62">
        <f t="shared" si="636"/>
        <v>1.6515849278779148E-2</v>
      </c>
      <c r="F809" s="62">
        <f t="shared" si="637"/>
        <v>0.13873313394174486</v>
      </c>
      <c r="G809" s="62">
        <v>0</v>
      </c>
      <c r="H809" s="62">
        <f t="shared" si="638"/>
        <v>9.9095095672674886E-3</v>
      </c>
      <c r="I809" s="62">
        <f t="shared" si="639"/>
        <v>0.16515715400000003</v>
      </c>
      <c r="J809" s="62">
        <v>4.3610510000000005E-2</v>
      </c>
      <c r="K809" s="62">
        <v>0</v>
      </c>
      <c r="L809" s="62">
        <v>0</v>
      </c>
      <c r="M809" s="62">
        <v>0.12154664400000001</v>
      </c>
      <c r="N809" s="62">
        <f t="shared" si="640"/>
        <v>1.3387877914605717E-6</v>
      </c>
      <c r="O809" s="62">
        <f t="shared" si="641"/>
        <v>-2.7094660721220857E-2</v>
      </c>
      <c r="P809" s="62">
        <f t="shared" si="642"/>
        <v>0.13873313394174486</v>
      </c>
      <c r="Q809" s="62">
        <f t="shared" si="643"/>
        <v>0</v>
      </c>
      <c r="R809" s="62">
        <f t="shared" si="644"/>
        <v>-0.11163713443273252</v>
      </c>
      <c r="S809" s="62">
        <f t="shared" si="645"/>
        <v>0.13763095999999997</v>
      </c>
      <c r="T809" s="62">
        <v>3.6342089999999994E-2</v>
      </c>
      <c r="U809" s="62">
        <v>0</v>
      </c>
      <c r="V809" s="62">
        <v>0</v>
      </c>
      <c r="W809" s="62">
        <v>0.10128886999999999</v>
      </c>
      <c r="X809" s="62"/>
      <c r="Y809" s="62"/>
      <c r="Z809" s="62"/>
      <c r="AA809" s="62"/>
      <c r="AB809" s="62"/>
      <c r="AC809" s="62"/>
      <c r="AD809" s="62"/>
      <c r="AE809" s="62">
        <v>0</v>
      </c>
      <c r="AF809" s="62"/>
      <c r="AG809" s="62"/>
      <c r="AH809" s="62"/>
      <c r="AI809" s="62"/>
      <c r="AJ809" s="62">
        <v>0</v>
      </c>
      <c r="AK809" s="62"/>
    </row>
    <row r="810" spans="1:37" ht="47.25" x14ac:dyDescent="0.25">
      <c r="A810" s="63"/>
      <c r="B810" s="53" t="s">
        <v>898</v>
      </c>
      <c r="C810" s="58" t="s">
        <v>3658</v>
      </c>
      <c r="D810" s="62">
        <v>0.48004933878779144</v>
      </c>
      <c r="E810" s="62">
        <f t="shared" si="636"/>
        <v>4.8004933878779146E-2</v>
      </c>
      <c r="F810" s="62">
        <f t="shared" si="637"/>
        <v>0.40324144458174482</v>
      </c>
      <c r="G810" s="62">
        <v>0</v>
      </c>
      <c r="H810" s="62">
        <f t="shared" si="638"/>
        <v>2.8802960327267486E-2</v>
      </c>
      <c r="I810" s="62">
        <f t="shared" si="639"/>
        <v>0.48004984000000001</v>
      </c>
      <c r="J810" s="62">
        <v>0</v>
      </c>
      <c r="K810" s="62">
        <v>0.48004984000000001</v>
      </c>
      <c r="L810" s="62">
        <v>0</v>
      </c>
      <c r="M810" s="62">
        <v>0</v>
      </c>
      <c r="N810" s="62">
        <f t="shared" si="640"/>
        <v>-5.0121220857013427E-7</v>
      </c>
      <c r="O810" s="62">
        <f t="shared" si="641"/>
        <v>4.8004933878779146E-2</v>
      </c>
      <c r="P810" s="62">
        <f t="shared" si="642"/>
        <v>-7.6808395418255182E-2</v>
      </c>
      <c r="Q810" s="62">
        <f t="shared" si="643"/>
        <v>0</v>
      </c>
      <c r="R810" s="62">
        <f t="shared" si="644"/>
        <v>2.8802960327267486E-2</v>
      </c>
      <c r="S810" s="62">
        <f t="shared" si="645"/>
        <v>0</v>
      </c>
      <c r="T810" s="62">
        <v>0</v>
      </c>
      <c r="U810" s="62">
        <v>0</v>
      </c>
      <c r="V810" s="62">
        <v>0</v>
      </c>
      <c r="W810" s="62">
        <v>0</v>
      </c>
      <c r="X810" s="62"/>
      <c r="Y810" s="62"/>
      <c r="Z810" s="62"/>
      <c r="AA810" s="62"/>
      <c r="AB810" s="168">
        <v>2020</v>
      </c>
      <c r="AC810" s="62" t="s">
        <v>4255</v>
      </c>
      <c r="AD810" s="62" t="s">
        <v>4256</v>
      </c>
      <c r="AE810" s="62">
        <v>0.63</v>
      </c>
      <c r="AF810" s="168">
        <v>2020</v>
      </c>
      <c r="AG810" s="62" t="s">
        <v>4257</v>
      </c>
      <c r="AH810" s="62" t="s">
        <v>4258</v>
      </c>
      <c r="AI810" s="62" t="s">
        <v>4259</v>
      </c>
      <c r="AJ810" s="62">
        <v>0.31</v>
      </c>
      <c r="AK810" s="62"/>
    </row>
    <row r="811" spans="1:37" ht="47.25" x14ac:dyDescent="0.25">
      <c r="A811" s="61"/>
      <c r="B811" s="53" t="s">
        <v>899</v>
      </c>
      <c r="C811" s="58" t="s">
        <v>3659</v>
      </c>
      <c r="D811" s="62">
        <v>0.40374039078779139</v>
      </c>
      <c r="E811" s="62">
        <f t="shared" si="636"/>
        <v>4.0374039078779143E-2</v>
      </c>
      <c r="F811" s="62">
        <f t="shared" si="637"/>
        <v>0.33914192826174477</v>
      </c>
      <c r="G811" s="62">
        <v>0</v>
      </c>
      <c r="H811" s="62">
        <f t="shared" si="638"/>
        <v>2.4224423447267482E-2</v>
      </c>
      <c r="I811" s="62">
        <f t="shared" si="639"/>
        <v>0.40373905199999999</v>
      </c>
      <c r="J811" s="62">
        <v>0.23581589999999999</v>
      </c>
      <c r="K811" s="62">
        <v>0</v>
      </c>
      <c r="L811" s="62">
        <v>0</v>
      </c>
      <c r="M811" s="62">
        <v>0.16792315199999999</v>
      </c>
      <c r="N811" s="62">
        <f t="shared" si="640"/>
        <v>1.3387877914050605E-6</v>
      </c>
      <c r="O811" s="62">
        <f t="shared" si="641"/>
        <v>-0.19544186092122084</v>
      </c>
      <c r="P811" s="62">
        <f t="shared" si="642"/>
        <v>0.33914192826174477</v>
      </c>
      <c r="Q811" s="62">
        <f t="shared" si="643"/>
        <v>0</v>
      </c>
      <c r="R811" s="62">
        <f t="shared" si="644"/>
        <v>-0.14369872855273252</v>
      </c>
      <c r="S811" s="62">
        <f t="shared" si="645"/>
        <v>0.33644921000000005</v>
      </c>
      <c r="T811" s="62">
        <v>0.19651325</v>
      </c>
      <c r="U811" s="62">
        <v>0</v>
      </c>
      <c r="V811" s="62">
        <v>0</v>
      </c>
      <c r="W811" s="62">
        <v>0.13993596000000003</v>
      </c>
      <c r="X811" s="62"/>
      <c r="Y811" s="62"/>
      <c r="Z811" s="62"/>
      <c r="AA811" s="62"/>
      <c r="AB811" s="62"/>
      <c r="AC811" s="62"/>
      <c r="AD811" s="62"/>
      <c r="AE811" s="62">
        <v>0</v>
      </c>
      <c r="AF811" s="62"/>
      <c r="AG811" s="62"/>
      <c r="AH811" s="62"/>
      <c r="AI811" s="62"/>
      <c r="AJ811" s="62">
        <v>0</v>
      </c>
      <c r="AK811" s="62"/>
    </row>
    <row r="812" spans="1:37" ht="47.25" x14ac:dyDescent="0.25">
      <c r="A812" s="61"/>
      <c r="B812" s="53" t="s">
        <v>900</v>
      </c>
      <c r="C812" s="58" t="s">
        <v>3660</v>
      </c>
      <c r="D812" s="62">
        <v>0.19971733878779144</v>
      </c>
      <c r="E812" s="62">
        <f t="shared" si="636"/>
        <v>1.9971733878779145E-2</v>
      </c>
      <c r="F812" s="62">
        <f t="shared" si="637"/>
        <v>0.16776256458174479</v>
      </c>
      <c r="G812" s="62">
        <v>0</v>
      </c>
      <c r="H812" s="62">
        <f t="shared" si="638"/>
        <v>1.1983040327267486E-2</v>
      </c>
      <c r="I812" s="62">
        <f t="shared" si="639"/>
        <v>0.199103904</v>
      </c>
      <c r="J812" s="62">
        <v>0</v>
      </c>
      <c r="K812" s="62">
        <v>0</v>
      </c>
      <c r="L812" s="62">
        <v>0</v>
      </c>
      <c r="M812" s="62">
        <v>0.199103904</v>
      </c>
      <c r="N812" s="62">
        <f t="shared" si="640"/>
        <v>6.1343478779143923E-4</v>
      </c>
      <c r="O812" s="62">
        <f t="shared" si="641"/>
        <v>1.9971733878779145E-2</v>
      </c>
      <c r="P812" s="62">
        <f t="shared" si="642"/>
        <v>0.16776256458174479</v>
      </c>
      <c r="Q812" s="62">
        <f t="shared" si="643"/>
        <v>0</v>
      </c>
      <c r="R812" s="62">
        <f t="shared" si="644"/>
        <v>-0.18712086367273251</v>
      </c>
      <c r="S812" s="62">
        <f t="shared" si="645"/>
        <v>0.16591991999999997</v>
      </c>
      <c r="T812" s="62">
        <v>0</v>
      </c>
      <c r="U812" s="62">
        <v>0</v>
      </c>
      <c r="V812" s="62">
        <v>0</v>
      </c>
      <c r="W812" s="62">
        <v>0.16591991999999997</v>
      </c>
      <c r="X812" s="62"/>
      <c r="Y812" s="62"/>
      <c r="Z812" s="62"/>
      <c r="AA812" s="62"/>
      <c r="AB812" s="62"/>
      <c r="AC812" s="62"/>
      <c r="AD812" s="62"/>
      <c r="AE812" s="62">
        <v>0</v>
      </c>
      <c r="AF812" s="62"/>
      <c r="AG812" s="62"/>
      <c r="AH812" s="62"/>
      <c r="AI812" s="62"/>
      <c r="AJ812" s="62">
        <v>0</v>
      </c>
      <c r="AK812" s="62"/>
    </row>
    <row r="813" spans="1:37" ht="31.5" x14ac:dyDescent="0.25">
      <c r="A813" s="61"/>
      <c r="B813" s="60" t="s">
        <v>1575</v>
      </c>
      <c r="C813" s="52" t="s">
        <v>3661</v>
      </c>
      <c r="D813" s="62">
        <v>1.1925151367877913</v>
      </c>
      <c r="E813" s="62">
        <f t="shared" si="636"/>
        <v>0.11925151367877913</v>
      </c>
      <c r="F813" s="62">
        <f t="shared" si="637"/>
        <v>1.0017127149017448</v>
      </c>
      <c r="G813" s="62">
        <v>0</v>
      </c>
      <c r="H813" s="62">
        <f t="shared" si="638"/>
        <v>7.1550908207267477E-2</v>
      </c>
      <c r="I813" s="62">
        <f t="shared" si="639"/>
        <v>1.1925137979999998</v>
      </c>
      <c r="J813" s="62">
        <v>0.28736766999999996</v>
      </c>
      <c r="K813" s="62">
        <v>0.89335643999999992</v>
      </c>
      <c r="L813" s="62">
        <v>0</v>
      </c>
      <c r="M813" s="62">
        <v>1.1789688E-2</v>
      </c>
      <c r="N813" s="62">
        <f t="shared" si="640"/>
        <v>1.3387877915160828E-6</v>
      </c>
      <c r="O813" s="62">
        <f t="shared" si="641"/>
        <v>-0.16811615632122084</v>
      </c>
      <c r="P813" s="62">
        <f t="shared" si="642"/>
        <v>0.10835627490174493</v>
      </c>
      <c r="Q813" s="62">
        <f t="shared" si="643"/>
        <v>0</v>
      </c>
      <c r="R813" s="62">
        <f t="shared" si="644"/>
        <v>5.9761220207267478E-2</v>
      </c>
      <c r="S813" s="62">
        <f t="shared" si="645"/>
        <v>1.17987742</v>
      </c>
      <c r="T813" s="62">
        <v>0.23947305999999999</v>
      </c>
      <c r="U813" s="62">
        <v>0.93057961999999994</v>
      </c>
      <c r="V813" s="62">
        <v>0</v>
      </c>
      <c r="W813" s="62">
        <v>9.8247400000000002E-3</v>
      </c>
      <c r="X813" s="62"/>
      <c r="Y813" s="62"/>
      <c r="Z813" s="62"/>
      <c r="AA813" s="62"/>
      <c r="AB813" s="168">
        <v>2020</v>
      </c>
      <c r="AC813" s="62" t="s">
        <v>4255</v>
      </c>
      <c r="AD813" s="62" t="s">
        <v>4256</v>
      </c>
      <c r="AE813" s="62">
        <v>0.25</v>
      </c>
      <c r="AF813" s="168">
        <v>2020</v>
      </c>
      <c r="AG813" s="62" t="s">
        <v>4257</v>
      </c>
      <c r="AH813" s="62" t="s">
        <v>4258</v>
      </c>
      <c r="AI813" s="62" t="s">
        <v>4259</v>
      </c>
      <c r="AJ813" s="62">
        <v>6.3600000000000004E-2</v>
      </c>
      <c r="AK813" s="62"/>
    </row>
    <row r="814" spans="1:37" ht="63" x14ac:dyDescent="0.25">
      <c r="A814" s="61"/>
      <c r="B814" s="65" t="s">
        <v>2144</v>
      </c>
      <c r="C814" s="58" t="s">
        <v>3662</v>
      </c>
      <c r="D814" s="62">
        <v>0.28196654878779148</v>
      </c>
      <c r="E814" s="62">
        <f t="shared" si="636"/>
        <v>2.8196654878779148E-2</v>
      </c>
      <c r="F814" s="62">
        <f t="shared" si="637"/>
        <v>0.23685190098174486</v>
      </c>
      <c r="G814" s="62">
        <v>0</v>
      </c>
      <c r="H814" s="62">
        <f t="shared" si="638"/>
        <v>1.6917992927267488E-2</v>
      </c>
      <c r="I814" s="62">
        <f t="shared" si="639"/>
        <v>0.28196521000000002</v>
      </c>
      <c r="J814" s="62">
        <v>0.25339807000000003</v>
      </c>
      <c r="K814" s="62">
        <v>0</v>
      </c>
      <c r="L814" s="62">
        <v>0</v>
      </c>
      <c r="M814" s="62">
        <v>2.8567139999999998E-2</v>
      </c>
      <c r="N814" s="62">
        <f t="shared" si="640"/>
        <v>1.3387877914605717E-6</v>
      </c>
      <c r="O814" s="62">
        <f t="shared" si="641"/>
        <v>-0.22520141512122088</v>
      </c>
      <c r="P814" s="62">
        <f t="shared" si="642"/>
        <v>0.23685190098174486</v>
      </c>
      <c r="Q814" s="62">
        <f t="shared" si="643"/>
        <v>0</v>
      </c>
      <c r="R814" s="62">
        <f t="shared" si="644"/>
        <v>-1.164914707273251E-2</v>
      </c>
      <c r="S814" s="62">
        <f t="shared" si="645"/>
        <v>0.23497100999999998</v>
      </c>
      <c r="T814" s="62">
        <v>0.21116505999999999</v>
      </c>
      <c r="U814" s="62">
        <v>0</v>
      </c>
      <c r="V814" s="62">
        <v>0</v>
      </c>
      <c r="W814" s="62">
        <v>2.3805949999999999E-2</v>
      </c>
      <c r="X814" s="62"/>
      <c r="Y814" s="62"/>
      <c r="Z814" s="62"/>
      <c r="AA814" s="62"/>
      <c r="AB814" s="62"/>
      <c r="AC814" s="62"/>
      <c r="AD814" s="62"/>
      <c r="AE814" s="62">
        <v>0</v>
      </c>
      <c r="AF814" s="62"/>
      <c r="AG814" s="62"/>
      <c r="AH814" s="62"/>
      <c r="AI814" s="62"/>
      <c r="AJ814" s="62">
        <v>0</v>
      </c>
      <c r="AK814" s="62"/>
    </row>
    <row r="815" spans="1:37" ht="78.75" x14ac:dyDescent="0.25">
      <c r="A815" s="61"/>
      <c r="B815" s="53" t="s">
        <v>2141</v>
      </c>
      <c r="C815" s="58" t="s">
        <v>3663</v>
      </c>
      <c r="D815" s="62">
        <v>1.9932354787791456E-2</v>
      </c>
      <c r="E815" s="62">
        <f t="shared" si="636"/>
        <v>1.9932354787791456E-3</v>
      </c>
      <c r="F815" s="62">
        <f t="shared" si="637"/>
        <v>1.6743178021744826E-2</v>
      </c>
      <c r="G815" s="62">
        <v>0</v>
      </c>
      <c r="H815" s="62">
        <f t="shared" si="638"/>
        <v>1.1959412872674874E-3</v>
      </c>
      <c r="I815" s="62">
        <f t="shared" si="639"/>
        <v>1.9931015999999999E-2</v>
      </c>
      <c r="J815" s="62">
        <v>0</v>
      </c>
      <c r="K815" s="62">
        <v>0</v>
      </c>
      <c r="L815" s="62">
        <v>0</v>
      </c>
      <c r="M815" s="62">
        <v>1.9931015999999999E-2</v>
      </c>
      <c r="N815" s="62">
        <f t="shared" si="640"/>
        <v>1.3387877914571022E-6</v>
      </c>
      <c r="O815" s="62">
        <f t="shared" si="641"/>
        <v>1.9932354787791456E-3</v>
      </c>
      <c r="P815" s="62">
        <f t="shared" si="642"/>
        <v>1.6743178021744826E-2</v>
      </c>
      <c r="Q815" s="62">
        <f t="shared" si="643"/>
        <v>0</v>
      </c>
      <c r="R815" s="62">
        <f t="shared" si="644"/>
        <v>-1.8735074712732513E-2</v>
      </c>
      <c r="S815" s="62">
        <f t="shared" si="645"/>
        <v>1.6609180000000001E-2</v>
      </c>
      <c r="T815" s="62">
        <v>0</v>
      </c>
      <c r="U815" s="62">
        <v>0</v>
      </c>
      <c r="V815" s="62">
        <v>0</v>
      </c>
      <c r="W815" s="62">
        <v>1.6609180000000001E-2</v>
      </c>
      <c r="X815" s="62"/>
      <c r="Y815" s="62"/>
      <c r="Z815" s="62"/>
      <c r="AA815" s="62"/>
      <c r="AB815" s="62"/>
      <c r="AC815" s="62"/>
      <c r="AD815" s="62"/>
      <c r="AE815" s="62">
        <v>0</v>
      </c>
      <c r="AF815" s="62"/>
      <c r="AG815" s="62"/>
      <c r="AH815" s="62"/>
      <c r="AI815" s="62"/>
      <c r="AJ815" s="62">
        <v>0</v>
      </c>
      <c r="AK815" s="62"/>
    </row>
    <row r="816" spans="1:37" ht="47.25" x14ac:dyDescent="0.25">
      <c r="A816" s="61"/>
      <c r="B816" s="53" t="s">
        <v>2147</v>
      </c>
      <c r="C816" s="58" t="s">
        <v>3664</v>
      </c>
      <c r="D816" s="62">
        <v>2.4063078779145336E-4</v>
      </c>
      <c r="E816" s="62">
        <f t="shared" si="636"/>
        <v>2.4063078779145337E-5</v>
      </c>
      <c r="F816" s="62">
        <f t="shared" si="637"/>
        <v>2.0212986174482082E-4</v>
      </c>
      <c r="G816" s="62">
        <v>0</v>
      </c>
      <c r="H816" s="62">
        <f t="shared" si="638"/>
        <v>1.44378472674872E-5</v>
      </c>
      <c r="I816" s="62">
        <f t="shared" si="639"/>
        <v>2.39292E-4</v>
      </c>
      <c r="J816" s="62">
        <v>0</v>
      </c>
      <c r="K816" s="62">
        <v>0</v>
      </c>
      <c r="L816" s="62">
        <v>0</v>
      </c>
      <c r="M816" s="62">
        <v>2.39292E-4</v>
      </c>
      <c r="N816" s="62">
        <f t="shared" si="640"/>
        <v>1.3387877914533618E-6</v>
      </c>
      <c r="O816" s="62">
        <f t="shared" si="641"/>
        <v>2.4063078779145337E-5</v>
      </c>
      <c r="P816" s="62">
        <f t="shared" si="642"/>
        <v>2.0212986174482082E-4</v>
      </c>
      <c r="Q816" s="62">
        <f t="shared" si="643"/>
        <v>0</v>
      </c>
      <c r="R816" s="62">
        <f t="shared" si="644"/>
        <v>-2.2485415273251281E-4</v>
      </c>
      <c r="S816" s="62">
        <f t="shared" si="645"/>
        <v>1.9940999999999999E-4</v>
      </c>
      <c r="T816" s="62">
        <v>0</v>
      </c>
      <c r="U816" s="62">
        <v>0</v>
      </c>
      <c r="V816" s="62">
        <v>0</v>
      </c>
      <c r="W816" s="62">
        <v>1.9940999999999999E-4</v>
      </c>
      <c r="X816" s="62"/>
      <c r="Y816" s="62"/>
      <c r="Z816" s="62"/>
      <c r="AA816" s="62"/>
      <c r="AB816" s="62"/>
      <c r="AC816" s="62"/>
      <c r="AD816" s="62"/>
      <c r="AE816" s="62">
        <v>0</v>
      </c>
      <c r="AF816" s="62"/>
      <c r="AG816" s="62"/>
      <c r="AH816" s="62"/>
      <c r="AI816" s="62"/>
      <c r="AJ816" s="62">
        <v>0</v>
      </c>
      <c r="AK816" s="62"/>
    </row>
    <row r="817" spans="1:37" ht="47.25" x14ac:dyDescent="0.25">
      <c r="A817" s="61"/>
      <c r="B817" s="53" t="s">
        <v>1577</v>
      </c>
      <c r="C817" s="58" t="s">
        <v>3665</v>
      </c>
      <c r="D817" s="62">
        <v>1.4086122467877913</v>
      </c>
      <c r="E817" s="62">
        <f t="shared" si="636"/>
        <v>0.14086122467877912</v>
      </c>
      <c r="F817" s="62">
        <f t="shared" si="637"/>
        <v>1.1832342873017447</v>
      </c>
      <c r="G817" s="62">
        <v>0</v>
      </c>
      <c r="H817" s="62">
        <f t="shared" si="638"/>
        <v>8.4516734807267471E-2</v>
      </c>
      <c r="I817" s="62">
        <f t="shared" si="639"/>
        <v>1.408610908</v>
      </c>
      <c r="J817" s="62">
        <v>0</v>
      </c>
      <c r="K817" s="62">
        <v>1.36702426</v>
      </c>
      <c r="L817" s="62">
        <v>0</v>
      </c>
      <c r="M817" s="62">
        <v>4.1586647999999997E-2</v>
      </c>
      <c r="N817" s="62">
        <f t="shared" si="640"/>
        <v>1.3387877912940382E-6</v>
      </c>
      <c r="O817" s="62">
        <f t="shared" si="641"/>
        <v>0.14086122467877912</v>
      </c>
      <c r="P817" s="62">
        <f t="shared" si="642"/>
        <v>-0.18378997269825526</v>
      </c>
      <c r="Q817" s="62">
        <f t="shared" si="643"/>
        <v>0</v>
      </c>
      <c r="R817" s="62">
        <f t="shared" si="644"/>
        <v>4.2930086807267474E-2</v>
      </c>
      <c r="S817" s="62">
        <f t="shared" si="645"/>
        <v>1.52837819</v>
      </c>
      <c r="T817" s="62">
        <v>0</v>
      </c>
      <c r="U817" s="62">
        <v>1.4239836100000001</v>
      </c>
      <c r="V817" s="62">
        <v>0</v>
      </c>
      <c r="W817" s="62">
        <v>0.10439458</v>
      </c>
      <c r="X817" s="62"/>
      <c r="Y817" s="62"/>
      <c r="Z817" s="62"/>
      <c r="AA817" s="62"/>
      <c r="AB817" s="62"/>
      <c r="AC817" s="62"/>
      <c r="AD817" s="62"/>
      <c r="AE817" s="62">
        <v>0</v>
      </c>
      <c r="AF817" s="62"/>
      <c r="AG817" s="62"/>
      <c r="AH817" s="62"/>
      <c r="AI817" s="62"/>
      <c r="AJ817" s="62">
        <v>0</v>
      </c>
      <c r="AK817" s="62">
        <f>SUM(AK818:AK820)</f>
        <v>0</v>
      </c>
    </row>
    <row r="818" spans="1:37" ht="15.75" x14ac:dyDescent="0.25">
      <c r="A818" s="61"/>
      <c r="B818" s="53" t="s">
        <v>359</v>
      </c>
      <c r="C818" s="58"/>
      <c r="D818" s="62">
        <f>SUM(D819:D821)</f>
        <v>13.355140246363373</v>
      </c>
      <c r="E818" s="62">
        <f t="shared" ref="E818:AJ818" si="646">SUM(E819:E821)</f>
        <v>1.3355140246363375</v>
      </c>
      <c r="F818" s="62">
        <f t="shared" si="646"/>
        <v>11.218317806945235</v>
      </c>
      <c r="G818" s="62">
        <f t="shared" si="646"/>
        <v>0</v>
      </c>
      <c r="H818" s="62">
        <f t="shared" si="646"/>
        <v>0.80130841478180237</v>
      </c>
      <c r="I818" s="62">
        <f t="shared" si="646"/>
        <v>8.4652701840000013</v>
      </c>
      <c r="J818" s="62">
        <f t="shared" si="646"/>
        <v>1.0355810699999999</v>
      </c>
      <c r="K818" s="62">
        <f t="shared" si="646"/>
        <v>6.9576978300000007</v>
      </c>
      <c r="L818" s="62">
        <f t="shared" si="646"/>
        <v>0</v>
      </c>
      <c r="M818" s="62">
        <f t="shared" si="646"/>
        <v>0.47199128400000001</v>
      </c>
      <c r="N818" s="62">
        <f t="shared" si="646"/>
        <v>4.8898700623633724</v>
      </c>
      <c r="O818" s="62">
        <f t="shared" si="646"/>
        <v>0.29993295463633751</v>
      </c>
      <c r="P818" s="62">
        <f t="shared" si="646"/>
        <v>4.2606199769452333</v>
      </c>
      <c r="Q818" s="62">
        <f t="shared" si="646"/>
        <v>0</v>
      </c>
      <c r="R818" s="62">
        <f t="shared" si="646"/>
        <v>0.32931713078180236</v>
      </c>
      <c r="S818" s="62">
        <f t="shared" si="646"/>
        <v>8.0908942699999997</v>
      </c>
      <c r="T818" s="62">
        <f t="shared" si="646"/>
        <v>0.86298423000000002</v>
      </c>
      <c r="U818" s="62">
        <f t="shared" si="646"/>
        <v>6.8345839699999997</v>
      </c>
      <c r="V818" s="62">
        <f t="shared" si="646"/>
        <v>0</v>
      </c>
      <c r="W818" s="62">
        <f t="shared" si="646"/>
        <v>0.39332606999999997</v>
      </c>
      <c r="X818" s="62"/>
      <c r="Y818" s="62"/>
      <c r="Z818" s="62"/>
      <c r="AA818" s="62"/>
      <c r="AB818" s="62"/>
      <c r="AC818" s="62"/>
      <c r="AD818" s="62"/>
      <c r="AE818" s="62">
        <f t="shared" si="646"/>
        <v>0.25</v>
      </c>
      <c r="AF818" s="62"/>
      <c r="AG818" s="62"/>
      <c r="AH818" s="62"/>
      <c r="AI818" s="62"/>
      <c r="AJ818" s="62">
        <f t="shared" si="646"/>
        <v>0.20399999999999999</v>
      </c>
      <c r="AK818" s="62">
        <f>SUM(AK819:AK821)</f>
        <v>0</v>
      </c>
    </row>
    <row r="819" spans="1:37" ht="63" x14ac:dyDescent="0.25">
      <c r="A819" s="61"/>
      <c r="B819" s="53" t="s">
        <v>2149</v>
      </c>
      <c r="C819" s="58" t="s">
        <v>3666</v>
      </c>
      <c r="D819" s="62">
        <v>0.52121879678779159</v>
      </c>
      <c r="E819" s="62">
        <f>D819*10%</f>
        <v>5.2121879678779161E-2</v>
      </c>
      <c r="F819" s="62">
        <f>D819-E819-H819</f>
        <v>0.43782378930174493</v>
      </c>
      <c r="G819" s="62">
        <v>0</v>
      </c>
      <c r="H819" s="62">
        <f>D819*6%</f>
        <v>3.1273127807267494E-2</v>
      </c>
      <c r="I819" s="62">
        <f>J819+K819+L819+M819</f>
        <v>0.52121744800000003</v>
      </c>
      <c r="J819" s="62">
        <v>0</v>
      </c>
      <c r="K819" s="62">
        <v>0.39749721999999998</v>
      </c>
      <c r="L819" s="62">
        <v>0</v>
      </c>
      <c r="M819" s="62">
        <v>0.12372022799999999</v>
      </c>
      <c r="N819" s="62">
        <f t="shared" ref="N819:N821" si="647">D819-I819</f>
        <v>1.3487877915663304E-6</v>
      </c>
      <c r="O819" s="62">
        <f t="shared" ref="O819:O821" si="648">E819-J819</f>
        <v>5.2121879678779161E-2</v>
      </c>
      <c r="P819" s="62">
        <f t="shared" ref="P819:P821" si="649">F819-K819</f>
        <v>4.0326569301744941E-2</v>
      </c>
      <c r="Q819" s="62">
        <f t="shared" ref="Q819:Q821" si="650">G819-L819</f>
        <v>0</v>
      </c>
      <c r="R819" s="62">
        <f t="shared" ref="R819:R821" si="651">H819-M819</f>
        <v>-9.2447100192732501E-2</v>
      </c>
      <c r="S819" s="62">
        <f>T819+U819+V819+W819</f>
        <v>0.10310019000000001</v>
      </c>
      <c r="T819" s="62">
        <v>0</v>
      </c>
      <c r="U819" s="62">
        <v>0</v>
      </c>
      <c r="V819" s="62">
        <v>0</v>
      </c>
      <c r="W819" s="62">
        <v>0.10310019000000001</v>
      </c>
      <c r="X819" s="62"/>
      <c r="Y819" s="62"/>
      <c r="Z819" s="62"/>
      <c r="AA819" s="62"/>
      <c r="AB819" s="168">
        <v>2020</v>
      </c>
      <c r="AC819" s="62" t="s">
        <v>4255</v>
      </c>
      <c r="AD819" s="62" t="s">
        <v>4256</v>
      </c>
      <c r="AE819" s="62">
        <v>0.25</v>
      </c>
      <c r="AF819" s="168">
        <v>2020</v>
      </c>
      <c r="AG819" s="62" t="s">
        <v>4257</v>
      </c>
      <c r="AH819" s="62" t="s">
        <v>4258</v>
      </c>
      <c r="AI819" s="62" t="s">
        <v>4259</v>
      </c>
      <c r="AJ819" s="62">
        <v>0.20399999999999999</v>
      </c>
      <c r="AK819" s="62"/>
    </row>
    <row r="820" spans="1:37" ht="63" x14ac:dyDescent="0.25">
      <c r="A820" s="61"/>
      <c r="B820" s="53" t="s">
        <v>2150</v>
      </c>
      <c r="C820" s="58" t="s">
        <v>3667</v>
      </c>
      <c r="D820" s="62">
        <v>3.6411078779145345E-4</v>
      </c>
      <c r="E820" s="62">
        <f>D820*10%</f>
        <v>3.6411078779145345E-5</v>
      </c>
      <c r="F820" s="62">
        <f>D820-E820-H820</f>
        <v>3.0585306174482087E-4</v>
      </c>
      <c r="G820" s="62">
        <v>0</v>
      </c>
      <c r="H820" s="62">
        <f>D820*6%</f>
        <v>2.1846647267487205E-5</v>
      </c>
      <c r="I820" s="62">
        <f>J820+K820+L820+M820</f>
        <v>3.6277200000000003E-4</v>
      </c>
      <c r="J820" s="62">
        <v>0</v>
      </c>
      <c r="K820" s="62">
        <v>0</v>
      </c>
      <c r="L820" s="62">
        <v>0</v>
      </c>
      <c r="M820" s="62">
        <v>3.6277200000000003E-4</v>
      </c>
      <c r="N820" s="62">
        <f t="shared" si="647"/>
        <v>1.338787791453416E-6</v>
      </c>
      <c r="O820" s="62">
        <f t="shared" si="648"/>
        <v>3.6411078779145345E-5</v>
      </c>
      <c r="P820" s="62">
        <f t="shared" si="649"/>
        <v>3.0585306174482087E-4</v>
      </c>
      <c r="Q820" s="62">
        <f t="shared" si="650"/>
        <v>0</v>
      </c>
      <c r="R820" s="62">
        <f t="shared" si="651"/>
        <v>-3.409253527325128E-4</v>
      </c>
      <c r="S820" s="62">
        <f>T820+U820+V820+W820</f>
        <v>3.0231000000000002E-4</v>
      </c>
      <c r="T820" s="62">
        <v>0</v>
      </c>
      <c r="U820" s="62">
        <v>0</v>
      </c>
      <c r="V820" s="62">
        <v>0</v>
      </c>
      <c r="W820" s="62">
        <v>3.0231000000000002E-4</v>
      </c>
      <c r="X820" s="62"/>
      <c r="Y820" s="62"/>
      <c r="Z820" s="62"/>
      <c r="AA820" s="62"/>
      <c r="AB820" s="62"/>
      <c r="AC820" s="62"/>
      <c r="AD820" s="62"/>
      <c r="AE820" s="62">
        <v>0</v>
      </c>
      <c r="AF820" s="62"/>
      <c r="AG820" s="62"/>
      <c r="AH820" s="62"/>
      <c r="AI820" s="62"/>
      <c r="AJ820" s="62">
        <v>0</v>
      </c>
      <c r="AK820" s="62"/>
    </row>
    <row r="821" spans="1:37" ht="78.75" x14ac:dyDescent="0.25">
      <c r="A821" s="61"/>
      <c r="B821" s="53" t="s">
        <v>2152</v>
      </c>
      <c r="C821" s="58" t="s">
        <v>3668</v>
      </c>
      <c r="D821" s="62">
        <v>12.83355733878779</v>
      </c>
      <c r="E821" s="62">
        <f>D821*10%</f>
        <v>1.2833557338787791</v>
      </c>
      <c r="F821" s="62">
        <f>D821-E821-H821</f>
        <v>10.780188164581745</v>
      </c>
      <c r="G821" s="62">
        <v>0</v>
      </c>
      <c r="H821" s="62">
        <f>D821*6%</f>
        <v>0.77001344032726737</v>
      </c>
      <c r="I821" s="62">
        <f>J821+K821+L821+M821</f>
        <v>7.9436899640000007</v>
      </c>
      <c r="J821" s="62">
        <v>1.0355810699999999</v>
      </c>
      <c r="K821" s="62">
        <v>6.5602006100000008</v>
      </c>
      <c r="L821" s="62">
        <v>0</v>
      </c>
      <c r="M821" s="62">
        <v>0.34790828400000001</v>
      </c>
      <c r="N821" s="62">
        <f t="shared" si="647"/>
        <v>4.889867374787789</v>
      </c>
      <c r="O821" s="62">
        <f t="shared" si="648"/>
        <v>0.24777466387877922</v>
      </c>
      <c r="P821" s="62">
        <f t="shared" si="649"/>
        <v>4.2199875545817438</v>
      </c>
      <c r="Q821" s="62">
        <f t="shared" si="650"/>
        <v>0</v>
      </c>
      <c r="R821" s="62">
        <f t="shared" si="651"/>
        <v>0.42210515632726736</v>
      </c>
      <c r="S821" s="62">
        <f>T821+U821+V821+W821</f>
        <v>7.9874917700000001</v>
      </c>
      <c r="T821" s="62">
        <v>0.86298423000000002</v>
      </c>
      <c r="U821" s="62">
        <v>6.8345839699999997</v>
      </c>
      <c r="V821" s="62">
        <v>0</v>
      </c>
      <c r="W821" s="62">
        <v>0.28992356999999996</v>
      </c>
      <c r="X821" s="62"/>
      <c r="Y821" s="62"/>
      <c r="Z821" s="62"/>
      <c r="AA821" s="62"/>
      <c r="AB821" s="62"/>
      <c r="AC821" s="62"/>
      <c r="AD821" s="62"/>
      <c r="AE821" s="62">
        <v>0</v>
      </c>
      <c r="AF821" s="62"/>
      <c r="AG821" s="62"/>
      <c r="AH821" s="62"/>
      <c r="AI821" s="62"/>
      <c r="AJ821" s="62">
        <v>0</v>
      </c>
      <c r="AK821" s="62">
        <f>SUM(AK822:AK828)</f>
        <v>0</v>
      </c>
    </row>
    <row r="822" spans="1:37" ht="15.75" x14ac:dyDescent="0.25">
      <c r="A822" s="61"/>
      <c r="B822" s="53" t="s">
        <v>380</v>
      </c>
      <c r="C822" s="58"/>
      <c r="D822" s="62">
        <f>SUM(D823:D829)</f>
        <v>34.78182301151454</v>
      </c>
      <c r="E822" s="62">
        <f t="shared" ref="E822:AJ822" si="652">SUM(E823:E829)</f>
        <v>3.4781823011514543</v>
      </c>
      <c r="F822" s="62">
        <f t="shared" si="652"/>
        <v>29.216731329672214</v>
      </c>
      <c r="G822" s="62">
        <f t="shared" si="652"/>
        <v>0</v>
      </c>
      <c r="H822" s="62">
        <f t="shared" si="652"/>
        <v>2.0869093806908721</v>
      </c>
      <c r="I822" s="62">
        <f t="shared" si="652"/>
        <v>34.835358599999999</v>
      </c>
      <c r="J822" s="62">
        <f t="shared" si="652"/>
        <v>0.81655568000000001</v>
      </c>
      <c r="K822" s="62">
        <f t="shared" si="652"/>
        <v>30.487184059999997</v>
      </c>
      <c r="L822" s="62">
        <f t="shared" si="652"/>
        <v>0</v>
      </c>
      <c r="M822" s="62">
        <f t="shared" si="652"/>
        <v>3.5316188599999991</v>
      </c>
      <c r="N822" s="62">
        <f t="shared" si="652"/>
        <v>-5.3535588485457308E-2</v>
      </c>
      <c r="O822" s="62">
        <f t="shared" si="652"/>
        <v>2.6616266211514548</v>
      </c>
      <c r="P822" s="62">
        <f t="shared" si="652"/>
        <v>-1.2704527303277853</v>
      </c>
      <c r="Q822" s="62">
        <f t="shared" si="652"/>
        <v>0</v>
      </c>
      <c r="R822" s="62">
        <f t="shared" si="652"/>
        <v>-1.4447094793091271</v>
      </c>
      <c r="S822" s="62">
        <f t="shared" si="652"/>
        <v>20.642827699999998</v>
      </c>
      <c r="T822" s="62">
        <f t="shared" si="652"/>
        <v>0.74695730999999999</v>
      </c>
      <c r="U822" s="62">
        <f t="shared" si="652"/>
        <v>16.609948920000001</v>
      </c>
      <c r="V822" s="62">
        <f t="shared" si="652"/>
        <v>0</v>
      </c>
      <c r="W822" s="62">
        <f t="shared" si="652"/>
        <v>3.2859214699999999</v>
      </c>
      <c r="X822" s="62"/>
      <c r="Y822" s="62"/>
      <c r="Z822" s="62"/>
      <c r="AA822" s="62"/>
      <c r="AB822" s="62"/>
      <c r="AC822" s="62"/>
      <c r="AD822" s="62"/>
      <c r="AE822" s="62">
        <f t="shared" si="652"/>
        <v>1</v>
      </c>
      <c r="AF822" s="62"/>
      <c r="AG822" s="62"/>
      <c r="AH822" s="62"/>
      <c r="AI822" s="62"/>
      <c r="AJ822" s="62">
        <f t="shared" si="652"/>
        <v>7.9220000000000006</v>
      </c>
      <c r="AK822" s="62">
        <f>SUM(AK823:AK829)</f>
        <v>0</v>
      </c>
    </row>
    <row r="823" spans="1:37" ht="94.5" x14ac:dyDescent="0.25">
      <c r="A823" s="61"/>
      <c r="B823" s="53" t="s">
        <v>903</v>
      </c>
      <c r="C823" s="58" t="s">
        <v>3669</v>
      </c>
      <c r="D823" s="62">
        <v>1.0133613547877913</v>
      </c>
      <c r="E823" s="62">
        <f t="shared" ref="E823:E829" si="653">D823*10%</f>
        <v>0.10133613547877914</v>
      </c>
      <c r="F823" s="62">
        <f t="shared" ref="F823:F829" si="654">D823-E823-H823</f>
        <v>0.85122353802174466</v>
      </c>
      <c r="G823" s="62">
        <v>0</v>
      </c>
      <c r="H823" s="62">
        <f t="shared" ref="H823:H829" si="655">D823*6%</f>
        <v>6.0801681287267477E-2</v>
      </c>
      <c r="I823" s="169">
        <f t="shared" ref="I823:I829" si="656">J823+K823+L823+M823</f>
        <v>1.013360016</v>
      </c>
      <c r="J823" s="62">
        <v>0.15470523999999999</v>
      </c>
      <c r="K823" s="62">
        <v>0.66912000000000005</v>
      </c>
      <c r="L823" s="62">
        <v>0</v>
      </c>
      <c r="M823" s="62">
        <v>0.18953477600000002</v>
      </c>
      <c r="N823" s="62">
        <f t="shared" ref="N823:N829" si="657">D823-I823</f>
        <v>1.3387877912940382E-6</v>
      </c>
      <c r="O823" s="62">
        <f t="shared" ref="O823:O829" si="658">E823-J823</f>
        <v>-5.3369104521220859E-2</v>
      </c>
      <c r="P823" s="62">
        <f t="shared" ref="P823:P829" si="659">F823-K823</f>
        <v>0.18210353802174462</v>
      </c>
      <c r="Q823" s="62">
        <f t="shared" ref="Q823:Q829" si="660">G823-L823</f>
        <v>0</v>
      </c>
      <c r="R823" s="62">
        <f t="shared" ref="R823:R829" si="661">H823-M823</f>
        <v>-0.12873309471273253</v>
      </c>
      <c r="S823" s="62">
        <f t="shared" ref="S823:S829" si="662">T823+U823+V823+W823</f>
        <v>0.98386667999999988</v>
      </c>
      <c r="T823" s="62">
        <v>0.15470523999999999</v>
      </c>
      <c r="U823" s="62">
        <v>0.69699999999999995</v>
      </c>
      <c r="V823" s="62">
        <v>0</v>
      </c>
      <c r="W823" s="62">
        <v>0.13216143999999996</v>
      </c>
      <c r="X823" s="62"/>
      <c r="Y823" s="62"/>
      <c r="Z823" s="62"/>
      <c r="AA823" s="62"/>
      <c r="AB823" s="62"/>
      <c r="AC823" s="62"/>
      <c r="AD823" s="62"/>
      <c r="AE823" s="62">
        <v>0</v>
      </c>
      <c r="AF823" s="62"/>
      <c r="AG823" s="62"/>
      <c r="AH823" s="62"/>
      <c r="AI823" s="62"/>
      <c r="AJ823" s="62">
        <v>0</v>
      </c>
      <c r="AK823" s="62"/>
    </row>
    <row r="824" spans="1:37" ht="63" x14ac:dyDescent="0.25">
      <c r="A824" s="63"/>
      <c r="B824" s="65" t="s">
        <v>905</v>
      </c>
      <c r="C824" s="58" t="s">
        <v>3670</v>
      </c>
      <c r="D824" s="62">
        <v>0.53577925878779142</v>
      </c>
      <c r="E824" s="62">
        <f t="shared" si="653"/>
        <v>5.3577925878779145E-2</v>
      </c>
      <c r="F824" s="62">
        <f t="shared" si="654"/>
        <v>0.45005457738174481</v>
      </c>
      <c r="G824" s="62">
        <v>0</v>
      </c>
      <c r="H824" s="62">
        <f t="shared" si="655"/>
        <v>3.2146755527267486E-2</v>
      </c>
      <c r="I824" s="169">
        <f t="shared" si="656"/>
        <v>0.53577792000000002</v>
      </c>
      <c r="J824" s="62">
        <v>0.24426023999999999</v>
      </c>
      <c r="K824" s="62">
        <v>0</v>
      </c>
      <c r="L824" s="62">
        <v>0</v>
      </c>
      <c r="M824" s="62">
        <v>0.29151768</v>
      </c>
      <c r="N824" s="62">
        <f t="shared" si="657"/>
        <v>1.3387877914050605E-6</v>
      </c>
      <c r="O824" s="62">
        <f t="shared" si="658"/>
        <v>-0.19068231412122083</v>
      </c>
      <c r="P824" s="62">
        <f t="shared" si="659"/>
        <v>0.45005457738174481</v>
      </c>
      <c r="Q824" s="62">
        <f t="shared" si="660"/>
        <v>0</v>
      </c>
      <c r="R824" s="62">
        <f t="shared" si="661"/>
        <v>-0.25937092447273252</v>
      </c>
      <c r="S824" s="62">
        <f t="shared" si="662"/>
        <v>0.44648159999999998</v>
      </c>
      <c r="T824" s="62">
        <v>0.24426023999999999</v>
      </c>
      <c r="U824" s="62">
        <v>0</v>
      </c>
      <c r="V824" s="62">
        <v>0</v>
      </c>
      <c r="W824" s="62">
        <v>0.20222135999999999</v>
      </c>
      <c r="X824" s="62"/>
      <c r="Y824" s="62"/>
      <c r="Z824" s="62"/>
      <c r="AA824" s="62"/>
      <c r="AB824" s="62"/>
      <c r="AC824" s="62"/>
      <c r="AD824" s="62"/>
      <c r="AE824" s="62">
        <v>0</v>
      </c>
      <c r="AF824" s="62"/>
      <c r="AG824" s="62"/>
      <c r="AH824" s="62"/>
      <c r="AI824" s="62"/>
      <c r="AJ824" s="62">
        <v>0</v>
      </c>
      <c r="AK824" s="62"/>
    </row>
    <row r="825" spans="1:37" ht="94.5" x14ac:dyDescent="0.25">
      <c r="A825" s="61"/>
      <c r="B825" s="53" t="s">
        <v>907</v>
      </c>
      <c r="C825" s="58" t="s">
        <v>3671</v>
      </c>
      <c r="D825" s="62">
        <v>2.0554213387877911</v>
      </c>
      <c r="E825" s="62">
        <f t="shared" si="653"/>
        <v>0.20554213387877912</v>
      </c>
      <c r="F825" s="62">
        <f t="shared" si="654"/>
        <v>1.7265539245817445</v>
      </c>
      <c r="G825" s="62">
        <v>0</v>
      </c>
      <c r="H825" s="62">
        <f t="shared" si="655"/>
        <v>0.12332528032726746</v>
      </c>
      <c r="I825" s="62">
        <f t="shared" si="656"/>
        <v>2.1089602919999999</v>
      </c>
      <c r="J825" s="62">
        <v>0.41759019999999997</v>
      </c>
      <c r="K825" s="62">
        <v>1.5066897800000001</v>
      </c>
      <c r="L825" s="62">
        <v>0</v>
      </c>
      <c r="M825" s="62">
        <v>0.18468031199999999</v>
      </c>
      <c r="N825" s="62">
        <f t="shared" si="657"/>
        <v>-5.3538953212208806E-2</v>
      </c>
      <c r="O825" s="62">
        <f t="shared" si="658"/>
        <v>-0.21204806612122085</v>
      </c>
      <c r="P825" s="62">
        <f t="shared" si="659"/>
        <v>0.21986414458174441</v>
      </c>
      <c r="Q825" s="62">
        <f t="shared" si="660"/>
        <v>0</v>
      </c>
      <c r="R825" s="62">
        <f t="shared" si="661"/>
        <v>-6.1355031672732527E-2</v>
      </c>
      <c r="S825" s="62">
        <f t="shared" si="662"/>
        <v>1.75746691</v>
      </c>
      <c r="T825" s="62">
        <v>0.34799183</v>
      </c>
      <c r="U825" s="62">
        <v>1.2555748200000001</v>
      </c>
      <c r="V825" s="62">
        <v>0</v>
      </c>
      <c r="W825" s="62">
        <v>0.15390025999999998</v>
      </c>
      <c r="X825" s="62"/>
      <c r="Y825" s="62"/>
      <c r="Z825" s="62"/>
      <c r="AA825" s="62"/>
      <c r="AB825" s="62"/>
      <c r="AC825" s="62"/>
      <c r="AD825" s="62"/>
      <c r="AE825" s="62">
        <v>0</v>
      </c>
      <c r="AF825" s="168">
        <v>2020</v>
      </c>
      <c r="AG825" s="62" t="s">
        <v>4257</v>
      </c>
      <c r="AH825" s="62" t="s">
        <v>4258</v>
      </c>
      <c r="AI825" s="62" t="s">
        <v>4259</v>
      </c>
      <c r="AJ825" s="62">
        <v>0.46</v>
      </c>
      <c r="AK825" s="62"/>
    </row>
    <row r="826" spans="1:37" ht="63" x14ac:dyDescent="0.25">
      <c r="A826" s="61"/>
      <c r="B826" s="53" t="s">
        <v>909</v>
      </c>
      <c r="C826" s="58" t="s">
        <v>3672</v>
      </c>
      <c r="D826" s="62">
        <v>0.44229304278779125</v>
      </c>
      <c r="E826" s="62">
        <f t="shared" si="653"/>
        <v>4.4229304278779129E-2</v>
      </c>
      <c r="F826" s="62">
        <f t="shared" si="654"/>
        <v>0.37152615594174465</v>
      </c>
      <c r="G826" s="62">
        <v>0</v>
      </c>
      <c r="H826" s="62">
        <f t="shared" si="655"/>
        <v>2.6537582567267473E-2</v>
      </c>
      <c r="I826" s="62">
        <f t="shared" si="656"/>
        <v>0.44229170399999979</v>
      </c>
      <c r="J826" s="62">
        <v>0</v>
      </c>
      <c r="K826" s="62">
        <v>0</v>
      </c>
      <c r="L826" s="62">
        <v>0</v>
      </c>
      <c r="M826" s="62">
        <v>0.44229170399999979</v>
      </c>
      <c r="N826" s="62">
        <f t="shared" si="657"/>
        <v>1.3387877914605717E-6</v>
      </c>
      <c r="O826" s="62">
        <f t="shared" si="658"/>
        <v>4.4229304278779129E-2</v>
      </c>
      <c r="P826" s="62">
        <f t="shared" si="659"/>
        <v>0.37152615594174465</v>
      </c>
      <c r="Q826" s="62">
        <f t="shared" si="660"/>
        <v>0</v>
      </c>
      <c r="R826" s="62">
        <f t="shared" si="661"/>
        <v>-0.41575412143273233</v>
      </c>
      <c r="S826" s="62">
        <f t="shared" si="662"/>
        <v>0.36857642000000002</v>
      </c>
      <c r="T826" s="62">
        <v>0</v>
      </c>
      <c r="U826" s="62">
        <v>0</v>
      </c>
      <c r="V826" s="62">
        <v>0</v>
      </c>
      <c r="W826" s="62">
        <v>0.36857642000000002</v>
      </c>
      <c r="X826" s="62"/>
      <c r="Y826" s="62"/>
      <c r="Z826" s="62"/>
      <c r="AA826" s="62"/>
      <c r="AB826" s="62"/>
      <c r="AC826" s="62"/>
      <c r="AD826" s="62"/>
      <c r="AE826" s="62">
        <v>0</v>
      </c>
      <c r="AF826" s="62"/>
      <c r="AG826" s="62"/>
      <c r="AH826" s="62"/>
      <c r="AI826" s="62"/>
      <c r="AJ826" s="62">
        <v>0</v>
      </c>
      <c r="AK826" s="62"/>
    </row>
    <row r="827" spans="1:37" ht="63" x14ac:dyDescent="0.25">
      <c r="A827" s="61"/>
      <c r="B827" s="53" t="s">
        <v>911</v>
      </c>
      <c r="C827" s="58" t="s">
        <v>3673</v>
      </c>
      <c r="D827" s="62">
        <v>8.1401413387877923</v>
      </c>
      <c r="E827" s="62">
        <f t="shared" si="653"/>
        <v>0.8140141338787793</v>
      </c>
      <c r="F827" s="62">
        <f t="shared" si="654"/>
        <v>6.8377187245817455</v>
      </c>
      <c r="G827" s="62">
        <v>0</v>
      </c>
      <c r="H827" s="62">
        <f t="shared" si="655"/>
        <v>0.48840848032726752</v>
      </c>
      <c r="I827" s="62">
        <f t="shared" si="656"/>
        <v>8.1401377779999997</v>
      </c>
      <c r="J827" s="62">
        <v>0</v>
      </c>
      <c r="K827" s="62">
        <v>7.4381847699999994</v>
      </c>
      <c r="L827" s="62">
        <v>0</v>
      </c>
      <c r="M827" s="62">
        <v>0.70195300799999993</v>
      </c>
      <c r="N827" s="62">
        <f t="shared" si="657"/>
        <v>3.5607877926224774E-6</v>
      </c>
      <c r="O827" s="62">
        <f t="shared" si="658"/>
        <v>0.8140141338787793</v>
      </c>
      <c r="P827" s="62">
        <f t="shared" si="659"/>
        <v>-0.60046604541825399</v>
      </c>
      <c r="Q827" s="62">
        <f t="shared" si="660"/>
        <v>0</v>
      </c>
      <c r="R827" s="62">
        <f t="shared" si="661"/>
        <v>-0.21354452767273241</v>
      </c>
      <c r="S827" s="62">
        <f t="shared" si="662"/>
        <v>4.2970299000000001</v>
      </c>
      <c r="T827" s="62">
        <v>0</v>
      </c>
      <c r="U827" s="62">
        <v>3.7120690600000001</v>
      </c>
      <c r="V827" s="62">
        <v>0</v>
      </c>
      <c r="W827" s="62">
        <v>0.58496083999999993</v>
      </c>
      <c r="X827" s="62"/>
      <c r="Y827" s="62"/>
      <c r="Z827" s="62"/>
      <c r="AA827" s="62"/>
      <c r="AB827" s="168">
        <v>2020</v>
      </c>
      <c r="AC827" s="62" t="s">
        <v>4255</v>
      </c>
      <c r="AD827" s="62" t="s">
        <v>4256</v>
      </c>
      <c r="AE827" s="62">
        <v>0.5</v>
      </c>
      <c r="AF827" s="168">
        <v>2020</v>
      </c>
      <c r="AG827" s="62" t="s">
        <v>4257</v>
      </c>
      <c r="AH827" s="62" t="s">
        <v>4258</v>
      </c>
      <c r="AI827" s="62" t="s">
        <v>4259</v>
      </c>
      <c r="AJ827" s="62">
        <v>0.83799999999999997</v>
      </c>
      <c r="AK827" s="62"/>
    </row>
    <row r="828" spans="1:37" ht="47.25" x14ac:dyDescent="0.25">
      <c r="A828" s="61"/>
      <c r="B828" s="53" t="s">
        <v>913</v>
      </c>
      <c r="C828" s="58" t="s">
        <v>3674</v>
      </c>
      <c r="D828" s="62">
        <v>1.3127533387877912</v>
      </c>
      <c r="E828" s="62">
        <f t="shared" si="653"/>
        <v>0.13127533387877913</v>
      </c>
      <c r="F828" s="62">
        <f t="shared" si="654"/>
        <v>1.1027128045817447</v>
      </c>
      <c r="G828" s="62">
        <v>0</v>
      </c>
      <c r="H828" s="62">
        <f t="shared" si="655"/>
        <v>7.8765200327267471E-2</v>
      </c>
      <c r="I828" s="62">
        <f t="shared" si="656"/>
        <v>1.312754124</v>
      </c>
      <c r="J828" s="62">
        <v>0</v>
      </c>
      <c r="K828" s="62">
        <v>1.2019906200000001</v>
      </c>
      <c r="L828" s="62">
        <v>0</v>
      </c>
      <c r="M828" s="62">
        <v>0.110763504</v>
      </c>
      <c r="N828" s="62">
        <f t="shared" si="657"/>
        <v>-7.8521220880922726E-7</v>
      </c>
      <c r="O828" s="62">
        <f t="shared" si="658"/>
        <v>0.13127533387877913</v>
      </c>
      <c r="P828" s="62">
        <f t="shared" si="659"/>
        <v>-9.9277815418255422E-2</v>
      </c>
      <c r="Q828" s="62">
        <f t="shared" si="660"/>
        <v>0</v>
      </c>
      <c r="R828" s="62">
        <f t="shared" si="661"/>
        <v>-3.1998303672732528E-2</v>
      </c>
      <c r="S828" s="62">
        <f t="shared" si="662"/>
        <v>9.2302919999999997E-2</v>
      </c>
      <c r="T828" s="62">
        <v>0</v>
      </c>
      <c r="U828" s="62">
        <v>0</v>
      </c>
      <c r="V828" s="62">
        <v>0</v>
      </c>
      <c r="W828" s="62">
        <v>9.2302919999999997E-2</v>
      </c>
      <c r="X828" s="62"/>
      <c r="Y828" s="62"/>
      <c r="Z828" s="62"/>
      <c r="AA828" s="62"/>
      <c r="AB828" s="168">
        <v>2020</v>
      </c>
      <c r="AC828" s="62" t="s">
        <v>4255</v>
      </c>
      <c r="AD828" s="62" t="s">
        <v>4256</v>
      </c>
      <c r="AE828" s="62">
        <v>0.5</v>
      </c>
      <c r="AF828" s="168">
        <v>2020</v>
      </c>
      <c r="AG828" s="62" t="s">
        <v>4257</v>
      </c>
      <c r="AH828" s="62" t="s">
        <v>4258</v>
      </c>
      <c r="AI828" s="62" t="s">
        <v>4259</v>
      </c>
      <c r="AJ828" s="62">
        <v>0.63200000000000001</v>
      </c>
      <c r="AK828" s="62"/>
    </row>
    <row r="829" spans="1:37" ht="94.5" x14ac:dyDescent="0.25">
      <c r="A829" s="63"/>
      <c r="B829" s="65" t="s">
        <v>915</v>
      </c>
      <c r="C829" s="58" t="s">
        <v>3675</v>
      </c>
      <c r="D829" s="62">
        <v>21.282073338787793</v>
      </c>
      <c r="E829" s="62">
        <f t="shared" si="653"/>
        <v>2.1282073338787795</v>
      </c>
      <c r="F829" s="62">
        <f t="shared" si="654"/>
        <v>17.876941604581745</v>
      </c>
      <c r="G829" s="62">
        <v>0</v>
      </c>
      <c r="H829" s="62">
        <f t="shared" si="655"/>
        <v>1.2769244003272675</v>
      </c>
      <c r="I829" s="62">
        <f t="shared" si="656"/>
        <v>21.282076765999999</v>
      </c>
      <c r="J829" s="62">
        <v>0</v>
      </c>
      <c r="K829" s="62">
        <v>19.671198889999999</v>
      </c>
      <c r="L829" s="62">
        <v>0</v>
      </c>
      <c r="M829" s="62">
        <v>1.6108778759999998</v>
      </c>
      <c r="N829" s="62">
        <f t="shared" si="657"/>
        <v>-3.4272122064749055E-6</v>
      </c>
      <c r="O829" s="62">
        <f t="shared" si="658"/>
        <v>2.1282073338787795</v>
      </c>
      <c r="P829" s="62">
        <f t="shared" si="659"/>
        <v>-1.7942572854182544</v>
      </c>
      <c r="Q829" s="62">
        <f t="shared" si="660"/>
        <v>0</v>
      </c>
      <c r="R829" s="62">
        <f t="shared" si="661"/>
        <v>-0.33395347567273226</v>
      </c>
      <c r="S829" s="62">
        <f t="shared" si="662"/>
        <v>12.697103269999999</v>
      </c>
      <c r="T829" s="62">
        <v>0</v>
      </c>
      <c r="U829" s="62">
        <v>10.945305039999999</v>
      </c>
      <c r="V829" s="62">
        <v>0</v>
      </c>
      <c r="W829" s="62">
        <v>1.7517982299999999</v>
      </c>
      <c r="X829" s="62"/>
      <c r="Y829" s="62"/>
      <c r="Z829" s="62"/>
      <c r="AA829" s="62"/>
      <c r="AB829" s="62"/>
      <c r="AC829" s="62"/>
      <c r="AD829" s="62"/>
      <c r="AE829" s="62">
        <v>0</v>
      </c>
      <c r="AF829" s="168">
        <v>2020</v>
      </c>
      <c r="AG829" s="62" t="s">
        <v>4257</v>
      </c>
      <c r="AH829" s="62" t="s">
        <v>4258</v>
      </c>
      <c r="AI829" s="62" t="s">
        <v>4259</v>
      </c>
      <c r="AJ829" s="62">
        <v>5.992</v>
      </c>
      <c r="AK829" s="62">
        <f>SUM(AK830:AK832)</f>
        <v>0</v>
      </c>
    </row>
    <row r="830" spans="1:37" ht="15.75" x14ac:dyDescent="0.25">
      <c r="A830" s="61"/>
      <c r="B830" s="53" t="s">
        <v>389</v>
      </c>
      <c r="C830" s="58"/>
      <c r="D830" s="62">
        <f>SUM(D831:D833)</f>
        <v>0.77098630436337445</v>
      </c>
      <c r="E830" s="62">
        <f t="shared" ref="E830:AJ830" si="663">SUM(E831:E833)</f>
        <v>7.7098630436337454E-2</v>
      </c>
      <c r="F830" s="62">
        <f t="shared" si="663"/>
        <v>0.6476284956652345</v>
      </c>
      <c r="G830" s="62">
        <f t="shared" si="663"/>
        <v>0</v>
      </c>
      <c r="H830" s="62">
        <f t="shared" si="663"/>
        <v>4.625917826180246E-2</v>
      </c>
      <c r="I830" s="62">
        <f t="shared" si="663"/>
        <v>0.77098228800000002</v>
      </c>
      <c r="J830" s="62">
        <f t="shared" si="663"/>
        <v>0.30513762999999999</v>
      </c>
      <c r="K830" s="62">
        <f t="shared" si="663"/>
        <v>0</v>
      </c>
      <c r="L830" s="62">
        <f t="shared" si="663"/>
        <v>0</v>
      </c>
      <c r="M830" s="62">
        <f t="shared" si="663"/>
        <v>0.46584465799999997</v>
      </c>
      <c r="N830" s="62">
        <f t="shared" si="663"/>
        <v>4.0163633743817151E-6</v>
      </c>
      <c r="O830" s="62">
        <f t="shared" si="663"/>
        <v>-0.22803899956366255</v>
      </c>
      <c r="P830" s="62">
        <f t="shared" si="663"/>
        <v>0.6476284956652345</v>
      </c>
      <c r="Q830" s="62">
        <f t="shared" si="663"/>
        <v>0</v>
      </c>
      <c r="R830" s="62">
        <f t="shared" si="663"/>
        <v>-0.41958547973819754</v>
      </c>
      <c r="S830" s="62">
        <f t="shared" si="663"/>
        <v>1.3116523</v>
      </c>
      <c r="T830" s="62">
        <f t="shared" si="663"/>
        <v>0.45679933</v>
      </c>
      <c r="U830" s="62">
        <f t="shared" si="663"/>
        <v>0.32712515000000003</v>
      </c>
      <c r="V830" s="62">
        <f t="shared" si="663"/>
        <v>0</v>
      </c>
      <c r="W830" s="62">
        <f t="shared" si="663"/>
        <v>0.52772781999999996</v>
      </c>
      <c r="X830" s="62"/>
      <c r="Y830" s="62"/>
      <c r="Z830" s="62"/>
      <c r="AA830" s="62"/>
      <c r="AB830" s="62"/>
      <c r="AC830" s="62"/>
      <c r="AD830" s="62"/>
      <c r="AE830" s="62">
        <f t="shared" si="663"/>
        <v>0</v>
      </c>
      <c r="AF830" s="62"/>
      <c r="AG830" s="62"/>
      <c r="AH830" s="62"/>
      <c r="AI830" s="62"/>
      <c r="AJ830" s="62">
        <f t="shared" si="663"/>
        <v>0</v>
      </c>
      <c r="AK830" s="62">
        <f>SUM(AK831:AK833)</f>
        <v>0</v>
      </c>
    </row>
    <row r="831" spans="1:37" ht="47.25" x14ac:dyDescent="0.25">
      <c r="A831" s="63"/>
      <c r="B831" s="53" t="s">
        <v>917</v>
      </c>
      <c r="C831" s="58" t="s">
        <v>3676</v>
      </c>
      <c r="D831" s="62">
        <v>0.18160111878779148</v>
      </c>
      <c r="E831" s="62">
        <f>D831*10%</f>
        <v>1.816011187877915E-2</v>
      </c>
      <c r="F831" s="62">
        <f>D831-E831-H831</f>
        <v>0.15254493978174485</v>
      </c>
      <c r="G831" s="62">
        <v>0</v>
      </c>
      <c r="H831" s="62">
        <f>D831*6%</f>
        <v>1.0896067127267489E-2</v>
      </c>
      <c r="I831" s="62">
        <f>J831+K831+L831+M831</f>
        <v>0.18159978000000002</v>
      </c>
      <c r="J831" s="62">
        <v>0</v>
      </c>
      <c r="K831" s="62">
        <v>0</v>
      </c>
      <c r="L831" s="62">
        <v>0</v>
      </c>
      <c r="M831" s="62">
        <v>0.18159978000000002</v>
      </c>
      <c r="N831" s="62">
        <f t="shared" ref="N831:N833" si="664">D831-I831</f>
        <v>1.3387877914605717E-6</v>
      </c>
      <c r="O831" s="62">
        <f t="shared" ref="O831:O833" si="665">E831-J831</f>
        <v>1.816011187877915E-2</v>
      </c>
      <c r="P831" s="62">
        <f t="shared" ref="P831:P833" si="666">F831-K831</f>
        <v>0.15254493978174485</v>
      </c>
      <c r="Q831" s="62">
        <f t="shared" ref="Q831:Q833" si="667">G831-L831</f>
        <v>0</v>
      </c>
      <c r="R831" s="62">
        <f t="shared" ref="R831:R833" si="668">H831-M831</f>
        <v>-0.17070371287273253</v>
      </c>
      <c r="S831" s="62">
        <f>T831+U831+V831+W831</f>
        <v>0.82050020999999995</v>
      </c>
      <c r="T831" s="62">
        <v>0.15166169999999998</v>
      </c>
      <c r="U831" s="62">
        <v>0.32712515000000003</v>
      </c>
      <c r="V831" s="62">
        <v>0</v>
      </c>
      <c r="W831" s="62">
        <v>0.34171335999999997</v>
      </c>
      <c r="X831" s="62"/>
      <c r="Y831" s="62"/>
      <c r="Z831" s="62"/>
      <c r="AA831" s="62"/>
      <c r="AB831" s="62"/>
      <c r="AC831" s="62"/>
      <c r="AD831" s="62"/>
      <c r="AE831" s="62">
        <v>0</v>
      </c>
      <c r="AF831" s="62"/>
      <c r="AG831" s="62"/>
      <c r="AH831" s="62"/>
      <c r="AI831" s="62"/>
      <c r="AJ831" s="62">
        <v>0</v>
      </c>
      <c r="AK831" s="62"/>
    </row>
    <row r="832" spans="1:37" ht="47.25" x14ac:dyDescent="0.25">
      <c r="A832" s="61"/>
      <c r="B832" s="53" t="s">
        <v>919</v>
      </c>
      <c r="C832" s="58" t="s">
        <v>3677</v>
      </c>
      <c r="D832" s="62">
        <v>0.41043167478779141</v>
      </c>
      <c r="E832" s="62">
        <f>D832*10%</f>
        <v>4.1043167478779147E-2</v>
      </c>
      <c r="F832" s="62">
        <f>D832-E832-H832</f>
        <v>0.34476260682174481</v>
      </c>
      <c r="G832" s="62">
        <v>0</v>
      </c>
      <c r="H832" s="62">
        <f>D832*6%</f>
        <v>2.4625900487267482E-2</v>
      </c>
      <c r="I832" s="169">
        <f>J832+K832+L832+M832</f>
        <v>0.41043033599999995</v>
      </c>
      <c r="J832" s="62">
        <v>0.21222927</v>
      </c>
      <c r="K832" s="62">
        <v>0</v>
      </c>
      <c r="L832" s="62">
        <v>0</v>
      </c>
      <c r="M832" s="62">
        <v>0.19820106599999995</v>
      </c>
      <c r="N832" s="62">
        <f t="shared" si="664"/>
        <v>1.3387877914605717E-6</v>
      </c>
      <c r="O832" s="62">
        <f t="shared" si="665"/>
        <v>-0.17118610252122085</v>
      </c>
      <c r="P832" s="62">
        <f t="shared" si="666"/>
        <v>0.34476260682174481</v>
      </c>
      <c r="Q832" s="62">
        <f t="shared" si="667"/>
        <v>0</v>
      </c>
      <c r="R832" s="62">
        <f t="shared" si="668"/>
        <v>-0.17357516551273247</v>
      </c>
      <c r="S832" s="62">
        <f>T832+U832+V832+W832</f>
        <v>0.34202527999999999</v>
      </c>
      <c r="T832" s="62">
        <v>0.21222927000000003</v>
      </c>
      <c r="U832" s="62">
        <v>0</v>
      </c>
      <c r="V832" s="62">
        <v>0</v>
      </c>
      <c r="W832" s="62">
        <v>0.12979600999999999</v>
      </c>
      <c r="X832" s="62"/>
      <c r="Y832" s="62"/>
      <c r="Z832" s="62"/>
      <c r="AA832" s="62"/>
      <c r="AB832" s="62"/>
      <c r="AC832" s="62"/>
      <c r="AD832" s="62"/>
      <c r="AE832" s="62">
        <v>0</v>
      </c>
      <c r="AF832" s="62"/>
      <c r="AG832" s="62"/>
      <c r="AH832" s="62"/>
      <c r="AI832" s="62"/>
      <c r="AJ832" s="62">
        <v>0</v>
      </c>
      <c r="AK832" s="62"/>
    </row>
    <row r="833" spans="1:37" ht="47.25" x14ac:dyDescent="0.25">
      <c r="A833" s="63"/>
      <c r="B833" s="53" t="s">
        <v>921</v>
      </c>
      <c r="C833" s="58" t="s">
        <v>3678</v>
      </c>
      <c r="D833" s="62">
        <v>0.17895351078779148</v>
      </c>
      <c r="E833" s="62">
        <f>D833*10%</f>
        <v>1.789535107877915E-2</v>
      </c>
      <c r="F833" s="62">
        <f>D833-E833-H833</f>
        <v>0.15032094906174484</v>
      </c>
      <c r="G833" s="62">
        <v>0</v>
      </c>
      <c r="H833" s="62">
        <f>D833*6%</f>
        <v>1.0737210647267488E-2</v>
      </c>
      <c r="I833" s="169">
        <f>J833+K833+L833+M833</f>
        <v>0.17895217200000002</v>
      </c>
      <c r="J833" s="62">
        <v>9.2908359999999995E-2</v>
      </c>
      <c r="K833" s="62">
        <v>0</v>
      </c>
      <c r="L833" s="62">
        <v>0</v>
      </c>
      <c r="M833" s="62">
        <v>8.6043812000000025E-2</v>
      </c>
      <c r="N833" s="62">
        <f t="shared" si="664"/>
        <v>1.3387877914605717E-6</v>
      </c>
      <c r="O833" s="62">
        <f t="shared" si="665"/>
        <v>-7.5013008921220842E-2</v>
      </c>
      <c r="P833" s="62">
        <f t="shared" si="666"/>
        <v>0.15032094906174484</v>
      </c>
      <c r="Q833" s="62">
        <f t="shared" si="667"/>
        <v>0</v>
      </c>
      <c r="R833" s="62">
        <f t="shared" si="668"/>
        <v>-7.5306601352732538E-2</v>
      </c>
      <c r="S833" s="62">
        <f>T833+U833+V833+W833</f>
        <v>0.14912681</v>
      </c>
      <c r="T833" s="62">
        <v>9.2908359999999982E-2</v>
      </c>
      <c r="U833" s="62">
        <v>0</v>
      </c>
      <c r="V833" s="62">
        <v>0</v>
      </c>
      <c r="W833" s="62">
        <v>5.6218450000000003E-2</v>
      </c>
      <c r="X833" s="62"/>
      <c r="Y833" s="62"/>
      <c r="Z833" s="62"/>
      <c r="AA833" s="62"/>
      <c r="AB833" s="62"/>
      <c r="AC833" s="62"/>
      <c r="AD833" s="62"/>
      <c r="AE833" s="62">
        <v>0</v>
      </c>
      <c r="AF833" s="62"/>
      <c r="AG833" s="62"/>
      <c r="AH833" s="62"/>
      <c r="AI833" s="62"/>
      <c r="AJ833" s="62">
        <v>0</v>
      </c>
      <c r="AK833" s="62">
        <f>SUM(AK834:AK847)</f>
        <v>0</v>
      </c>
    </row>
    <row r="834" spans="1:37" ht="15.75" x14ac:dyDescent="0.25">
      <c r="A834" s="61"/>
      <c r="B834" s="53" t="s">
        <v>509</v>
      </c>
      <c r="C834" s="58"/>
      <c r="D834" s="62">
        <f>SUM(D835:D848)</f>
        <v>16.178547530241289</v>
      </c>
      <c r="E834" s="62">
        <f t="shared" ref="E834:AJ834" si="669">SUM(E835:E848)</f>
        <v>1.617854753024129</v>
      </c>
      <c r="F834" s="62">
        <f t="shared" si="669"/>
        <v>13.589979925402684</v>
      </c>
      <c r="G834" s="62">
        <f t="shared" si="669"/>
        <v>0</v>
      </c>
      <c r="H834" s="62">
        <f t="shared" si="669"/>
        <v>0.97071285181447731</v>
      </c>
      <c r="I834" s="62">
        <f t="shared" si="669"/>
        <v>16.178530142</v>
      </c>
      <c r="J834" s="62">
        <f t="shared" si="669"/>
        <v>1.69032019</v>
      </c>
      <c r="K834" s="62">
        <f t="shared" si="669"/>
        <v>11.788951300000001</v>
      </c>
      <c r="L834" s="62">
        <f t="shared" si="669"/>
        <v>0</v>
      </c>
      <c r="M834" s="62">
        <f t="shared" si="669"/>
        <v>2.6992586520000001</v>
      </c>
      <c r="N834" s="62">
        <f t="shared" si="669"/>
        <v>1.738824128867184E-5</v>
      </c>
      <c r="O834" s="62">
        <f t="shared" si="669"/>
        <v>-7.2465436975871045E-2</v>
      </c>
      <c r="P834" s="62">
        <f t="shared" si="669"/>
        <v>1.8010286254026822</v>
      </c>
      <c r="Q834" s="62">
        <f t="shared" si="669"/>
        <v>0</v>
      </c>
      <c r="R834" s="62">
        <f t="shared" si="669"/>
        <v>-1.7285458001855227</v>
      </c>
      <c r="S834" s="62">
        <f t="shared" si="669"/>
        <v>14.18183595</v>
      </c>
      <c r="T834" s="62">
        <f t="shared" si="669"/>
        <v>1.4086001399999999</v>
      </c>
      <c r="U834" s="62">
        <f t="shared" si="669"/>
        <v>10.523853600000001</v>
      </c>
      <c r="V834" s="62">
        <f t="shared" si="669"/>
        <v>0</v>
      </c>
      <c r="W834" s="62">
        <f t="shared" si="669"/>
        <v>2.2493822100000003</v>
      </c>
      <c r="X834" s="62"/>
      <c r="Y834" s="62"/>
      <c r="Z834" s="62"/>
      <c r="AA834" s="62"/>
      <c r="AB834" s="62"/>
      <c r="AC834" s="62"/>
      <c r="AD834" s="62"/>
      <c r="AE834" s="62">
        <f t="shared" si="669"/>
        <v>0.7400000000000001</v>
      </c>
      <c r="AF834" s="62"/>
      <c r="AG834" s="62"/>
      <c r="AH834" s="62"/>
      <c r="AI834" s="62"/>
      <c r="AJ834" s="62">
        <f t="shared" si="669"/>
        <v>0.78</v>
      </c>
      <c r="AK834" s="62">
        <f>SUM(AK835:AK848)</f>
        <v>0</v>
      </c>
    </row>
    <row r="835" spans="1:37" ht="47.25" x14ac:dyDescent="0.25">
      <c r="A835" s="63"/>
      <c r="B835" s="53" t="s">
        <v>2153</v>
      </c>
      <c r="C835" s="58" t="s">
        <v>3679</v>
      </c>
      <c r="D835" s="62">
        <v>0.2667183307877915</v>
      </c>
      <c r="E835" s="62">
        <f t="shared" ref="E835:E848" si="670">D835*10%</f>
        <v>2.6671833078779152E-2</v>
      </c>
      <c r="F835" s="62">
        <f t="shared" ref="F835:F848" si="671">D835-E835-H835</f>
        <v>0.22404339786174485</v>
      </c>
      <c r="G835" s="62">
        <v>0</v>
      </c>
      <c r="H835" s="62">
        <f t="shared" ref="H835:H848" si="672">D835*6%</f>
        <v>1.6003099847267489E-2</v>
      </c>
      <c r="I835" s="62">
        <f t="shared" ref="I835:I848" si="673">J835+K835+L835+M835</f>
        <v>0.26671699200000004</v>
      </c>
      <c r="J835" s="62">
        <v>0</v>
      </c>
      <c r="K835" s="62">
        <v>0</v>
      </c>
      <c r="L835" s="62">
        <v>0</v>
      </c>
      <c r="M835" s="62">
        <v>0.26671699200000004</v>
      </c>
      <c r="N835" s="62">
        <f t="shared" ref="N835:N848" si="674">D835-I835</f>
        <v>1.3387877914605717E-6</v>
      </c>
      <c r="O835" s="62">
        <f t="shared" ref="O835:O848" si="675">E835-J835</f>
        <v>2.6671833078779152E-2</v>
      </c>
      <c r="P835" s="62">
        <f t="shared" ref="P835:P848" si="676">F835-K835</f>
        <v>0.22404339786174485</v>
      </c>
      <c r="Q835" s="62">
        <f t="shared" ref="Q835:Q848" si="677">G835-L835</f>
        <v>0</v>
      </c>
      <c r="R835" s="62">
        <f t="shared" ref="R835:R848" si="678">H835-M835</f>
        <v>-0.25071389215273254</v>
      </c>
      <c r="S835" s="62">
        <f t="shared" ref="S835:S848" si="679">T835+U835+V835+W835</f>
        <v>0.22226416000000002</v>
      </c>
      <c r="T835" s="62">
        <v>0</v>
      </c>
      <c r="U835" s="62">
        <v>0</v>
      </c>
      <c r="V835" s="62">
        <v>0</v>
      </c>
      <c r="W835" s="62">
        <v>0.22226416000000002</v>
      </c>
      <c r="X835" s="62"/>
      <c r="Y835" s="62"/>
      <c r="Z835" s="62"/>
      <c r="AA835" s="62"/>
      <c r="AB835" s="62"/>
      <c r="AC835" s="62"/>
      <c r="AD835" s="62"/>
      <c r="AE835" s="62">
        <v>0</v>
      </c>
      <c r="AF835" s="62"/>
      <c r="AG835" s="62"/>
      <c r="AH835" s="62"/>
      <c r="AI835" s="62"/>
      <c r="AJ835" s="62">
        <v>0</v>
      </c>
      <c r="AK835" s="62"/>
    </row>
    <row r="836" spans="1:37" ht="78.75" x14ac:dyDescent="0.25">
      <c r="A836" s="61"/>
      <c r="B836" s="53" t="s">
        <v>2154</v>
      </c>
      <c r="C836" s="58" t="s">
        <v>3680</v>
      </c>
      <c r="D836" s="62">
        <v>1.2660450787791454E-2</v>
      </c>
      <c r="E836" s="62">
        <f t="shared" si="670"/>
        <v>1.2660450787791455E-3</v>
      </c>
      <c r="F836" s="62">
        <f t="shared" si="671"/>
        <v>1.0634778661744821E-2</v>
      </c>
      <c r="G836" s="62">
        <v>0</v>
      </c>
      <c r="H836" s="62">
        <f t="shared" si="672"/>
        <v>7.5962704726748715E-4</v>
      </c>
      <c r="I836" s="62">
        <f t="shared" si="673"/>
        <v>1.2659111999999998E-2</v>
      </c>
      <c r="J836" s="62">
        <v>0</v>
      </c>
      <c r="K836" s="62">
        <v>0</v>
      </c>
      <c r="L836" s="62">
        <v>0</v>
      </c>
      <c r="M836" s="62">
        <v>1.2659111999999998E-2</v>
      </c>
      <c r="N836" s="62">
        <f t="shared" si="674"/>
        <v>1.3387877914553675E-6</v>
      </c>
      <c r="O836" s="62">
        <f t="shared" si="675"/>
        <v>1.2660450787791455E-3</v>
      </c>
      <c r="P836" s="62">
        <f t="shared" si="676"/>
        <v>1.0634778661744821E-2</v>
      </c>
      <c r="Q836" s="62">
        <f t="shared" si="677"/>
        <v>0</v>
      </c>
      <c r="R836" s="62">
        <f t="shared" si="678"/>
        <v>-1.1899484952732511E-2</v>
      </c>
      <c r="S836" s="62">
        <f t="shared" si="679"/>
        <v>1.054926E-2</v>
      </c>
      <c r="T836" s="62">
        <v>0</v>
      </c>
      <c r="U836" s="62">
        <v>0</v>
      </c>
      <c r="V836" s="62">
        <v>0</v>
      </c>
      <c r="W836" s="62">
        <v>1.054926E-2</v>
      </c>
      <c r="X836" s="62"/>
      <c r="Y836" s="62"/>
      <c r="Z836" s="62"/>
      <c r="AA836" s="62"/>
      <c r="AB836" s="62"/>
      <c r="AC836" s="62"/>
      <c r="AD836" s="62"/>
      <c r="AE836" s="62">
        <v>0</v>
      </c>
      <c r="AF836" s="62"/>
      <c r="AG836" s="62"/>
      <c r="AH836" s="62"/>
      <c r="AI836" s="62"/>
      <c r="AJ836" s="62">
        <v>0</v>
      </c>
      <c r="AK836" s="62"/>
    </row>
    <row r="837" spans="1:37" ht="78.75" x14ac:dyDescent="0.25">
      <c r="A837" s="63"/>
      <c r="B837" s="53" t="s">
        <v>2156</v>
      </c>
      <c r="C837" s="58" t="s">
        <v>3681</v>
      </c>
      <c r="D837" s="62">
        <v>2.4063078779145336E-4</v>
      </c>
      <c r="E837" s="62">
        <f t="shared" si="670"/>
        <v>2.4063078779145337E-5</v>
      </c>
      <c r="F837" s="62">
        <f t="shared" si="671"/>
        <v>2.0212986174482082E-4</v>
      </c>
      <c r="G837" s="62">
        <v>0</v>
      </c>
      <c r="H837" s="62">
        <f t="shared" si="672"/>
        <v>1.44378472674872E-5</v>
      </c>
      <c r="I837" s="62">
        <f t="shared" si="673"/>
        <v>2.39292E-4</v>
      </c>
      <c r="J837" s="62">
        <v>0</v>
      </c>
      <c r="K837" s="62">
        <v>0</v>
      </c>
      <c r="L837" s="62">
        <v>0</v>
      </c>
      <c r="M837" s="62">
        <v>2.39292E-4</v>
      </c>
      <c r="N837" s="62">
        <f t="shared" si="674"/>
        <v>1.3387877914533618E-6</v>
      </c>
      <c r="O837" s="62">
        <f t="shared" si="675"/>
        <v>2.4063078779145337E-5</v>
      </c>
      <c r="P837" s="62">
        <f t="shared" si="676"/>
        <v>2.0212986174482082E-4</v>
      </c>
      <c r="Q837" s="62">
        <f t="shared" si="677"/>
        <v>0</v>
      </c>
      <c r="R837" s="62">
        <f t="shared" si="678"/>
        <v>-2.2485415273251281E-4</v>
      </c>
      <c r="S837" s="62">
        <f t="shared" si="679"/>
        <v>1.9940999999999999E-4</v>
      </c>
      <c r="T837" s="62">
        <v>0</v>
      </c>
      <c r="U837" s="62">
        <v>0</v>
      </c>
      <c r="V837" s="62">
        <v>0</v>
      </c>
      <c r="W837" s="62">
        <v>1.9940999999999999E-4</v>
      </c>
      <c r="X837" s="62"/>
      <c r="Y837" s="62"/>
      <c r="Z837" s="62"/>
      <c r="AA837" s="62"/>
      <c r="AB837" s="62"/>
      <c r="AC837" s="62"/>
      <c r="AD837" s="62"/>
      <c r="AE837" s="62">
        <v>0</v>
      </c>
      <c r="AF837" s="62"/>
      <c r="AG837" s="62"/>
      <c r="AH837" s="62"/>
      <c r="AI837" s="62"/>
      <c r="AJ837" s="62">
        <v>0</v>
      </c>
      <c r="AK837" s="62"/>
    </row>
    <row r="838" spans="1:37" ht="94.5" x14ac:dyDescent="0.25">
      <c r="A838" s="61"/>
      <c r="B838" s="53" t="s">
        <v>2158</v>
      </c>
      <c r="C838" s="58" t="s">
        <v>3682</v>
      </c>
      <c r="D838" s="62">
        <v>5.3249107877914549E-3</v>
      </c>
      <c r="E838" s="62">
        <f t="shared" si="670"/>
        <v>5.3249107877914549E-4</v>
      </c>
      <c r="F838" s="62">
        <f t="shared" si="671"/>
        <v>4.4729250617448228E-3</v>
      </c>
      <c r="G838" s="62">
        <v>0</v>
      </c>
      <c r="H838" s="62">
        <f t="shared" si="672"/>
        <v>3.194946472674873E-4</v>
      </c>
      <c r="I838" s="62">
        <f t="shared" si="673"/>
        <v>5.3235720000000004E-3</v>
      </c>
      <c r="J838" s="62">
        <v>0</v>
      </c>
      <c r="K838" s="62">
        <v>0</v>
      </c>
      <c r="L838" s="62">
        <v>0</v>
      </c>
      <c r="M838" s="62">
        <v>5.3235720000000004E-3</v>
      </c>
      <c r="N838" s="62">
        <f t="shared" si="674"/>
        <v>1.3387877914545002E-6</v>
      </c>
      <c r="O838" s="62">
        <f t="shared" si="675"/>
        <v>5.3249107877914549E-4</v>
      </c>
      <c r="P838" s="62">
        <f t="shared" si="676"/>
        <v>4.4729250617448228E-3</v>
      </c>
      <c r="Q838" s="62">
        <f t="shared" si="677"/>
        <v>0</v>
      </c>
      <c r="R838" s="62">
        <f t="shared" si="678"/>
        <v>-5.0040773527325133E-3</v>
      </c>
      <c r="S838" s="62">
        <f t="shared" si="679"/>
        <v>4.4363099999999997E-3</v>
      </c>
      <c r="T838" s="62">
        <v>0</v>
      </c>
      <c r="U838" s="62">
        <v>0</v>
      </c>
      <c r="V838" s="62">
        <v>0</v>
      </c>
      <c r="W838" s="62">
        <v>4.4363099999999997E-3</v>
      </c>
      <c r="X838" s="62"/>
      <c r="Y838" s="62"/>
      <c r="Z838" s="62"/>
      <c r="AA838" s="62"/>
      <c r="AB838" s="62"/>
      <c r="AC838" s="62"/>
      <c r="AD838" s="62"/>
      <c r="AE838" s="62">
        <v>0</v>
      </c>
      <c r="AF838" s="62"/>
      <c r="AG838" s="62"/>
      <c r="AH838" s="62"/>
      <c r="AI838" s="62"/>
      <c r="AJ838" s="62">
        <v>0</v>
      </c>
      <c r="AK838" s="62"/>
    </row>
    <row r="839" spans="1:37" ht="78.75" x14ac:dyDescent="0.25">
      <c r="A839" s="61"/>
      <c r="B839" s="65" t="s">
        <v>2160</v>
      </c>
      <c r="C839" s="58" t="s">
        <v>3683</v>
      </c>
      <c r="D839" s="62">
        <v>1.3769346787791454E-2</v>
      </c>
      <c r="E839" s="62">
        <f t="shared" si="670"/>
        <v>1.3769346787791455E-3</v>
      </c>
      <c r="F839" s="62">
        <f t="shared" si="671"/>
        <v>1.1566251301744821E-2</v>
      </c>
      <c r="G839" s="62">
        <v>0</v>
      </c>
      <c r="H839" s="62">
        <f t="shared" si="672"/>
        <v>8.2616080726748717E-4</v>
      </c>
      <c r="I839" s="62">
        <f t="shared" si="673"/>
        <v>1.3768008E-2</v>
      </c>
      <c r="J839" s="62">
        <v>0</v>
      </c>
      <c r="K839" s="62">
        <v>0</v>
      </c>
      <c r="L839" s="62">
        <v>0</v>
      </c>
      <c r="M839" s="62">
        <v>1.3768008E-2</v>
      </c>
      <c r="N839" s="62">
        <f t="shared" si="674"/>
        <v>1.3387877914536328E-6</v>
      </c>
      <c r="O839" s="62">
        <f t="shared" si="675"/>
        <v>1.3769346787791455E-3</v>
      </c>
      <c r="P839" s="62">
        <f t="shared" si="676"/>
        <v>1.1566251301744821E-2</v>
      </c>
      <c r="Q839" s="62">
        <f t="shared" si="677"/>
        <v>0</v>
      </c>
      <c r="R839" s="62">
        <f t="shared" si="678"/>
        <v>-1.2941847192732513E-2</v>
      </c>
      <c r="S839" s="62">
        <f t="shared" si="679"/>
        <v>1.1473340000000002E-2</v>
      </c>
      <c r="T839" s="62">
        <v>0</v>
      </c>
      <c r="U839" s="62">
        <v>0</v>
      </c>
      <c r="V839" s="62">
        <v>0</v>
      </c>
      <c r="W839" s="62">
        <v>1.1473340000000002E-2</v>
      </c>
      <c r="X839" s="62"/>
      <c r="Y839" s="62"/>
      <c r="Z839" s="62"/>
      <c r="AA839" s="62"/>
      <c r="AB839" s="62"/>
      <c r="AC839" s="62"/>
      <c r="AD839" s="62"/>
      <c r="AE839" s="62">
        <v>0</v>
      </c>
      <c r="AF839" s="62"/>
      <c r="AG839" s="62"/>
      <c r="AH839" s="62"/>
      <c r="AI839" s="62"/>
      <c r="AJ839" s="62">
        <v>0</v>
      </c>
      <c r="AK839" s="62"/>
    </row>
    <row r="840" spans="1:37" ht="110.25" x14ac:dyDescent="0.25">
      <c r="A840" s="61"/>
      <c r="B840" s="53" t="s">
        <v>2162</v>
      </c>
      <c r="C840" s="58" t="s">
        <v>3684</v>
      </c>
      <c r="D840" s="62">
        <v>1.0779187877914534E-3</v>
      </c>
      <c r="E840" s="62">
        <f t="shared" si="670"/>
        <v>1.0779187877914534E-4</v>
      </c>
      <c r="F840" s="62">
        <f t="shared" si="671"/>
        <v>9.0545178174482083E-4</v>
      </c>
      <c r="G840" s="62">
        <v>0</v>
      </c>
      <c r="H840" s="62">
        <f t="shared" si="672"/>
        <v>6.4675127267487198E-5</v>
      </c>
      <c r="I840" s="62">
        <f t="shared" si="673"/>
        <v>1.0765799999999999E-3</v>
      </c>
      <c r="J840" s="62">
        <v>0</v>
      </c>
      <c r="K840" s="62">
        <v>0</v>
      </c>
      <c r="L840" s="62">
        <v>0</v>
      </c>
      <c r="M840" s="62">
        <v>1.0765799999999999E-3</v>
      </c>
      <c r="N840" s="62">
        <f t="shared" si="674"/>
        <v>1.338787791453416E-6</v>
      </c>
      <c r="O840" s="62">
        <f t="shared" si="675"/>
        <v>1.0779187877914534E-4</v>
      </c>
      <c r="P840" s="62">
        <f t="shared" si="676"/>
        <v>9.0545178174482083E-4</v>
      </c>
      <c r="Q840" s="62">
        <f t="shared" si="677"/>
        <v>0</v>
      </c>
      <c r="R840" s="62">
        <f t="shared" si="678"/>
        <v>-1.0119048727325127E-3</v>
      </c>
      <c r="S840" s="62">
        <f t="shared" si="679"/>
        <v>8.971500000000001E-4</v>
      </c>
      <c r="T840" s="62">
        <v>0</v>
      </c>
      <c r="U840" s="62">
        <v>0</v>
      </c>
      <c r="V840" s="62">
        <v>0</v>
      </c>
      <c r="W840" s="62">
        <v>8.971500000000001E-4</v>
      </c>
      <c r="X840" s="62"/>
      <c r="Y840" s="62"/>
      <c r="Z840" s="62"/>
      <c r="AA840" s="62"/>
      <c r="AB840" s="62"/>
      <c r="AC840" s="62"/>
      <c r="AD840" s="62"/>
      <c r="AE840" s="62">
        <v>0</v>
      </c>
      <c r="AF840" s="62"/>
      <c r="AG840" s="62"/>
      <c r="AH840" s="62"/>
      <c r="AI840" s="62"/>
      <c r="AJ840" s="62">
        <v>0</v>
      </c>
      <c r="AK840" s="62"/>
    </row>
    <row r="841" spans="1:37" ht="78.75" x14ac:dyDescent="0.25">
      <c r="A841" s="61"/>
      <c r="B841" s="53" t="s">
        <v>2164</v>
      </c>
      <c r="C841" s="58" t="s">
        <v>3685</v>
      </c>
      <c r="D841" s="62">
        <v>1.1946348127877913</v>
      </c>
      <c r="E841" s="62">
        <f t="shared" si="670"/>
        <v>0.11946348127877914</v>
      </c>
      <c r="F841" s="62">
        <f t="shared" si="671"/>
        <v>1.0034932427417447</v>
      </c>
      <c r="G841" s="62">
        <v>0</v>
      </c>
      <c r="H841" s="62">
        <f t="shared" si="672"/>
        <v>7.1678088767267473E-2</v>
      </c>
      <c r="I841" s="62">
        <f t="shared" si="673"/>
        <v>1.1946334900000002</v>
      </c>
      <c r="J841" s="62">
        <v>0</v>
      </c>
      <c r="K841" s="62">
        <v>1.1668025500000001</v>
      </c>
      <c r="L841" s="62">
        <v>0</v>
      </c>
      <c r="M841" s="62">
        <v>2.7830939999999998E-2</v>
      </c>
      <c r="N841" s="62">
        <f t="shared" si="674"/>
        <v>1.3227877910804153E-6</v>
      </c>
      <c r="O841" s="62">
        <f t="shared" si="675"/>
        <v>0.11946348127877914</v>
      </c>
      <c r="P841" s="62">
        <f t="shared" si="676"/>
        <v>-0.16330930725825543</v>
      </c>
      <c r="Q841" s="62">
        <f t="shared" si="677"/>
        <v>0</v>
      </c>
      <c r="R841" s="62">
        <f t="shared" si="678"/>
        <v>4.3847148767267474E-2</v>
      </c>
      <c r="S841" s="62">
        <f t="shared" si="679"/>
        <v>0.99552790000000002</v>
      </c>
      <c r="T841" s="62">
        <v>0</v>
      </c>
      <c r="U841" s="62">
        <v>0.97233544999999999</v>
      </c>
      <c r="V841" s="62">
        <v>0</v>
      </c>
      <c r="W841" s="62">
        <v>2.319245E-2</v>
      </c>
      <c r="X841" s="62"/>
      <c r="Y841" s="62"/>
      <c r="Z841" s="62"/>
      <c r="AA841" s="62"/>
      <c r="AB841" s="168">
        <v>2020</v>
      </c>
      <c r="AC841" s="62" t="s">
        <v>4255</v>
      </c>
      <c r="AD841" s="62" t="s">
        <v>4256</v>
      </c>
      <c r="AE841" s="62">
        <v>0.1</v>
      </c>
      <c r="AF841" s="168">
        <v>2020</v>
      </c>
      <c r="AG841" s="62" t="s">
        <v>4257</v>
      </c>
      <c r="AH841" s="62" t="s">
        <v>4258</v>
      </c>
      <c r="AI841" s="62" t="s">
        <v>4259</v>
      </c>
      <c r="AJ841" s="62">
        <v>3.3000000000000002E-2</v>
      </c>
      <c r="AK841" s="62"/>
    </row>
    <row r="842" spans="1:37" ht="47.25" x14ac:dyDescent="0.25">
      <c r="A842" s="63"/>
      <c r="B842" s="53" t="s">
        <v>2165</v>
      </c>
      <c r="C842" s="58" t="s">
        <v>3686</v>
      </c>
      <c r="D842" s="62">
        <v>0.56691243078779152</v>
      </c>
      <c r="E842" s="62">
        <f t="shared" si="670"/>
        <v>5.6691243078779152E-2</v>
      </c>
      <c r="F842" s="62">
        <f t="shared" si="671"/>
        <v>0.47620644186174488</v>
      </c>
      <c r="G842" s="62">
        <v>0</v>
      </c>
      <c r="H842" s="62">
        <f t="shared" si="672"/>
        <v>3.4014745847267491E-2</v>
      </c>
      <c r="I842" s="62">
        <f t="shared" si="673"/>
        <v>0.56691109200000001</v>
      </c>
      <c r="J842" s="62">
        <v>0</v>
      </c>
      <c r="K842" s="62">
        <v>0</v>
      </c>
      <c r="L842" s="62">
        <v>0</v>
      </c>
      <c r="M842" s="62">
        <v>0.56691109200000001</v>
      </c>
      <c r="N842" s="62">
        <f t="shared" si="674"/>
        <v>1.3387877915160828E-6</v>
      </c>
      <c r="O842" s="62">
        <f t="shared" si="675"/>
        <v>5.6691243078779152E-2</v>
      </c>
      <c r="P842" s="62">
        <f t="shared" si="676"/>
        <v>0.47620644186174488</v>
      </c>
      <c r="Q842" s="62">
        <f t="shared" si="677"/>
        <v>0</v>
      </c>
      <c r="R842" s="62">
        <f t="shared" si="678"/>
        <v>-0.53289634615273251</v>
      </c>
      <c r="S842" s="62">
        <f t="shared" si="679"/>
        <v>0.47242591000000006</v>
      </c>
      <c r="T842" s="62">
        <v>0</v>
      </c>
      <c r="U842" s="62">
        <v>0</v>
      </c>
      <c r="V842" s="62">
        <v>0</v>
      </c>
      <c r="W842" s="62">
        <v>0.47242591000000006</v>
      </c>
      <c r="X842" s="62"/>
      <c r="Y842" s="62"/>
      <c r="Z842" s="62"/>
      <c r="AA842" s="62"/>
      <c r="AB842" s="62"/>
      <c r="AC842" s="62"/>
      <c r="AD842" s="62"/>
      <c r="AE842" s="62">
        <v>0</v>
      </c>
      <c r="AF842" s="62"/>
      <c r="AG842" s="62"/>
      <c r="AH842" s="62"/>
      <c r="AI842" s="62"/>
      <c r="AJ842" s="62">
        <v>0</v>
      </c>
      <c r="AK842" s="62"/>
    </row>
    <row r="843" spans="1:37" ht="47.25" x14ac:dyDescent="0.25">
      <c r="A843" s="61"/>
      <c r="B843" s="53" t="s">
        <v>2166</v>
      </c>
      <c r="C843" s="58" t="s">
        <v>3687</v>
      </c>
      <c r="D843" s="62">
        <v>9.5097654787791447E-2</v>
      </c>
      <c r="E843" s="62">
        <f t="shared" si="670"/>
        <v>9.5097654787791447E-3</v>
      </c>
      <c r="F843" s="62">
        <f t="shared" si="671"/>
        <v>7.9882030021744821E-2</v>
      </c>
      <c r="G843" s="62">
        <v>0</v>
      </c>
      <c r="H843" s="62">
        <f t="shared" si="672"/>
        <v>5.7058592872674865E-3</v>
      </c>
      <c r="I843" s="62">
        <f t="shared" si="673"/>
        <v>9.5096316E-2</v>
      </c>
      <c r="J843" s="62">
        <v>0</v>
      </c>
      <c r="K843" s="62">
        <v>0</v>
      </c>
      <c r="L843" s="62">
        <v>0</v>
      </c>
      <c r="M843" s="62">
        <v>9.5096316E-2</v>
      </c>
      <c r="N843" s="62">
        <f t="shared" si="674"/>
        <v>1.3387877914466939E-6</v>
      </c>
      <c r="O843" s="62">
        <f t="shared" si="675"/>
        <v>9.5097654787791447E-3</v>
      </c>
      <c r="P843" s="62">
        <f t="shared" si="676"/>
        <v>7.9882030021744821E-2</v>
      </c>
      <c r="Q843" s="62">
        <f t="shared" si="677"/>
        <v>0</v>
      </c>
      <c r="R843" s="62">
        <f t="shared" si="678"/>
        <v>-8.9390456712732519E-2</v>
      </c>
      <c r="S843" s="62">
        <f t="shared" si="679"/>
        <v>7.9246930000000007E-2</v>
      </c>
      <c r="T843" s="62">
        <v>0</v>
      </c>
      <c r="U843" s="62">
        <v>0</v>
      </c>
      <c r="V843" s="62">
        <v>0</v>
      </c>
      <c r="W843" s="62">
        <v>7.9246930000000007E-2</v>
      </c>
      <c r="X843" s="62"/>
      <c r="Y843" s="62"/>
      <c r="Z843" s="62"/>
      <c r="AA843" s="62"/>
      <c r="AB843" s="62"/>
      <c r="AC843" s="62"/>
      <c r="AD843" s="62"/>
      <c r="AE843" s="62">
        <v>0</v>
      </c>
      <c r="AF843" s="62"/>
      <c r="AG843" s="62"/>
      <c r="AH843" s="62"/>
      <c r="AI843" s="62"/>
      <c r="AJ843" s="62">
        <v>0</v>
      </c>
      <c r="AK843" s="62"/>
    </row>
    <row r="844" spans="1:37" ht="63" x14ac:dyDescent="0.25">
      <c r="A844" s="61"/>
      <c r="B844" s="53" t="s">
        <v>2167</v>
      </c>
      <c r="C844" s="58" t="s">
        <v>3688</v>
      </c>
      <c r="D844" s="62">
        <v>0.91944949878779136</v>
      </c>
      <c r="E844" s="62">
        <f t="shared" si="670"/>
        <v>9.1944949878779145E-2</v>
      </c>
      <c r="F844" s="62">
        <f t="shared" si="671"/>
        <v>0.77233757898174482</v>
      </c>
      <c r="G844" s="62">
        <v>0</v>
      </c>
      <c r="H844" s="62">
        <f t="shared" si="672"/>
        <v>5.5166969927267481E-2</v>
      </c>
      <c r="I844" s="62">
        <f t="shared" si="673"/>
        <v>0.91944815999999996</v>
      </c>
      <c r="J844" s="62">
        <v>0.50346840000000004</v>
      </c>
      <c r="K844" s="62">
        <v>0</v>
      </c>
      <c r="L844" s="62">
        <v>0</v>
      </c>
      <c r="M844" s="62">
        <v>0.41597975999999992</v>
      </c>
      <c r="N844" s="62">
        <f t="shared" si="674"/>
        <v>1.3387877914050605E-6</v>
      </c>
      <c r="O844" s="62">
        <f t="shared" si="675"/>
        <v>-0.41152345012122088</v>
      </c>
      <c r="P844" s="62">
        <f t="shared" si="676"/>
        <v>0.77233757898174482</v>
      </c>
      <c r="Q844" s="62">
        <f t="shared" si="677"/>
        <v>0</v>
      </c>
      <c r="R844" s="62">
        <f t="shared" si="678"/>
        <v>-0.36081279007273243</v>
      </c>
      <c r="S844" s="62">
        <f t="shared" si="679"/>
        <v>0.76620679999999997</v>
      </c>
      <c r="T844" s="62">
        <v>0.41955700000000001</v>
      </c>
      <c r="U844" s="62">
        <v>0</v>
      </c>
      <c r="V844" s="62">
        <v>0</v>
      </c>
      <c r="W844" s="62">
        <v>0.34664980000000001</v>
      </c>
      <c r="X844" s="62"/>
      <c r="Y844" s="62"/>
      <c r="Z844" s="62"/>
      <c r="AA844" s="62"/>
      <c r="AB844" s="62"/>
      <c r="AC844" s="62"/>
      <c r="AD844" s="62"/>
      <c r="AE844" s="62">
        <v>0</v>
      </c>
      <c r="AF844" s="62"/>
      <c r="AG844" s="62"/>
      <c r="AH844" s="62"/>
      <c r="AI844" s="62"/>
      <c r="AJ844" s="62">
        <v>0</v>
      </c>
      <c r="AK844" s="62"/>
    </row>
    <row r="845" spans="1:37" ht="47.25" x14ac:dyDescent="0.25">
      <c r="A845" s="61"/>
      <c r="B845" s="53" t="s">
        <v>925</v>
      </c>
      <c r="C845" s="58" t="s">
        <v>3689</v>
      </c>
      <c r="D845" s="62">
        <v>0.2966960227877915</v>
      </c>
      <c r="E845" s="62">
        <f t="shared" si="670"/>
        <v>2.9669602278779152E-2</v>
      </c>
      <c r="F845" s="62">
        <f t="shared" si="671"/>
        <v>0.24922465914174488</v>
      </c>
      <c r="G845" s="62">
        <v>0</v>
      </c>
      <c r="H845" s="62">
        <f t="shared" si="672"/>
        <v>1.780176136726749E-2</v>
      </c>
      <c r="I845" s="62">
        <f t="shared" si="673"/>
        <v>0.29669468400000004</v>
      </c>
      <c r="J845" s="62">
        <v>0</v>
      </c>
      <c r="K845" s="62">
        <v>0</v>
      </c>
      <c r="L845" s="62">
        <v>0</v>
      </c>
      <c r="M845" s="62">
        <v>0.29669468400000004</v>
      </c>
      <c r="N845" s="62">
        <f t="shared" si="674"/>
        <v>1.3387877914605717E-6</v>
      </c>
      <c r="O845" s="62">
        <f t="shared" si="675"/>
        <v>2.9669602278779152E-2</v>
      </c>
      <c r="P845" s="62">
        <f t="shared" si="676"/>
        <v>0.24922465914174488</v>
      </c>
      <c r="Q845" s="62">
        <f t="shared" si="677"/>
        <v>0</v>
      </c>
      <c r="R845" s="62">
        <f t="shared" si="678"/>
        <v>-0.27889292263273258</v>
      </c>
      <c r="S845" s="62">
        <f t="shared" si="679"/>
        <v>0.24724556999999997</v>
      </c>
      <c r="T845" s="62">
        <v>0</v>
      </c>
      <c r="U845" s="62">
        <v>0</v>
      </c>
      <c r="V845" s="62">
        <v>0</v>
      </c>
      <c r="W845" s="62">
        <v>0.24724556999999997</v>
      </c>
      <c r="X845" s="62"/>
      <c r="Y845" s="62"/>
      <c r="Z845" s="62"/>
      <c r="AA845" s="62"/>
      <c r="AB845" s="62"/>
      <c r="AC845" s="62"/>
      <c r="AD845" s="62"/>
      <c r="AE845" s="62">
        <v>0</v>
      </c>
      <c r="AF845" s="62"/>
      <c r="AG845" s="62"/>
      <c r="AH845" s="62"/>
      <c r="AI845" s="62"/>
      <c r="AJ845" s="62">
        <v>0</v>
      </c>
      <c r="AK845" s="62"/>
    </row>
    <row r="846" spans="1:37" ht="63" x14ac:dyDescent="0.25">
      <c r="A846" s="61"/>
      <c r="B846" s="53" t="s">
        <v>2168</v>
      </c>
      <c r="C846" s="58" t="s">
        <v>3690</v>
      </c>
      <c r="D846" s="62">
        <v>2.1063314547877914</v>
      </c>
      <c r="E846" s="62">
        <f t="shared" si="670"/>
        <v>0.21063314547877915</v>
      </c>
      <c r="F846" s="62">
        <f t="shared" si="671"/>
        <v>1.7693184220217448</v>
      </c>
      <c r="G846" s="62">
        <v>0</v>
      </c>
      <c r="H846" s="62">
        <f t="shared" si="672"/>
        <v>0.12637988728726748</v>
      </c>
      <c r="I846" s="62">
        <f t="shared" si="673"/>
        <v>2.1063301160000001</v>
      </c>
      <c r="J846" s="62">
        <v>0.36542379999999997</v>
      </c>
      <c r="K846" s="62">
        <v>1.5752897800000001</v>
      </c>
      <c r="L846" s="62">
        <v>0</v>
      </c>
      <c r="M846" s="62">
        <v>0.16561653600000001</v>
      </c>
      <c r="N846" s="62">
        <f t="shared" si="674"/>
        <v>1.3387877912940382E-6</v>
      </c>
      <c r="O846" s="62">
        <f t="shared" si="675"/>
        <v>-0.15479065452122082</v>
      </c>
      <c r="P846" s="62">
        <f t="shared" si="676"/>
        <v>0.19402864202174475</v>
      </c>
      <c r="Q846" s="62">
        <f t="shared" si="677"/>
        <v>0</v>
      </c>
      <c r="R846" s="62">
        <f t="shared" si="678"/>
        <v>-3.9236648712732525E-2</v>
      </c>
      <c r="S846" s="62">
        <f t="shared" si="679"/>
        <v>1.7552751000000002</v>
      </c>
      <c r="T846" s="62">
        <v>0.30451982999999999</v>
      </c>
      <c r="U846" s="62">
        <v>1.3127414900000001</v>
      </c>
      <c r="V846" s="62">
        <v>0</v>
      </c>
      <c r="W846" s="62">
        <v>0.13801378</v>
      </c>
      <c r="X846" s="62"/>
      <c r="Y846" s="62"/>
      <c r="Z846" s="62"/>
      <c r="AA846" s="62"/>
      <c r="AB846" s="168">
        <v>2020</v>
      </c>
      <c r="AC846" s="62" t="s">
        <v>4255</v>
      </c>
      <c r="AD846" s="62" t="s">
        <v>4256</v>
      </c>
      <c r="AE846" s="62">
        <v>0.16</v>
      </c>
      <c r="AF846" s="168">
        <v>2020</v>
      </c>
      <c r="AG846" s="62" t="s">
        <v>4257</v>
      </c>
      <c r="AH846" s="62" t="s">
        <v>4258</v>
      </c>
      <c r="AI846" s="62" t="s">
        <v>4259</v>
      </c>
      <c r="AJ846" s="62">
        <v>1.7000000000000001E-2</v>
      </c>
      <c r="AK846" s="62"/>
    </row>
    <row r="847" spans="1:37" ht="63" x14ac:dyDescent="0.25">
      <c r="A847" s="61"/>
      <c r="B847" s="53" t="s">
        <v>2169</v>
      </c>
      <c r="C847" s="58" t="s">
        <v>3691</v>
      </c>
      <c r="D847" s="62">
        <v>4.096277036</v>
      </c>
      <c r="E847" s="62">
        <f t="shared" si="670"/>
        <v>0.4096277036</v>
      </c>
      <c r="F847" s="62">
        <f t="shared" si="671"/>
        <v>3.4408727102399999</v>
      </c>
      <c r="G847" s="62">
        <v>0</v>
      </c>
      <c r="H847" s="62">
        <f t="shared" si="672"/>
        <v>0.24577662215999999</v>
      </c>
      <c r="I847" s="62">
        <f t="shared" si="673"/>
        <v>4.096277036</v>
      </c>
      <c r="J847" s="62">
        <v>0.34807481000000001</v>
      </c>
      <c r="K847" s="62">
        <v>3.35869215</v>
      </c>
      <c r="L847" s="62">
        <v>0</v>
      </c>
      <c r="M847" s="62">
        <v>0.38951007600000004</v>
      </c>
      <c r="N847" s="62">
        <f t="shared" si="674"/>
        <v>0</v>
      </c>
      <c r="O847" s="62">
        <f t="shared" si="675"/>
        <v>6.1552893599999992E-2</v>
      </c>
      <c r="P847" s="62">
        <f t="shared" si="676"/>
        <v>8.2180560239999867E-2</v>
      </c>
      <c r="Q847" s="62">
        <f t="shared" si="677"/>
        <v>0</v>
      </c>
      <c r="R847" s="62">
        <f t="shared" si="678"/>
        <v>-0.14373345384000005</v>
      </c>
      <c r="S847" s="62">
        <f t="shared" si="679"/>
        <v>4.1132917200000003</v>
      </c>
      <c r="T847" s="62">
        <v>0.29006233999999997</v>
      </c>
      <c r="U847" s="62">
        <v>3.49863765</v>
      </c>
      <c r="V847" s="62">
        <v>0</v>
      </c>
      <c r="W847" s="62">
        <v>0.32459173000000002</v>
      </c>
      <c r="X847" s="62"/>
      <c r="Y847" s="62"/>
      <c r="Z847" s="62"/>
      <c r="AA847" s="62"/>
      <c r="AB847" s="168">
        <v>2020</v>
      </c>
      <c r="AC847" s="62" t="s">
        <v>4255</v>
      </c>
      <c r="AD847" s="62" t="s">
        <v>4256</v>
      </c>
      <c r="AE847" s="62">
        <v>0.32</v>
      </c>
      <c r="AF847" s="168">
        <v>2020</v>
      </c>
      <c r="AG847" s="62" t="s">
        <v>4257</v>
      </c>
      <c r="AH847" s="62" t="s">
        <v>4258</v>
      </c>
      <c r="AI847" s="62" t="s">
        <v>4259</v>
      </c>
      <c r="AJ847" s="62">
        <v>0.16500000000000001</v>
      </c>
      <c r="AK847" s="62"/>
    </row>
    <row r="848" spans="1:37" ht="63" x14ac:dyDescent="0.25">
      <c r="A848" s="61"/>
      <c r="B848" s="53" t="s">
        <v>2170</v>
      </c>
      <c r="C848" s="59" t="s">
        <v>3692</v>
      </c>
      <c r="D848" s="62">
        <v>6.6033570307877918</v>
      </c>
      <c r="E848" s="62">
        <f t="shared" si="670"/>
        <v>0.6603357030787792</v>
      </c>
      <c r="F848" s="62">
        <f t="shared" si="671"/>
        <v>5.5468199058617449</v>
      </c>
      <c r="G848" s="62">
        <v>0</v>
      </c>
      <c r="H848" s="62">
        <f t="shared" si="672"/>
        <v>0.39620142184726748</v>
      </c>
      <c r="I848" s="62">
        <f t="shared" si="673"/>
        <v>6.6033556920000001</v>
      </c>
      <c r="J848" s="62">
        <v>0.47335317999999998</v>
      </c>
      <c r="K848" s="62">
        <v>5.6881668200000002</v>
      </c>
      <c r="L848" s="62">
        <v>0</v>
      </c>
      <c r="M848" s="62">
        <v>0.441835692</v>
      </c>
      <c r="N848" s="62">
        <f t="shared" si="674"/>
        <v>1.3387877917381275E-6</v>
      </c>
      <c r="O848" s="62">
        <f t="shared" si="675"/>
        <v>0.18698252307877922</v>
      </c>
      <c r="P848" s="62">
        <f t="shared" si="676"/>
        <v>-0.14134691413825529</v>
      </c>
      <c r="Q848" s="62">
        <f t="shared" si="677"/>
        <v>0</v>
      </c>
      <c r="R848" s="62">
        <f t="shared" si="678"/>
        <v>-4.5634270152732526E-2</v>
      </c>
      <c r="S848" s="62">
        <f t="shared" si="679"/>
        <v>5.5027963900000003</v>
      </c>
      <c r="T848" s="62">
        <v>0.39446097000000002</v>
      </c>
      <c r="U848" s="62">
        <v>4.74013901</v>
      </c>
      <c r="V848" s="62">
        <v>0</v>
      </c>
      <c r="W848" s="62">
        <v>0.36819641000000003</v>
      </c>
      <c r="X848" s="62"/>
      <c r="Y848" s="62"/>
      <c r="Z848" s="62"/>
      <c r="AA848" s="62"/>
      <c r="AB848" s="168">
        <v>2020</v>
      </c>
      <c r="AC848" s="62" t="s">
        <v>4255</v>
      </c>
      <c r="AD848" s="62" t="s">
        <v>4256</v>
      </c>
      <c r="AE848" s="62">
        <v>0.16</v>
      </c>
      <c r="AF848" s="168">
        <v>2020</v>
      </c>
      <c r="AG848" s="62" t="s">
        <v>4257</v>
      </c>
      <c r="AH848" s="62" t="s">
        <v>4258</v>
      </c>
      <c r="AI848" s="62" t="s">
        <v>4259</v>
      </c>
      <c r="AJ848" s="62">
        <v>0.56499999999999995</v>
      </c>
      <c r="AK848" s="62">
        <f>SUM(AK849)</f>
        <v>0</v>
      </c>
    </row>
    <row r="849" spans="1:37" ht="15.75" x14ac:dyDescent="0.25">
      <c r="A849" s="61"/>
      <c r="B849" s="53" t="s">
        <v>2034</v>
      </c>
      <c r="C849" s="59"/>
      <c r="D849" s="62">
        <f t="shared" ref="D849:AJ849" si="680">SUM(D850:D850)</f>
        <v>4.8139085547877913</v>
      </c>
      <c r="E849" s="62">
        <f t="shared" si="680"/>
        <v>0.48139085547877913</v>
      </c>
      <c r="F849" s="62">
        <f t="shared" si="680"/>
        <v>4.0436831860217444</v>
      </c>
      <c r="G849" s="62">
        <f t="shared" si="680"/>
        <v>0</v>
      </c>
      <c r="H849" s="62">
        <f t="shared" si="680"/>
        <v>0.28883451328726745</v>
      </c>
      <c r="I849" s="62">
        <f t="shared" si="680"/>
        <v>4.8139072159999996</v>
      </c>
      <c r="J849" s="62">
        <f t="shared" si="680"/>
        <v>0.65181092000000007</v>
      </c>
      <c r="K849" s="62">
        <f t="shared" si="680"/>
        <v>4.1306937599999998</v>
      </c>
      <c r="L849" s="62">
        <f t="shared" si="680"/>
        <v>0</v>
      </c>
      <c r="M849" s="62">
        <f t="shared" si="680"/>
        <v>3.1402535999999995E-2</v>
      </c>
      <c r="N849" s="62">
        <f t="shared" si="680"/>
        <v>1.3387877917381275E-6</v>
      </c>
      <c r="O849" s="62">
        <f t="shared" si="680"/>
        <v>-0.17042006452122094</v>
      </c>
      <c r="P849" s="62">
        <f t="shared" si="680"/>
        <v>-8.7010573978255401E-2</v>
      </c>
      <c r="Q849" s="62">
        <f t="shared" si="680"/>
        <v>0</v>
      </c>
      <c r="R849" s="62">
        <f t="shared" si="680"/>
        <v>0.25743197728726747</v>
      </c>
      <c r="S849" s="62">
        <f t="shared" si="680"/>
        <v>4.9294676900000001</v>
      </c>
      <c r="T849" s="62">
        <f t="shared" si="680"/>
        <v>0.6004929200000001</v>
      </c>
      <c r="U849" s="62">
        <f t="shared" si="680"/>
        <v>4.3028059900000004</v>
      </c>
      <c r="V849" s="62">
        <f t="shared" si="680"/>
        <v>0</v>
      </c>
      <c r="W849" s="62">
        <f t="shared" si="680"/>
        <v>2.6168780000000003E-2</v>
      </c>
      <c r="X849" s="62"/>
      <c r="Y849" s="62"/>
      <c r="Z849" s="62"/>
      <c r="AA849" s="62"/>
      <c r="AB849" s="62"/>
      <c r="AC849" s="62"/>
      <c r="AD849" s="62"/>
      <c r="AE849" s="62">
        <f t="shared" si="680"/>
        <v>0</v>
      </c>
      <c r="AF849" s="62"/>
      <c r="AG849" s="62"/>
      <c r="AH849" s="62"/>
      <c r="AI849" s="62"/>
      <c r="AJ849" s="62">
        <f t="shared" si="680"/>
        <v>0</v>
      </c>
      <c r="AK849" s="62"/>
    </row>
    <row r="850" spans="1:37" ht="63" x14ac:dyDescent="0.25">
      <c r="A850" s="61"/>
      <c r="B850" s="53" t="s">
        <v>2171</v>
      </c>
      <c r="C850" s="59" t="s">
        <v>3693</v>
      </c>
      <c r="D850" s="62">
        <v>4.8139085547877913</v>
      </c>
      <c r="E850" s="62">
        <f>D850*10%</f>
        <v>0.48139085547877913</v>
      </c>
      <c r="F850" s="62">
        <f>D850-E850-H850</f>
        <v>4.0436831860217444</v>
      </c>
      <c r="G850" s="62">
        <v>0</v>
      </c>
      <c r="H850" s="62">
        <f>D850*6%</f>
        <v>0.28883451328726745</v>
      </c>
      <c r="I850" s="62">
        <f>J850+K850+L850+M850</f>
        <v>4.8139072159999996</v>
      </c>
      <c r="J850" s="62">
        <v>0.65181092000000007</v>
      </c>
      <c r="K850" s="62">
        <v>4.1306937599999998</v>
      </c>
      <c r="L850" s="62">
        <v>0</v>
      </c>
      <c r="M850" s="62">
        <v>3.1402535999999995E-2</v>
      </c>
      <c r="N850" s="62">
        <f>D850-I850</f>
        <v>1.3387877917381275E-6</v>
      </c>
      <c r="O850" s="62">
        <f t="shared" ref="O850" si="681">E850-J850</f>
        <v>-0.17042006452122094</v>
      </c>
      <c r="P850" s="62">
        <f t="shared" ref="P850" si="682">F850-K850</f>
        <v>-8.7010573978255401E-2</v>
      </c>
      <c r="Q850" s="62">
        <f t="shared" ref="Q850" si="683">G850-L850</f>
        <v>0</v>
      </c>
      <c r="R850" s="62">
        <f t="shared" ref="R850" si="684">H850-M850</f>
        <v>0.25743197728726747</v>
      </c>
      <c r="S850" s="62">
        <f>T850+U850+V850+W850</f>
        <v>4.9294676900000001</v>
      </c>
      <c r="T850" s="62">
        <v>0.6004929200000001</v>
      </c>
      <c r="U850" s="62">
        <v>4.3028059900000004</v>
      </c>
      <c r="V850" s="62">
        <v>0</v>
      </c>
      <c r="W850" s="62">
        <v>2.6168780000000003E-2</v>
      </c>
      <c r="X850" s="62"/>
      <c r="Y850" s="62"/>
      <c r="Z850" s="62"/>
      <c r="AA850" s="62"/>
      <c r="AB850" s="62"/>
      <c r="AC850" s="62"/>
      <c r="AD850" s="62"/>
      <c r="AE850" s="62">
        <v>0</v>
      </c>
      <c r="AF850" s="62"/>
      <c r="AG850" s="62"/>
      <c r="AH850" s="62"/>
      <c r="AI850" s="62"/>
      <c r="AJ850" s="62">
        <v>0</v>
      </c>
      <c r="AK850" s="62">
        <f>SUM(AK851:AK887)</f>
        <v>0</v>
      </c>
    </row>
    <row r="851" spans="1:37" ht="15.75" x14ac:dyDescent="0.25">
      <c r="A851" s="61"/>
      <c r="B851" s="53" t="s">
        <v>457</v>
      </c>
      <c r="C851" s="59"/>
      <c r="D851" s="62">
        <f t="shared" ref="D851:AJ851" si="685">SUM(D852:D888)</f>
        <v>102.74097402436057</v>
      </c>
      <c r="E851" s="62">
        <f t="shared" si="685"/>
        <v>10.274097402436057</v>
      </c>
      <c r="F851" s="62">
        <f t="shared" si="685"/>
        <v>86.302418180462894</v>
      </c>
      <c r="G851" s="62">
        <f t="shared" si="685"/>
        <v>0</v>
      </c>
      <c r="H851" s="62">
        <f t="shared" si="685"/>
        <v>6.1644584414616288</v>
      </c>
      <c r="I851" s="62">
        <f t="shared" si="685"/>
        <v>75.990186756000014</v>
      </c>
      <c r="J851" s="62">
        <f t="shared" si="685"/>
        <v>9.9424966599999998</v>
      </c>
      <c r="K851" s="62">
        <f t="shared" si="685"/>
        <v>59.390676110000001</v>
      </c>
      <c r="L851" s="62">
        <f t="shared" si="685"/>
        <v>0</v>
      </c>
      <c r="M851" s="62">
        <f t="shared" si="685"/>
        <v>6.6570139860000017</v>
      </c>
      <c r="N851" s="62">
        <f t="shared" si="685"/>
        <v>26.750787268360543</v>
      </c>
      <c r="O851" s="62">
        <f t="shared" si="685"/>
        <v>0.33160074243605597</v>
      </c>
      <c r="P851" s="62">
        <f t="shared" si="685"/>
        <v>26.911742070462864</v>
      </c>
      <c r="Q851" s="62">
        <f t="shared" si="685"/>
        <v>0</v>
      </c>
      <c r="R851" s="62">
        <f t="shared" si="685"/>
        <v>-0.49255554453836714</v>
      </c>
      <c r="S851" s="62">
        <f t="shared" si="685"/>
        <v>72.182722939999977</v>
      </c>
      <c r="T851" s="62">
        <f t="shared" si="685"/>
        <v>8.3788269999999994</v>
      </c>
      <c r="U851" s="62">
        <f t="shared" si="685"/>
        <v>54.302784299999999</v>
      </c>
      <c r="V851" s="62">
        <f t="shared" si="685"/>
        <v>0</v>
      </c>
      <c r="W851" s="62">
        <f t="shared" si="685"/>
        <v>9.5011116400000049</v>
      </c>
      <c r="X851" s="62"/>
      <c r="Y851" s="62"/>
      <c r="Z851" s="62"/>
      <c r="AA851" s="62"/>
      <c r="AB851" s="62"/>
      <c r="AC851" s="62"/>
      <c r="AD851" s="62"/>
      <c r="AE851" s="62">
        <f t="shared" si="685"/>
        <v>2.95</v>
      </c>
      <c r="AF851" s="62"/>
      <c r="AG851" s="62"/>
      <c r="AH851" s="62"/>
      <c r="AI851" s="62"/>
      <c r="AJ851" s="62">
        <f t="shared" si="685"/>
        <v>5.774</v>
      </c>
      <c r="AK851" s="62"/>
    </row>
    <row r="852" spans="1:37" ht="63" x14ac:dyDescent="0.25">
      <c r="A852" s="63"/>
      <c r="B852" s="53" t="s">
        <v>1579</v>
      </c>
      <c r="C852" s="58" t="s">
        <v>3694</v>
      </c>
      <c r="D852" s="62">
        <v>1.6350690767877916</v>
      </c>
      <c r="E852" s="62">
        <f t="shared" ref="E852:E888" si="686">D852*10%</f>
        <v>0.16350690767877918</v>
      </c>
      <c r="F852" s="62">
        <f t="shared" ref="F852:F888" si="687">D852-E852-H852</f>
        <v>1.3734580245017449</v>
      </c>
      <c r="G852" s="62">
        <v>0</v>
      </c>
      <c r="H852" s="62">
        <f t="shared" ref="H852:H888" si="688">D852*6%</f>
        <v>9.8104144607267491E-2</v>
      </c>
      <c r="I852" s="62">
        <f t="shared" ref="I852:I888" si="689">J852+K852+L852+M852</f>
        <v>1.635067738</v>
      </c>
      <c r="J852" s="62">
        <v>0</v>
      </c>
      <c r="K852" s="62">
        <v>1.5089423500000001</v>
      </c>
      <c r="L852" s="62">
        <v>0</v>
      </c>
      <c r="M852" s="62">
        <v>0.12612538799999998</v>
      </c>
      <c r="N852" s="62">
        <f t="shared" ref="N852:N888" si="690">D852-I852</f>
        <v>1.3387877915160828E-6</v>
      </c>
      <c r="O852" s="62">
        <f t="shared" ref="O852:O888" si="691">E852-J852</f>
        <v>0.16350690767877918</v>
      </c>
      <c r="P852" s="62">
        <f t="shared" ref="P852:P888" si="692">F852-K852</f>
        <v>-0.13548432549825518</v>
      </c>
      <c r="Q852" s="62">
        <f t="shared" ref="Q852:Q888" si="693">G852-L852</f>
        <v>0</v>
      </c>
      <c r="R852" s="62">
        <f t="shared" ref="R852:R888" si="694">H852-M852</f>
        <v>-2.8021243392732487E-2</v>
      </c>
      <c r="S852" s="62">
        <f t="shared" ref="S852:S888" si="695">T852+U852+V852+W852</f>
        <v>1.67691944</v>
      </c>
      <c r="T852" s="62">
        <v>0</v>
      </c>
      <c r="U852" s="62">
        <v>1.57181495</v>
      </c>
      <c r="V852" s="62">
        <v>0</v>
      </c>
      <c r="W852" s="62">
        <v>0.10510449000000001</v>
      </c>
      <c r="X852" s="62"/>
      <c r="Y852" s="62"/>
      <c r="Z852" s="62"/>
      <c r="AA852" s="62"/>
      <c r="AB852" s="168">
        <v>2020</v>
      </c>
      <c r="AC852" s="62" t="s">
        <v>4255</v>
      </c>
      <c r="AD852" s="62" t="s">
        <v>4256</v>
      </c>
      <c r="AE852" s="62">
        <v>0.25</v>
      </c>
      <c r="AF852" s="168">
        <v>2020</v>
      </c>
      <c r="AG852" s="62" t="s">
        <v>4257</v>
      </c>
      <c r="AH852" s="62" t="s">
        <v>4258</v>
      </c>
      <c r="AI852" s="62" t="s">
        <v>4259</v>
      </c>
      <c r="AJ852" s="62">
        <v>0.83</v>
      </c>
      <c r="AK852" s="62"/>
    </row>
    <row r="853" spans="1:37" ht="47.25" x14ac:dyDescent="0.25">
      <c r="A853" s="61"/>
      <c r="B853" s="53" t="s">
        <v>927</v>
      </c>
      <c r="C853" s="58" t="s">
        <v>3695</v>
      </c>
      <c r="D853" s="62">
        <v>4.6786665887877907</v>
      </c>
      <c r="E853" s="62">
        <f t="shared" si="686"/>
        <v>0.4678666588787791</v>
      </c>
      <c r="F853" s="62">
        <f t="shared" si="687"/>
        <v>3.9300799345817445</v>
      </c>
      <c r="G853" s="62">
        <v>0</v>
      </c>
      <c r="H853" s="62">
        <f t="shared" si="688"/>
        <v>0.28071999532726744</v>
      </c>
      <c r="I853" s="62">
        <f t="shared" si="689"/>
        <v>4.6786652499999999</v>
      </c>
      <c r="J853" s="62">
        <v>0.60573653999999999</v>
      </c>
      <c r="K853" s="62">
        <v>3.8809426899999999</v>
      </c>
      <c r="L853" s="62">
        <v>0</v>
      </c>
      <c r="M853" s="62">
        <v>0.19198602000000001</v>
      </c>
      <c r="N853" s="62">
        <f t="shared" si="690"/>
        <v>1.338787790849949E-6</v>
      </c>
      <c r="O853" s="62">
        <f t="shared" si="691"/>
        <v>-0.13786988112122089</v>
      </c>
      <c r="P853" s="62">
        <f t="shared" si="692"/>
        <v>4.9137244581744621E-2</v>
      </c>
      <c r="Q853" s="62">
        <f t="shared" si="693"/>
        <v>0</v>
      </c>
      <c r="R853" s="62">
        <f t="shared" si="694"/>
        <v>8.8733975327267428E-2</v>
      </c>
      <c r="S853" s="62">
        <f t="shared" si="695"/>
        <v>4.7074174400000004</v>
      </c>
      <c r="T853" s="62">
        <v>0.50478045000000005</v>
      </c>
      <c r="U853" s="62">
        <v>4.0426486400000003</v>
      </c>
      <c r="V853" s="62">
        <v>0</v>
      </c>
      <c r="W853" s="62">
        <v>0.15998835</v>
      </c>
      <c r="X853" s="62"/>
      <c r="Y853" s="62"/>
      <c r="Z853" s="62"/>
      <c r="AA853" s="62"/>
      <c r="AB853" s="62"/>
      <c r="AC853" s="62"/>
      <c r="AD853" s="62"/>
      <c r="AE853" s="62">
        <v>0</v>
      </c>
      <c r="AF853" s="168">
        <v>2020</v>
      </c>
      <c r="AG853" s="62" t="s">
        <v>4257</v>
      </c>
      <c r="AH853" s="62" t="s">
        <v>4258</v>
      </c>
      <c r="AI853" s="62" t="s">
        <v>4259</v>
      </c>
      <c r="AJ853" s="62">
        <v>0.65</v>
      </c>
      <c r="AK853" s="62"/>
    </row>
    <row r="854" spans="1:37" ht="47.25" x14ac:dyDescent="0.25">
      <c r="A854" s="63"/>
      <c r="B854" s="53" t="s">
        <v>2173</v>
      </c>
      <c r="C854" s="58" t="s">
        <v>3696</v>
      </c>
      <c r="D854" s="62">
        <v>3.8795886887877913</v>
      </c>
      <c r="E854" s="62">
        <f t="shared" si="686"/>
        <v>0.38795886887877917</v>
      </c>
      <c r="F854" s="62">
        <f t="shared" si="687"/>
        <v>3.2588544985817447</v>
      </c>
      <c r="G854" s="62">
        <v>0</v>
      </c>
      <c r="H854" s="62">
        <f t="shared" si="688"/>
        <v>0.23277532132726747</v>
      </c>
      <c r="I854" s="62">
        <f t="shared" si="689"/>
        <v>3.87958735</v>
      </c>
      <c r="J854" s="62">
        <v>0.34850323999999999</v>
      </c>
      <c r="K854" s="62">
        <v>3.2612112500000001</v>
      </c>
      <c r="L854" s="62">
        <v>0</v>
      </c>
      <c r="M854" s="62">
        <v>0.26987285999999999</v>
      </c>
      <c r="N854" s="62">
        <f t="shared" si="690"/>
        <v>1.3387877912940382E-6</v>
      </c>
      <c r="O854" s="62">
        <f t="shared" si="691"/>
        <v>3.9455628878779181E-2</v>
      </c>
      <c r="P854" s="62">
        <f t="shared" si="692"/>
        <v>-2.3567514182554206E-3</v>
      </c>
      <c r="Q854" s="62">
        <f t="shared" si="693"/>
        <v>0</v>
      </c>
      <c r="R854" s="62">
        <f t="shared" si="694"/>
        <v>-3.7097538672732522E-2</v>
      </c>
      <c r="S854" s="62">
        <f t="shared" si="695"/>
        <v>3.2329894699999997</v>
      </c>
      <c r="T854" s="62">
        <v>0.29041937000000001</v>
      </c>
      <c r="U854" s="62">
        <v>2.7176760499999997</v>
      </c>
      <c r="V854" s="62">
        <v>0</v>
      </c>
      <c r="W854" s="62">
        <v>0.22489405000000001</v>
      </c>
      <c r="X854" s="62"/>
      <c r="Y854" s="62"/>
      <c r="Z854" s="62"/>
      <c r="AA854" s="62"/>
      <c r="AB854" s="168">
        <v>2020</v>
      </c>
      <c r="AC854" s="62" t="s">
        <v>4255</v>
      </c>
      <c r="AD854" s="62" t="s">
        <v>4256</v>
      </c>
      <c r="AE854" s="62">
        <v>0.4</v>
      </c>
      <c r="AF854" s="168">
        <v>2020</v>
      </c>
      <c r="AG854" s="62" t="s">
        <v>4257</v>
      </c>
      <c r="AH854" s="62" t="s">
        <v>4258</v>
      </c>
      <c r="AI854" s="62" t="s">
        <v>4259</v>
      </c>
      <c r="AJ854" s="62">
        <v>0.45</v>
      </c>
      <c r="AK854" s="62"/>
    </row>
    <row r="855" spans="1:37" ht="47.25" x14ac:dyDescent="0.25">
      <c r="A855" s="61"/>
      <c r="B855" s="53" t="s">
        <v>930</v>
      </c>
      <c r="C855" s="58" t="s">
        <v>3697</v>
      </c>
      <c r="D855" s="62">
        <v>0.83128800078779119</v>
      </c>
      <c r="E855" s="62">
        <f t="shared" si="686"/>
        <v>8.3128800078779125E-2</v>
      </c>
      <c r="F855" s="62">
        <f t="shared" si="687"/>
        <v>0.69828192066174466</v>
      </c>
      <c r="G855" s="62">
        <v>0</v>
      </c>
      <c r="H855" s="62">
        <f t="shared" si="688"/>
        <v>4.9877280047267471E-2</v>
      </c>
      <c r="I855" s="62">
        <f t="shared" si="689"/>
        <v>0.83128664799999996</v>
      </c>
      <c r="J855" s="62">
        <v>0.3312233</v>
      </c>
      <c r="K855" s="62">
        <v>0.46479302</v>
      </c>
      <c r="L855" s="62">
        <v>0</v>
      </c>
      <c r="M855" s="62">
        <v>3.5270327999999997E-2</v>
      </c>
      <c r="N855" s="62">
        <f t="shared" si="690"/>
        <v>1.3527877912311581E-6</v>
      </c>
      <c r="O855" s="62">
        <f t="shared" si="691"/>
        <v>-0.24809449992122087</v>
      </c>
      <c r="P855" s="62">
        <f t="shared" si="692"/>
        <v>0.23348890066174466</v>
      </c>
      <c r="Q855" s="62">
        <f t="shared" si="693"/>
        <v>0</v>
      </c>
      <c r="R855" s="62">
        <f t="shared" si="694"/>
        <v>1.4606952047267474E-2</v>
      </c>
      <c r="S855" s="62">
        <f t="shared" si="695"/>
        <v>2.9391939999999998E-2</v>
      </c>
      <c r="T855" s="62">
        <v>0</v>
      </c>
      <c r="U855" s="62">
        <v>0</v>
      </c>
      <c r="V855" s="62">
        <v>0</v>
      </c>
      <c r="W855" s="62">
        <v>2.9391939999999998E-2</v>
      </c>
      <c r="X855" s="62"/>
      <c r="Y855" s="62"/>
      <c r="Z855" s="62"/>
      <c r="AA855" s="62"/>
      <c r="AB855" s="168">
        <v>2020</v>
      </c>
      <c r="AC855" s="62" t="s">
        <v>4255</v>
      </c>
      <c r="AD855" s="62" t="s">
        <v>4256</v>
      </c>
      <c r="AE855" s="62">
        <v>0.25</v>
      </c>
      <c r="AF855" s="168">
        <v>2020</v>
      </c>
      <c r="AG855" s="62" t="s">
        <v>4257</v>
      </c>
      <c r="AH855" s="62" t="s">
        <v>4258</v>
      </c>
      <c r="AI855" s="62" t="s">
        <v>4259</v>
      </c>
      <c r="AJ855" s="62">
        <v>0.32600000000000001</v>
      </c>
      <c r="AK855" s="62"/>
    </row>
    <row r="856" spans="1:37" ht="47.25" x14ac:dyDescent="0.25">
      <c r="A856" s="61"/>
      <c r="B856" s="53" t="s">
        <v>932</v>
      </c>
      <c r="C856" s="58" t="s">
        <v>3698</v>
      </c>
      <c r="D856" s="62">
        <v>3.3300013387877918</v>
      </c>
      <c r="E856" s="62">
        <f t="shared" si="686"/>
        <v>0.33300013387877919</v>
      </c>
      <c r="F856" s="62">
        <f t="shared" si="687"/>
        <v>2.7972011245817447</v>
      </c>
      <c r="G856" s="62">
        <v>0</v>
      </c>
      <c r="H856" s="62">
        <f t="shared" si="688"/>
        <v>0.19980008032726751</v>
      </c>
      <c r="I856" s="62">
        <f t="shared" si="689"/>
        <v>0.86574341200000016</v>
      </c>
      <c r="J856" s="62">
        <v>4.378108E-2</v>
      </c>
      <c r="K856" s="62">
        <v>0</v>
      </c>
      <c r="L856" s="62">
        <v>0</v>
      </c>
      <c r="M856" s="62">
        <v>0.82196233200000013</v>
      </c>
      <c r="N856" s="62">
        <f t="shared" si="690"/>
        <v>2.4642579267877918</v>
      </c>
      <c r="O856" s="62">
        <f t="shared" si="691"/>
        <v>0.28921905387877922</v>
      </c>
      <c r="P856" s="62">
        <f t="shared" si="692"/>
        <v>2.7972011245817447</v>
      </c>
      <c r="Q856" s="62">
        <f t="shared" si="693"/>
        <v>0</v>
      </c>
      <c r="R856" s="62">
        <f t="shared" si="694"/>
        <v>-0.62216225167273265</v>
      </c>
      <c r="S856" s="62">
        <f t="shared" si="695"/>
        <v>0.72145283999999998</v>
      </c>
      <c r="T856" s="62">
        <v>3.6484230000000006E-2</v>
      </c>
      <c r="U856" s="62">
        <v>0</v>
      </c>
      <c r="V856" s="62">
        <v>0</v>
      </c>
      <c r="W856" s="62">
        <v>0.68496860999999998</v>
      </c>
      <c r="X856" s="62"/>
      <c r="Y856" s="62"/>
      <c r="Z856" s="62"/>
      <c r="AA856" s="62"/>
      <c r="AB856" s="62"/>
      <c r="AC856" s="62"/>
      <c r="AD856" s="62"/>
      <c r="AE856" s="62">
        <v>0</v>
      </c>
      <c r="AF856" s="62"/>
      <c r="AG856" s="62"/>
      <c r="AH856" s="62"/>
      <c r="AI856" s="62"/>
      <c r="AJ856" s="62">
        <v>0</v>
      </c>
      <c r="AK856" s="62"/>
    </row>
    <row r="857" spans="1:37" ht="47.25" x14ac:dyDescent="0.25">
      <c r="A857" s="61"/>
      <c r="B857" s="53" t="s">
        <v>934</v>
      </c>
      <c r="C857" s="58" t="s">
        <v>3699</v>
      </c>
      <c r="D857" s="62">
        <v>0.37323603078779133</v>
      </c>
      <c r="E857" s="62">
        <f t="shared" si="686"/>
        <v>3.7323603078779133E-2</v>
      </c>
      <c r="F857" s="62">
        <f t="shared" si="687"/>
        <v>0.31351826586174469</v>
      </c>
      <c r="G857" s="62">
        <v>0</v>
      </c>
      <c r="H857" s="62">
        <f t="shared" si="688"/>
        <v>2.2394161847267478E-2</v>
      </c>
      <c r="I857" s="62">
        <f t="shared" si="689"/>
        <v>0.37323469199999992</v>
      </c>
      <c r="J857" s="62">
        <v>0</v>
      </c>
      <c r="K857" s="62">
        <v>0</v>
      </c>
      <c r="L857" s="62">
        <v>0</v>
      </c>
      <c r="M857" s="62">
        <v>0.37323469199999992</v>
      </c>
      <c r="N857" s="62">
        <f t="shared" si="690"/>
        <v>1.3387877914050605E-6</v>
      </c>
      <c r="O857" s="62">
        <f t="shared" si="691"/>
        <v>3.7323603078779133E-2</v>
      </c>
      <c r="P857" s="62">
        <f t="shared" si="692"/>
        <v>0.31351826586174469</v>
      </c>
      <c r="Q857" s="62">
        <f t="shared" si="693"/>
        <v>0</v>
      </c>
      <c r="R857" s="62">
        <f t="shared" si="694"/>
        <v>-0.35084053015273242</v>
      </c>
      <c r="S857" s="62">
        <f t="shared" si="695"/>
        <v>0.31102891000000005</v>
      </c>
      <c r="T857" s="62">
        <v>0</v>
      </c>
      <c r="U857" s="62">
        <v>0</v>
      </c>
      <c r="V857" s="62">
        <v>0</v>
      </c>
      <c r="W857" s="62">
        <v>0.31102891000000005</v>
      </c>
      <c r="X857" s="62"/>
      <c r="Y857" s="62"/>
      <c r="Z857" s="62"/>
      <c r="AA857" s="62"/>
      <c r="AB857" s="62"/>
      <c r="AC857" s="62"/>
      <c r="AD857" s="62"/>
      <c r="AE857" s="62">
        <v>0</v>
      </c>
      <c r="AF857" s="62"/>
      <c r="AG857" s="62"/>
      <c r="AH857" s="62"/>
      <c r="AI857" s="62"/>
      <c r="AJ857" s="62">
        <v>0</v>
      </c>
      <c r="AK857" s="62"/>
    </row>
    <row r="858" spans="1:37" ht="63" x14ac:dyDescent="0.25">
      <c r="A858" s="61"/>
      <c r="B858" s="53" t="s">
        <v>936</v>
      </c>
      <c r="C858" s="58" t="s">
        <v>3700</v>
      </c>
      <c r="D858" s="62">
        <v>7.9379183507877924</v>
      </c>
      <c r="E858" s="62">
        <f t="shared" si="686"/>
        <v>0.79379183507877926</v>
      </c>
      <c r="F858" s="62">
        <f t="shared" si="687"/>
        <v>6.6678514146617456</v>
      </c>
      <c r="G858" s="62">
        <v>0</v>
      </c>
      <c r="H858" s="62">
        <f t="shared" si="688"/>
        <v>0.4762751010472675</v>
      </c>
      <c r="I858" s="62">
        <f t="shared" si="689"/>
        <v>7.9379170120000007</v>
      </c>
      <c r="J858" s="62">
        <v>0.88655911000000009</v>
      </c>
      <c r="K858" s="62">
        <v>6.7167209100000003</v>
      </c>
      <c r="L858" s="62">
        <v>0</v>
      </c>
      <c r="M858" s="62">
        <v>0.33463699199999997</v>
      </c>
      <c r="N858" s="62">
        <f t="shared" si="690"/>
        <v>1.3387877917381275E-6</v>
      </c>
      <c r="O858" s="62">
        <f t="shared" si="691"/>
        <v>-9.2767274921220833E-2</v>
      </c>
      <c r="P858" s="62">
        <f t="shared" si="692"/>
        <v>-4.8869495338254687E-2</v>
      </c>
      <c r="Q858" s="62">
        <f t="shared" si="693"/>
        <v>0</v>
      </c>
      <c r="R858" s="62">
        <f t="shared" si="694"/>
        <v>0.14163810904726754</v>
      </c>
      <c r="S858" s="62">
        <f t="shared" si="695"/>
        <v>6.6149308499999995</v>
      </c>
      <c r="T858" s="62">
        <v>0.73879925999999996</v>
      </c>
      <c r="U858" s="62">
        <v>5.5972674299999996</v>
      </c>
      <c r="V858" s="62">
        <v>0</v>
      </c>
      <c r="W858" s="62">
        <v>0.27886416000000003</v>
      </c>
      <c r="X858" s="62"/>
      <c r="Y858" s="62"/>
      <c r="Z858" s="62"/>
      <c r="AA858" s="62"/>
      <c r="AB858" s="62"/>
      <c r="AC858" s="62"/>
      <c r="AD858" s="62"/>
      <c r="AE858" s="62">
        <v>0</v>
      </c>
      <c r="AF858" s="168">
        <v>2020</v>
      </c>
      <c r="AG858" s="62" t="s">
        <v>4257</v>
      </c>
      <c r="AH858" s="62" t="s">
        <v>4258</v>
      </c>
      <c r="AI858" s="62" t="s">
        <v>4259</v>
      </c>
      <c r="AJ858" s="62">
        <v>0.85599999999999998</v>
      </c>
      <c r="AK858" s="62"/>
    </row>
    <row r="859" spans="1:37" ht="63" x14ac:dyDescent="0.25">
      <c r="A859" s="61"/>
      <c r="B859" s="53" t="s">
        <v>2174</v>
      </c>
      <c r="C859" s="59" t="s">
        <v>3701</v>
      </c>
      <c r="D859" s="62">
        <v>9.2262021547878525</v>
      </c>
      <c r="E859" s="62">
        <f t="shared" si="686"/>
        <v>0.92262021547878525</v>
      </c>
      <c r="F859" s="62">
        <f t="shared" si="687"/>
        <v>7.7500098100217958</v>
      </c>
      <c r="G859" s="62">
        <v>0</v>
      </c>
      <c r="H859" s="62">
        <f t="shared" si="688"/>
        <v>0.55357212928727118</v>
      </c>
      <c r="I859" s="169">
        <f t="shared" si="689"/>
        <v>0.37918061999999991</v>
      </c>
      <c r="J859" s="62">
        <v>0</v>
      </c>
      <c r="K859" s="62">
        <v>0</v>
      </c>
      <c r="L859" s="62">
        <v>0</v>
      </c>
      <c r="M859" s="62">
        <v>0.37918061999999991</v>
      </c>
      <c r="N859" s="62">
        <f t="shared" si="690"/>
        <v>8.8470215347878529</v>
      </c>
      <c r="O859" s="62">
        <f t="shared" si="691"/>
        <v>0.92262021547878525</v>
      </c>
      <c r="P859" s="62">
        <f t="shared" si="692"/>
        <v>7.7500098100217958</v>
      </c>
      <c r="Q859" s="62">
        <f t="shared" si="693"/>
        <v>0</v>
      </c>
      <c r="R859" s="62">
        <f t="shared" si="694"/>
        <v>0.17439150928727126</v>
      </c>
      <c r="S859" s="62">
        <f t="shared" si="695"/>
        <v>2.4398302700000003</v>
      </c>
      <c r="T859" s="62">
        <v>0</v>
      </c>
      <c r="U859" s="62">
        <v>0</v>
      </c>
      <c r="V859" s="62">
        <v>0</v>
      </c>
      <c r="W859" s="62">
        <v>2.4398302700000003</v>
      </c>
      <c r="X859" s="62"/>
      <c r="Y859" s="62"/>
      <c r="Z859" s="62"/>
      <c r="AA859" s="62"/>
      <c r="AB859" s="62"/>
      <c r="AC859" s="62"/>
      <c r="AD859" s="62"/>
      <c r="AE859" s="62">
        <v>0</v>
      </c>
      <c r="AF859" s="62"/>
      <c r="AG859" s="62"/>
      <c r="AH859" s="62"/>
      <c r="AI859" s="62"/>
      <c r="AJ859" s="62">
        <v>0</v>
      </c>
      <c r="AK859" s="62"/>
    </row>
    <row r="860" spans="1:37" ht="47.25" x14ac:dyDescent="0.25">
      <c r="A860" s="63"/>
      <c r="B860" s="65" t="s">
        <v>2175</v>
      </c>
      <c r="C860" s="58" t="s">
        <v>3702</v>
      </c>
      <c r="D860" s="62">
        <v>0.63726133878779134</v>
      </c>
      <c r="E860" s="62">
        <f t="shared" si="686"/>
        <v>6.3726133878779137E-2</v>
      </c>
      <c r="F860" s="62">
        <f t="shared" si="687"/>
        <v>0.53529952458174479</v>
      </c>
      <c r="G860" s="62">
        <v>0</v>
      </c>
      <c r="H860" s="62">
        <f t="shared" si="688"/>
        <v>3.8235680327267478E-2</v>
      </c>
      <c r="I860" s="62">
        <f t="shared" si="689"/>
        <v>0.66096051599999994</v>
      </c>
      <c r="J860" s="62">
        <v>0</v>
      </c>
      <c r="K860" s="62">
        <v>0</v>
      </c>
      <c r="L860" s="62">
        <v>0</v>
      </c>
      <c r="M860" s="62">
        <v>0.66096051599999994</v>
      </c>
      <c r="N860" s="62">
        <f t="shared" si="690"/>
        <v>-2.36991772122086E-2</v>
      </c>
      <c r="O860" s="62">
        <f t="shared" si="691"/>
        <v>6.3726133878779137E-2</v>
      </c>
      <c r="P860" s="62">
        <f t="shared" si="692"/>
        <v>0.53529952458174479</v>
      </c>
      <c r="Q860" s="62">
        <f t="shared" si="693"/>
        <v>0</v>
      </c>
      <c r="R860" s="62">
        <f t="shared" si="694"/>
        <v>-0.62272483567273251</v>
      </c>
      <c r="S860" s="62">
        <f t="shared" si="695"/>
        <v>0.55080043000000001</v>
      </c>
      <c r="T860" s="62">
        <v>0</v>
      </c>
      <c r="U860" s="62">
        <v>0</v>
      </c>
      <c r="V860" s="62">
        <v>0</v>
      </c>
      <c r="W860" s="62">
        <v>0.55080043000000001</v>
      </c>
      <c r="X860" s="62"/>
      <c r="Y860" s="62"/>
      <c r="Z860" s="62"/>
      <c r="AA860" s="62"/>
      <c r="AB860" s="62"/>
      <c r="AC860" s="62"/>
      <c r="AD860" s="62"/>
      <c r="AE860" s="62">
        <v>0</v>
      </c>
      <c r="AF860" s="62"/>
      <c r="AG860" s="62"/>
      <c r="AH860" s="62"/>
      <c r="AI860" s="62"/>
      <c r="AJ860" s="62">
        <v>0</v>
      </c>
      <c r="AK860" s="62"/>
    </row>
    <row r="861" spans="1:37" ht="78.75" x14ac:dyDescent="0.25">
      <c r="A861" s="61"/>
      <c r="B861" s="53" t="s">
        <v>940</v>
      </c>
      <c r="C861" s="58" t="s">
        <v>3703</v>
      </c>
      <c r="D861" s="62">
        <v>1.1129030587877915</v>
      </c>
      <c r="E861" s="62">
        <f t="shared" si="686"/>
        <v>0.11129030587877915</v>
      </c>
      <c r="F861" s="62">
        <f t="shared" si="687"/>
        <v>0.93483856938174492</v>
      </c>
      <c r="G861" s="62">
        <v>0</v>
      </c>
      <c r="H861" s="62">
        <f t="shared" si="688"/>
        <v>6.6774183527267494E-2</v>
      </c>
      <c r="I861" s="62">
        <f t="shared" si="689"/>
        <v>1.1129017479999999</v>
      </c>
      <c r="J861" s="62">
        <v>0</v>
      </c>
      <c r="K861" s="62">
        <v>1.0057059399999999</v>
      </c>
      <c r="L861" s="62">
        <v>0</v>
      </c>
      <c r="M861" s="62">
        <v>0.10719580799999999</v>
      </c>
      <c r="N861" s="62">
        <f t="shared" si="690"/>
        <v>1.3107877916418431E-6</v>
      </c>
      <c r="O861" s="62">
        <f t="shared" si="691"/>
        <v>0.11129030587877915</v>
      </c>
      <c r="P861" s="62">
        <f t="shared" si="692"/>
        <v>-7.0867370618254988E-2</v>
      </c>
      <c r="Q861" s="62">
        <f t="shared" si="693"/>
        <v>0</v>
      </c>
      <c r="R861" s="62">
        <f t="shared" si="694"/>
        <v>-4.0421624472732495E-2</v>
      </c>
      <c r="S861" s="62">
        <f t="shared" si="695"/>
        <v>8.9329839999999994E-2</v>
      </c>
      <c r="T861" s="62">
        <v>0</v>
      </c>
      <c r="U861" s="62">
        <v>0</v>
      </c>
      <c r="V861" s="62">
        <v>0</v>
      </c>
      <c r="W861" s="62">
        <v>8.9329839999999994E-2</v>
      </c>
      <c r="X861" s="62"/>
      <c r="Y861" s="62"/>
      <c r="Z861" s="62"/>
      <c r="AA861" s="62"/>
      <c r="AB861" s="168">
        <v>2020</v>
      </c>
      <c r="AC861" s="62" t="s">
        <v>4255</v>
      </c>
      <c r="AD861" s="62" t="s">
        <v>4256</v>
      </c>
      <c r="AE861" s="62">
        <v>0.25</v>
      </c>
      <c r="AF861" s="168">
        <v>2020</v>
      </c>
      <c r="AG861" s="62" t="s">
        <v>4257</v>
      </c>
      <c r="AH861" s="62" t="s">
        <v>4258</v>
      </c>
      <c r="AI861" s="62" t="s">
        <v>4259</v>
      </c>
      <c r="AJ861" s="62">
        <v>0.57999999999999996</v>
      </c>
      <c r="AK861" s="62"/>
    </row>
    <row r="862" spans="1:37" ht="63" x14ac:dyDescent="0.25">
      <c r="A862" s="63"/>
      <c r="B862" s="53" t="s">
        <v>2176</v>
      </c>
      <c r="C862" s="58" t="s">
        <v>3704</v>
      </c>
      <c r="D862" s="62">
        <v>11.880001338787791</v>
      </c>
      <c r="E862" s="62">
        <f t="shared" si="686"/>
        <v>1.1880001338787791</v>
      </c>
      <c r="F862" s="62">
        <f t="shared" si="687"/>
        <v>9.9792011245817438</v>
      </c>
      <c r="G862" s="62">
        <v>0</v>
      </c>
      <c r="H862" s="62">
        <f t="shared" si="688"/>
        <v>0.71280008032726738</v>
      </c>
      <c r="I862" s="62">
        <f t="shared" si="689"/>
        <v>0.44491606799999994</v>
      </c>
      <c r="J862" s="62">
        <v>0</v>
      </c>
      <c r="K862" s="62">
        <v>0</v>
      </c>
      <c r="L862" s="62">
        <v>0</v>
      </c>
      <c r="M862" s="62">
        <v>0.44491606799999994</v>
      </c>
      <c r="N862" s="62">
        <f t="shared" si="690"/>
        <v>11.435085270787791</v>
      </c>
      <c r="O862" s="62">
        <f t="shared" si="691"/>
        <v>1.1880001338787791</v>
      </c>
      <c r="P862" s="62">
        <f t="shared" si="692"/>
        <v>9.9792011245817438</v>
      </c>
      <c r="Q862" s="62">
        <f t="shared" si="693"/>
        <v>0</v>
      </c>
      <c r="R862" s="62">
        <f t="shared" si="694"/>
        <v>0.26788401232726744</v>
      </c>
      <c r="S862" s="62">
        <f t="shared" si="695"/>
        <v>0.37076339000000003</v>
      </c>
      <c r="T862" s="62">
        <v>0</v>
      </c>
      <c r="U862" s="62">
        <v>0</v>
      </c>
      <c r="V862" s="62">
        <v>0</v>
      </c>
      <c r="W862" s="62">
        <v>0.37076339000000003</v>
      </c>
      <c r="X862" s="62"/>
      <c r="Y862" s="62"/>
      <c r="Z862" s="62"/>
      <c r="AA862" s="62"/>
      <c r="AB862" s="62"/>
      <c r="AC862" s="62"/>
      <c r="AD862" s="62"/>
      <c r="AE862" s="62">
        <v>0</v>
      </c>
      <c r="AF862" s="62"/>
      <c r="AG862" s="62"/>
      <c r="AH862" s="62"/>
      <c r="AI862" s="62"/>
      <c r="AJ862" s="62">
        <v>0</v>
      </c>
      <c r="AK862" s="62"/>
    </row>
    <row r="863" spans="1:37" ht="47.25" x14ac:dyDescent="0.25">
      <c r="A863" s="61"/>
      <c r="B863" s="53" t="s">
        <v>2177</v>
      </c>
      <c r="C863" s="58" t="s">
        <v>3705</v>
      </c>
      <c r="D863" s="62">
        <v>2.648449338787791</v>
      </c>
      <c r="E863" s="62">
        <f t="shared" si="686"/>
        <v>0.26484493387877911</v>
      </c>
      <c r="F863" s="62">
        <f t="shared" si="687"/>
        <v>2.2246974445817442</v>
      </c>
      <c r="G863" s="62">
        <v>0</v>
      </c>
      <c r="H863" s="62">
        <f t="shared" si="688"/>
        <v>0.15890696032726745</v>
      </c>
      <c r="I863" s="62">
        <f t="shared" si="689"/>
        <v>2.0874831820000002</v>
      </c>
      <c r="J863" s="62">
        <v>0.35717983000000003</v>
      </c>
      <c r="K863" s="62">
        <v>1.6941484199999999</v>
      </c>
      <c r="L863" s="62">
        <v>0</v>
      </c>
      <c r="M863" s="62">
        <v>3.6154932000000001E-2</v>
      </c>
      <c r="N863" s="62">
        <f t="shared" si="690"/>
        <v>0.56096615678779083</v>
      </c>
      <c r="O863" s="62">
        <f t="shared" si="691"/>
        <v>-9.2334896121220922E-2</v>
      </c>
      <c r="P863" s="62">
        <f t="shared" si="692"/>
        <v>0.53054902458174436</v>
      </c>
      <c r="Q863" s="62">
        <f t="shared" si="693"/>
        <v>0</v>
      </c>
      <c r="R863" s="62">
        <f t="shared" si="694"/>
        <v>0.12275202832726745</v>
      </c>
      <c r="S863" s="62">
        <f t="shared" si="695"/>
        <v>2.0925168999999997</v>
      </c>
      <c r="T863" s="62">
        <v>0.29764985999999999</v>
      </c>
      <c r="U863" s="62">
        <v>1.7647379299999999</v>
      </c>
      <c r="V863" s="62">
        <v>0</v>
      </c>
      <c r="W863" s="62">
        <v>3.0129110000000001E-2</v>
      </c>
      <c r="X863" s="62"/>
      <c r="Y863" s="62"/>
      <c r="Z863" s="62"/>
      <c r="AA863" s="62"/>
      <c r="AB863" s="168">
        <v>2020</v>
      </c>
      <c r="AC863" s="62" t="s">
        <v>4255</v>
      </c>
      <c r="AD863" s="62" t="s">
        <v>4256</v>
      </c>
      <c r="AE863" s="62">
        <v>0.25</v>
      </c>
      <c r="AF863" s="168">
        <v>2020</v>
      </c>
      <c r="AG863" s="62" t="s">
        <v>4257</v>
      </c>
      <c r="AH863" s="62" t="s">
        <v>4258</v>
      </c>
      <c r="AI863" s="62" t="s">
        <v>4259</v>
      </c>
      <c r="AJ863" s="62">
        <v>3.1E-2</v>
      </c>
      <c r="AK863" s="62"/>
    </row>
    <row r="864" spans="1:37" ht="110.25" x14ac:dyDescent="0.25">
      <c r="A864" s="61"/>
      <c r="B864" s="53" t="s">
        <v>944</v>
      </c>
      <c r="C864" s="58" t="s">
        <v>3706</v>
      </c>
      <c r="D864" s="62">
        <v>23.560894658787795</v>
      </c>
      <c r="E864" s="62">
        <f t="shared" si="686"/>
        <v>2.3560894658787794</v>
      </c>
      <c r="F864" s="62">
        <f t="shared" si="687"/>
        <v>19.791151513381749</v>
      </c>
      <c r="G864" s="62">
        <v>0</v>
      </c>
      <c r="H864" s="62">
        <f t="shared" si="688"/>
        <v>1.4136536795272676</v>
      </c>
      <c r="I864" s="62">
        <f t="shared" si="689"/>
        <v>23.560893319999998</v>
      </c>
      <c r="J864" s="62">
        <v>2.8244603700000002</v>
      </c>
      <c r="K864" s="62">
        <v>19.817515069999999</v>
      </c>
      <c r="L864" s="62">
        <v>0</v>
      </c>
      <c r="M864" s="62">
        <v>0.91891788000000008</v>
      </c>
      <c r="N864" s="62">
        <f t="shared" si="690"/>
        <v>1.338787797067198E-6</v>
      </c>
      <c r="O864" s="62">
        <f t="shared" si="691"/>
        <v>-0.46837090412122073</v>
      </c>
      <c r="P864" s="62">
        <f t="shared" si="692"/>
        <v>-2.6363556618250072E-2</v>
      </c>
      <c r="Q864" s="62">
        <f t="shared" si="693"/>
        <v>0</v>
      </c>
      <c r="R864" s="62">
        <f t="shared" si="694"/>
        <v>0.49473579952726754</v>
      </c>
      <c r="S864" s="62">
        <f t="shared" si="695"/>
        <v>19.682582010000001</v>
      </c>
      <c r="T864" s="62">
        <v>2.3537169800000002</v>
      </c>
      <c r="U864" s="62">
        <v>16.563100129999999</v>
      </c>
      <c r="V864" s="62">
        <v>0</v>
      </c>
      <c r="W864" s="62">
        <v>0.76576489999999986</v>
      </c>
      <c r="X864" s="62"/>
      <c r="Y864" s="62"/>
      <c r="Z864" s="62"/>
      <c r="AA864" s="62"/>
      <c r="AB864" s="168">
        <v>2020</v>
      </c>
      <c r="AC864" s="62" t="s">
        <v>4255</v>
      </c>
      <c r="AD864" s="62" t="s">
        <v>4256</v>
      </c>
      <c r="AE864" s="62">
        <v>0.8</v>
      </c>
      <c r="AF864" s="168">
        <v>2020</v>
      </c>
      <c r="AG864" s="62" t="s">
        <v>4257</v>
      </c>
      <c r="AH864" s="62" t="s">
        <v>4258</v>
      </c>
      <c r="AI864" s="62" t="s">
        <v>4259</v>
      </c>
      <c r="AJ864" s="62">
        <v>1.8</v>
      </c>
      <c r="AK864" s="62"/>
    </row>
    <row r="865" spans="1:37" ht="94.5" x14ac:dyDescent="0.25">
      <c r="A865" s="63"/>
      <c r="B865" s="53" t="s">
        <v>945</v>
      </c>
      <c r="C865" s="58" t="s">
        <v>3707</v>
      </c>
      <c r="D865" s="62">
        <v>0.34809555078779147</v>
      </c>
      <c r="E865" s="62">
        <f t="shared" si="686"/>
        <v>3.4809555078779149E-2</v>
      </c>
      <c r="F865" s="62">
        <f t="shared" si="687"/>
        <v>0.29240026266174485</v>
      </c>
      <c r="G865" s="62">
        <v>0</v>
      </c>
      <c r="H865" s="62">
        <f t="shared" si="688"/>
        <v>2.0885733047267489E-2</v>
      </c>
      <c r="I865" s="62">
        <f t="shared" si="689"/>
        <v>0.34809421200000001</v>
      </c>
      <c r="J865" s="62">
        <v>0.16456128</v>
      </c>
      <c r="K865" s="62">
        <v>0</v>
      </c>
      <c r="L865" s="62">
        <v>0</v>
      </c>
      <c r="M865" s="62">
        <v>0.18353293200000001</v>
      </c>
      <c r="N865" s="62">
        <f t="shared" si="690"/>
        <v>1.3387877914605717E-6</v>
      </c>
      <c r="O865" s="62">
        <f t="shared" si="691"/>
        <v>-0.12975172492122086</v>
      </c>
      <c r="P865" s="62">
        <f t="shared" si="692"/>
        <v>0.29240026266174485</v>
      </c>
      <c r="Q865" s="62">
        <f t="shared" si="693"/>
        <v>0</v>
      </c>
      <c r="R865" s="62">
        <f t="shared" si="694"/>
        <v>-0.16264719895273252</v>
      </c>
      <c r="S865" s="62">
        <f t="shared" si="695"/>
        <v>1.8977815699999998</v>
      </c>
      <c r="T865" s="62">
        <v>0.28301402999999997</v>
      </c>
      <c r="U865" s="62">
        <v>1.4618234299999999</v>
      </c>
      <c r="V865" s="62">
        <v>0</v>
      </c>
      <c r="W865" s="62">
        <v>0.15294411000000002</v>
      </c>
      <c r="X865" s="62"/>
      <c r="Y865" s="62"/>
      <c r="Z865" s="62"/>
      <c r="AA865" s="62"/>
      <c r="AB865" s="62"/>
      <c r="AC865" s="62"/>
      <c r="AD865" s="62"/>
      <c r="AE865" s="62">
        <v>0</v>
      </c>
      <c r="AF865" s="62"/>
      <c r="AG865" s="62"/>
      <c r="AH865" s="62"/>
      <c r="AI865" s="62"/>
      <c r="AJ865" s="62">
        <v>0</v>
      </c>
      <c r="AK865" s="54"/>
    </row>
    <row r="866" spans="1:37" ht="63" x14ac:dyDescent="0.25">
      <c r="A866" s="61"/>
      <c r="B866" s="53" t="s">
        <v>946</v>
      </c>
      <c r="C866" s="58" t="s">
        <v>3708</v>
      </c>
      <c r="D866" s="62">
        <v>0.3786256147877915</v>
      </c>
      <c r="E866" s="62">
        <f t="shared" si="686"/>
        <v>3.7862561478779151E-2</v>
      </c>
      <c r="F866" s="62">
        <f t="shared" si="687"/>
        <v>0.31804551642174489</v>
      </c>
      <c r="G866" s="62">
        <v>0</v>
      </c>
      <c r="H866" s="62">
        <f t="shared" si="688"/>
        <v>2.2717536887267489E-2</v>
      </c>
      <c r="I866" s="62">
        <f t="shared" si="689"/>
        <v>0.37862427600000009</v>
      </c>
      <c r="J866" s="62">
        <v>0</v>
      </c>
      <c r="K866" s="62">
        <v>0</v>
      </c>
      <c r="L866" s="62">
        <v>0</v>
      </c>
      <c r="M866" s="62">
        <v>0.37862427600000009</v>
      </c>
      <c r="N866" s="62">
        <f t="shared" si="690"/>
        <v>1.3387877914050605E-6</v>
      </c>
      <c r="O866" s="62">
        <f t="shared" si="691"/>
        <v>3.7862561478779151E-2</v>
      </c>
      <c r="P866" s="62">
        <f t="shared" si="692"/>
        <v>0.31804551642174489</v>
      </c>
      <c r="Q866" s="62">
        <f t="shared" si="693"/>
        <v>0</v>
      </c>
      <c r="R866" s="62">
        <f t="shared" si="694"/>
        <v>-0.35590673911273263</v>
      </c>
      <c r="S866" s="62">
        <f t="shared" si="695"/>
        <v>0.31552023000000001</v>
      </c>
      <c r="T866" s="62">
        <v>0</v>
      </c>
      <c r="U866" s="62">
        <v>0</v>
      </c>
      <c r="V866" s="62">
        <v>0</v>
      </c>
      <c r="W866" s="62">
        <v>0.31552023000000001</v>
      </c>
      <c r="X866" s="62"/>
      <c r="Y866" s="62"/>
      <c r="Z866" s="62"/>
      <c r="AA866" s="62"/>
      <c r="AB866" s="62"/>
      <c r="AC866" s="62"/>
      <c r="AD866" s="62"/>
      <c r="AE866" s="62">
        <v>0</v>
      </c>
      <c r="AF866" s="62"/>
      <c r="AG866" s="62"/>
      <c r="AH866" s="62"/>
      <c r="AI866" s="62"/>
      <c r="AJ866" s="62">
        <v>0</v>
      </c>
      <c r="AK866" s="102"/>
    </row>
    <row r="867" spans="1:37" ht="78.75" x14ac:dyDescent="0.25">
      <c r="A867" s="61"/>
      <c r="B867" s="53" t="s">
        <v>947</v>
      </c>
      <c r="C867" s="59" t="s">
        <v>3709</v>
      </c>
      <c r="D867" s="62">
        <v>1.6778773387877914</v>
      </c>
      <c r="E867" s="62">
        <f t="shared" si="686"/>
        <v>0.16778773387877916</v>
      </c>
      <c r="F867" s="62">
        <f t="shared" si="687"/>
        <v>1.4094169645817447</v>
      </c>
      <c r="G867" s="62">
        <v>0</v>
      </c>
      <c r="H867" s="62">
        <f t="shared" si="688"/>
        <v>0.10067264032726748</v>
      </c>
      <c r="I867" s="62">
        <f t="shared" si="689"/>
        <v>1.7673306600000001</v>
      </c>
      <c r="J867" s="62">
        <v>0.22321272999999997</v>
      </c>
      <c r="K867" s="62">
        <v>1.4027152700000001</v>
      </c>
      <c r="L867" s="62">
        <v>0</v>
      </c>
      <c r="M867" s="62">
        <v>0.14140266000000001</v>
      </c>
      <c r="N867" s="62">
        <f t="shared" si="690"/>
        <v>-8.9453321212208614E-2</v>
      </c>
      <c r="O867" s="62">
        <f t="shared" si="691"/>
        <v>-5.5424996121220815E-2</v>
      </c>
      <c r="P867" s="62">
        <f t="shared" si="692"/>
        <v>6.7016945817446327E-3</v>
      </c>
      <c r="Q867" s="62">
        <f t="shared" si="693"/>
        <v>0</v>
      </c>
      <c r="R867" s="62">
        <f t="shared" si="694"/>
        <v>-4.0730019672732529E-2</v>
      </c>
      <c r="S867" s="62">
        <f t="shared" si="695"/>
        <v>1.4727755599999999</v>
      </c>
      <c r="T867" s="62">
        <v>0.18601060999999999</v>
      </c>
      <c r="U867" s="62">
        <v>1.1689293999999999</v>
      </c>
      <c r="V867" s="62">
        <v>0</v>
      </c>
      <c r="W867" s="62">
        <v>0.11783555</v>
      </c>
      <c r="X867" s="62"/>
      <c r="Y867" s="62"/>
      <c r="Z867" s="62"/>
      <c r="AA867" s="62"/>
      <c r="AB867" s="168">
        <v>2020</v>
      </c>
      <c r="AC867" s="62" t="s">
        <v>4255</v>
      </c>
      <c r="AD867" s="62" t="s">
        <v>4256</v>
      </c>
      <c r="AE867" s="62">
        <v>0.1</v>
      </c>
      <c r="AF867" s="168">
        <v>2020</v>
      </c>
      <c r="AG867" s="62" t="s">
        <v>4257</v>
      </c>
      <c r="AH867" s="62" t="s">
        <v>4258</v>
      </c>
      <c r="AI867" s="62" t="s">
        <v>4259</v>
      </c>
      <c r="AJ867" s="62">
        <v>7.0000000000000007E-2</v>
      </c>
      <c r="AK867" s="62"/>
    </row>
    <row r="868" spans="1:37" ht="63" x14ac:dyDescent="0.25">
      <c r="A868" s="61"/>
      <c r="B868" s="53" t="s">
        <v>2178</v>
      </c>
      <c r="C868" s="58" t="s">
        <v>3710</v>
      </c>
      <c r="D868" s="62">
        <v>0.65950059078779144</v>
      </c>
      <c r="E868" s="62">
        <f t="shared" si="686"/>
        <v>6.5950059078779141E-2</v>
      </c>
      <c r="F868" s="62">
        <f t="shared" si="687"/>
        <v>0.55398049626174484</v>
      </c>
      <c r="G868" s="62">
        <v>0</v>
      </c>
      <c r="H868" s="62">
        <f t="shared" si="688"/>
        <v>3.9570035447267483E-2</v>
      </c>
      <c r="I868" s="169">
        <f t="shared" si="689"/>
        <v>0.65949925200000004</v>
      </c>
      <c r="J868" s="62">
        <v>0.17948289000000001</v>
      </c>
      <c r="K868" s="62">
        <v>0</v>
      </c>
      <c r="L868" s="62">
        <v>0</v>
      </c>
      <c r="M868" s="62">
        <v>0.48001636200000003</v>
      </c>
      <c r="N868" s="62">
        <f t="shared" si="690"/>
        <v>1.3387877914050605E-6</v>
      </c>
      <c r="O868" s="62">
        <f t="shared" si="691"/>
        <v>-0.11353283092122086</v>
      </c>
      <c r="P868" s="62">
        <f t="shared" si="692"/>
        <v>0.55398049626174484</v>
      </c>
      <c r="Q868" s="62">
        <f t="shared" si="693"/>
        <v>0</v>
      </c>
      <c r="R868" s="62">
        <f t="shared" si="694"/>
        <v>-0.44044632655273253</v>
      </c>
      <c r="S868" s="62">
        <f t="shared" si="695"/>
        <v>0.62301470999999997</v>
      </c>
      <c r="T868" s="62">
        <v>0.17948289000000001</v>
      </c>
      <c r="U868" s="62">
        <v>0</v>
      </c>
      <c r="V868" s="62">
        <v>0</v>
      </c>
      <c r="W868" s="62">
        <v>0.44353181999999997</v>
      </c>
      <c r="X868" s="62"/>
      <c r="Y868" s="62"/>
      <c r="Z868" s="62"/>
      <c r="AA868" s="62"/>
      <c r="AB868" s="62"/>
      <c r="AC868" s="62"/>
      <c r="AD868" s="62"/>
      <c r="AE868" s="62">
        <v>0</v>
      </c>
      <c r="AF868" s="62"/>
      <c r="AG868" s="62"/>
      <c r="AH868" s="62"/>
      <c r="AI868" s="62"/>
      <c r="AJ868" s="62">
        <v>0</v>
      </c>
      <c r="AK868" s="62"/>
    </row>
    <row r="869" spans="1:37" ht="78.75" x14ac:dyDescent="0.25">
      <c r="A869" s="61"/>
      <c r="B869" s="65" t="s">
        <v>2179</v>
      </c>
      <c r="C869" s="58" t="s">
        <v>3711</v>
      </c>
      <c r="D869" s="62">
        <v>2.0128172167877918</v>
      </c>
      <c r="E869" s="62">
        <f t="shared" si="686"/>
        <v>0.2012817216787792</v>
      </c>
      <c r="F869" s="62">
        <f t="shared" si="687"/>
        <v>1.6907664621017451</v>
      </c>
      <c r="G869" s="62">
        <v>0</v>
      </c>
      <c r="H869" s="62">
        <f t="shared" si="688"/>
        <v>0.1207690330072675</v>
      </c>
      <c r="I869" s="62">
        <f t="shared" si="689"/>
        <v>2.0128158780000001</v>
      </c>
      <c r="J869" s="62">
        <v>0.87267258999999997</v>
      </c>
      <c r="K869" s="62">
        <v>0.79808006000000009</v>
      </c>
      <c r="L869" s="62">
        <v>0</v>
      </c>
      <c r="M869" s="62">
        <v>0.342063228</v>
      </c>
      <c r="N869" s="62">
        <f t="shared" si="690"/>
        <v>1.3387877917381275E-6</v>
      </c>
      <c r="O869" s="62">
        <f t="shared" si="691"/>
        <v>-0.67139086832122075</v>
      </c>
      <c r="P869" s="62">
        <f t="shared" si="692"/>
        <v>0.89268640210174499</v>
      </c>
      <c r="Q869" s="62">
        <f t="shared" si="693"/>
        <v>0</v>
      </c>
      <c r="R869" s="62">
        <f t="shared" si="694"/>
        <v>-0.22129419499273251</v>
      </c>
      <c r="S869" s="62">
        <f t="shared" si="695"/>
        <v>3.6298486199999997</v>
      </c>
      <c r="T869" s="62">
        <v>0.72722715999999987</v>
      </c>
      <c r="U869" s="62">
        <v>0.83133339000000006</v>
      </c>
      <c r="V869" s="62">
        <v>0</v>
      </c>
      <c r="W869" s="62">
        <v>2.07128807</v>
      </c>
      <c r="X869" s="62"/>
      <c r="Y869" s="62"/>
      <c r="Z869" s="62"/>
      <c r="AA869" s="62"/>
      <c r="AB869" s="62"/>
      <c r="AC869" s="62"/>
      <c r="AD869" s="62"/>
      <c r="AE869" s="62">
        <v>0</v>
      </c>
      <c r="AF869" s="62"/>
      <c r="AG869" s="62"/>
      <c r="AH869" s="62"/>
      <c r="AI869" s="62"/>
      <c r="AJ869" s="62">
        <v>0</v>
      </c>
      <c r="AK869" s="62"/>
    </row>
    <row r="870" spans="1:37" ht="47.25" x14ac:dyDescent="0.25">
      <c r="A870" s="61"/>
      <c r="B870" s="53" t="s">
        <v>949</v>
      </c>
      <c r="C870" s="58" t="s">
        <v>3712</v>
      </c>
      <c r="D870" s="62">
        <v>2.6147994787877913</v>
      </c>
      <c r="E870" s="62">
        <f t="shared" si="686"/>
        <v>0.26147994787877915</v>
      </c>
      <c r="F870" s="62">
        <f t="shared" si="687"/>
        <v>2.1964315621817447</v>
      </c>
      <c r="G870" s="62">
        <v>0</v>
      </c>
      <c r="H870" s="62">
        <f t="shared" si="688"/>
        <v>0.15688796872726748</v>
      </c>
      <c r="I870" s="62">
        <f t="shared" si="689"/>
        <v>2.6147981360000001</v>
      </c>
      <c r="J870" s="62">
        <v>0.33010124000000002</v>
      </c>
      <c r="K870" s="62">
        <v>2.1717861600000004</v>
      </c>
      <c r="L870" s="62">
        <v>0</v>
      </c>
      <c r="M870" s="62">
        <v>0.112910736</v>
      </c>
      <c r="N870" s="62">
        <f t="shared" si="690"/>
        <v>1.3427877911809105E-6</v>
      </c>
      <c r="O870" s="62">
        <f t="shared" si="691"/>
        <v>-6.8621292121220867E-2</v>
      </c>
      <c r="P870" s="62">
        <f t="shared" si="692"/>
        <v>2.464540218174438E-2</v>
      </c>
      <c r="Q870" s="62">
        <f t="shared" si="693"/>
        <v>0</v>
      </c>
      <c r="R870" s="62">
        <f t="shared" si="694"/>
        <v>4.3977232727267487E-2</v>
      </c>
      <c r="S870" s="62">
        <f t="shared" si="695"/>
        <v>2.1789984499999999</v>
      </c>
      <c r="T870" s="62">
        <v>0.27508437000000002</v>
      </c>
      <c r="U870" s="62">
        <v>1.8098218000000001</v>
      </c>
      <c r="V870" s="62">
        <v>0</v>
      </c>
      <c r="W870" s="62">
        <v>9.4092279999999986E-2</v>
      </c>
      <c r="X870" s="62"/>
      <c r="Y870" s="62"/>
      <c r="Z870" s="62"/>
      <c r="AA870" s="62"/>
      <c r="AB870" s="168">
        <v>2020</v>
      </c>
      <c r="AC870" s="62" t="s">
        <v>4255</v>
      </c>
      <c r="AD870" s="62" t="s">
        <v>4256</v>
      </c>
      <c r="AE870" s="62">
        <v>0.25</v>
      </c>
      <c r="AF870" s="168">
        <v>2020</v>
      </c>
      <c r="AG870" s="62" t="s">
        <v>4257</v>
      </c>
      <c r="AH870" s="62" t="s">
        <v>4258</v>
      </c>
      <c r="AI870" s="62" t="s">
        <v>4259</v>
      </c>
      <c r="AJ870" s="62">
        <v>4.1000000000000002E-2</v>
      </c>
      <c r="AK870" s="62"/>
    </row>
    <row r="871" spans="1:37" ht="63" x14ac:dyDescent="0.25">
      <c r="A871" s="61"/>
      <c r="B871" s="53" t="s">
        <v>2180</v>
      </c>
      <c r="C871" s="58" t="s">
        <v>3713</v>
      </c>
      <c r="D871" s="62">
        <v>2.0075478779145336E-4</v>
      </c>
      <c r="E871" s="62">
        <f t="shared" si="686"/>
        <v>2.0075478779145338E-5</v>
      </c>
      <c r="F871" s="62">
        <f t="shared" si="687"/>
        <v>1.6863402174482084E-4</v>
      </c>
      <c r="G871" s="62">
        <v>0</v>
      </c>
      <c r="H871" s="62">
        <f t="shared" si="688"/>
        <v>1.2045287267487202E-5</v>
      </c>
      <c r="I871" s="62">
        <f t="shared" si="689"/>
        <v>1.9941599999999998E-4</v>
      </c>
      <c r="J871" s="62">
        <v>0</v>
      </c>
      <c r="K871" s="62">
        <v>0</v>
      </c>
      <c r="L871" s="62">
        <v>0</v>
      </c>
      <c r="M871" s="62">
        <v>1.9941599999999998E-4</v>
      </c>
      <c r="N871" s="62">
        <f t="shared" si="690"/>
        <v>1.3387877914533889E-6</v>
      </c>
      <c r="O871" s="62">
        <f t="shared" si="691"/>
        <v>2.0075478779145338E-5</v>
      </c>
      <c r="P871" s="62">
        <f t="shared" si="692"/>
        <v>1.6863402174482084E-4</v>
      </c>
      <c r="Q871" s="62">
        <f t="shared" si="693"/>
        <v>0</v>
      </c>
      <c r="R871" s="62">
        <f t="shared" si="694"/>
        <v>-1.8737071273251278E-4</v>
      </c>
      <c r="S871" s="62">
        <f t="shared" si="695"/>
        <v>1.6618000000000001E-4</v>
      </c>
      <c r="T871" s="62">
        <v>0</v>
      </c>
      <c r="U871" s="62">
        <v>0</v>
      </c>
      <c r="V871" s="62">
        <v>0</v>
      </c>
      <c r="W871" s="62">
        <v>1.6618000000000001E-4</v>
      </c>
      <c r="X871" s="62"/>
      <c r="Y871" s="62"/>
      <c r="Z871" s="62"/>
      <c r="AA871" s="62"/>
      <c r="AB871" s="62"/>
      <c r="AC871" s="62"/>
      <c r="AD871" s="62"/>
      <c r="AE871" s="62">
        <v>0</v>
      </c>
      <c r="AF871" s="62"/>
      <c r="AG871" s="62"/>
      <c r="AH871" s="62"/>
      <c r="AI871" s="62"/>
      <c r="AJ871" s="62">
        <v>0</v>
      </c>
      <c r="AK871" s="102"/>
    </row>
    <row r="872" spans="1:37" ht="78.75" x14ac:dyDescent="0.25">
      <c r="A872" s="61"/>
      <c r="B872" s="65" t="s">
        <v>2182</v>
      </c>
      <c r="C872" s="58" t="s">
        <v>3714</v>
      </c>
      <c r="D872" s="62">
        <v>6.7043068787791454E-2</v>
      </c>
      <c r="E872" s="62">
        <f t="shared" si="686"/>
        <v>6.704306878779146E-3</v>
      </c>
      <c r="F872" s="62">
        <f t="shared" si="687"/>
        <v>5.6316177781744817E-2</v>
      </c>
      <c r="G872" s="62">
        <v>0</v>
      </c>
      <c r="H872" s="62">
        <f t="shared" si="688"/>
        <v>4.0225841272674874E-3</v>
      </c>
      <c r="I872" s="62">
        <f t="shared" si="689"/>
        <v>6.7041730000000008E-2</v>
      </c>
      <c r="J872" s="62">
        <v>4.5769690000000002E-2</v>
      </c>
      <c r="K872" s="62">
        <v>0</v>
      </c>
      <c r="L872" s="62">
        <v>0</v>
      </c>
      <c r="M872" s="62">
        <v>2.1272040000000002E-2</v>
      </c>
      <c r="N872" s="62">
        <f t="shared" si="690"/>
        <v>1.3387877914466939E-6</v>
      </c>
      <c r="O872" s="62">
        <f t="shared" si="691"/>
        <v>-3.9065383121220855E-2</v>
      </c>
      <c r="P872" s="62">
        <f t="shared" si="692"/>
        <v>5.6316177781744817E-2</v>
      </c>
      <c r="Q872" s="62">
        <f t="shared" si="693"/>
        <v>0</v>
      </c>
      <c r="R872" s="62">
        <f t="shared" si="694"/>
        <v>-1.7249455872732515E-2</v>
      </c>
      <c r="S872" s="62">
        <f t="shared" si="695"/>
        <v>5.5868109999999999E-2</v>
      </c>
      <c r="T872" s="62">
        <v>3.8141410000000001E-2</v>
      </c>
      <c r="U872" s="62">
        <v>0</v>
      </c>
      <c r="V872" s="62">
        <v>0</v>
      </c>
      <c r="W872" s="62">
        <v>1.7726699999999998E-2</v>
      </c>
      <c r="X872" s="62"/>
      <c r="Y872" s="62"/>
      <c r="Z872" s="62"/>
      <c r="AA872" s="62"/>
      <c r="AB872" s="62"/>
      <c r="AC872" s="62"/>
      <c r="AD872" s="62"/>
      <c r="AE872" s="62">
        <v>0</v>
      </c>
      <c r="AF872" s="62"/>
      <c r="AG872" s="62"/>
      <c r="AH872" s="62"/>
      <c r="AI872" s="62"/>
      <c r="AJ872" s="62">
        <v>0</v>
      </c>
      <c r="AK872" s="62"/>
    </row>
    <row r="873" spans="1:37" ht="63" x14ac:dyDescent="0.25">
      <c r="A873" s="63"/>
      <c r="B873" s="53" t="s">
        <v>2183</v>
      </c>
      <c r="C873" s="58" t="s">
        <v>3715</v>
      </c>
      <c r="D873" s="62">
        <v>2.0075478779145336E-4</v>
      </c>
      <c r="E873" s="62">
        <f t="shared" si="686"/>
        <v>2.0075478779145338E-5</v>
      </c>
      <c r="F873" s="62">
        <f t="shared" si="687"/>
        <v>1.6863402174482084E-4</v>
      </c>
      <c r="G873" s="62">
        <v>0</v>
      </c>
      <c r="H873" s="62">
        <f t="shared" si="688"/>
        <v>1.2045287267487202E-5</v>
      </c>
      <c r="I873" s="62">
        <f t="shared" si="689"/>
        <v>1.9941599999999998E-4</v>
      </c>
      <c r="J873" s="62">
        <v>0</v>
      </c>
      <c r="K873" s="62">
        <v>0</v>
      </c>
      <c r="L873" s="62">
        <v>0</v>
      </c>
      <c r="M873" s="62">
        <v>1.9941599999999998E-4</v>
      </c>
      <c r="N873" s="62">
        <f t="shared" si="690"/>
        <v>1.3387877914533889E-6</v>
      </c>
      <c r="O873" s="62">
        <f t="shared" si="691"/>
        <v>2.0075478779145338E-5</v>
      </c>
      <c r="P873" s="62">
        <f t="shared" si="692"/>
        <v>1.6863402174482084E-4</v>
      </c>
      <c r="Q873" s="62">
        <f t="shared" si="693"/>
        <v>0</v>
      </c>
      <c r="R873" s="62">
        <f t="shared" si="694"/>
        <v>-1.8737071273251278E-4</v>
      </c>
      <c r="S873" s="62">
        <f t="shared" si="695"/>
        <v>1.6618000000000001E-4</v>
      </c>
      <c r="T873" s="62">
        <v>0</v>
      </c>
      <c r="U873" s="62">
        <v>0</v>
      </c>
      <c r="V873" s="62">
        <v>0</v>
      </c>
      <c r="W873" s="62">
        <v>1.6618000000000001E-4</v>
      </c>
      <c r="X873" s="62"/>
      <c r="Y873" s="62"/>
      <c r="Z873" s="62"/>
      <c r="AA873" s="62"/>
      <c r="AB873" s="62"/>
      <c r="AC873" s="62"/>
      <c r="AD873" s="62"/>
      <c r="AE873" s="62">
        <v>0</v>
      </c>
      <c r="AF873" s="62"/>
      <c r="AG873" s="62"/>
      <c r="AH873" s="62"/>
      <c r="AI873" s="62"/>
      <c r="AJ873" s="62">
        <v>0</v>
      </c>
      <c r="AK873" s="62"/>
    </row>
    <row r="874" spans="1:37" ht="47.25" x14ac:dyDescent="0.25">
      <c r="A874" s="61"/>
      <c r="B874" s="53" t="s">
        <v>1581</v>
      </c>
      <c r="C874" s="58" t="s">
        <v>3716</v>
      </c>
      <c r="D874" s="62">
        <v>4.1323573387877914</v>
      </c>
      <c r="E874" s="62">
        <f t="shared" si="686"/>
        <v>0.41323573387877915</v>
      </c>
      <c r="F874" s="62">
        <f t="shared" si="687"/>
        <v>3.4711801645817446</v>
      </c>
      <c r="G874" s="62">
        <v>0</v>
      </c>
      <c r="H874" s="62">
        <f t="shared" si="688"/>
        <v>0.24794144032726748</v>
      </c>
      <c r="I874" s="62">
        <f t="shared" si="689"/>
        <v>3.2737218260000001</v>
      </c>
      <c r="J874" s="62">
        <v>0.42167548999999999</v>
      </c>
      <c r="K874" s="62">
        <v>2.82714534</v>
      </c>
      <c r="L874" s="62">
        <v>0</v>
      </c>
      <c r="M874" s="62">
        <v>2.4900996000000002E-2</v>
      </c>
      <c r="N874" s="62">
        <f t="shared" si="690"/>
        <v>0.85863551278779138</v>
      </c>
      <c r="O874" s="62">
        <f t="shared" si="691"/>
        <v>-8.4397561212208316E-3</v>
      </c>
      <c r="P874" s="62">
        <f t="shared" si="692"/>
        <v>0.64403482458174466</v>
      </c>
      <c r="Q874" s="62">
        <f t="shared" si="693"/>
        <v>0</v>
      </c>
      <c r="R874" s="62">
        <f t="shared" si="694"/>
        <v>0.22304044432726747</v>
      </c>
      <c r="S874" s="62">
        <f t="shared" si="695"/>
        <v>2.7281015200000001</v>
      </c>
      <c r="T874" s="62">
        <v>0.35139624000000003</v>
      </c>
      <c r="U874" s="62">
        <v>2.35595445</v>
      </c>
      <c r="V874" s="62">
        <v>0</v>
      </c>
      <c r="W874" s="62">
        <v>2.0750830000000001E-2</v>
      </c>
      <c r="X874" s="62"/>
      <c r="Y874" s="62"/>
      <c r="Z874" s="62"/>
      <c r="AA874" s="62"/>
      <c r="AB874" s="168">
        <v>2020</v>
      </c>
      <c r="AC874" s="62" t="s">
        <v>4255</v>
      </c>
      <c r="AD874" s="62" t="s">
        <v>4256</v>
      </c>
      <c r="AE874" s="62">
        <v>0.4</v>
      </c>
      <c r="AF874" s="168">
        <v>2020</v>
      </c>
      <c r="AG874" s="62" t="s">
        <v>4257</v>
      </c>
      <c r="AH874" s="62" t="s">
        <v>4258</v>
      </c>
      <c r="AI874" s="62" t="s">
        <v>4259</v>
      </c>
      <c r="AJ874" s="62">
        <v>0.13999999999999999</v>
      </c>
      <c r="AK874" s="62"/>
    </row>
    <row r="875" spans="1:37" ht="63" x14ac:dyDescent="0.25">
      <c r="A875" s="61"/>
      <c r="B875" s="53" t="s">
        <v>1588</v>
      </c>
      <c r="C875" s="58" t="s">
        <v>3717</v>
      </c>
      <c r="D875" s="62">
        <v>4.9685173387877919</v>
      </c>
      <c r="E875" s="62">
        <f t="shared" si="686"/>
        <v>0.49685173387877923</v>
      </c>
      <c r="F875" s="62">
        <f t="shared" si="687"/>
        <v>4.1735545645817451</v>
      </c>
      <c r="G875" s="62">
        <v>0</v>
      </c>
      <c r="H875" s="62">
        <f t="shared" si="688"/>
        <v>0.29811104032726748</v>
      </c>
      <c r="I875" s="62">
        <f t="shared" si="689"/>
        <v>3.234388112</v>
      </c>
      <c r="J875" s="62">
        <v>0.47999731000000001</v>
      </c>
      <c r="K875" s="62">
        <v>2.6553128500000001</v>
      </c>
      <c r="L875" s="62">
        <v>0</v>
      </c>
      <c r="M875" s="62">
        <v>9.9077952000000011E-2</v>
      </c>
      <c r="N875" s="62">
        <f t="shared" si="690"/>
        <v>1.7341292267877919</v>
      </c>
      <c r="O875" s="62">
        <f t="shared" si="691"/>
        <v>1.6854423878779223E-2</v>
      </c>
      <c r="P875" s="62">
        <f t="shared" si="692"/>
        <v>1.5182417145817451</v>
      </c>
      <c r="Q875" s="62">
        <f t="shared" si="693"/>
        <v>0</v>
      </c>
      <c r="R875" s="62">
        <f t="shared" si="694"/>
        <v>0.19903308832726746</v>
      </c>
      <c r="S875" s="62">
        <f t="shared" si="695"/>
        <v>3.2485136099999998</v>
      </c>
      <c r="T875" s="62">
        <v>0.39999775999999992</v>
      </c>
      <c r="U875" s="62">
        <v>2.7659508900000001</v>
      </c>
      <c r="V875" s="62">
        <v>0</v>
      </c>
      <c r="W875" s="62">
        <v>8.2564959999999993E-2</v>
      </c>
      <c r="X875" s="62"/>
      <c r="Y875" s="62"/>
      <c r="Z875" s="62"/>
      <c r="AA875" s="62"/>
      <c r="AB875" s="62"/>
      <c r="AC875" s="62"/>
      <c r="AD875" s="62"/>
      <c r="AE875" s="62">
        <v>0</v>
      </c>
      <c r="AF875" s="62"/>
      <c r="AG875" s="62"/>
      <c r="AH875" s="62"/>
      <c r="AI875" s="62"/>
      <c r="AJ875" s="62">
        <v>0</v>
      </c>
      <c r="AK875" s="62"/>
    </row>
    <row r="876" spans="1:37" ht="78.75" x14ac:dyDescent="0.25">
      <c r="A876" s="63"/>
      <c r="B876" s="53" t="s">
        <v>1583</v>
      </c>
      <c r="C876" s="59" t="s">
        <v>3718</v>
      </c>
      <c r="D876" s="62">
        <v>4.1674573387877913</v>
      </c>
      <c r="E876" s="62">
        <f t="shared" si="686"/>
        <v>0.41674573387877917</v>
      </c>
      <c r="F876" s="62">
        <f t="shared" si="687"/>
        <v>3.5006641645817447</v>
      </c>
      <c r="G876" s="62">
        <v>0</v>
      </c>
      <c r="H876" s="62">
        <f t="shared" si="688"/>
        <v>0.25004744032726745</v>
      </c>
      <c r="I876" s="62">
        <f t="shared" si="689"/>
        <v>3.203649338</v>
      </c>
      <c r="J876" s="62">
        <v>0.38951312999999999</v>
      </c>
      <c r="K876" s="62">
        <v>2.7310323199999997</v>
      </c>
      <c r="L876" s="62">
        <v>0</v>
      </c>
      <c r="M876" s="62">
        <v>8.3103888000000001E-2</v>
      </c>
      <c r="N876" s="62">
        <f t="shared" si="690"/>
        <v>0.96380800078779139</v>
      </c>
      <c r="O876" s="62">
        <f t="shared" si="691"/>
        <v>2.7232603878779182E-2</v>
      </c>
      <c r="P876" s="62">
        <f t="shared" si="692"/>
        <v>0.76963184458174494</v>
      </c>
      <c r="Q876" s="62">
        <f t="shared" si="693"/>
        <v>0</v>
      </c>
      <c r="R876" s="62">
        <f t="shared" si="694"/>
        <v>0.16694355232726743</v>
      </c>
      <c r="S876" s="62">
        <f t="shared" si="695"/>
        <v>3.2386728599999999</v>
      </c>
      <c r="T876" s="62">
        <v>0.32459428000000001</v>
      </c>
      <c r="U876" s="62">
        <v>2.8448253399999999</v>
      </c>
      <c r="V876" s="62">
        <v>0</v>
      </c>
      <c r="W876" s="62">
        <v>6.9253239999999994E-2</v>
      </c>
      <c r="X876" s="62"/>
      <c r="Y876" s="62"/>
      <c r="Z876" s="62"/>
      <c r="AA876" s="62"/>
      <c r="AB876" s="62"/>
      <c r="AC876" s="62"/>
      <c r="AD876" s="62"/>
      <c r="AE876" s="62">
        <v>0</v>
      </c>
      <c r="AF876" s="62"/>
      <c r="AG876" s="62"/>
      <c r="AH876" s="62"/>
      <c r="AI876" s="62"/>
      <c r="AJ876" s="62">
        <v>0</v>
      </c>
      <c r="AK876" s="102"/>
    </row>
    <row r="877" spans="1:37" ht="47.25" x14ac:dyDescent="0.25">
      <c r="A877" s="61"/>
      <c r="B877" s="53" t="s">
        <v>1585</v>
      </c>
      <c r="C877" s="59" t="s">
        <v>3719</v>
      </c>
      <c r="D877" s="62">
        <v>8.0198956787791459E-2</v>
      </c>
      <c r="E877" s="62">
        <f t="shared" si="686"/>
        <v>8.0198956787791466E-3</v>
      </c>
      <c r="F877" s="62">
        <f t="shared" si="687"/>
        <v>6.736712370174483E-2</v>
      </c>
      <c r="G877" s="62">
        <v>0</v>
      </c>
      <c r="H877" s="62">
        <f t="shared" si="688"/>
        <v>4.8119374072674876E-3</v>
      </c>
      <c r="I877" s="62">
        <f t="shared" si="689"/>
        <v>8.0197617999999998E-2</v>
      </c>
      <c r="J877" s="62">
        <v>4.5769690000000002E-2</v>
      </c>
      <c r="K877" s="62">
        <v>0</v>
      </c>
      <c r="L877" s="62">
        <v>0</v>
      </c>
      <c r="M877" s="62">
        <v>3.4427927999999997E-2</v>
      </c>
      <c r="N877" s="62">
        <f t="shared" si="690"/>
        <v>1.3387877914605717E-6</v>
      </c>
      <c r="O877" s="62">
        <f t="shared" si="691"/>
        <v>-3.7749794321220859E-2</v>
      </c>
      <c r="P877" s="62">
        <f t="shared" si="692"/>
        <v>6.736712370174483E-2</v>
      </c>
      <c r="Q877" s="62">
        <f t="shared" si="693"/>
        <v>0</v>
      </c>
      <c r="R877" s="62">
        <f t="shared" si="694"/>
        <v>-2.9615990592732511E-2</v>
      </c>
      <c r="S877" s="62">
        <f t="shared" si="695"/>
        <v>6.6831350000000012E-2</v>
      </c>
      <c r="T877" s="62">
        <v>3.8141410000000001E-2</v>
      </c>
      <c r="U877" s="62">
        <v>0</v>
      </c>
      <c r="V877" s="62">
        <v>0</v>
      </c>
      <c r="W877" s="62">
        <v>2.8689940000000004E-2</v>
      </c>
      <c r="X877" s="62"/>
      <c r="Y877" s="62"/>
      <c r="Z877" s="62"/>
      <c r="AA877" s="62"/>
      <c r="AB877" s="62"/>
      <c r="AC877" s="62"/>
      <c r="AD877" s="62"/>
      <c r="AE877" s="62">
        <v>0</v>
      </c>
      <c r="AF877" s="62"/>
      <c r="AG877" s="62"/>
      <c r="AH877" s="62"/>
      <c r="AI877" s="62"/>
      <c r="AJ877" s="62">
        <v>0</v>
      </c>
      <c r="AK877" s="62"/>
    </row>
    <row r="878" spans="1:37" ht="126" x14ac:dyDescent="0.25">
      <c r="A878" s="61"/>
      <c r="B878" s="53" t="s">
        <v>2185</v>
      </c>
      <c r="C878" s="58" t="s">
        <v>3720</v>
      </c>
      <c r="D878" s="62">
        <v>2.4063078779145336E-4</v>
      </c>
      <c r="E878" s="62">
        <f t="shared" si="686"/>
        <v>2.4063078779145337E-5</v>
      </c>
      <c r="F878" s="62">
        <f t="shared" si="687"/>
        <v>2.0212986174482082E-4</v>
      </c>
      <c r="G878" s="62">
        <v>0</v>
      </c>
      <c r="H878" s="62">
        <f t="shared" si="688"/>
        <v>1.44378472674872E-5</v>
      </c>
      <c r="I878" s="62">
        <f t="shared" si="689"/>
        <v>2.39292E-4</v>
      </c>
      <c r="J878" s="62">
        <v>0</v>
      </c>
      <c r="K878" s="62">
        <v>0</v>
      </c>
      <c r="L878" s="62">
        <v>0</v>
      </c>
      <c r="M878" s="62">
        <v>2.39292E-4</v>
      </c>
      <c r="N878" s="62">
        <f t="shared" si="690"/>
        <v>1.3387877914533618E-6</v>
      </c>
      <c r="O878" s="62">
        <f t="shared" si="691"/>
        <v>2.4063078779145337E-5</v>
      </c>
      <c r="P878" s="62">
        <f t="shared" si="692"/>
        <v>2.0212986174482082E-4</v>
      </c>
      <c r="Q878" s="62">
        <f t="shared" si="693"/>
        <v>0</v>
      </c>
      <c r="R878" s="62">
        <f t="shared" si="694"/>
        <v>-2.2485415273251281E-4</v>
      </c>
      <c r="S878" s="62">
        <f t="shared" si="695"/>
        <v>1.9940999999999999E-4</v>
      </c>
      <c r="T878" s="62">
        <v>0</v>
      </c>
      <c r="U878" s="62">
        <v>0</v>
      </c>
      <c r="V878" s="62">
        <v>0</v>
      </c>
      <c r="W878" s="62">
        <v>1.9940999999999999E-4</v>
      </c>
      <c r="X878" s="62"/>
      <c r="Y878" s="62"/>
      <c r="Z878" s="62"/>
      <c r="AA878" s="62"/>
      <c r="AB878" s="62"/>
      <c r="AC878" s="62"/>
      <c r="AD878" s="62"/>
      <c r="AE878" s="62">
        <v>0</v>
      </c>
      <c r="AF878" s="62"/>
      <c r="AG878" s="62"/>
      <c r="AH878" s="62"/>
      <c r="AI878" s="62"/>
      <c r="AJ878" s="62">
        <v>0</v>
      </c>
      <c r="AK878" s="62"/>
    </row>
    <row r="879" spans="1:37" ht="110.25" x14ac:dyDescent="0.25">
      <c r="A879" s="63"/>
      <c r="B879" s="53" t="s">
        <v>2187</v>
      </c>
      <c r="C879" s="58" t="s">
        <v>3721</v>
      </c>
      <c r="D879" s="62">
        <v>2.0075478779145336E-4</v>
      </c>
      <c r="E879" s="62">
        <f t="shared" si="686"/>
        <v>2.0075478779145338E-5</v>
      </c>
      <c r="F879" s="62">
        <f t="shared" si="687"/>
        <v>1.6863402174482084E-4</v>
      </c>
      <c r="G879" s="62">
        <v>0</v>
      </c>
      <c r="H879" s="62">
        <f t="shared" si="688"/>
        <v>1.2045287267487202E-5</v>
      </c>
      <c r="I879" s="62">
        <f t="shared" si="689"/>
        <v>1.9941599999999998E-4</v>
      </c>
      <c r="J879" s="62">
        <v>0</v>
      </c>
      <c r="K879" s="62">
        <v>0</v>
      </c>
      <c r="L879" s="62">
        <v>0</v>
      </c>
      <c r="M879" s="62">
        <v>1.9941599999999998E-4</v>
      </c>
      <c r="N879" s="62">
        <f t="shared" si="690"/>
        <v>1.3387877914533889E-6</v>
      </c>
      <c r="O879" s="62">
        <f t="shared" si="691"/>
        <v>2.0075478779145338E-5</v>
      </c>
      <c r="P879" s="62">
        <f t="shared" si="692"/>
        <v>1.6863402174482084E-4</v>
      </c>
      <c r="Q879" s="62">
        <f t="shared" si="693"/>
        <v>0</v>
      </c>
      <c r="R879" s="62">
        <f t="shared" si="694"/>
        <v>-1.8737071273251278E-4</v>
      </c>
      <c r="S879" s="62">
        <f t="shared" si="695"/>
        <v>1.6618000000000001E-4</v>
      </c>
      <c r="T879" s="62">
        <v>0</v>
      </c>
      <c r="U879" s="62">
        <v>0</v>
      </c>
      <c r="V879" s="62">
        <v>0</v>
      </c>
      <c r="W879" s="62">
        <v>1.6618000000000001E-4</v>
      </c>
      <c r="X879" s="62"/>
      <c r="Y879" s="62"/>
      <c r="Z879" s="62"/>
      <c r="AA879" s="62"/>
      <c r="AB879" s="62"/>
      <c r="AC879" s="62"/>
      <c r="AD879" s="62"/>
      <c r="AE879" s="62">
        <v>0</v>
      </c>
      <c r="AF879" s="62"/>
      <c r="AG879" s="62"/>
      <c r="AH879" s="62"/>
      <c r="AI879" s="62"/>
      <c r="AJ879" s="62">
        <v>0</v>
      </c>
      <c r="AK879" s="102"/>
    </row>
    <row r="880" spans="1:37" ht="47.25" x14ac:dyDescent="0.25">
      <c r="A880" s="61"/>
      <c r="B880" s="53" t="s">
        <v>2189</v>
      </c>
      <c r="C880" s="58" t="s">
        <v>3722</v>
      </c>
      <c r="D880" s="62">
        <v>1.8899601247877911</v>
      </c>
      <c r="E880" s="62">
        <f t="shared" si="686"/>
        <v>0.18899601247877912</v>
      </c>
      <c r="F880" s="62">
        <f t="shared" si="687"/>
        <v>1.5875665048217447</v>
      </c>
      <c r="G880" s="62">
        <v>0</v>
      </c>
      <c r="H880" s="62">
        <f t="shared" si="688"/>
        <v>0.11339760748726746</v>
      </c>
      <c r="I880" s="62">
        <f t="shared" si="689"/>
        <v>1.889958786</v>
      </c>
      <c r="J880" s="62">
        <v>0.10947467999999999</v>
      </c>
      <c r="K880" s="62">
        <v>1.78028469</v>
      </c>
      <c r="L880" s="62">
        <v>0</v>
      </c>
      <c r="M880" s="62">
        <v>1.9941599999999998E-4</v>
      </c>
      <c r="N880" s="62">
        <f t="shared" si="690"/>
        <v>1.3387877910719936E-6</v>
      </c>
      <c r="O880" s="62">
        <f t="shared" si="691"/>
        <v>7.9521332478779128E-2</v>
      </c>
      <c r="P880" s="62">
        <f t="shared" si="692"/>
        <v>-0.19271818517825534</v>
      </c>
      <c r="Q880" s="62">
        <f t="shared" si="693"/>
        <v>0</v>
      </c>
      <c r="R880" s="62">
        <f t="shared" si="694"/>
        <v>0.11319819148726747</v>
      </c>
      <c r="S880" s="62">
        <f t="shared" si="695"/>
        <v>2.13949736</v>
      </c>
      <c r="T880" s="62">
        <v>0.28486797000000003</v>
      </c>
      <c r="U880" s="62">
        <v>1.85446321</v>
      </c>
      <c r="V880" s="62">
        <v>0</v>
      </c>
      <c r="W880" s="62">
        <v>1.6618000000000001E-4</v>
      </c>
      <c r="X880" s="62"/>
      <c r="Y880" s="62"/>
      <c r="Z880" s="62"/>
      <c r="AA880" s="62"/>
      <c r="AB880" s="62"/>
      <c r="AC880" s="62"/>
      <c r="AD880" s="62"/>
      <c r="AE880" s="62">
        <v>0</v>
      </c>
      <c r="AF880" s="62"/>
      <c r="AG880" s="62"/>
      <c r="AH880" s="62"/>
      <c r="AI880" s="62"/>
      <c r="AJ880" s="62">
        <v>0</v>
      </c>
      <c r="AK880" s="62"/>
    </row>
    <row r="881" spans="1:37" ht="63" x14ac:dyDescent="0.25">
      <c r="A881" s="61"/>
      <c r="B881" s="53" t="s">
        <v>2191</v>
      </c>
      <c r="C881" s="58" t="s">
        <v>3723</v>
      </c>
      <c r="D881" s="62">
        <v>2.392932E-3</v>
      </c>
      <c r="E881" s="62">
        <f t="shared" si="686"/>
        <v>2.392932E-4</v>
      </c>
      <c r="F881" s="62">
        <f t="shared" si="687"/>
        <v>2.0100628799999999E-3</v>
      </c>
      <c r="G881" s="62">
        <v>0</v>
      </c>
      <c r="H881" s="62">
        <f t="shared" si="688"/>
        <v>1.4357591999999999E-4</v>
      </c>
      <c r="I881" s="62">
        <f t="shared" si="689"/>
        <v>2.392932E-3</v>
      </c>
      <c r="J881" s="62">
        <v>0</v>
      </c>
      <c r="K881" s="62">
        <v>0</v>
      </c>
      <c r="L881" s="62">
        <v>0</v>
      </c>
      <c r="M881" s="62">
        <v>2.392932E-3</v>
      </c>
      <c r="N881" s="62">
        <f t="shared" si="690"/>
        <v>0</v>
      </c>
      <c r="O881" s="62">
        <f t="shared" si="691"/>
        <v>2.392932E-4</v>
      </c>
      <c r="P881" s="62">
        <f t="shared" si="692"/>
        <v>2.0100628799999999E-3</v>
      </c>
      <c r="Q881" s="62">
        <f t="shared" si="693"/>
        <v>0</v>
      </c>
      <c r="R881" s="62">
        <f t="shared" si="694"/>
        <v>-2.2493560799999998E-3</v>
      </c>
      <c r="S881" s="62">
        <f t="shared" si="695"/>
        <v>1.9941100000000003E-3</v>
      </c>
      <c r="T881" s="62">
        <v>0</v>
      </c>
      <c r="U881" s="62">
        <v>0</v>
      </c>
      <c r="V881" s="62">
        <v>0</v>
      </c>
      <c r="W881" s="62">
        <v>1.9941100000000003E-3</v>
      </c>
      <c r="X881" s="62"/>
      <c r="Y881" s="62"/>
      <c r="Z881" s="62"/>
      <c r="AA881" s="62"/>
      <c r="AB881" s="62"/>
      <c r="AC881" s="62"/>
      <c r="AD881" s="62"/>
      <c r="AE881" s="62">
        <v>0</v>
      </c>
      <c r="AF881" s="62"/>
      <c r="AG881" s="62"/>
      <c r="AH881" s="62"/>
      <c r="AI881" s="62"/>
      <c r="AJ881" s="62">
        <v>0</v>
      </c>
      <c r="AK881" s="102"/>
    </row>
    <row r="882" spans="1:37" ht="78.75" x14ac:dyDescent="0.25">
      <c r="A882" s="61"/>
      <c r="B882" s="65" t="s">
        <v>2193</v>
      </c>
      <c r="C882" s="58" t="s">
        <v>3724</v>
      </c>
      <c r="D882" s="62">
        <v>0.44594795478779142</v>
      </c>
      <c r="E882" s="62">
        <f t="shared" si="686"/>
        <v>4.4594795478779148E-2</v>
      </c>
      <c r="F882" s="62">
        <f t="shared" si="687"/>
        <v>0.37459628202174478</v>
      </c>
      <c r="G882" s="62">
        <v>0</v>
      </c>
      <c r="H882" s="62">
        <f t="shared" si="688"/>
        <v>2.6756877287267486E-2</v>
      </c>
      <c r="I882" s="62">
        <f t="shared" si="689"/>
        <v>0.44594661600000002</v>
      </c>
      <c r="J882" s="62">
        <v>0.44574720000000001</v>
      </c>
      <c r="K882" s="62">
        <v>0</v>
      </c>
      <c r="L882" s="62">
        <v>0</v>
      </c>
      <c r="M882" s="62">
        <v>1.9941599999999998E-4</v>
      </c>
      <c r="N882" s="62">
        <f t="shared" si="690"/>
        <v>1.3387877914050605E-6</v>
      </c>
      <c r="O882" s="62">
        <f t="shared" si="691"/>
        <v>-0.40115240452122086</v>
      </c>
      <c r="P882" s="62">
        <f t="shared" si="692"/>
        <v>0.37459628202174478</v>
      </c>
      <c r="Q882" s="62">
        <f t="shared" si="693"/>
        <v>0</v>
      </c>
      <c r="R882" s="62">
        <f t="shared" si="694"/>
        <v>2.6557461287267485E-2</v>
      </c>
      <c r="S882" s="62">
        <f t="shared" si="695"/>
        <v>0.37162218000000002</v>
      </c>
      <c r="T882" s="62">
        <v>0.37145600000000001</v>
      </c>
      <c r="U882" s="62">
        <v>0</v>
      </c>
      <c r="V882" s="62">
        <v>0</v>
      </c>
      <c r="W882" s="62">
        <v>1.6618000000000001E-4</v>
      </c>
      <c r="X882" s="62"/>
      <c r="Y882" s="62"/>
      <c r="Z882" s="62"/>
      <c r="AA882" s="62"/>
      <c r="AB882" s="62"/>
      <c r="AC882" s="62"/>
      <c r="AD882" s="62"/>
      <c r="AE882" s="62">
        <v>0</v>
      </c>
      <c r="AF882" s="62"/>
      <c r="AG882" s="62"/>
      <c r="AH882" s="62"/>
      <c r="AI882" s="62"/>
      <c r="AJ882" s="62">
        <v>0</v>
      </c>
      <c r="AK882" s="62"/>
    </row>
    <row r="883" spans="1:37" ht="110.25" x14ac:dyDescent="0.25">
      <c r="A883" s="61"/>
      <c r="B883" s="53" t="s">
        <v>2195</v>
      </c>
      <c r="C883" s="58" t="s">
        <v>3725</v>
      </c>
      <c r="D883" s="62">
        <v>1.8238830787791455E-2</v>
      </c>
      <c r="E883" s="62">
        <f t="shared" si="686"/>
        <v>1.8238830787791456E-3</v>
      </c>
      <c r="F883" s="62">
        <f t="shared" si="687"/>
        <v>1.5320617861744823E-2</v>
      </c>
      <c r="G883" s="62">
        <v>0</v>
      </c>
      <c r="H883" s="62">
        <f t="shared" si="688"/>
        <v>1.0943298472674873E-3</v>
      </c>
      <c r="I883" s="62">
        <f t="shared" si="689"/>
        <v>1.8237492000000001E-2</v>
      </c>
      <c r="J883" s="62">
        <v>0</v>
      </c>
      <c r="K883" s="62">
        <v>0</v>
      </c>
      <c r="L883" s="62">
        <v>0</v>
      </c>
      <c r="M883" s="62">
        <v>1.8237492000000001E-2</v>
      </c>
      <c r="N883" s="62">
        <f t="shared" si="690"/>
        <v>1.3387877914536328E-6</v>
      </c>
      <c r="O883" s="62">
        <f t="shared" si="691"/>
        <v>1.8238830787791456E-3</v>
      </c>
      <c r="P883" s="62">
        <f t="shared" si="692"/>
        <v>1.5320617861744823E-2</v>
      </c>
      <c r="Q883" s="62">
        <f t="shared" si="693"/>
        <v>0</v>
      </c>
      <c r="R883" s="62">
        <f t="shared" si="694"/>
        <v>-1.7143162152732514E-2</v>
      </c>
      <c r="S883" s="62">
        <f t="shared" si="695"/>
        <v>1.519791E-2</v>
      </c>
      <c r="T883" s="62">
        <v>0</v>
      </c>
      <c r="U883" s="62">
        <v>0</v>
      </c>
      <c r="V883" s="62">
        <v>0</v>
      </c>
      <c r="W883" s="62">
        <v>1.519791E-2</v>
      </c>
      <c r="X883" s="62"/>
      <c r="Y883" s="62"/>
      <c r="Z883" s="62"/>
      <c r="AA883" s="62"/>
      <c r="AB883" s="62"/>
      <c r="AC883" s="62"/>
      <c r="AD883" s="62"/>
      <c r="AE883" s="62">
        <v>0</v>
      </c>
      <c r="AF883" s="62"/>
      <c r="AG883" s="62"/>
      <c r="AH883" s="62"/>
      <c r="AI883" s="62"/>
      <c r="AJ883" s="62">
        <v>0</v>
      </c>
      <c r="AK883" s="102"/>
    </row>
    <row r="884" spans="1:37" ht="47.25" x14ac:dyDescent="0.25">
      <c r="A884" s="61"/>
      <c r="B884" s="53" t="s">
        <v>2197</v>
      </c>
      <c r="C884" s="58" t="s">
        <v>3726</v>
      </c>
      <c r="D884" s="62">
        <v>7.511615794787792</v>
      </c>
      <c r="E884" s="62">
        <f t="shared" si="686"/>
        <v>0.75116157947877926</v>
      </c>
      <c r="F884" s="62">
        <f t="shared" si="687"/>
        <v>6.3097572676217455</v>
      </c>
      <c r="G884" s="62">
        <v>0</v>
      </c>
      <c r="H884" s="62">
        <f t="shared" si="688"/>
        <v>0.45069694768726748</v>
      </c>
      <c r="I884" s="62">
        <f t="shared" si="689"/>
        <v>7.5116144559999993</v>
      </c>
      <c r="J884" s="62">
        <v>0.83707526999999993</v>
      </c>
      <c r="K884" s="62">
        <v>6.6743397699999996</v>
      </c>
      <c r="L884" s="62">
        <v>0</v>
      </c>
      <c r="M884" s="62">
        <v>1.9941599999999998E-4</v>
      </c>
      <c r="N884" s="62">
        <f t="shared" si="690"/>
        <v>1.3387877926263059E-6</v>
      </c>
      <c r="O884" s="62">
        <f t="shared" si="691"/>
        <v>-8.5913690521220665E-2</v>
      </c>
      <c r="P884" s="62">
        <f t="shared" si="692"/>
        <v>-0.36458250237825407</v>
      </c>
      <c r="Q884" s="62">
        <f t="shared" si="693"/>
        <v>0</v>
      </c>
      <c r="R884" s="62">
        <f t="shared" si="694"/>
        <v>0.45049753168726747</v>
      </c>
      <c r="S884" s="62">
        <f t="shared" si="695"/>
        <v>7.6501661600000004</v>
      </c>
      <c r="T884" s="62">
        <v>0.69756272000000008</v>
      </c>
      <c r="U884" s="62">
        <v>6.95243726</v>
      </c>
      <c r="V884" s="62">
        <v>0</v>
      </c>
      <c r="W884" s="62">
        <v>1.6618000000000001E-4</v>
      </c>
      <c r="X884" s="62"/>
      <c r="Y884" s="62"/>
      <c r="Z884" s="62"/>
      <c r="AA884" s="62"/>
      <c r="AB884" s="62"/>
      <c r="AC884" s="62"/>
      <c r="AD884" s="62"/>
      <c r="AE884" s="62">
        <v>0</v>
      </c>
      <c r="AF884" s="62"/>
      <c r="AG884" s="62"/>
      <c r="AH884" s="62"/>
      <c r="AI884" s="62"/>
      <c r="AJ884" s="62">
        <v>0</v>
      </c>
      <c r="AK884" s="62"/>
    </row>
    <row r="885" spans="1:37" ht="47.25" x14ac:dyDescent="0.25">
      <c r="A885" s="61"/>
      <c r="B885" s="53" t="s">
        <v>2199</v>
      </c>
      <c r="C885" s="58" t="s">
        <v>3727</v>
      </c>
      <c r="D885" s="62">
        <v>2.4063078779145336E-4</v>
      </c>
      <c r="E885" s="62">
        <f t="shared" si="686"/>
        <v>2.4063078779145337E-5</v>
      </c>
      <c r="F885" s="62">
        <f t="shared" si="687"/>
        <v>2.0212986174482082E-4</v>
      </c>
      <c r="G885" s="62">
        <v>0</v>
      </c>
      <c r="H885" s="62">
        <f t="shared" si="688"/>
        <v>1.44378472674872E-5</v>
      </c>
      <c r="I885" s="62">
        <f t="shared" si="689"/>
        <v>2.39292E-4</v>
      </c>
      <c r="J885" s="62">
        <v>0</v>
      </c>
      <c r="K885" s="62">
        <v>0</v>
      </c>
      <c r="L885" s="62">
        <v>0</v>
      </c>
      <c r="M885" s="62">
        <v>2.39292E-4</v>
      </c>
      <c r="N885" s="62">
        <f t="shared" si="690"/>
        <v>1.3387877914533618E-6</v>
      </c>
      <c r="O885" s="62">
        <f t="shared" si="691"/>
        <v>2.4063078779145337E-5</v>
      </c>
      <c r="P885" s="62">
        <f t="shared" si="692"/>
        <v>2.0212986174482082E-4</v>
      </c>
      <c r="Q885" s="62">
        <f t="shared" si="693"/>
        <v>0</v>
      </c>
      <c r="R885" s="62">
        <f t="shared" si="694"/>
        <v>-2.2485415273251281E-4</v>
      </c>
      <c r="S885" s="62">
        <f t="shared" si="695"/>
        <v>1.9940999999999999E-4</v>
      </c>
      <c r="T885" s="62">
        <v>0</v>
      </c>
      <c r="U885" s="62">
        <v>0</v>
      </c>
      <c r="V885" s="62">
        <v>0</v>
      </c>
      <c r="W885" s="62">
        <v>1.9940999999999999E-4</v>
      </c>
      <c r="X885" s="62"/>
      <c r="Y885" s="62"/>
      <c r="Z885" s="62"/>
      <c r="AA885" s="62"/>
      <c r="AB885" s="62"/>
      <c r="AC885" s="62"/>
      <c r="AD885" s="62"/>
      <c r="AE885" s="62">
        <v>0</v>
      </c>
      <c r="AF885" s="62"/>
      <c r="AG885" s="62"/>
      <c r="AH885" s="62"/>
      <c r="AI885" s="62"/>
      <c r="AJ885" s="62">
        <v>0</v>
      </c>
      <c r="AK885" s="102"/>
    </row>
    <row r="886" spans="1:37" ht="78.75" x14ac:dyDescent="0.25">
      <c r="A886" s="61"/>
      <c r="B886" s="53" t="s">
        <v>2201</v>
      </c>
      <c r="C886" s="58" t="s">
        <v>3728</v>
      </c>
      <c r="D886" s="62">
        <v>2.4063078779145336E-4</v>
      </c>
      <c r="E886" s="62">
        <f t="shared" si="686"/>
        <v>2.4063078779145337E-5</v>
      </c>
      <c r="F886" s="62">
        <f t="shared" si="687"/>
        <v>2.0212986174482082E-4</v>
      </c>
      <c r="G886" s="62">
        <v>0</v>
      </c>
      <c r="H886" s="62">
        <f t="shared" si="688"/>
        <v>1.44378472674872E-5</v>
      </c>
      <c r="I886" s="62">
        <f t="shared" si="689"/>
        <v>2.39292E-4</v>
      </c>
      <c r="J886" s="62">
        <v>0</v>
      </c>
      <c r="K886" s="62">
        <v>0</v>
      </c>
      <c r="L886" s="62">
        <v>0</v>
      </c>
      <c r="M886" s="62">
        <v>2.39292E-4</v>
      </c>
      <c r="N886" s="62">
        <f t="shared" si="690"/>
        <v>1.3387877914533618E-6</v>
      </c>
      <c r="O886" s="62">
        <f t="shared" si="691"/>
        <v>2.4063078779145337E-5</v>
      </c>
      <c r="P886" s="62">
        <f t="shared" si="692"/>
        <v>2.0212986174482082E-4</v>
      </c>
      <c r="Q886" s="62">
        <f t="shared" si="693"/>
        <v>0</v>
      </c>
      <c r="R886" s="62">
        <f t="shared" si="694"/>
        <v>-2.2485415273251281E-4</v>
      </c>
      <c r="S886" s="62">
        <f t="shared" si="695"/>
        <v>1.9940999999999999E-4</v>
      </c>
      <c r="T886" s="62">
        <v>0</v>
      </c>
      <c r="U886" s="62">
        <v>0</v>
      </c>
      <c r="V886" s="62">
        <v>0</v>
      </c>
      <c r="W886" s="62">
        <v>1.9940999999999999E-4</v>
      </c>
      <c r="X886" s="62"/>
      <c r="Y886" s="62"/>
      <c r="Z886" s="62"/>
      <c r="AA886" s="62"/>
      <c r="AB886" s="62"/>
      <c r="AC886" s="62"/>
      <c r="AD886" s="62"/>
      <c r="AE886" s="62">
        <v>0</v>
      </c>
      <c r="AF886" s="62"/>
      <c r="AG886" s="62"/>
      <c r="AH886" s="62"/>
      <c r="AI886" s="62"/>
      <c r="AJ886" s="62">
        <v>0</v>
      </c>
      <c r="AK886" s="62"/>
    </row>
    <row r="887" spans="1:37" ht="126" x14ac:dyDescent="0.25">
      <c r="A887" s="61"/>
      <c r="B887" s="53" t="s">
        <v>2203</v>
      </c>
      <c r="C887" s="58" t="s">
        <v>3729</v>
      </c>
      <c r="D887" s="62">
        <v>1.6682034787791452E-2</v>
      </c>
      <c r="E887" s="62">
        <f t="shared" si="686"/>
        <v>1.6682034787791453E-3</v>
      </c>
      <c r="F887" s="62">
        <f t="shared" si="687"/>
        <v>1.4012909221744821E-2</v>
      </c>
      <c r="G887" s="62">
        <v>0</v>
      </c>
      <c r="H887" s="62">
        <f t="shared" si="688"/>
        <v>1.0009220872674871E-3</v>
      </c>
      <c r="I887" s="62">
        <f t="shared" si="689"/>
        <v>1.6680695999999998E-2</v>
      </c>
      <c r="J887" s="62">
        <v>0</v>
      </c>
      <c r="K887" s="62">
        <v>0</v>
      </c>
      <c r="L887" s="62">
        <v>0</v>
      </c>
      <c r="M887" s="62">
        <v>1.6680695999999998E-2</v>
      </c>
      <c r="N887" s="62">
        <f t="shared" si="690"/>
        <v>1.3387877914536328E-6</v>
      </c>
      <c r="O887" s="62">
        <f t="shared" si="691"/>
        <v>1.6682034787791453E-3</v>
      </c>
      <c r="P887" s="62">
        <f t="shared" si="692"/>
        <v>1.4012909221744821E-2</v>
      </c>
      <c r="Q887" s="62">
        <f t="shared" si="693"/>
        <v>0</v>
      </c>
      <c r="R887" s="62">
        <f t="shared" si="694"/>
        <v>-1.5679773912732512E-2</v>
      </c>
      <c r="S887" s="62">
        <f t="shared" si="695"/>
        <v>1.3900579999999999E-2</v>
      </c>
      <c r="T887" s="62">
        <v>0</v>
      </c>
      <c r="U887" s="62">
        <v>0</v>
      </c>
      <c r="V887" s="62">
        <v>0</v>
      </c>
      <c r="W887" s="62">
        <v>1.3900579999999999E-2</v>
      </c>
      <c r="X887" s="62"/>
      <c r="Y887" s="62"/>
      <c r="Z887" s="62"/>
      <c r="AA887" s="62"/>
      <c r="AB887" s="62"/>
      <c r="AC887" s="62"/>
      <c r="AD887" s="62"/>
      <c r="AE887" s="62">
        <v>0</v>
      </c>
      <c r="AF887" s="62"/>
      <c r="AG887" s="62"/>
      <c r="AH887" s="62"/>
      <c r="AI887" s="62"/>
      <c r="AJ887" s="62">
        <v>0</v>
      </c>
      <c r="AK887" s="62"/>
    </row>
    <row r="888" spans="1:37" ht="141.75" x14ac:dyDescent="0.25">
      <c r="A888" s="61"/>
      <c r="B888" s="53" t="s">
        <v>2205</v>
      </c>
      <c r="C888" s="58" t="s">
        <v>3730</v>
      </c>
      <c r="D888" s="62">
        <v>1.6042398787791453E-2</v>
      </c>
      <c r="E888" s="62">
        <f t="shared" si="686"/>
        <v>1.6042398787791453E-3</v>
      </c>
      <c r="F888" s="62">
        <f t="shared" si="687"/>
        <v>1.3475614981744821E-2</v>
      </c>
      <c r="G888" s="62">
        <v>0</v>
      </c>
      <c r="H888" s="62">
        <f t="shared" si="688"/>
        <v>9.6254392726748714E-4</v>
      </c>
      <c r="I888" s="62">
        <f t="shared" si="689"/>
        <v>1.6041059999999999E-2</v>
      </c>
      <c r="J888" s="62">
        <v>0</v>
      </c>
      <c r="K888" s="62">
        <v>0</v>
      </c>
      <c r="L888" s="62">
        <v>0</v>
      </c>
      <c r="M888" s="62">
        <v>1.6041059999999999E-2</v>
      </c>
      <c r="N888" s="62">
        <f t="shared" si="690"/>
        <v>1.3387877914536328E-6</v>
      </c>
      <c r="O888" s="62">
        <f t="shared" si="691"/>
        <v>1.6042398787791453E-3</v>
      </c>
      <c r="P888" s="62">
        <f t="shared" si="692"/>
        <v>1.3475614981744821E-2</v>
      </c>
      <c r="Q888" s="62">
        <f t="shared" si="693"/>
        <v>0</v>
      </c>
      <c r="R888" s="62">
        <f t="shared" si="694"/>
        <v>-1.5078516072732513E-2</v>
      </c>
      <c r="S888" s="62">
        <f t="shared" si="695"/>
        <v>1.3367549999999999E-2</v>
      </c>
      <c r="T888" s="62">
        <v>0</v>
      </c>
      <c r="U888" s="62">
        <v>0</v>
      </c>
      <c r="V888" s="62">
        <v>0</v>
      </c>
      <c r="W888" s="62">
        <v>1.3367549999999999E-2</v>
      </c>
      <c r="X888" s="62"/>
      <c r="Y888" s="62"/>
      <c r="Z888" s="62"/>
      <c r="AA888" s="62"/>
      <c r="AB888" s="62"/>
      <c r="AC888" s="62"/>
      <c r="AD888" s="62"/>
      <c r="AE888" s="62">
        <v>0</v>
      </c>
      <c r="AF888" s="62"/>
      <c r="AG888" s="62"/>
      <c r="AH888" s="62"/>
      <c r="AI888" s="62"/>
      <c r="AJ888" s="62">
        <v>0</v>
      </c>
      <c r="AK888" s="62">
        <f>SUM(AK889:AK898)</f>
        <v>0</v>
      </c>
    </row>
    <row r="889" spans="1:37" ht="15.75" x14ac:dyDescent="0.25">
      <c r="A889" s="61"/>
      <c r="B889" s="53" t="s">
        <v>394</v>
      </c>
      <c r="C889" s="58"/>
      <c r="D889" s="62">
        <f t="shared" ref="D889:AJ889" si="696">SUM(D890:D899)</f>
        <v>38.670347529877915</v>
      </c>
      <c r="E889" s="62">
        <f t="shared" si="696"/>
        <v>3.8670347529877911</v>
      </c>
      <c r="F889" s="62">
        <f t="shared" si="696"/>
        <v>32.483091925097447</v>
      </c>
      <c r="G889" s="62">
        <f t="shared" si="696"/>
        <v>0</v>
      </c>
      <c r="H889" s="62">
        <f t="shared" si="696"/>
        <v>2.320220851792675</v>
      </c>
      <c r="I889" s="62">
        <f t="shared" si="696"/>
        <v>38.675090693999998</v>
      </c>
      <c r="J889" s="62">
        <f t="shared" si="696"/>
        <v>3.6008060999999998</v>
      </c>
      <c r="K889" s="62">
        <f t="shared" si="696"/>
        <v>33.260128430000002</v>
      </c>
      <c r="L889" s="62">
        <f t="shared" si="696"/>
        <v>0</v>
      </c>
      <c r="M889" s="62">
        <f t="shared" si="696"/>
        <v>1.8141561639999968</v>
      </c>
      <c r="N889" s="62">
        <f t="shared" si="696"/>
        <v>-4.7431641220835562E-3</v>
      </c>
      <c r="O889" s="62">
        <f t="shared" si="696"/>
        <v>0.26622865298779153</v>
      </c>
      <c r="P889" s="62">
        <f t="shared" si="696"/>
        <v>-0.7770365049025536</v>
      </c>
      <c r="Q889" s="62">
        <f t="shared" si="696"/>
        <v>0</v>
      </c>
      <c r="R889" s="62">
        <f t="shared" si="696"/>
        <v>0.50606468779267799</v>
      </c>
      <c r="S889" s="62">
        <f t="shared" si="696"/>
        <v>32.774935419999991</v>
      </c>
      <c r="T889" s="62">
        <f t="shared" si="696"/>
        <v>3.00067174</v>
      </c>
      <c r="U889" s="62">
        <f t="shared" si="696"/>
        <v>28.260807620000001</v>
      </c>
      <c r="V889" s="62">
        <f t="shared" si="696"/>
        <v>0</v>
      </c>
      <c r="W889" s="62">
        <f t="shared" si="696"/>
        <v>1.5134560600000002</v>
      </c>
      <c r="X889" s="62"/>
      <c r="Y889" s="62"/>
      <c r="Z889" s="62"/>
      <c r="AA889" s="62"/>
      <c r="AB889" s="62"/>
      <c r="AC889" s="62"/>
      <c r="AD889" s="62"/>
      <c r="AE889" s="62">
        <f t="shared" si="696"/>
        <v>0</v>
      </c>
      <c r="AF889" s="62"/>
      <c r="AG889" s="62"/>
      <c r="AH889" s="62"/>
      <c r="AI889" s="62"/>
      <c r="AJ889" s="62">
        <f t="shared" si="696"/>
        <v>4.0299999999999994</v>
      </c>
      <c r="AK889" s="62"/>
    </row>
    <row r="890" spans="1:37" ht="78.75" x14ac:dyDescent="0.25">
      <c r="A890" s="61"/>
      <c r="B890" s="53" t="s">
        <v>2207</v>
      </c>
      <c r="C890" s="58" t="s">
        <v>3731</v>
      </c>
      <c r="D890" s="62">
        <v>13.612189338787791</v>
      </c>
      <c r="E890" s="62">
        <f t="shared" ref="E890:E899" si="697">D890*10%</f>
        <v>1.3612189338787792</v>
      </c>
      <c r="F890" s="62">
        <f t="shared" ref="F890:F899" si="698">D890-E890-H890</f>
        <v>11.434239044581744</v>
      </c>
      <c r="G890" s="62">
        <v>0</v>
      </c>
      <c r="H890" s="62">
        <f t="shared" ref="H890:H899" si="699">D890*6%</f>
        <v>0.81673136032726745</v>
      </c>
      <c r="I890" s="169">
        <f t="shared" ref="I890:I899" si="700">J890+K890+L890+M890</f>
        <v>13.612184301999998</v>
      </c>
      <c r="J890" s="62">
        <v>0</v>
      </c>
      <c r="K890" s="62">
        <v>13.00187749</v>
      </c>
      <c r="L890" s="62">
        <v>0</v>
      </c>
      <c r="M890" s="62">
        <v>0.61030681199999748</v>
      </c>
      <c r="N890" s="62">
        <f t="shared" ref="N890:N899" si="701">D890-I890</f>
        <v>5.0367877939549999E-6</v>
      </c>
      <c r="O890" s="62">
        <f t="shared" ref="O890:O899" si="702">E890-J890</f>
        <v>1.3612189338787792</v>
      </c>
      <c r="P890" s="62">
        <f t="shared" ref="P890:P899" si="703">F890-K890</f>
        <v>-1.5676384454182557</v>
      </c>
      <c r="Q890" s="62">
        <f t="shared" ref="Q890:Q899" si="704">G890-L890</f>
        <v>0</v>
      </c>
      <c r="R890" s="62">
        <f t="shared" ref="R890:R899" si="705">H890-M890</f>
        <v>0.20642454832726997</v>
      </c>
      <c r="S890" s="62">
        <f t="shared" ref="S890:S899" si="706">T890+U890+V890+W890</f>
        <v>10.819394959999999</v>
      </c>
      <c r="T890" s="62">
        <v>0</v>
      </c>
      <c r="U890" s="62">
        <v>10.398154609999999</v>
      </c>
      <c r="V890" s="62">
        <v>0</v>
      </c>
      <c r="W890" s="62">
        <v>0.42124034999999999</v>
      </c>
      <c r="X890" s="62"/>
      <c r="Y890" s="62"/>
      <c r="Z890" s="62"/>
      <c r="AA890" s="62"/>
      <c r="AB890" s="62"/>
      <c r="AC890" s="62"/>
      <c r="AD890" s="62"/>
      <c r="AE890" s="62">
        <v>0</v>
      </c>
      <c r="AF890" s="168">
        <v>2020</v>
      </c>
      <c r="AG890" s="62" t="s">
        <v>4257</v>
      </c>
      <c r="AH890" s="62" t="s">
        <v>4258</v>
      </c>
      <c r="AI890" s="62" t="s">
        <v>4259</v>
      </c>
      <c r="AJ890" s="62">
        <v>2</v>
      </c>
      <c r="AK890" s="102"/>
    </row>
    <row r="891" spans="1:37" ht="47.25" x14ac:dyDescent="0.25">
      <c r="A891" s="61"/>
      <c r="B891" s="53" t="s">
        <v>952</v>
      </c>
      <c r="C891" s="58" t="s">
        <v>3732</v>
      </c>
      <c r="D891" s="62">
        <v>0.27207815478779152</v>
      </c>
      <c r="E891" s="62">
        <f t="shared" si="697"/>
        <v>2.7207815478779152E-2</v>
      </c>
      <c r="F891" s="62">
        <f t="shared" si="698"/>
        <v>0.22854565002174487</v>
      </c>
      <c r="G891" s="62">
        <v>0</v>
      </c>
      <c r="H891" s="62">
        <f t="shared" si="699"/>
        <v>1.6324689287267491E-2</v>
      </c>
      <c r="I891" s="62">
        <f t="shared" si="700"/>
        <v>0.27207681600000005</v>
      </c>
      <c r="J891" s="62">
        <v>0</v>
      </c>
      <c r="K891" s="62">
        <v>0</v>
      </c>
      <c r="L891" s="62">
        <v>0</v>
      </c>
      <c r="M891" s="62">
        <v>0.27207681600000005</v>
      </c>
      <c r="N891" s="62">
        <f t="shared" si="701"/>
        <v>1.3387877914605717E-6</v>
      </c>
      <c r="O891" s="62">
        <f t="shared" si="702"/>
        <v>2.7207815478779152E-2</v>
      </c>
      <c r="P891" s="62">
        <f t="shared" si="703"/>
        <v>0.22854565002174487</v>
      </c>
      <c r="Q891" s="62">
        <f t="shared" si="704"/>
        <v>0</v>
      </c>
      <c r="R891" s="62">
        <f t="shared" si="705"/>
        <v>-0.25575212671273256</v>
      </c>
      <c r="S891" s="62">
        <f t="shared" si="706"/>
        <v>0.22673067999999999</v>
      </c>
      <c r="T891" s="62">
        <v>0</v>
      </c>
      <c r="U891" s="62">
        <v>0</v>
      </c>
      <c r="V891" s="62">
        <v>0</v>
      </c>
      <c r="W891" s="62">
        <v>0.22673067999999999</v>
      </c>
      <c r="X891" s="62"/>
      <c r="Y891" s="62"/>
      <c r="Z891" s="62"/>
      <c r="AA891" s="62"/>
      <c r="AB891" s="62"/>
      <c r="AC891" s="62"/>
      <c r="AD891" s="62"/>
      <c r="AE891" s="62">
        <v>0</v>
      </c>
      <c r="AF891" s="62"/>
      <c r="AG891" s="62"/>
      <c r="AH891" s="62"/>
      <c r="AI891" s="62"/>
      <c r="AJ891" s="62">
        <v>0</v>
      </c>
      <c r="AK891" s="62"/>
    </row>
    <row r="892" spans="1:37" ht="47.25" x14ac:dyDescent="0.25">
      <c r="A892" s="61"/>
      <c r="B892" s="53" t="s">
        <v>2208</v>
      </c>
      <c r="C892" s="58" t="s">
        <v>3733</v>
      </c>
      <c r="D892" s="62">
        <v>2.4001338787791451E-2</v>
      </c>
      <c r="E892" s="62">
        <f t="shared" si="697"/>
        <v>2.4001338787791454E-3</v>
      </c>
      <c r="F892" s="62">
        <f t="shared" si="698"/>
        <v>2.0161124581744818E-2</v>
      </c>
      <c r="G892" s="62">
        <v>0</v>
      </c>
      <c r="H892" s="62">
        <f t="shared" si="699"/>
        <v>1.440080327267487E-3</v>
      </c>
      <c r="I892" s="62">
        <f t="shared" si="700"/>
        <v>2.8764072000000002E-2</v>
      </c>
      <c r="J892" s="62">
        <v>0</v>
      </c>
      <c r="K892" s="62">
        <v>0</v>
      </c>
      <c r="L892" s="62">
        <v>0</v>
      </c>
      <c r="M892" s="62">
        <v>2.8764072000000002E-2</v>
      </c>
      <c r="N892" s="62">
        <f t="shared" si="701"/>
        <v>-4.762733212208551E-3</v>
      </c>
      <c r="O892" s="62">
        <f t="shared" si="702"/>
        <v>2.4001338787791454E-3</v>
      </c>
      <c r="P892" s="62">
        <f t="shared" si="703"/>
        <v>2.0161124581744818E-2</v>
      </c>
      <c r="Q892" s="62">
        <f t="shared" si="704"/>
        <v>0</v>
      </c>
      <c r="R892" s="62">
        <f t="shared" si="705"/>
        <v>-2.7323991672732514E-2</v>
      </c>
      <c r="S892" s="62">
        <f t="shared" si="706"/>
        <v>2.3970060000000001E-2</v>
      </c>
      <c r="T892" s="62">
        <v>0</v>
      </c>
      <c r="U892" s="62">
        <v>0</v>
      </c>
      <c r="V892" s="62">
        <v>0</v>
      </c>
      <c r="W892" s="62">
        <v>2.3970060000000001E-2</v>
      </c>
      <c r="X892" s="62"/>
      <c r="Y892" s="62"/>
      <c r="Z892" s="62"/>
      <c r="AA892" s="62"/>
      <c r="AB892" s="62"/>
      <c r="AC892" s="62"/>
      <c r="AD892" s="62"/>
      <c r="AE892" s="62">
        <v>0</v>
      </c>
      <c r="AF892" s="62"/>
      <c r="AG892" s="62"/>
      <c r="AH892" s="62"/>
      <c r="AI892" s="62"/>
      <c r="AJ892" s="62">
        <v>0</v>
      </c>
      <c r="AK892" s="62"/>
    </row>
    <row r="893" spans="1:37" ht="63" x14ac:dyDescent="0.25">
      <c r="A893" s="61"/>
      <c r="B893" s="53" t="s">
        <v>2209</v>
      </c>
      <c r="C893" s="58" t="s">
        <v>3734</v>
      </c>
      <c r="D893" s="62">
        <v>14.57248933878779</v>
      </c>
      <c r="E893" s="62">
        <f t="shared" si="697"/>
        <v>1.4572489338787791</v>
      </c>
      <c r="F893" s="62">
        <f t="shared" si="698"/>
        <v>12.240891044581744</v>
      </c>
      <c r="G893" s="62">
        <v>0</v>
      </c>
      <c r="H893" s="62">
        <f t="shared" si="699"/>
        <v>0.8743493603272674</v>
      </c>
      <c r="I893" s="169">
        <f t="shared" si="700"/>
        <v>14.572484178</v>
      </c>
      <c r="J893" s="62">
        <v>0</v>
      </c>
      <c r="K893" s="62">
        <v>13.944310310000001</v>
      </c>
      <c r="L893" s="62">
        <v>0</v>
      </c>
      <c r="M893" s="62">
        <v>0.6281738679999993</v>
      </c>
      <c r="N893" s="62">
        <f t="shared" si="701"/>
        <v>5.1607877900039512E-6</v>
      </c>
      <c r="O893" s="62">
        <f t="shared" si="702"/>
        <v>1.4572489338787791</v>
      </c>
      <c r="P893" s="62">
        <f t="shared" si="703"/>
        <v>-1.7034192654182565</v>
      </c>
      <c r="Q893" s="62">
        <f t="shared" si="704"/>
        <v>0</v>
      </c>
      <c r="R893" s="62">
        <f t="shared" si="705"/>
        <v>0.2461754923272681</v>
      </c>
      <c r="S893" s="62">
        <f t="shared" si="706"/>
        <v>11.74218434</v>
      </c>
      <c r="T893" s="62">
        <v>0</v>
      </c>
      <c r="U893" s="62">
        <v>11.28563153</v>
      </c>
      <c r="V893" s="62">
        <v>0</v>
      </c>
      <c r="W893" s="62">
        <v>0.45655280999999998</v>
      </c>
      <c r="X893" s="62"/>
      <c r="Y893" s="62"/>
      <c r="Z893" s="62"/>
      <c r="AA893" s="62"/>
      <c r="AB893" s="62"/>
      <c r="AC893" s="62"/>
      <c r="AD893" s="62"/>
      <c r="AE893" s="62">
        <v>0</v>
      </c>
      <c r="AF893" s="168">
        <v>2020</v>
      </c>
      <c r="AG893" s="62" t="s">
        <v>4257</v>
      </c>
      <c r="AH893" s="62" t="s">
        <v>4258</v>
      </c>
      <c r="AI893" s="62" t="s">
        <v>4259</v>
      </c>
      <c r="AJ893" s="62">
        <v>2.0299999999999998</v>
      </c>
      <c r="AK893" s="62"/>
    </row>
    <row r="894" spans="1:37" ht="63" x14ac:dyDescent="0.25">
      <c r="A894" s="61"/>
      <c r="B894" s="53" t="s">
        <v>956</v>
      </c>
      <c r="C894" s="58" t="s">
        <v>3735</v>
      </c>
      <c r="D894" s="62">
        <v>0.13974996678779145</v>
      </c>
      <c r="E894" s="62">
        <f t="shared" si="697"/>
        <v>1.3974996678779146E-2</v>
      </c>
      <c r="F894" s="62">
        <f t="shared" si="698"/>
        <v>0.11738997210174483</v>
      </c>
      <c r="G894" s="62">
        <v>0</v>
      </c>
      <c r="H894" s="62">
        <f t="shared" si="699"/>
        <v>8.3849980072674864E-3</v>
      </c>
      <c r="I894" s="62">
        <f t="shared" si="700"/>
        <v>0.13974862799999999</v>
      </c>
      <c r="J894" s="62">
        <v>0</v>
      </c>
      <c r="K894" s="62">
        <v>0</v>
      </c>
      <c r="L894" s="62">
        <v>0</v>
      </c>
      <c r="M894" s="62">
        <v>0.13974862799999999</v>
      </c>
      <c r="N894" s="62">
        <f t="shared" si="701"/>
        <v>1.3387877914605717E-6</v>
      </c>
      <c r="O894" s="62">
        <f t="shared" si="702"/>
        <v>1.3974996678779146E-2</v>
      </c>
      <c r="P894" s="62">
        <f t="shared" si="703"/>
        <v>0.11738997210174483</v>
      </c>
      <c r="Q894" s="62">
        <f t="shared" si="704"/>
        <v>0</v>
      </c>
      <c r="R894" s="62">
        <f t="shared" si="705"/>
        <v>-0.13136362999273249</v>
      </c>
      <c r="S894" s="62">
        <f t="shared" si="706"/>
        <v>0.27239051999999997</v>
      </c>
      <c r="T894" s="62">
        <v>0</v>
      </c>
      <c r="U894" s="62">
        <v>0</v>
      </c>
      <c r="V894" s="62">
        <v>0</v>
      </c>
      <c r="W894" s="62">
        <v>0.27239051999999997</v>
      </c>
      <c r="X894" s="62"/>
      <c r="Y894" s="62"/>
      <c r="Z894" s="62"/>
      <c r="AA894" s="62"/>
      <c r="AB894" s="62"/>
      <c r="AC894" s="62"/>
      <c r="AD894" s="62"/>
      <c r="AE894" s="62">
        <v>0</v>
      </c>
      <c r="AF894" s="62"/>
      <c r="AG894" s="62"/>
      <c r="AH894" s="62"/>
      <c r="AI894" s="62"/>
      <c r="AJ894" s="62">
        <v>0</v>
      </c>
      <c r="AK894" s="62"/>
    </row>
    <row r="895" spans="1:37" ht="63" x14ac:dyDescent="0.25">
      <c r="A895" s="61"/>
      <c r="B895" s="53" t="s">
        <v>2210</v>
      </c>
      <c r="C895" s="58" t="s">
        <v>3736</v>
      </c>
      <c r="D895" s="62">
        <v>4.5418009147877916</v>
      </c>
      <c r="E895" s="62">
        <f t="shared" si="697"/>
        <v>0.45418009147877919</v>
      </c>
      <c r="F895" s="62">
        <f t="shared" si="698"/>
        <v>3.815112768421745</v>
      </c>
      <c r="G895" s="62">
        <v>0</v>
      </c>
      <c r="H895" s="62">
        <f t="shared" si="699"/>
        <v>0.27250805488726748</v>
      </c>
      <c r="I895" s="62">
        <f t="shared" si="700"/>
        <v>4.5417995759999998</v>
      </c>
      <c r="J895" s="62">
        <v>0.87306550999999999</v>
      </c>
      <c r="K895" s="62">
        <v>3.65680819</v>
      </c>
      <c r="L895" s="62">
        <v>0</v>
      </c>
      <c r="M895" s="62">
        <v>1.1925875999999998E-2</v>
      </c>
      <c r="N895" s="62">
        <f t="shared" si="701"/>
        <v>1.3387877917381275E-6</v>
      </c>
      <c r="O895" s="62">
        <f t="shared" si="702"/>
        <v>-0.4188854185212208</v>
      </c>
      <c r="P895" s="62">
        <f t="shared" si="703"/>
        <v>0.15830457842174495</v>
      </c>
      <c r="Q895" s="62">
        <f t="shared" si="704"/>
        <v>0</v>
      </c>
      <c r="R895" s="62">
        <f t="shared" si="705"/>
        <v>0.26058217888726748</v>
      </c>
      <c r="S895" s="62">
        <f t="shared" si="706"/>
        <v>4.5466680000000004</v>
      </c>
      <c r="T895" s="62">
        <v>0.72755458000000006</v>
      </c>
      <c r="U895" s="62">
        <v>3.8091751899999999</v>
      </c>
      <c r="V895" s="62">
        <v>0</v>
      </c>
      <c r="W895" s="62">
        <v>9.9382299999999993E-3</v>
      </c>
      <c r="X895" s="62"/>
      <c r="Y895" s="62"/>
      <c r="Z895" s="62"/>
      <c r="AA895" s="62"/>
      <c r="AB895" s="62"/>
      <c r="AC895" s="62"/>
      <c r="AD895" s="62"/>
      <c r="AE895" s="62">
        <v>0</v>
      </c>
      <c r="AF895" s="62"/>
      <c r="AG895" s="62"/>
      <c r="AH895" s="62"/>
      <c r="AI895" s="62"/>
      <c r="AJ895" s="62">
        <v>0</v>
      </c>
      <c r="AK895" s="62"/>
    </row>
    <row r="896" spans="1:37" ht="63" x14ac:dyDescent="0.25">
      <c r="A896" s="61"/>
      <c r="B896" s="53" t="s">
        <v>2212</v>
      </c>
      <c r="C896" s="58" t="s">
        <v>3737</v>
      </c>
      <c r="D896" s="62">
        <v>3.1837422887877915</v>
      </c>
      <c r="E896" s="62">
        <f t="shared" si="697"/>
        <v>0.3183742288787792</v>
      </c>
      <c r="F896" s="62">
        <f t="shared" si="698"/>
        <v>2.6743435225817445</v>
      </c>
      <c r="G896" s="62">
        <v>0</v>
      </c>
      <c r="H896" s="62">
        <f t="shared" si="699"/>
        <v>0.19102453732726749</v>
      </c>
      <c r="I896" s="62">
        <f t="shared" si="700"/>
        <v>3.1837409499999998</v>
      </c>
      <c r="J896" s="62">
        <v>0.50854851000000001</v>
      </c>
      <c r="K896" s="62">
        <v>2.6571324399999998</v>
      </c>
      <c r="L896" s="62">
        <v>0</v>
      </c>
      <c r="M896" s="62">
        <v>1.806E-2</v>
      </c>
      <c r="N896" s="62">
        <f t="shared" si="701"/>
        <v>1.3387877917381275E-6</v>
      </c>
      <c r="O896" s="62">
        <f t="shared" si="702"/>
        <v>-0.19017428112122081</v>
      </c>
      <c r="P896" s="62">
        <f t="shared" si="703"/>
        <v>1.7211082581744641E-2</v>
      </c>
      <c r="Q896" s="62">
        <f t="shared" si="704"/>
        <v>0</v>
      </c>
      <c r="R896" s="62">
        <f t="shared" si="705"/>
        <v>0.17296453732726749</v>
      </c>
      <c r="S896" s="62">
        <f t="shared" si="706"/>
        <v>3.20668672</v>
      </c>
      <c r="T896" s="62">
        <v>0.42379043</v>
      </c>
      <c r="U896" s="62">
        <v>2.76784629</v>
      </c>
      <c r="V896" s="62">
        <v>0</v>
      </c>
      <c r="W896" s="62">
        <v>1.5049999999999999E-2</v>
      </c>
      <c r="X896" s="62"/>
      <c r="Y896" s="62"/>
      <c r="Z896" s="62"/>
      <c r="AA896" s="62"/>
      <c r="AB896" s="62"/>
      <c r="AC896" s="62"/>
      <c r="AD896" s="62"/>
      <c r="AE896" s="62">
        <v>0</v>
      </c>
      <c r="AF896" s="62"/>
      <c r="AG896" s="62"/>
      <c r="AH896" s="62"/>
      <c r="AI896" s="62"/>
      <c r="AJ896" s="62">
        <v>0</v>
      </c>
      <c r="AK896" s="62"/>
    </row>
    <row r="897" spans="1:37" ht="63" x14ac:dyDescent="0.25">
      <c r="A897" s="61"/>
      <c r="B897" s="53" t="s">
        <v>2214</v>
      </c>
      <c r="C897" s="58" t="s">
        <v>3738</v>
      </c>
      <c r="D897" s="62">
        <v>3.8812507877914529E-3</v>
      </c>
      <c r="E897" s="62">
        <f t="shared" si="697"/>
        <v>3.8812507877914533E-4</v>
      </c>
      <c r="F897" s="62">
        <f t="shared" si="698"/>
        <v>3.2602506617448205E-3</v>
      </c>
      <c r="G897" s="62">
        <v>0</v>
      </c>
      <c r="H897" s="62">
        <f t="shared" si="699"/>
        <v>2.3287504726748716E-4</v>
      </c>
      <c r="I897" s="62">
        <f t="shared" si="700"/>
        <v>3.8799119999999997E-3</v>
      </c>
      <c r="J897" s="62">
        <v>0</v>
      </c>
      <c r="K897" s="62">
        <v>0</v>
      </c>
      <c r="L897" s="62">
        <v>0</v>
      </c>
      <c r="M897" s="62">
        <v>3.8799119999999997E-3</v>
      </c>
      <c r="N897" s="62">
        <f t="shared" si="701"/>
        <v>1.3387877914531991E-6</v>
      </c>
      <c r="O897" s="62">
        <f t="shared" si="702"/>
        <v>3.8812507877914533E-4</v>
      </c>
      <c r="P897" s="62">
        <f t="shared" si="703"/>
        <v>3.2602506617448205E-3</v>
      </c>
      <c r="Q897" s="62">
        <f t="shared" si="704"/>
        <v>0</v>
      </c>
      <c r="R897" s="62">
        <f t="shared" si="705"/>
        <v>-3.6470369527325124E-3</v>
      </c>
      <c r="S897" s="62">
        <f t="shared" si="706"/>
        <v>3.23326E-3</v>
      </c>
      <c r="T897" s="62">
        <v>0</v>
      </c>
      <c r="U897" s="62">
        <v>0</v>
      </c>
      <c r="V897" s="62">
        <v>0</v>
      </c>
      <c r="W897" s="62">
        <v>3.23326E-3</v>
      </c>
      <c r="X897" s="62"/>
      <c r="Y897" s="62"/>
      <c r="Z897" s="62"/>
      <c r="AA897" s="62"/>
      <c r="AB897" s="62"/>
      <c r="AC897" s="62"/>
      <c r="AD897" s="62"/>
      <c r="AE897" s="62">
        <v>0</v>
      </c>
      <c r="AF897" s="62"/>
      <c r="AG897" s="62"/>
      <c r="AH897" s="62"/>
      <c r="AI897" s="62"/>
      <c r="AJ897" s="62">
        <v>0</v>
      </c>
      <c r="AK897" s="62"/>
    </row>
    <row r="898" spans="1:37" ht="63" x14ac:dyDescent="0.25">
      <c r="A898" s="61"/>
      <c r="B898" s="53" t="s">
        <v>2216</v>
      </c>
      <c r="C898" s="58" t="s">
        <v>3739</v>
      </c>
      <c r="D898" s="62">
        <v>2.2550874827877916</v>
      </c>
      <c r="E898" s="62">
        <f t="shared" si="697"/>
        <v>0.22550874827877918</v>
      </c>
      <c r="F898" s="62">
        <f t="shared" si="698"/>
        <v>1.8942734855417451</v>
      </c>
      <c r="G898" s="62">
        <v>0</v>
      </c>
      <c r="H898" s="62">
        <f t="shared" si="699"/>
        <v>0.13530524896726748</v>
      </c>
      <c r="I898" s="62">
        <f t="shared" si="700"/>
        <v>2.2550861439999998</v>
      </c>
      <c r="J898" s="62">
        <v>2.21919208</v>
      </c>
      <c r="K898" s="62">
        <v>0</v>
      </c>
      <c r="L898" s="62">
        <v>0</v>
      </c>
      <c r="M898" s="62">
        <v>3.5894064000000003E-2</v>
      </c>
      <c r="N898" s="62">
        <f t="shared" si="701"/>
        <v>1.3387877917381275E-6</v>
      </c>
      <c r="O898" s="62">
        <f t="shared" si="702"/>
        <v>-1.9936833317212208</v>
      </c>
      <c r="P898" s="62">
        <f t="shared" si="703"/>
        <v>1.8942734855417451</v>
      </c>
      <c r="Q898" s="62">
        <f t="shared" si="704"/>
        <v>0</v>
      </c>
      <c r="R898" s="62">
        <f t="shared" si="705"/>
        <v>9.9411184967267474E-2</v>
      </c>
      <c r="S898" s="62">
        <f t="shared" si="706"/>
        <v>1.8792384500000001</v>
      </c>
      <c r="T898" s="62">
        <v>1.84932673</v>
      </c>
      <c r="U898" s="62">
        <v>0</v>
      </c>
      <c r="V898" s="62">
        <v>0</v>
      </c>
      <c r="W898" s="62">
        <v>2.9911720000000003E-2</v>
      </c>
      <c r="X898" s="62"/>
      <c r="Y898" s="62"/>
      <c r="Z898" s="62"/>
      <c r="AA898" s="62"/>
      <c r="AB898" s="62"/>
      <c r="AC898" s="62"/>
      <c r="AD898" s="62"/>
      <c r="AE898" s="62">
        <v>0</v>
      </c>
      <c r="AF898" s="62"/>
      <c r="AG898" s="62"/>
      <c r="AH898" s="62"/>
      <c r="AI898" s="62"/>
      <c r="AJ898" s="62">
        <v>0</v>
      </c>
      <c r="AK898" s="62"/>
    </row>
    <row r="899" spans="1:37" ht="47.25" x14ac:dyDescent="0.25">
      <c r="A899" s="63"/>
      <c r="B899" s="53" t="s">
        <v>2218</v>
      </c>
      <c r="C899" s="58" t="s">
        <v>3740</v>
      </c>
      <c r="D899" s="62">
        <v>6.532745478779145E-2</v>
      </c>
      <c r="E899" s="62">
        <f t="shared" si="697"/>
        <v>6.5327454787791452E-3</v>
      </c>
      <c r="F899" s="62">
        <f t="shared" si="698"/>
        <v>5.4875062021744817E-2</v>
      </c>
      <c r="G899" s="62">
        <v>0</v>
      </c>
      <c r="H899" s="62">
        <f t="shared" si="699"/>
        <v>3.9196472872674868E-3</v>
      </c>
      <c r="I899" s="62">
        <f t="shared" si="700"/>
        <v>6.5326116000000004E-2</v>
      </c>
      <c r="J899" s="62">
        <v>0</v>
      </c>
      <c r="K899" s="62">
        <v>0</v>
      </c>
      <c r="L899" s="62">
        <v>0</v>
      </c>
      <c r="M899" s="62">
        <v>6.5326116000000004E-2</v>
      </c>
      <c r="N899" s="62">
        <f t="shared" si="701"/>
        <v>1.3387877914466939E-6</v>
      </c>
      <c r="O899" s="62">
        <f t="shared" si="702"/>
        <v>6.5327454787791452E-3</v>
      </c>
      <c r="P899" s="62">
        <f t="shared" si="703"/>
        <v>5.4875062021744817E-2</v>
      </c>
      <c r="Q899" s="62">
        <f t="shared" si="704"/>
        <v>0</v>
      </c>
      <c r="R899" s="62">
        <f t="shared" si="705"/>
        <v>-6.1406468712732518E-2</v>
      </c>
      <c r="S899" s="62">
        <f t="shared" si="706"/>
        <v>5.4438430000000003E-2</v>
      </c>
      <c r="T899" s="62">
        <v>0</v>
      </c>
      <c r="U899" s="62">
        <v>0</v>
      </c>
      <c r="V899" s="62">
        <v>0</v>
      </c>
      <c r="W899" s="62">
        <v>5.4438430000000003E-2</v>
      </c>
      <c r="X899" s="62"/>
      <c r="Y899" s="62"/>
      <c r="Z899" s="62"/>
      <c r="AA899" s="62"/>
      <c r="AB899" s="62"/>
      <c r="AC899" s="62"/>
      <c r="AD899" s="62"/>
      <c r="AE899" s="62">
        <v>0</v>
      </c>
      <c r="AF899" s="62"/>
      <c r="AG899" s="62"/>
      <c r="AH899" s="62"/>
      <c r="AI899" s="62"/>
      <c r="AJ899" s="62">
        <v>0</v>
      </c>
      <c r="AK899" s="62">
        <f>SUM(AK900)</f>
        <v>0</v>
      </c>
    </row>
    <row r="900" spans="1:37" ht="31.5" x14ac:dyDescent="0.25">
      <c r="A900" s="61"/>
      <c r="B900" s="53" t="s">
        <v>959</v>
      </c>
      <c r="C900" s="58"/>
      <c r="D900" s="62">
        <f t="shared" ref="D900:AJ900" si="707">SUM(D901:D901)</f>
        <v>23.256181338787794</v>
      </c>
      <c r="E900" s="62">
        <f t="shared" si="707"/>
        <v>2.3256181338787796</v>
      </c>
      <c r="F900" s="62">
        <f t="shared" si="707"/>
        <v>19.535192324581747</v>
      </c>
      <c r="G900" s="62">
        <f t="shared" si="707"/>
        <v>0</v>
      </c>
      <c r="H900" s="62">
        <f t="shared" si="707"/>
        <v>1.3953708803272675</v>
      </c>
      <c r="I900" s="62">
        <f t="shared" si="707"/>
        <v>23.256179605999996</v>
      </c>
      <c r="J900" s="62">
        <f t="shared" si="707"/>
        <v>1.16007898</v>
      </c>
      <c r="K900" s="62">
        <f t="shared" si="707"/>
        <v>21.141306549999996</v>
      </c>
      <c r="L900" s="62">
        <f t="shared" si="707"/>
        <v>0</v>
      </c>
      <c r="M900" s="62">
        <f t="shared" si="707"/>
        <v>0.95479407599999999</v>
      </c>
      <c r="N900" s="62">
        <f t="shared" si="707"/>
        <v>1.732787797692481E-6</v>
      </c>
      <c r="O900" s="62">
        <f t="shared" si="707"/>
        <v>1.1655391538787796</v>
      </c>
      <c r="P900" s="62">
        <f t="shared" si="707"/>
        <v>-1.6061142254182492</v>
      </c>
      <c r="Q900" s="62">
        <f t="shared" si="707"/>
        <v>0</v>
      </c>
      <c r="R900" s="62">
        <f t="shared" si="707"/>
        <v>0.44057680432726753</v>
      </c>
      <c r="S900" s="62">
        <f t="shared" si="707"/>
        <v>18.413417190000001</v>
      </c>
      <c r="T900" s="62">
        <f t="shared" si="707"/>
        <v>0</v>
      </c>
      <c r="U900" s="62">
        <f t="shared" si="707"/>
        <v>17.617755460000001</v>
      </c>
      <c r="V900" s="62">
        <f t="shared" si="707"/>
        <v>0</v>
      </c>
      <c r="W900" s="62">
        <f t="shared" si="707"/>
        <v>0.79566172999999996</v>
      </c>
      <c r="X900" s="62"/>
      <c r="Y900" s="62"/>
      <c r="Z900" s="62"/>
      <c r="AA900" s="62"/>
      <c r="AB900" s="62"/>
      <c r="AC900" s="62"/>
      <c r="AD900" s="62"/>
      <c r="AE900" s="62">
        <f t="shared" si="707"/>
        <v>0</v>
      </c>
      <c r="AF900" s="62"/>
      <c r="AG900" s="62"/>
      <c r="AH900" s="62"/>
      <c r="AI900" s="62"/>
      <c r="AJ900" s="62">
        <f t="shared" si="707"/>
        <v>5.7999999999999989</v>
      </c>
      <c r="AK900" s="62"/>
    </row>
    <row r="901" spans="1:37" ht="47.25" x14ac:dyDescent="0.25">
      <c r="A901" s="61"/>
      <c r="B901" s="53" t="s">
        <v>2219</v>
      </c>
      <c r="C901" s="58" t="s">
        <v>3741</v>
      </c>
      <c r="D901" s="62">
        <v>23.256181338787794</v>
      </c>
      <c r="E901" s="62">
        <f>D901*10%</f>
        <v>2.3256181338787796</v>
      </c>
      <c r="F901" s="62">
        <f>D901-E901-H901</f>
        <v>19.535192324581747</v>
      </c>
      <c r="G901" s="62">
        <v>0</v>
      </c>
      <c r="H901" s="62">
        <f>D901*6%</f>
        <v>1.3953708803272675</v>
      </c>
      <c r="I901" s="62">
        <f>J901+K901+L901+M901</f>
        <v>23.256179605999996</v>
      </c>
      <c r="J901" s="62">
        <v>1.16007898</v>
      </c>
      <c r="K901" s="62">
        <v>21.141306549999996</v>
      </c>
      <c r="L901" s="62">
        <v>0</v>
      </c>
      <c r="M901" s="62">
        <v>0.95479407599999999</v>
      </c>
      <c r="N901" s="62">
        <f>D901-I901</f>
        <v>1.732787797692481E-6</v>
      </c>
      <c r="O901" s="62">
        <f t="shared" ref="O901" si="708">E901-J901</f>
        <v>1.1655391538787796</v>
      </c>
      <c r="P901" s="62">
        <f t="shared" ref="P901" si="709">F901-K901</f>
        <v>-1.6061142254182492</v>
      </c>
      <c r="Q901" s="62">
        <f t="shared" ref="Q901" si="710">G901-L901</f>
        <v>0</v>
      </c>
      <c r="R901" s="62">
        <f t="shared" ref="R901" si="711">H901-M901</f>
        <v>0.44057680432726753</v>
      </c>
      <c r="S901" s="62">
        <f>T901+U901+V901+W901</f>
        <v>18.413417190000001</v>
      </c>
      <c r="T901" s="62">
        <v>0</v>
      </c>
      <c r="U901" s="62">
        <v>17.617755460000001</v>
      </c>
      <c r="V901" s="62">
        <v>0</v>
      </c>
      <c r="W901" s="62">
        <v>0.79566172999999996</v>
      </c>
      <c r="X901" s="62"/>
      <c r="Y901" s="62"/>
      <c r="Z901" s="62"/>
      <c r="AA901" s="62"/>
      <c r="AB901" s="62"/>
      <c r="AC901" s="62"/>
      <c r="AD901" s="62"/>
      <c r="AE901" s="62">
        <v>0</v>
      </c>
      <c r="AF901" s="168">
        <v>2020</v>
      </c>
      <c r="AG901" s="62" t="s">
        <v>4257</v>
      </c>
      <c r="AH901" s="62" t="s">
        <v>4258</v>
      </c>
      <c r="AI901" s="62" t="s">
        <v>4259</v>
      </c>
      <c r="AJ901" s="62">
        <v>5.7999999999999989</v>
      </c>
      <c r="AK901" s="62">
        <f>SUM(AK902:AK912)</f>
        <v>0</v>
      </c>
    </row>
    <row r="902" spans="1:37" ht="15.75" x14ac:dyDescent="0.25">
      <c r="A902" s="61"/>
      <c r="B902" s="53" t="s">
        <v>283</v>
      </c>
      <c r="C902" s="58"/>
      <c r="D902" s="62">
        <f t="shared" ref="D902:AJ902" si="712">SUM(D903:D913)</f>
        <v>24.726521221877917</v>
      </c>
      <c r="E902" s="62">
        <f t="shared" si="712"/>
        <v>2.472652122187792</v>
      </c>
      <c r="F902" s="62">
        <f t="shared" si="712"/>
        <v>20.770277826377448</v>
      </c>
      <c r="G902" s="62">
        <f t="shared" si="712"/>
        <v>0</v>
      </c>
      <c r="H902" s="62">
        <f t="shared" si="712"/>
        <v>1.4835912733126748</v>
      </c>
      <c r="I902" s="62">
        <f t="shared" si="712"/>
        <v>24.726503560745758</v>
      </c>
      <c r="J902" s="62">
        <f t="shared" si="712"/>
        <v>2.9913236399999996</v>
      </c>
      <c r="K902" s="62">
        <f t="shared" si="712"/>
        <v>20.306684910000001</v>
      </c>
      <c r="L902" s="62">
        <f t="shared" si="712"/>
        <v>0</v>
      </c>
      <c r="M902" s="62">
        <f t="shared" si="712"/>
        <v>1.4284950107457626</v>
      </c>
      <c r="N902" s="62">
        <f t="shared" si="712"/>
        <v>1.766113215234677E-5</v>
      </c>
      <c r="O902" s="62">
        <f t="shared" si="712"/>
        <v>-0.51867151781220844</v>
      </c>
      <c r="P902" s="62">
        <f t="shared" si="712"/>
        <v>0.46359291637744715</v>
      </c>
      <c r="Q902" s="62">
        <f t="shared" si="712"/>
        <v>0</v>
      </c>
      <c r="R902" s="62">
        <f t="shared" si="712"/>
        <v>5.5096262566912302E-2</v>
      </c>
      <c r="S902" s="62">
        <f t="shared" si="712"/>
        <v>19.709013479999999</v>
      </c>
      <c r="T902" s="62">
        <f t="shared" si="712"/>
        <v>2.02878786</v>
      </c>
      <c r="U902" s="62">
        <f t="shared" si="712"/>
        <v>15.514728439999999</v>
      </c>
      <c r="V902" s="62">
        <f t="shared" si="712"/>
        <v>0</v>
      </c>
      <c r="W902" s="62">
        <f t="shared" si="712"/>
        <v>2.16549718</v>
      </c>
      <c r="X902" s="62"/>
      <c r="Y902" s="62"/>
      <c r="Z902" s="62"/>
      <c r="AA902" s="62"/>
      <c r="AB902" s="62"/>
      <c r="AC902" s="62"/>
      <c r="AD902" s="62"/>
      <c r="AE902" s="62">
        <f t="shared" si="712"/>
        <v>1.88</v>
      </c>
      <c r="AF902" s="62"/>
      <c r="AG902" s="62"/>
      <c r="AH902" s="62"/>
      <c r="AI902" s="62"/>
      <c r="AJ902" s="62">
        <f t="shared" si="712"/>
        <v>2.1291000000000002</v>
      </c>
      <c r="AK902" s="62"/>
    </row>
    <row r="903" spans="1:37" ht="47.25" x14ac:dyDescent="0.25">
      <c r="A903" s="61"/>
      <c r="B903" s="53" t="s">
        <v>972</v>
      </c>
      <c r="C903" s="58" t="s">
        <v>4271</v>
      </c>
      <c r="D903" s="62">
        <v>0.65212933878779145</v>
      </c>
      <c r="E903" s="62">
        <f t="shared" ref="E903:E913" si="713">D903*10%</f>
        <v>6.5212933878779147E-2</v>
      </c>
      <c r="F903" s="62">
        <f t="shared" ref="F903:F913" si="714">D903-E903-H903</f>
        <v>0.54778864458174481</v>
      </c>
      <c r="G903" s="62">
        <v>0</v>
      </c>
      <c r="H903" s="62">
        <f t="shared" ref="H903:H913" si="715">D903*6%</f>
        <v>3.9127760327267488E-2</v>
      </c>
      <c r="I903" s="169">
        <f t="shared" ref="I903:I913" si="716">J903+K903+L903+M903</f>
        <v>0.65212371274576275</v>
      </c>
      <c r="J903" s="62">
        <v>0</v>
      </c>
      <c r="K903" s="62">
        <v>0.55367929000000005</v>
      </c>
      <c r="L903" s="62">
        <v>0</v>
      </c>
      <c r="M903" s="62">
        <v>9.8444422745762705E-2</v>
      </c>
      <c r="N903" s="62">
        <f t="shared" ref="N903:N913" si="717">D903-I903</f>
        <v>5.6260420286946555E-6</v>
      </c>
      <c r="O903" s="62">
        <f t="shared" ref="O903:O913" si="718">E903-J903</f>
        <v>6.5212933878779147E-2</v>
      </c>
      <c r="P903" s="62">
        <f t="shared" ref="P903:P913" si="719">F903-K903</f>
        <v>-5.8906454182552359E-3</v>
      </c>
      <c r="Q903" s="62">
        <f t="shared" ref="Q903:Q913" si="720">G903-L903</f>
        <v>0</v>
      </c>
      <c r="R903" s="62">
        <f t="shared" ref="R903:R913" si="721">H903-M903</f>
        <v>-5.9316662418495217E-2</v>
      </c>
      <c r="S903" s="62">
        <f t="shared" ref="S903:S913" si="722">T903+U903+V903+W903</f>
        <v>1.05712169</v>
      </c>
      <c r="T903" s="62">
        <v>0</v>
      </c>
      <c r="U903" s="62">
        <v>0</v>
      </c>
      <c r="V903" s="62">
        <v>0</v>
      </c>
      <c r="W903" s="62">
        <v>1.05712169</v>
      </c>
      <c r="X903" s="62"/>
      <c r="Y903" s="62"/>
      <c r="Z903" s="62"/>
      <c r="AA903" s="62"/>
      <c r="AB903" s="62"/>
      <c r="AC903" s="62"/>
      <c r="AD903" s="62"/>
      <c r="AE903" s="62">
        <v>0</v>
      </c>
      <c r="AF903" s="168">
        <v>2020</v>
      </c>
      <c r="AG903" s="62" t="s">
        <v>4257</v>
      </c>
      <c r="AH903" s="62" t="s">
        <v>4258</v>
      </c>
      <c r="AI903" s="62" t="s">
        <v>4259</v>
      </c>
      <c r="AJ903" s="62">
        <v>0.16750000000000001</v>
      </c>
      <c r="AK903" s="62"/>
    </row>
    <row r="904" spans="1:37" ht="63" x14ac:dyDescent="0.25">
      <c r="A904" s="61"/>
      <c r="B904" s="53" t="s">
        <v>1590</v>
      </c>
      <c r="C904" s="58" t="s">
        <v>3742</v>
      </c>
      <c r="D904" s="62">
        <v>0.17453694</v>
      </c>
      <c r="E904" s="62">
        <f t="shared" si="713"/>
        <v>1.7453694000000002E-2</v>
      </c>
      <c r="F904" s="62">
        <f t="shared" si="714"/>
        <v>0.1466110296</v>
      </c>
      <c r="G904" s="62">
        <v>0</v>
      </c>
      <c r="H904" s="62">
        <f t="shared" si="715"/>
        <v>1.04722164E-2</v>
      </c>
      <c r="I904" s="62">
        <f t="shared" si="716"/>
        <v>0.17453694</v>
      </c>
      <c r="J904" s="62">
        <v>0.17453694</v>
      </c>
      <c r="K904" s="62">
        <v>0</v>
      </c>
      <c r="L904" s="62">
        <v>0</v>
      </c>
      <c r="M904" s="62">
        <v>0</v>
      </c>
      <c r="N904" s="62">
        <f t="shared" si="717"/>
        <v>0</v>
      </c>
      <c r="O904" s="62">
        <f t="shared" si="718"/>
        <v>-0.15708324600000001</v>
      </c>
      <c r="P904" s="62">
        <f t="shared" si="719"/>
        <v>0.1466110296</v>
      </c>
      <c r="Q904" s="62">
        <f t="shared" si="720"/>
        <v>0</v>
      </c>
      <c r="R904" s="62">
        <f t="shared" si="721"/>
        <v>1.04722164E-2</v>
      </c>
      <c r="S904" s="62">
        <f t="shared" si="722"/>
        <v>0</v>
      </c>
      <c r="T904" s="62">
        <v>0</v>
      </c>
      <c r="U904" s="62">
        <v>0</v>
      </c>
      <c r="V904" s="62">
        <v>0</v>
      </c>
      <c r="W904" s="62">
        <v>0</v>
      </c>
      <c r="X904" s="62"/>
      <c r="Y904" s="62"/>
      <c r="Z904" s="62"/>
      <c r="AA904" s="62"/>
      <c r="AB904" s="62"/>
      <c r="AC904" s="62"/>
      <c r="AD904" s="62"/>
      <c r="AE904" s="62">
        <v>0</v>
      </c>
      <c r="AF904" s="62"/>
      <c r="AG904" s="62"/>
      <c r="AH904" s="62"/>
      <c r="AI904" s="62"/>
      <c r="AJ904" s="62">
        <v>0</v>
      </c>
      <c r="AK904" s="102"/>
    </row>
    <row r="905" spans="1:37" ht="47.25" x14ac:dyDescent="0.25">
      <c r="A905" s="61"/>
      <c r="B905" s="53" t="s">
        <v>963</v>
      </c>
      <c r="C905" s="59" t="s">
        <v>3743</v>
      </c>
      <c r="D905" s="62">
        <v>0.92906431878779172</v>
      </c>
      <c r="E905" s="62">
        <f t="shared" si="713"/>
        <v>9.2906431878779172E-2</v>
      </c>
      <c r="F905" s="62">
        <f t="shared" si="714"/>
        <v>0.78041402778174496</v>
      </c>
      <c r="G905" s="62">
        <v>0</v>
      </c>
      <c r="H905" s="62">
        <f t="shared" si="715"/>
        <v>5.5743859127267502E-2</v>
      </c>
      <c r="I905" s="62">
        <f t="shared" si="716"/>
        <v>0.92906298200000004</v>
      </c>
      <c r="J905" s="62">
        <v>0</v>
      </c>
      <c r="K905" s="62">
        <v>0.79775165000000003</v>
      </c>
      <c r="L905" s="62">
        <v>0</v>
      </c>
      <c r="M905" s="62">
        <v>0.13131133199999998</v>
      </c>
      <c r="N905" s="62">
        <f t="shared" si="717"/>
        <v>1.336787791683669E-6</v>
      </c>
      <c r="O905" s="62">
        <f t="shared" si="718"/>
        <v>9.2906431878779172E-2</v>
      </c>
      <c r="P905" s="62">
        <f t="shared" si="719"/>
        <v>-1.7337622218255078E-2</v>
      </c>
      <c r="Q905" s="62">
        <f t="shared" si="720"/>
        <v>0</v>
      </c>
      <c r="R905" s="62">
        <f t="shared" si="721"/>
        <v>-7.5567472872732466E-2</v>
      </c>
      <c r="S905" s="62">
        <f t="shared" si="722"/>
        <v>0.10942611000000001</v>
      </c>
      <c r="T905" s="62">
        <v>0</v>
      </c>
      <c r="U905" s="62">
        <v>0</v>
      </c>
      <c r="V905" s="62">
        <v>0</v>
      </c>
      <c r="W905" s="62">
        <v>0.10942611000000001</v>
      </c>
      <c r="X905" s="62"/>
      <c r="Y905" s="62"/>
      <c r="Z905" s="62"/>
      <c r="AA905" s="62"/>
      <c r="AB905" s="168">
        <v>2020</v>
      </c>
      <c r="AC905" s="62" t="s">
        <v>4255</v>
      </c>
      <c r="AD905" s="62" t="s">
        <v>4256</v>
      </c>
      <c r="AE905" s="62">
        <v>0.25</v>
      </c>
      <c r="AF905" s="168">
        <v>2020</v>
      </c>
      <c r="AG905" s="62" t="s">
        <v>4257</v>
      </c>
      <c r="AH905" s="62" t="s">
        <v>4258</v>
      </c>
      <c r="AI905" s="62" t="s">
        <v>4259</v>
      </c>
      <c r="AJ905" s="62">
        <v>0.46699999999999997</v>
      </c>
      <c r="AK905" s="62"/>
    </row>
    <row r="906" spans="1:37" ht="63" x14ac:dyDescent="0.25">
      <c r="A906" s="61"/>
      <c r="B906" s="53" t="s">
        <v>2220</v>
      </c>
      <c r="C906" s="59" t="s">
        <v>3744</v>
      </c>
      <c r="D906" s="62">
        <v>1.9888550427877913</v>
      </c>
      <c r="E906" s="62">
        <f t="shared" si="713"/>
        <v>0.19888550427877916</v>
      </c>
      <c r="F906" s="62">
        <f t="shared" si="714"/>
        <v>1.6706382359417447</v>
      </c>
      <c r="G906" s="62">
        <v>0</v>
      </c>
      <c r="H906" s="62">
        <f t="shared" si="715"/>
        <v>0.11933130256726748</v>
      </c>
      <c r="I906" s="62">
        <f t="shared" si="716"/>
        <v>1.9888537040000001</v>
      </c>
      <c r="J906" s="62">
        <v>0.38224126000000003</v>
      </c>
      <c r="K906" s="62">
        <v>1.4299042</v>
      </c>
      <c r="L906" s="62">
        <v>0</v>
      </c>
      <c r="M906" s="62">
        <v>0.17670824400000001</v>
      </c>
      <c r="N906" s="62">
        <f t="shared" si="717"/>
        <v>1.3387877912940382E-6</v>
      </c>
      <c r="O906" s="62">
        <f t="shared" si="718"/>
        <v>-0.18335575572122087</v>
      </c>
      <c r="P906" s="62">
        <f t="shared" si="719"/>
        <v>0.2407340359417447</v>
      </c>
      <c r="Q906" s="62">
        <f t="shared" si="720"/>
        <v>0</v>
      </c>
      <c r="R906" s="62">
        <f t="shared" si="721"/>
        <v>-5.7376941432732531E-2</v>
      </c>
      <c r="S906" s="62">
        <f t="shared" si="722"/>
        <v>1.3388437</v>
      </c>
      <c r="T906" s="62">
        <v>0</v>
      </c>
      <c r="U906" s="62">
        <v>1.1915868300000001</v>
      </c>
      <c r="V906" s="62">
        <v>0</v>
      </c>
      <c r="W906" s="62">
        <v>0.14725686999999998</v>
      </c>
      <c r="X906" s="62"/>
      <c r="Y906" s="62"/>
      <c r="Z906" s="62"/>
      <c r="AA906" s="62"/>
      <c r="AB906" s="62"/>
      <c r="AC906" s="62"/>
      <c r="AD906" s="62"/>
      <c r="AE906" s="62">
        <v>0</v>
      </c>
      <c r="AF906" s="168">
        <v>2020</v>
      </c>
      <c r="AG906" s="62" t="s">
        <v>4257</v>
      </c>
      <c r="AH906" s="62" t="s">
        <v>4258</v>
      </c>
      <c r="AI906" s="62" t="s">
        <v>4259</v>
      </c>
      <c r="AJ906" s="62">
        <v>0.47799999999999998</v>
      </c>
      <c r="AK906" s="62"/>
    </row>
    <row r="907" spans="1:37" ht="63" x14ac:dyDescent="0.25">
      <c r="A907" s="61"/>
      <c r="B907" s="53" t="s">
        <v>2221</v>
      </c>
      <c r="C907" s="59" t="s">
        <v>3745</v>
      </c>
      <c r="D907" s="62">
        <v>1.4031514987877913</v>
      </c>
      <c r="E907" s="62">
        <f t="shared" si="713"/>
        <v>0.14031514987877913</v>
      </c>
      <c r="F907" s="62">
        <f t="shared" si="714"/>
        <v>1.1786472589817447</v>
      </c>
      <c r="G907" s="62">
        <v>0</v>
      </c>
      <c r="H907" s="62">
        <f t="shared" si="715"/>
        <v>8.418908992726748E-2</v>
      </c>
      <c r="I907" s="62">
        <f t="shared" si="716"/>
        <v>1.4031501719999999</v>
      </c>
      <c r="J907" s="62">
        <v>0</v>
      </c>
      <c r="K907" s="62">
        <v>1.2481195199999999</v>
      </c>
      <c r="L907" s="62">
        <v>0</v>
      </c>
      <c r="M907" s="62">
        <v>0.15503065200000002</v>
      </c>
      <c r="N907" s="62">
        <f t="shared" si="717"/>
        <v>1.3267877914113768E-6</v>
      </c>
      <c r="O907" s="62">
        <f t="shared" si="718"/>
        <v>0.14031514987877913</v>
      </c>
      <c r="P907" s="62">
        <f t="shared" si="719"/>
        <v>-6.947226101825521E-2</v>
      </c>
      <c r="Q907" s="62">
        <f t="shared" si="720"/>
        <v>0</v>
      </c>
      <c r="R907" s="62">
        <f t="shared" si="721"/>
        <v>-7.0841562072732539E-2</v>
      </c>
      <c r="S907" s="62">
        <f t="shared" si="722"/>
        <v>0.12919221</v>
      </c>
      <c r="T907" s="62">
        <v>0</v>
      </c>
      <c r="U907" s="62">
        <v>0</v>
      </c>
      <c r="V907" s="62">
        <v>0</v>
      </c>
      <c r="W907" s="62">
        <v>0.12919221</v>
      </c>
      <c r="X907" s="62"/>
      <c r="Y907" s="62"/>
      <c r="Z907" s="62"/>
      <c r="AA907" s="62"/>
      <c r="AB907" s="168">
        <v>2020</v>
      </c>
      <c r="AC907" s="62" t="s">
        <v>4255</v>
      </c>
      <c r="AD907" s="62" t="s">
        <v>4256</v>
      </c>
      <c r="AE907" s="62">
        <v>0.25</v>
      </c>
      <c r="AF907" s="168">
        <v>2020</v>
      </c>
      <c r="AG907" s="62" t="s">
        <v>4257</v>
      </c>
      <c r="AH907" s="62" t="s">
        <v>4258</v>
      </c>
      <c r="AI907" s="62" t="s">
        <v>4259</v>
      </c>
      <c r="AJ907" s="62">
        <v>0.77300000000000002</v>
      </c>
      <c r="AK907" s="62"/>
    </row>
    <row r="908" spans="1:37" ht="63" x14ac:dyDescent="0.25">
      <c r="A908" s="61"/>
      <c r="B908" s="53" t="s">
        <v>2222</v>
      </c>
      <c r="C908" s="58" t="s">
        <v>3746</v>
      </c>
      <c r="D908" s="62">
        <v>1.3153938307877915</v>
      </c>
      <c r="E908" s="62">
        <f t="shared" si="713"/>
        <v>0.13153938307877916</v>
      </c>
      <c r="F908" s="62">
        <f t="shared" si="714"/>
        <v>1.1049308178617447</v>
      </c>
      <c r="G908" s="62">
        <v>0</v>
      </c>
      <c r="H908" s="62">
        <f t="shared" si="715"/>
        <v>7.8923629847267487E-2</v>
      </c>
      <c r="I908" s="62">
        <f t="shared" si="716"/>
        <v>1.3153924920000002</v>
      </c>
      <c r="J908" s="62">
        <v>0.30728827999999997</v>
      </c>
      <c r="K908" s="62">
        <v>0.96102376</v>
      </c>
      <c r="L908" s="62">
        <v>0</v>
      </c>
      <c r="M908" s="62">
        <v>4.7080452000000002E-2</v>
      </c>
      <c r="N908" s="62">
        <f t="shared" si="717"/>
        <v>1.3387877912940382E-6</v>
      </c>
      <c r="O908" s="62">
        <f t="shared" si="718"/>
        <v>-0.17574889692122081</v>
      </c>
      <c r="P908" s="62">
        <f t="shared" si="719"/>
        <v>0.14390705786174474</v>
      </c>
      <c r="Q908" s="62">
        <f t="shared" si="720"/>
        <v>0</v>
      </c>
      <c r="R908" s="62">
        <f t="shared" si="721"/>
        <v>3.1843177847267486E-2</v>
      </c>
      <c r="S908" s="62">
        <f t="shared" si="722"/>
        <v>1.29637369</v>
      </c>
      <c r="T908" s="62">
        <v>0.25607357000000003</v>
      </c>
      <c r="U908" s="62">
        <v>1.00106641</v>
      </c>
      <c r="V908" s="62">
        <v>0</v>
      </c>
      <c r="W908" s="62">
        <v>3.9233709999999991E-2</v>
      </c>
      <c r="X908" s="62"/>
      <c r="Y908" s="62"/>
      <c r="Z908" s="62"/>
      <c r="AA908" s="62"/>
      <c r="AB908" s="62"/>
      <c r="AC908" s="62"/>
      <c r="AD908" s="62"/>
      <c r="AE908" s="62">
        <v>0</v>
      </c>
      <c r="AF908" s="62"/>
      <c r="AG908" s="62"/>
      <c r="AH908" s="62"/>
      <c r="AI908" s="62"/>
      <c r="AJ908" s="62">
        <v>0</v>
      </c>
      <c r="AK908" s="62"/>
    </row>
    <row r="909" spans="1:37" ht="78.75" x14ac:dyDescent="0.25">
      <c r="A909" s="61"/>
      <c r="B909" s="53" t="s">
        <v>2223</v>
      </c>
      <c r="C909" s="58" t="s">
        <v>3747</v>
      </c>
      <c r="D909" s="62">
        <v>4.1210670327877921</v>
      </c>
      <c r="E909" s="62">
        <f t="shared" si="713"/>
        <v>0.41210670327877924</v>
      </c>
      <c r="F909" s="62">
        <f t="shared" si="714"/>
        <v>3.4616963075417453</v>
      </c>
      <c r="G909" s="62">
        <v>0</v>
      </c>
      <c r="H909" s="62">
        <f t="shared" si="715"/>
        <v>0.24726402196726752</v>
      </c>
      <c r="I909" s="62">
        <f t="shared" si="716"/>
        <v>4.1210656940000003</v>
      </c>
      <c r="J909" s="62">
        <v>0.32477258999999997</v>
      </c>
      <c r="K909" s="62">
        <v>3.6762857000000002</v>
      </c>
      <c r="L909" s="62">
        <v>0</v>
      </c>
      <c r="M909" s="62">
        <v>0.12000740399999998</v>
      </c>
      <c r="N909" s="62">
        <f t="shared" si="717"/>
        <v>1.3387877917381275E-6</v>
      </c>
      <c r="O909" s="62">
        <f t="shared" si="718"/>
        <v>8.7334113278779268E-2</v>
      </c>
      <c r="P909" s="62">
        <f t="shared" si="719"/>
        <v>-0.21458939245825492</v>
      </c>
      <c r="Q909" s="62">
        <f t="shared" si="720"/>
        <v>0</v>
      </c>
      <c r="R909" s="62">
        <f t="shared" si="721"/>
        <v>0.12725661796726753</v>
      </c>
      <c r="S909" s="62">
        <f t="shared" si="722"/>
        <v>3.4342214099999997</v>
      </c>
      <c r="T909" s="62">
        <v>0.27064381999999998</v>
      </c>
      <c r="U909" s="62">
        <v>3.0635714199999997</v>
      </c>
      <c r="V909" s="62">
        <v>0</v>
      </c>
      <c r="W909" s="62">
        <v>0.10000616999999999</v>
      </c>
      <c r="X909" s="62"/>
      <c r="Y909" s="62"/>
      <c r="Z909" s="62"/>
      <c r="AA909" s="62"/>
      <c r="AB909" s="168">
        <v>2020</v>
      </c>
      <c r="AC909" s="62" t="s">
        <v>4255</v>
      </c>
      <c r="AD909" s="62" t="s">
        <v>4256</v>
      </c>
      <c r="AE909" s="62">
        <v>0.63</v>
      </c>
      <c r="AF909" s="62"/>
      <c r="AG909" s="62"/>
      <c r="AH909" s="62"/>
      <c r="AI909" s="62"/>
      <c r="AJ909" s="62">
        <v>0</v>
      </c>
      <c r="AK909" s="102"/>
    </row>
    <row r="910" spans="1:37" ht="94.5" x14ac:dyDescent="0.25">
      <c r="A910" s="61"/>
      <c r="B910" s="53" t="s">
        <v>969</v>
      </c>
      <c r="C910" s="58" t="s">
        <v>3748</v>
      </c>
      <c r="D910" s="62">
        <v>8.7723988507877912</v>
      </c>
      <c r="E910" s="62">
        <f t="shared" si="713"/>
        <v>0.87723988507877915</v>
      </c>
      <c r="F910" s="62">
        <f t="shared" si="714"/>
        <v>7.3688150346617443</v>
      </c>
      <c r="G910" s="62">
        <v>0</v>
      </c>
      <c r="H910" s="62">
        <f t="shared" si="715"/>
        <v>0.52634393104726751</v>
      </c>
      <c r="I910" s="62">
        <f t="shared" si="716"/>
        <v>8.7723975119999995</v>
      </c>
      <c r="J910" s="62">
        <v>0.72810180000000002</v>
      </c>
      <c r="K910" s="62">
        <v>7.8827422800000004</v>
      </c>
      <c r="L910" s="62">
        <v>0</v>
      </c>
      <c r="M910" s="62">
        <v>0.16155343199999997</v>
      </c>
      <c r="N910" s="62">
        <f t="shared" si="717"/>
        <v>1.3387877917381275E-6</v>
      </c>
      <c r="O910" s="62">
        <f t="shared" si="718"/>
        <v>0.14913808507877913</v>
      </c>
      <c r="P910" s="62">
        <f t="shared" si="719"/>
        <v>-0.51392724533825618</v>
      </c>
      <c r="Q910" s="62">
        <f t="shared" si="720"/>
        <v>0</v>
      </c>
      <c r="R910" s="62">
        <f t="shared" si="721"/>
        <v>0.36479049904726757</v>
      </c>
      <c r="S910" s="62">
        <f t="shared" si="722"/>
        <v>7.3103312699999998</v>
      </c>
      <c r="T910" s="62">
        <v>0.6067515</v>
      </c>
      <c r="U910" s="62">
        <v>6.56895191</v>
      </c>
      <c r="V910" s="62">
        <v>0</v>
      </c>
      <c r="W910" s="62">
        <v>0.13462785999999996</v>
      </c>
      <c r="X910" s="62"/>
      <c r="Y910" s="62"/>
      <c r="Z910" s="62"/>
      <c r="AA910" s="62"/>
      <c r="AB910" s="168">
        <v>2020</v>
      </c>
      <c r="AC910" s="62" t="s">
        <v>4255</v>
      </c>
      <c r="AD910" s="62" t="s">
        <v>4256</v>
      </c>
      <c r="AE910" s="62">
        <v>0.5</v>
      </c>
      <c r="AF910" s="168">
        <v>2020</v>
      </c>
      <c r="AG910" s="62" t="s">
        <v>4257</v>
      </c>
      <c r="AH910" s="62" t="s">
        <v>4258</v>
      </c>
      <c r="AI910" s="62" t="s">
        <v>4259</v>
      </c>
      <c r="AJ910" s="62">
        <v>0.21299999999999999</v>
      </c>
      <c r="AK910" s="62"/>
    </row>
    <row r="911" spans="1:37" ht="63" x14ac:dyDescent="0.25">
      <c r="A911" s="61"/>
      <c r="B911" s="53" t="s">
        <v>2224</v>
      </c>
      <c r="C911" s="58" t="s">
        <v>3749</v>
      </c>
      <c r="D911" s="62">
        <v>1.3710472107877913</v>
      </c>
      <c r="E911" s="62">
        <f t="shared" si="713"/>
        <v>0.13710472107877913</v>
      </c>
      <c r="F911" s="62">
        <f t="shared" si="714"/>
        <v>1.1516796570617449</v>
      </c>
      <c r="G911" s="62">
        <v>0</v>
      </c>
      <c r="H911" s="62">
        <f t="shared" si="715"/>
        <v>8.2262832647267484E-2</v>
      </c>
      <c r="I911" s="62">
        <f t="shared" si="716"/>
        <v>1.3710458720000001</v>
      </c>
      <c r="J911" s="62">
        <v>0.16583159</v>
      </c>
      <c r="K911" s="62">
        <v>1.0760435100000001</v>
      </c>
      <c r="L911" s="62">
        <v>0</v>
      </c>
      <c r="M911" s="62">
        <v>0.12917077199999999</v>
      </c>
      <c r="N911" s="62">
        <f t="shared" si="717"/>
        <v>1.3387877912940382E-6</v>
      </c>
      <c r="O911" s="62">
        <f t="shared" si="718"/>
        <v>-2.8726868921220866E-2</v>
      </c>
      <c r="P911" s="62">
        <f t="shared" si="719"/>
        <v>7.5636147061744818E-2</v>
      </c>
      <c r="Q911" s="62">
        <f t="shared" si="720"/>
        <v>0</v>
      </c>
      <c r="R911" s="62">
        <f t="shared" si="721"/>
        <v>-4.6907939352732506E-2</v>
      </c>
      <c r="S911" s="62">
        <f t="shared" si="722"/>
        <v>1.14253822</v>
      </c>
      <c r="T911" s="62">
        <v>0.13819298999999999</v>
      </c>
      <c r="U911" s="62">
        <v>0.89670292000000007</v>
      </c>
      <c r="V911" s="62">
        <v>0</v>
      </c>
      <c r="W911" s="62">
        <v>0.10764230999999999</v>
      </c>
      <c r="X911" s="62"/>
      <c r="Y911" s="62"/>
      <c r="Z911" s="62"/>
      <c r="AA911" s="62"/>
      <c r="AB911" s="168">
        <v>2020</v>
      </c>
      <c r="AC911" s="62" t="s">
        <v>4255</v>
      </c>
      <c r="AD911" s="62" t="s">
        <v>4256</v>
      </c>
      <c r="AE911" s="62">
        <v>0.25</v>
      </c>
      <c r="AF911" s="168">
        <v>2020</v>
      </c>
      <c r="AG911" s="62" t="s">
        <v>4257</v>
      </c>
      <c r="AH911" s="62" t="s">
        <v>4258</v>
      </c>
      <c r="AI911" s="62" t="s">
        <v>4259</v>
      </c>
      <c r="AJ911" s="62">
        <v>3.0599999999999999E-2</v>
      </c>
      <c r="AK911" s="102"/>
    </row>
    <row r="912" spans="1:37" ht="63" x14ac:dyDescent="0.25">
      <c r="A912" s="61"/>
      <c r="B912" s="53" t="s">
        <v>2225</v>
      </c>
      <c r="C912" s="58" t="s">
        <v>3750</v>
      </c>
      <c r="D912" s="62">
        <v>0.21530283078779144</v>
      </c>
      <c r="E912" s="62">
        <f t="shared" si="713"/>
        <v>2.1530283078779147E-2</v>
      </c>
      <c r="F912" s="62">
        <f t="shared" si="714"/>
        <v>0.18085437786174482</v>
      </c>
      <c r="G912" s="62">
        <v>0</v>
      </c>
      <c r="H912" s="62">
        <f t="shared" si="715"/>
        <v>1.2918169847267486E-2</v>
      </c>
      <c r="I912" s="62">
        <f t="shared" si="716"/>
        <v>0.21530149199999998</v>
      </c>
      <c r="J912" s="62">
        <v>0</v>
      </c>
      <c r="K912" s="62">
        <v>0</v>
      </c>
      <c r="L912" s="62">
        <v>0</v>
      </c>
      <c r="M912" s="62">
        <v>0.21530149199999998</v>
      </c>
      <c r="N912" s="62">
        <f t="shared" si="717"/>
        <v>1.3387877914605717E-6</v>
      </c>
      <c r="O912" s="62">
        <f t="shared" si="718"/>
        <v>2.1530283078779147E-2</v>
      </c>
      <c r="P912" s="62">
        <f t="shared" si="719"/>
        <v>0.18085437786174482</v>
      </c>
      <c r="Q912" s="62">
        <f t="shared" si="720"/>
        <v>0</v>
      </c>
      <c r="R912" s="62">
        <f t="shared" si="721"/>
        <v>-0.2023833221527325</v>
      </c>
      <c r="S912" s="62">
        <f t="shared" si="722"/>
        <v>0.17941790999999999</v>
      </c>
      <c r="T912" s="62">
        <v>0</v>
      </c>
      <c r="U912" s="62">
        <v>0</v>
      </c>
      <c r="V912" s="62">
        <v>0</v>
      </c>
      <c r="W912" s="62">
        <v>0.17941790999999999</v>
      </c>
      <c r="X912" s="62"/>
      <c r="Y912" s="62"/>
      <c r="Z912" s="62"/>
      <c r="AA912" s="62"/>
      <c r="AB912" s="62"/>
      <c r="AC912" s="62"/>
      <c r="AD912" s="62"/>
      <c r="AE912" s="62">
        <v>0</v>
      </c>
      <c r="AF912" s="62"/>
      <c r="AG912" s="62"/>
      <c r="AH912" s="62"/>
      <c r="AI912" s="62"/>
      <c r="AJ912" s="62">
        <v>0</v>
      </c>
      <c r="AK912" s="62"/>
    </row>
    <row r="913" spans="1:37" ht="63" x14ac:dyDescent="0.25">
      <c r="A913" s="63"/>
      <c r="B913" s="53" t="s">
        <v>971</v>
      </c>
      <c r="C913" s="58" t="s">
        <v>3751</v>
      </c>
      <c r="D913" s="62">
        <v>3.7835743267877913</v>
      </c>
      <c r="E913" s="62">
        <f t="shared" si="713"/>
        <v>0.37835743267877914</v>
      </c>
      <c r="F913" s="62">
        <f t="shared" si="714"/>
        <v>3.1782024345017446</v>
      </c>
      <c r="G913" s="62">
        <v>0</v>
      </c>
      <c r="H913" s="62">
        <f t="shared" si="715"/>
        <v>0.22701445960726746</v>
      </c>
      <c r="I913" s="62">
        <f t="shared" si="716"/>
        <v>3.7835729879999995</v>
      </c>
      <c r="J913" s="62">
        <v>0.90855118000000001</v>
      </c>
      <c r="K913" s="62">
        <v>2.6811349999999998</v>
      </c>
      <c r="L913" s="62">
        <v>0</v>
      </c>
      <c r="M913" s="62">
        <v>0.19388680799999999</v>
      </c>
      <c r="N913" s="62">
        <f t="shared" si="717"/>
        <v>1.3387877917381275E-6</v>
      </c>
      <c r="O913" s="62">
        <f t="shared" si="718"/>
        <v>-0.53019374732122082</v>
      </c>
      <c r="P913" s="62">
        <f t="shared" si="719"/>
        <v>0.49706743450174473</v>
      </c>
      <c r="Q913" s="62">
        <f t="shared" si="720"/>
        <v>0</v>
      </c>
      <c r="R913" s="62">
        <f t="shared" si="721"/>
        <v>3.3127651607267466E-2</v>
      </c>
      <c r="S913" s="62">
        <f t="shared" si="722"/>
        <v>3.7115472700000005</v>
      </c>
      <c r="T913" s="62">
        <v>0.75712597999999998</v>
      </c>
      <c r="U913" s="62">
        <v>2.7928489500000002</v>
      </c>
      <c r="V913" s="62">
        <v>0</v>
      </c>
      <c r="W913" s="62">
        <v>0.16157233999999998</v>
      </c>
      <c r="X913" s="62"/>
      <c r="Y913" s="62"/>
      <c r="Z913" s="62"/>
      <c r="AA913" s="62"/>
      <c r="AB913" s="62"/>
      <c r="AC913" s="62"/>
      <c r="AD913" s="62"/>
      <c r="AE913" s="62">
        <v>0</v>
      </c>
      <c r="AF913" s="62"/>
      <c r="AG913" s="62"/>
      <c r="AH913" s="62"/>
      <c r="AI913" s="62"/>
      <c r="AJ913" s="62">
        <v>0</v>
      </c>
      <c r="AK913" s="62">
        <f>SUM(AK914:AK967)</f>
        <v>0</v>
      </c>
    </row>
    <row r="914" spans="1:37" ht="15.75" x14ac:dyDescent="0.25">
      <c r="A914" s="61"/>
      <c r="B914" s="53" t="s">
        <v>400</v>
      </c>
      <c r="C914" s="58"/>
      <c r="D914" s="62">
        <f t="shared" ref="D914:AJ914" si="723">SUM(D915:D968)</f>
        <v>125.76687194096513</v>
      </c>
      <c r="E914" s="62">
        <f t="shared" si="723"/>
        <v>12.576687194096516</v>
      </c>
      <c r="F914" s="62">
        <f t="shared" si="723"/>
        <v>105.64417243041076</v>
      </c>
      <c r="G914" s="62">
        <f t="shared" si="723"/>
        <v>0</v>
      </c>
      <c r="H914" s="62">
        <f t="shared" si="723"/>
        <v>7.5460123164579063</v>
      </c>
      <c r="I914" s="62">
        <f t="shared" si="723"/>
        <v>118.82645335999997</v>
      </c>
      <c r="J914" s="62">
        <f t="shared" si="723"/>
        <v>21.52309945</v>
      </c>
      <c r="K914" s="62">
        <f t="shared" si="723"/>
        <v>83.556415570000027</v>
      </c>
      <c r="L914" s="62">
        <f t="shared" si="723"/>
        <v>0</v>
      </c>
      <c r="M914" s="62">
        <f t="shared" si="723"/>
        <v>13.746938340000002</v>
      </c>
      <c r="N914" s="62">
        <f t="shared" si="723"/>
        <v>6.9404185809651526</v>
      </c>
      <c r="O914" s="62">
        <f t="shared" si="723"/>
        <v>-8.9464122559034802</v>
      </c>
      <c r="P914" s="62">
        <f t="shared" si="723"/>
        <v>22.087756860410721</v>
      </c>
      <c r="Q914" s="62">
        <f t="shared" si="723"/>
        <v>0</v>
      </c>
      <c r="R914" s="62">
        <f t="shared" si="723"/>
        <v>-6.2009260235420891</v>
      </c>
      <c r="S914" s="62">
        <f t="shared" si="723"/>
        <v>98.323695599999965</v>
      </c>
      <c r="T914" s="62">
        <f t="shared" si="723"/>
        <v>13.493745160000001</v>
      </c>
      <c r="U914" s="62">
        <f t="shared" si="723"/>
        <v>73.374168489999988</v>
      </c>
      <c r="V914" s="62">
        <f t="shared" si="723"/>
        <v>0</v>
      </c>
      <c r="W914" s="62">
        <f t="shared" si="723"/>
        <v>11.455781950000004</v>
      </c>
      <c r="X914" s="62"/>
      <c r="Y914" s="62"/>
      <c r="Z914" s="62"/>
      <c r="AA914" s="62"/>
      <c r="AB914" s="62"/>
      <c r="AC914" s="62"/>
      <c r="AD914" s="62"/>
      <c r="AE914" s="62">
        <f t="shared" si="723"/>
        <v>5.54</v>
      </c>
      <c r="AF914" s="62"/>
      <c r="AG914" s="62"/>
      <c r="AH914" s="62"/>
      <c r="AI914" s="62"/>
      <c r="AJ914" s="62">
        <f t="shared" si="723"/>
        <v>8.3593533333333347</v>
      </c>
      <c r="AK914" s="62"/>
    </row>
    <row r="915" spans="1:37" ht="47.25" x14ac:dyDescent="0.25">
      <c r="A915" s="61"/>
      <c r="B915" s="65" t="s">
        <v>1346</v>
      </c>
      <c r="C915" s="58" t="s">
        <v>3752</v>
      </c>
      <c r="D915" s="62">
        <v>0.27159582078779149</v>
      </c>
      <c r="E915" s="62">
        <f t="shared" ref="E915:E968" si="724">D915*10%</f>
        <v>2.7159582078779151E-2</v>
      </c>
      <c r="F915" s="62">
        <f t="shared" ref="F915:F968" si="725">D915-E915-H915</f>
        <v>0.22814048946174484</v>
      </c>
      <c r="G915" s="62">
        <v>0</v>
      </c>
      <c r="H915" s="62">
        <f t="shared" ref="H915:H968" si="726">D915*6%</f>
        <v>1.6295749247267489E-2</v>
      </c>
      <c r="I915" s="62">
        <f t="shared" ref="I915:I968" si="727">J915+K915+L915+M915</f>
        <v>0.27159448200000003</v>
      </c>
      <c r="J915" s="62">
        <v>0.27135519000000002</v>
      </c>
      <c r="K915" s="62">
        <v>0</v>
      </c>
      <c r="L915" s="62">
        <v>0</v>
      </c>
      <c r="M915" s="62">
        <v>2.39292E-4</v>
      </c>
      <c r="N915" s="62">
        <f t="shared" ref="N915:N968" si="728">D915-I915</f>
        <v>1.3387877914605717E-6</v>
      </c>
      <c r="O915" s="62">
        <f t="shared" ref="O915:O968" si="729">E915-J915</f>
        <v>-0.24419560792122086</v>
      </c>
      <c r="P915" s="62">
        <f t="shared" ref="P915:P968" si="730">F915-K915</f>
        <v>0.22814048946174484</v>
      </c>
      <c r="Q915" s="62">
        <f t="shared" ref="Q915:Q968" si="731">G915-L915</f>
        <v>0</v>
      </c>
      <c r="R915" s="62">
        <f t="shared" ref="R915:R968" si="732">H915-M915</f>
        <v>1.6056457247267491E-2</v>
      </c>
      <c r="S915" s="62">
        <f t="shared" ref="S915:S968" si="733">T915+U915+V915+W915</f>
        <v>0.22632874000000003</v>
      </c>
      <c r="T915" s="62">
        <v>0.22612933000000002</v>
      </c>
      <c r="U915" s="62">
        <v>0</v>
      </c>
      <c r="V915" s="62">
        <v>0</v>
      </c>
      <c r="W915" s="62">
        <v>1.9940999999999999E-4</v>
      </c>
      <c r="X915" s="62"/>
      <c r="Y915" s="62"/>
      <c r="Z915" s="62"/>
      <c r="AA915" s="62"/>
      <c r="AB915" s="62"/>
      <c r="AC915" s="62"/>
      <c r="AD915" s="62"/>
      <c r="AE915" s="62">
        <v>0</v>
      </c>
      <c r="AF915" s="62"/>
      <c r="AG915" s="62"/>
      <c r="AH915" s="62"/>
      <c r="AI915" s="62"/>
      <c r="AJ915" s="62">
        <v>0</v>
      </c>
      <c r="AK915" s="102"/>
    </row>
    <row r="916" spans="1:37" ht="47.25" x14ac:dyDescent="0.25">
      <c r="A916" s="61"/>
      <c r="B916" s="53" t="s">
        <v>2226</v>
      </c>
      <c r="C916" s="58" t="s">
        <v>3753</v>
      </c>
      <c r="D916" s="62">
        <v>2.4063078779145336E-4</v>
      </c>
      <c r="E916" s="62">
        <f t="shared" si="724"/>
        <v>2.4063078779145337E-5</v>
      </c>
      <c r="F916" s="62">
        <f t="shared" si="725"/>
        <v>2.0212986174482082E-4</v>
      </c>
      <c r="G916" s="62">
        <v>0</v>
      </c>
      <c r="H916" s="62">
        <f t="shared" si="726"/>
        <v>1.44378472674872E-5</v>
      </c>
      <c r="I916" s="62">
        <f t="shared" si="727"/>
        <v>2.39292E-4</v>
      </c>
      <c r="J916" s="62">
        <v>0</v>
      </c>
      <c r="K916" s="62">
        <v>0</v>
      </c>
      <c r="L916" s="62">
        <v>0</v>
      </c>
      <c r="M916" s="62">
        <v>2.39292E-4</v>
      </c>
      <c r="N916" s="62">
        <f t="shared" si="728"/>
        <v>1.3387877914533618E-6</v>
      </c>
      <c r="O916" s="62">
        <f t="shared" si="729"/>
        <v>2.4063078779145337E-5</v>
      </c>
      <c r="P916" s="62">
        <f t="shared" si="730"/>
        <v>2.0212986174482082E-4</v>
      </c>
      <c r="Q916" s="62">
        <f t="shared" si="731"/>
        <v>0</v>
      </c>
      <c r="R916" s="62">
        <f t="shared" si="732"/>
        <v>-2.2485415273251281E-4</v>
      </c>
      <c r="S916" s="62">
        <f t="shared" si="733"/>
        <v>1.9940999999999999E-4</v>
      </c>
      <c r="T916" s="62">
        <v>0</v>
      </c>
      <c r="U916" s="62">
        <v>0</v>
      </c>
      <c r="V916" s="62">
        <v>0</v>
      </c>
      <c r="W916" s="62">
        <v>1.9940999999999999E-4</v>
      </c>
      <c r="X916" s="62"/>
      <c r="Y916" s="62"/>
      <c r="Z916" s="62"/>
      <c r="AA916" s="62"/>
      <c r="AB916" s="62"/>
      <c r="AC916" s="62"/>
      <c r="AD916" s="62"/>
      <c r="AE916" s="62">
        <v>0</v>
      </c>
      <c r="AF916" s="62"/>
      <c r="AG916" s="62"/>
      <c r="AH916" s="62"/>
      <c r="AI916" s="62"/>
      <c r="AJ916" s="62">
        <v>0</v>
      </c>
      <c r="AK916" s="62"/>
    </row>
    <row r="917" spans="1:37" ht="31.5" x14ac:dyDescent="0.25">
      <c r="A917" s="61"/>
      <c r="B917" s="53" t="s">
        <v>974</v>
      </c>
      <c r="C917" s="58" t="s">
        <v>3754</v>
      </c>
      <c r="D917" s="62">
        <v>7.3208366967877909</v>
      </c>
      <c r="E917" s="62">
        <f t="shared" si="724"/>
        <v>0.73208366967877914</v>
      </c>
      <c r="F917" s="62">
        <f t="shared" si="725"/>
        <v>6.1495028253017443</v>
      </c>
      <c r="G917" s="62">
        <v>0</v>
      </c>
      <c r="H917" s="62">
        <f t="shared" si="726"/>
        <v>0.43925020180726743</v>
      </c>
      <c r="I917" s="62">
        <f t="shared" si="727"/>
        <v>7.3208353599999993</v>
      </c>
      <c r="J917" s="62">
        <v>0</v>
      </c>
      <c r="K917" s="62">
        <v>6.9119021199999997</v>
      </c>
      <c r="L917" s="62">
        <v>0</v>
      </c>
      <c r="M917" s="62">
        <v>0.40893323999999992</v>
      </c>
      <c r="N917" s="62">
        <f t="shared" si="728"/>
        <v>1.3367877915726467E-6</v>
      </c>
      <c r="O917" s="62">
        <f t="shared" si="729"/>
        <v>0.73208366967877914</v>
      </c>
      <c r="P917" s="62">
        <f t="shared" si="730"/>
        <v>-0.7623992946982554</v>
      </c>
      <c r="Q917" s="62">
        <f t="shared" si="731"/>
        <v>0</v>
      </c>
      <c r="R917" s="62">
        <f t="shared" si="732"/>
        <v>3.0316961807267506E-2</v>
      </c>
      <c r="S917" s="62">
        <f t="shared" si="733"/>
        <v>6.1006961300000002</v>
      </c>
      <c r="T917" s="62">
        <v>0</v>
      </c>
      <c r="U917" s="62">
        <v>5.7599184299999999</v>
      </c>
      <c r="V917" s="62">
        <v>0</v>
      </c>
      <c r="W917" s="62">
        <v>0.34077770000000002</v>
      </c>
      <c r="X917" s="62"/>
      <c r="Y917" s="62"/>
      <c r="Z917" s="62"/>
      <c r="AA917" s="62"/>
      <c r="AB917" s="168">
        <v>2020</v>
      </c>
      <c r="AC917" s="62" t="s">
        <v>4255</v>
      </c>
      <c r="AD917" s="62" t="s">
        <v>4256</v>
      </c>
      <c r="AE917" s="62">
        <v>0.25</v>
      </c>
      <c r="AF917" s="168">
        <v>2020</v>
      </c>
      <c r="AG917" s="62" t="s">
        <v>4257</v>
      </c>
      <c r="AH917" s="62" t="s">
        <v>4258</v>
      </c>
      <c r="AI917" s="62" t="s">
        <v>4259</v>
      </c>
      <c r="AJ917" s="62">
        <v>1.7250000000000001</v>
      </c>
      <c r="AK917" s="102"/>
    </row>
    <row r="918" spans="1:37" ht="110.25" x14ac:dyDescent="0.25">
      <c r="A918" s="61"/>
      <c r="B918" s="53" t="s">
        <v>2228</v>
      </c>
      <c r="C918" s="58" t="s">
        <v>3755</v>
      </c>
      <c r="D918" s="62">
        <v>0.47393055878779144</v>
      </c>
      <c r="E918" s="62">
        <f t="shared" si="724"/>
        <v>4.739305587877915E-2</v>
      </c>
      <c r="F918" s="62">
        <f t="shared" si="725"/>
        <v>0.39810166938174479</v>
      </c>
      <c r="G918" s="62">
        <v>0</v>
      </c>
      <c r="H918" s="62">
        <f t="shared" si="726"/>
        <v>2.8435833527267487E-2</v>
      </c>
      <c r="I918" s="62">
        <f t="shared" si="727"/>
        <v>0.47392922000000004</v>
      </c>
      <c r="J918" s="62">
        <v>0.33330356000000005</v>
      </c>
      <c r="K918" s="62">
        <v>0</v>
      </c>
      <c r="L918" s="62">
        <v>0</v>
      </c>
      <c r="M918" s="62">
        <v>0.14062565999999999</v>
      </c>
      <c r="N918" s="62">
        <f t="shared" si="728"/>
        <v>1.3387877914050605E-6</v>
      </c>
      <c r="O918" s="62">
        <f t="shared" si="729"/>
        <v>-0.28591050412122088</v>
      </c>
      <c r="P918" s="62">
        <f t="shared" si="730"/>
        <v>0.39810166938174479</v>
      </c>
      <c r="Q918" s="62">
        <f t="shared" si="731"/>
        <v>0</v>
      </c>
      <c r="R918" s="62">
        <f t="shared" si="732"/>
        <v>-0.1121898264727325</v>
      </c>
      <c r="S918" s="62">
        <f t="shared" si="733"/>
        <v>0.39494101000000004</v>
      </c>
      <c r="T918" s="62">
        <v>0.27775296000000005</v>
      </c>
      <c r="U918" s="62">
        <v>0</v>
      </c>
      <c r="V918" s="62">
        <v>0</v>
      </c>
      <c r="W918" s="62">
        <v>0.11718805</v>
      </c>
      <c r="X918" s="62"/>
      <c r="Y918" s="62"/>
      <c r="Z918" s="62"/>
      <c r="AA918" s="62"/>
      <c r="AB918" s="62"/>
      <c r="AC918" s="62"/>
      <c r="AD918" s="62"/>
      <c r="AE918" s="62">
        <v>0</v>
      </c>
      <c r="AF918" s="62"/>
      <c r="AG918" s="62"/>
      <c r="AH918" s="62"/>
      <c r="AI918" s="62"/>
      <c r="AJ918" s="62">
        <v>0</v>
      </c>
      <c r="AK918" s="62"/>
    </row>
    <row r="919" spans="1:37" ht="63" x14ac:dyDescent="0.25">
      <c r="A919" s="61"/>
      <c r="B919" s="53" t="s">
        <v>977</v>
      </c>
      <c r="C919" s="58" t="s">
        <v>3756</v>
      </c>
      <c r="D919" s="62">
        <v>10.535391960787788</v>
      </c>
      <c r="E919" s="62">
        <f t="shared" si="724"/>
        <v>1.0535391960787788</v>
      </c>
      <c r="F919" s="62">
        <f t="shared" si="725"/>
        <v>8.8497292470617417</v>
      </c>
      <c r="G919" s="62">
        <v>0</v>
      </c>
      <c r="H919" s="62">
        <f t="shared" si="726"/>
        <v>0.63212351764726726</v>
      </c>
      <c r="I919" s="62">
        <f t="shared" si="727"/>
        <v>10.535390621999998</v>
      </c>
      <c r="J919" s="62">
        <v>0.36826568999999998</v>
      </c>
      <c r="K919" s="62">
        <v>0</v>
      </c>
      <c r="L919" s="62">
        <v>0</v>
      </c>
      <c r="M919" s="62">
        <v>10.167124931999998</v>
      </c>
      <c r="N919" s="62">
        <f t="shared" si="728"/>
        <v>1.3387877899617706E-6</v>
      </c>
      <c r="O919" s="62">
        <f t="shared" si="729"/>
        <v>0.68527350607877879</v>
      </c>
      <c r="P919" s="62">
        <f t="shared" si="730"/>
        <v>8.8497292470617417</v>
      </c>
      <c r="Q919" s="62">
        <f t="shared" si="731"/>
        <v>0</v>
      </c>
      <c r="R919" s="62">
        <f t="shared" si="732"/>
        <v>-9.5350014143527311</v>
      </c>
      <c r="S919" s="62">
        <f t="shared" si="733"/>
        <v>8.4726041100000007</v>
      </c>
      <c r="T919" s="62">
        <v>0</v>
      </c>
      <c r="U919" s="62">
        <v>0</v>
      </c>
      <c r="V919" s="62">
        <v>0</v>
      </c>
      <c r="W919" s="62">
        <v>8.4726041100000007</v>
      </c>
      <c r="X919" s="62"/>
      <c r="Y919" s="62"/>
      <c r="Z919" s="62"/>
      <c r="AA919" s="62"/>
      <c r="AB919" s="62"/>
      <c r="AC919" s="62"/>
      <c r="AD919" s="62"/>
      <c r="AE919" s="62">
        <v>0</v>
      </c>
      <c r="AF919" s="62"/>
      <c r="AG919" s="62"/>
      <c r="AH919" s="62"/>
      <c r="AI919" s="62"/>
      <c r="AJ919" s="62">
        <v>0</v>
      </c>
      <c r="AK919" s="62"/>
    </row>
    <row r="920" spans="1:37" ht="47.25" x14ac:dyDescent="0.25">
      <c r="A920" s="61"/>
      <c r="B920" s="53" t="s">
        <v>1342</v>
      </c>
      <c r="C920" s="58" t="s">
        <v>3757</v>
      </c>
      <c r="D920" s="62">
        <v>3.5868641927877922</v>
      </c>
      <c r="E920" s="62">
        <f t="shared" si="724"/>
        <v>0.35868641927877926</v>
      </c>
      <c r="F920" s="62">
        <f t="shared" si="725"/>
        <v>3.0129659219417455</v>
      </c>
      <c r="G920" s="62">
        <v>0</v>
      </c>
      <c r="H920" s="62">
        <f t="shared" si="726"/>
        <v>0.21521185156726752</v>
      </c>
      <c r="I920" s="62">
        <f t="shared" si="727"/>
        <v>3.586862854</v>
      </c>
      <c r="J920" s="62">
        <v>0.53083117000000002</v>
      </c>
      <c r="K920" s="62">
        <v>2.9746242000000001</v>
      </c>
      <c r="L920" s="62">
        <v>0</v>
      </c>
      <c r="M920" s="62">
        <v>8.1407484000000016E-2</v>
      </c>
      <c r="N920" s="62">
        <f t="shared" si="728"/>
        <v>1.3387877921822167E-6</v>
      </c>
      <c r="O920" s="62">
        <f t="shared" si="729"/>
        <v>-0.17214475072122076</v>
      </c>
      <c r="P920" s="62">
        <f t="shared" si="730"/>
        <v>3.8341721941745455E-2</v>
      </c>
      <c r="Q920" s="62">
        <f t="shared" si="731"/>
        <v>0</v>
      </c>
      <c r="R920" s="62">
        <f t="shared" si="732"/>
        <v>0.13380436756726749</v>
      </c>
      <c r="S920" s="62">
        <f t="shared" si="733"/>
        <v>3.6087657599999998</v>
      </c>
      <c r="T920" s="62">
        <v>0.44235931000000001</v>
      </c>
      <c r="U920" s="62">
        <v>3.0985668799999999</v>
      </c>
      <c r="V920" s="62">
        <v>0</v>
      </c>
      <c r="W920" s="62">
        <v>6.7839570000000002E-2</v>
      </c>
      <c r="X920" s="62"/>
      <c r="Y920" s="62"/>
      <c r="Z920" s="62"/>
      <c r="AA920" s="62"/>
      <c r="AB920" s="168">
        <v>2020</v>
      </c>
      <c r="AC920" s="62" t="s">
        <v>4255</v>
      </c>
      <c r="AD920" s="62" t="s">
        <v>4256</v>
      </c>
      <c r="AE920" s="62">
        <v>0.25</v>
      </c>
      <c r="AF920" s="168">
        <v>2020</v>
      </c>
      <c r="AG920" s="62" t="s">
        <v>4257</v>
      </c>
      <c r="AH920" s="62" t="s">
        <v>4258</v>
      </c>
      <c r="AI920" s="62" t="s">
        <v>4259</v>
      </c>
      <c r="AJ920" s="62">
        <v>0.48299999999999998</v>
      </c>
      <c r="AK920" s="62"/>
    </row>
    <row r="921" spans="1:37" ht="47.25" x14ac:dyDescent="0.25">
      <c r="A921" s="61"/>
      <c r="B921" s="53" t="s">
        <v>979</v>
      </c>
      <c r="C921" s="58" t="s">
        <v>3758</v>
      </c>
      <c r="D921" s="62">
        <v>0.94626373878779146</v>
      </c>
      <c r="E921" s="62">
        <f t="shared" si="724"/>
        <v>9.4626373878779146E-2</v>
      </c>
      <c r="F921" s="62">
        <f t="shared" si="725"/>
        <v>0.79486154058174485</v>
      </c>
      <c r="G921" s="62">
        <v>0</v>
      </c>
      <c r="H921" s="62">
        <f t="shared" si="726"/>
        <v>5.6775824327267486E-2</v>
      </c>
      <c r="I921" s="62">
        <f t="shared" si="727"/>
        <v>0.94626245799999997</v>
      </c>
      <c r="J921" s="62">
        <v>0</v>
      </c>
      <c r="K921" s="62">
        <v>0.87313332999999993</v>
      </c>
      <c r="L921" s="62">
        <v>0</v>
      </c>
      <c r="M921" s="62">
        <v>7.3129128000000002E-2</v>
      </c>
      <c r="N921" s="62">
        <f t="shared" si="728"/>
        <v>1.2807877914911003E-6</v>
      </c>
      <c r="O921" s="62">
        <f t="shared" si="729"/>
        <v>9.4626373878779146E-2</v>
      </c>
      <c r="P921" s="62">
        <f t="shared" si="730"/>
        <v>-7.8271789418255078E-2</v>
      </c>
      <c r="Q921" s="62">
        <f t="shared" si="731"/>
        <v>0</v>
      </c>
      <c r="R921" s="62">
        <f t="shared" si="732"/>
        <v>-1.6353303672732515E-2</v>
      </c>
      <c r="S921" s="62">
        <f t="shared" si="733"/>
        <v>6.0940939999999999E-2</v>
      </c>
      <c r="T921" s="62">
        <v>0</v>
      </c>
      <c r="U921" s="62">
        <v>0</v>
      </c>
      <c r="V921" s="62">
        <v>0</v>
      </c>
      <c r="W921" s="62">
        <v>6.0940939999999999E-2</v>
      </c>
      <c r="X921" s="62"/>
      <c r="Y921" s="62"/>
      <c r="Z921" s="62"/>
      <c r="AA921" s="62"/>
      <c r="AB921" s="168">
        <v>2020</v>
      </c>
      <c r="AC921" s="62" t="s">
        <v>4255</v>
      </c>
      <c r="AD921" s="62" t="s">
        <v>4256</v>
      </c>
      <c r="AE921" s="62">
        <v>0.25</v>
      </c>
      <c r="AF921" s="168">
        <v>2020</v>
      </c>
      <c r="AG921" s="62" t="s">
        <v>4257</v>
      </c>
      <c r="AH921" s="62" t="s">
        <v>4258</v>
      </c>
      <c r="AI921" s="62" t="s">
        <v>4259</v>
      </c>
      <c r="AJ921" s="62">
        <v>0.84</v>
      </c>
      <c r="AK921" s="62"/>
    </row>
    <row r="922" spans="1:37" ht="78.75" x14ac:dyDescent="0.25">
      <c r="A922" s="61"/>
      <c r="B922" s="53" t="s">
        <v>981</v>
      </c>
      <c r="C922" s="58" t="s">
        <v>3759</v>
      </c>
      <c r="D922" s="62">
        <v>4.9176973387877911</v>
      </c>
      <c r="E922" s="62">
        <f t="shared" si="724"/>
        <v>0.49176973387877915</v>
      </c>
      <c r="F922" s="62">
        <f t="shared" si="725"/>
        <v>4.1308657645817446</v>
      </c>
      <c r="G922" s="62">
        <v>0</v>
      </c>
      <c r="H922" s="62">
        <f t="shared" si="726"/>
        <v>0.29506184032726746</v>
      </c>
      <c r="I922" s="62">
        <f t="shared" si="727"/>
        <v>4.2713494040000004</v>
      </c>
      <c r="J922" s="62">
        <v>3.1120352599999999</v>
      </c>
      <c r="K922" s="62">
        <v>0</v>
      </c>
      <c r="L922" s="62">
        <v>0</v>
      </c>
      <c r="M922" s="62">
        <v>1.1593141440000001</v>
      </c>
      <c r="N922" s="62">
        <f t="shared" si="728"/>
        <v>0.64634793478779073</v>
      </c>
      <c r="O922" s="62">
        <f t="shared" si="729"/>
        <v>-2.6202655261212207</v>
      </c>
      <c r="P922" s="62">
        <f t="shared" si="730"/>
        <v>4.1308657645817446</v>
      </c>
      <c r="Q922" s="62">
        <f t="shared" si="731"/>
        <v>0</v>
      </c>
      <c r="R922" s="62">
        <f t="shared" si="732"/>
        <v>-0.86425230367273265</v>
      </c>
      <c r="S922" s="62">
        <f t="shared" si="733"/>
        <v>3.5594578299999995</v>
      </c>
      <c r="T922" s="62">
        <v>2.5933627099999996</v>
      </c>
      <c r="U922" s="62">
        <v>0</v>
      </c>
      <c r="V922" s="62">
        <v>0</v>
      </c>
      <c r="W922" s="62">
        <v>0.96609512000000008</v>
      </c>
      <c r="X922" s="62"/>
      <c r="Y922" s="62"/>
      <c r="Z922" s="62"/>
      <c r="AA922" s="62"/>
      <c r="AB922" s="62"/>
      <c r="AC922" s="62"/>
      <c r="AD922" s="62"/>
      <c r="AE922" s="62">
        <v>0</v>
      </c>
      <c r="AF922" s="62"/>
      <c r="AG922" s="62"/>
      <c r="AH922" s="62"/>
      <c r="AI922" s="62"/>
      <c r="AJ922" s="62">
        <v>0</v>
      </c>
      <c r="AK922" s="102"/>
    </row>
    <row r="923" spans="1:37" ht="47.25" x14ac:dyDescent="0.25">
      <c r="A923" s="61"/>
      <c r="B923" s="65" t="s">
        <v>983</v>
      </c>
      <c r="C923" s="58" t="s">
        <v>3760</v>
      </c>
      <c r="D923" s="62">
        <v>2.5052653387877908</v>
      </c>
      <c r="E923" s="62">
        <f t="shared" si="724"/>
        <v>0.2505265338787791</v>
      </c>
      <c r="F923" s="62">
        <f t="shared" si="725"/>
        <v>2.1044228845817443</v>
      </c>
      <c r="G923" s="62">
        <v>0</v>
      </c>
      <c r="H923" s="62">
        <f t="shared" si="726"/>
        <v>0.15031592032726745</v>
      </c>
      <c r="I923" s="62">
        <f t="shared" si="727"/>
        <v>2.5052699759999997</v>
      </c>
      <c r="J923" s="62">
        <v>0</v>
      </c>
      <c r="K923" s="62">
        <v>2.4873868199999998</v>
      </c>
      <c r="L923" s="62">
        <v>0</v>
      </c>
      <c r="M923" s="62">
        <v>1.7883156000000001E-2</v>
      </c>
      <c r="N923" s="62">
        <f t="shared" si="728"/>
        <v>-4.6372122088911283E-6</v>
      </c>
      <c r="O923" s="62">
        <f t="shared" si="729"/>
        <v>0.2505265338787791</v>
      </c>
      <c r="P923" s="62">
        <f t="shared" si="730"/>
        <v>-0.38296393541825546</v>
      </c>
      <c r="Q923" s="62">
        <f t="shared" si="731"/>
        <v>0</v>
      </c>
      <c r="R923" s="62">
        <f t="shared" si="732"/>
        <v>0.13243276432726744</v>
      </c>
      <c r="S923" s="62">
        <f t="shared" si="733"/>
        <v>2.08772498</v>
      </c>
      <c r="T923" s="62">
        <v>0</v>
      </c>
      <c r="U923" s="62">
        <v>2.07282235</v>
      </c>
      <c r="V923" s="62">
        <v>0</v>
      </c>
      <c r="W923" s="62">
        <v>1.490263E-2</v>
      </c>
      <c r="X923" s="62"/>
      <c r="Y923" s="62"/>
      <c r="Z923" s="62"/>
      <c r="AA923" s="62"/>
      <c r="AB923" s="62"/>
      <c r="AC923" s="62"/>
      <c r="AD923" s="62"/>
      <c r="AE923" s="62">
        <v>0</v>
      </c>
      <c r="AF923" s="168">
        <v>2020</v>
      </c>
      <c r="AG923" s="62" t="s">
        <v>4257</v>
      </c>
      <c r="AH923" s="62" t="s">
        <v>4258</v>
      </c>
      <c r="AI923" s="62" t="s">
        <v>4259</v>
      </c>
      <c r="AJ923" s="62">
        <v>7.0000000000000001E-3</v>
      </c>
      <c r="AK923" s="62"/>
    </row>
    <row r="924" spans="1:37" ht="47.25" x14ac:dyDescent="0.25">
      <c r="A924" s="61"/>
      <c r="B924" s="53" t="s">
        <v>985</v>
      </c>
      <c r="C924" s="58" t="s">
        <v>3761</v>
      </c>
      <c r="D924" s="62">
        <v>0.49823120478779137</v>
      </c>
      <c r="E924" s="62">
        <f t="shared" si="724"/>
        <v>4.982312047877914E-2</v>
      </c>
      <c r="F924" s="62">
        <f t="shared" si="725"/>
        <v>0.41851421202174477</v>
      </c>
      <c r="G924" s="62">
        <v>0</v>
      </c>
      <c r="H924" s="62">
        <f t="shared" si="726"/>
        <v>2.9893872287267483E-2</v>
      </c>
      <c r="I924" s="62">
        <f t="shared" si="727"/>
        <v>0.49822986800000002</v>
      </c>
      <c r="J924" s="62">
        <v>0</v>
      </c>
      <c r="K924" s="62">
        <v>0.48699578000000004</v>
      </c>
      <c r="L924" s="62">
        <v>0</v>
      </c>
      <c r="M924" s="62">
        <v>1.1234087999999998E-2</v>
      </c>
      <c r="N924" s="62">
        <f t="shared" si="728"/>
        <v>1.3367877913506021E-6</v>
      </c>
      <c r="O924" s="62">
        <f t="shared" si="729"/>
        <v>4.982312047877914E-2</v>
      </c>
      <c r="P924" s="62">
        <f t="shared" si="730"/>
        <v>-6.8481567978255276E-2</v>
      </c>
      <c r="Q924" s="62">
        <f t="shared" si="731"/>
        <v>0</v>
      </c>
      <c r="R924" s="62">
        <f t="shared" si="732"/>
        <v>1.8659784287267486E-2</v>
      </c>
      <c r="S924" s="62">
        <f t="shared" si="733"/>
        <v>9.3617400000000003E-3</v>
      </c>
      <c r="T924" s="62">
        <v>0</v>
      </c>
      <c r="U924" s="62">
        <v>0</v>
      </c>
      <c r="V924" s="62">
        <v>0</v>
      </c>
      <c r="W924" s="62">
        <v>9.3617400000000003E-3</v>
      </c>
      <c r="X924" s="62"/>
      <c r="Y924" s="62"/>
      <c r="Z924" s="62"/>
      <c r="AA924" s="62"/>
      <c r="AB924" s="62"/>
      <c r="AC924" s="62"/>
      <c r="AD924" s="62"/>
      <c r="AE924" s="62">
        <v>0</v>
      </c>
      <c r="AF924" s="168">
        <v>2020</v>
      </c>
      <c r="AG924" s="62" t="s">
        <v>4257</v>
      </c>
      <c r="AH924" s="62" t="s">
        <v>4258</v>
      </c>
      <c r="AI924" s="62" t="s">
        <v>4259</v>
      </c>
      <c r="AJ924" s="62">
        <v>6.6000000000000003E-2</v>
      </c>
      <c r="AK924" s="62"/>
    </row>
    <row r="925" spans="1:37" ht="47.25" x14ac:dyDescent="0.25">
      <c r="A925" s="61"/>
      <c r="B925" s="53" t="s">
        <v>987</v>
      </c>
      <c r="C925" s="58" t="s">
        <v>3762</v>
      </c>
      <c r="D925" s="62">
        <v>2.2542991927877916</v>
      </c>
      <c r="E925" s="62">
        <f t="shared" si="724"/>
        <v>0.22542991927877917</v>
      </c>
      <c r="F925" s="62">
        <f t="shared" si="725"/>
        <v>1.8936113219417452</v>
      </c>
      <c r="G925" s="62">
        <v>0</v>
      </c>
      <c r="H925" s="62">
        <f t="shared" si="726"/>
        <v>0.1352579515672675</v>
      </c>
      <c r="I925" s="62">
        <f t="shared" si="727"/>
        <v>2.2542978659999999</v>
      </c>
      <c r="J925" s="62">
        <v>0</v>
      </c>
      <c r="K925" s="62">
        <v>2.2333532699999998</v>
      </c>
      <c r="L925" s="62">
        <v>0</v>
      </c>
      <c r="M925" s="62">
        <v>2.0944596000000003E-2</v>
      </c>
      <c r="N925" s="62">
        <f t="shared" si="728"/>
        <v>1.3267877916334214E-6</v>
      </c>
      <c r="O925" s="62">
        <f t="shared" si="729"/>
        <v>0.22542991927877917</v>
      </c>
      <c r="P925" s="62">
        <f t="shared" si="730"/>
        <v>-0.33974194805825464</v>
      </c>
      <c r="Q925" s="62">
        <f t="shared" si="731"/>
        <v>0</v>
      </c>
      <c r="R925" s="62">
        <f t="shared" si="732"/>
        <v>0.11431335556726749</v>
      </c>
      <c r="S925" s="62">
        <f t="shared" si="733"/>
        <v>1.745383E-2</v>
      </c>
      <c r="T925" s="62">
        <v>0</v>
      </c>
      <c r="U925" s="62">
        <v>0</v>
      </c>
      <c r="V925" s="62">
        <v>0</v>
      </c>
      <c r="W925" s="62">
        <v>1.745383E-2</v>
      </c>
      <c r="X925" s="62"/>
      <c r="Y925" s="62"/>
      <c r="Z925" s="62"/>
      <c r="AA925" s="62"/>
      <c r="AB925" s="62"/>
      <c r="AC925" s="62"/>
      <c r="AD925" s="62"/>
      <c r="AE925" s="62">
        <v>0</v>
      </c>
      <c r="AF925" s="168">
        <v>2020</v>
      </c>
      <c r="AG925" s="62" t="s">
        <v>4257</v>
      </c>
      <c r="AH925" s="62" t="s">
        <v>4258</v>
      </c>
      <c r="AI925" s="62" t="s">
        <v>4259</v>
      </c>
      <c r="AJ925" s="62">
        <v>0.08</v>
      </c>
      <c r="AK925" s="62"/>
    </row>
    <row r="926" spans="1:37" ht="47.25" x14ac:dyDescent="0.25">
      <c r="A926" s="61"/>
      <c r="B926" s="65" t="s">
        <v>989</v>
      </c>
      <c r="C926" s="58" t="s">
        <v>3763</v>
      </c>
      <c r="D926" s="62">
        <v>0.49267954678779102</v>
      </c>
      <c r="E926" s="62">
        <f t="shared" si="724"/>
        <v>4.9267954678779105E-2</v>
      </c>
      <c r="F926" s="62">
        <f t="shared" si="725"/>
        <v>0.4138508193017445</v>
      </c>
      <c r="G926" s="62">
        <v>0</v>
      </c>
      <c r="H926" s="62">
        <f t="shared" si="726"/>
        <v>2.956077280726746E-2</v>
      </c>
      <c r="I926" s="62">
        <f t="shared" si="727"/>
        <v>0.49267820000000001</v>
      </c>
      <c r="J926" s="62">
        <v>0</v>
      </c>
      <c r="K926" s="62">
        <v>0.47989520000000002</v>
      </c>
      <c r="L926" s="62">
        <v>0</v>
      </c>
      <c r="M926" s="62">
        <v>1.2783000000000001E-2</v>
      </c>
      <c r="N926" s="62">
        <f t="shared" si="728"/>
        <v>1.3467877910122716E-6</v>
      </c>
      <c r="O926" s="62">
        <f t="shared" si="729"/>
        <v>4.9267954678779105E-2</v>
      </c>
      <c r="P926" s="62">
        <f t="shared" si="730"/>
        <v>-6.6044380698255523E-2</v>
      </c>
      <c r="Q926" s="62">
        <f t="shared" si="731"/>
        <v>0</v>
      </c>
      <c r="R926" s="62">
        <f t="shared" si="732"/>
        <v>1.6777772807267458E-2</v>
      </c>
      <c r="S926" s="62">
        <f t="shared" si="733"/>
        <v>1.0652500000000001E-2</v>
      </c>
      <c r="T926" s="62">
        <v>0</v>
      </c>
      <c r="U926" s="62">
        <v>0</v>
      </c>
      <c r="V926" s="62">
        <v>0</v>
      </c>
      <c r="W926" s="62">
        <v>1.0652500000000001E-2</v>
      </c>
      <c r="X926" s="62"/>
      <c r="Y926" s="62"/>
      <c r="Z926" s="62"/>
      <c r="AA926" s="62"/>
      <c r="AB926" s="62"/>
      <c r="AC926" s="62"/>
      <c r="AD926" s="62"/>
      <c r="AE926" s="62">
        <v>0</v>
      </c>
      <c r="AF926" s="168">
        <v>2020</v>
      </c>
      <c r="AG926" s="62" t="s">
        <v>4257</v>
      </c>
      <c r="AH926" s="62" t="s">
        <v>4258</v>
      </c>
      <c r="AI926" s="62" t="s">
        <v>4259</v>
      </c>
      <c r="AJ926" s="62">
        <v>5.2699999999999997E-2</v>
      </c>
      <c r="AK926" s="62"/>
    </row>
    <row r="927" spans="1:37" ht="47.25" x14ac:dyDescent="0.25">
      <c r="A927" s="61"/>
      <c r="B927" s="53" t="s">
        <v>991</v>
      </c>
      <c r="C927" s="59" t="s">
        <v>3764</v>
      </c>
      <c r="D927" s="62">
        <v>2.9976853387877918</v>
      </c>
      <c r="E927" s="62">
        <f t="shared" si="724"/>
        <v>0.29976853387877922</v>
      </c>
      <c r="F927" s="62">
        <f t="shared" si="725"/>
        <v>2.518055684581745</v>
      </c>
      <c r="G927" s="62">
        <v>0</v>
      </c>
      <c r="H927" s="62">
        <f t="shared" si="726"/>
        <v>0.1798611203272675</v>
      </c>
      <c r="I927" s="62">
        <f t="shared" si="727"/>
        <v>2.1647611800000002</v>
      </c>
      <c r="J927" s="62">
        <v>0.18151538</v>
      </c>
      <c r="K927" s="62">
        <v>1.9567096000000002</v>
      </c>
      <c r="L927" s="62">
        <v>0</v>
      </c>
      <c r="M927" s="62">
        <v>2.6536199999999996E-2</v>
      </c>
      <c r="N927" s="62">
        <f t="shared" si="728"/>
        <v>0.83292415878779158</v>
      </c>
      <c r="O927" s="62">
        <f t="shared" si="729"/>
        <v>0.11825315387877922</v>
      </c>
      <c r="P927" s="62">
        <f t="shared" si="730"/>
        <v>0.56134608458174484</v>
      </c>
      <c r="Q927" s="62">
        <f t="shared" si="731"/>
        <v>0</v>
      </c>
      <c r="R927" s="62">
        <f t="shared" si="732"/>
        <v>0.15332492032726752</v>
      </c>
      <c r="S927" s="62">
        <f t="shared" si="733"/>
        <v>2.2116154899999998</v>
      </c>
      <c r="T927" s="62">
        <v>0.15126282000000002</v>
      </c>
      <c r="U927" s="62">
        <v>2.0382391699999998</v>
      </c>
      <c r="V927" s="62">
        <v>0</v>
      </c>
      <c r="W927" s="62">
        <v>2.2113500000000005E-2</v>
      </c>
      <c r="X927" s="62"/>
      <c r="Y927" s="62"/>
      <c r="Z927" s="62"/>
      <c r="AA927" s="62"/>
      <c r="AB927" s="62"/>
      <c r="AC927" s="62"/>
      <c r="AD927" s="62"/>
      <c r="AE927" s="62">
        <v>0</v>
      </c>
      <c r="AF927" s="168">
        <v>2020</v>
      </c>
      <c r="AG927" s="62" t="s">
        <v>4257</v>
      </c>
      <c r="AH927" s="62" t="s">
        <v>4258</v>
      </c>
      <c r="AI927" s="62" t="s">
        <v>4259</v>
      </c>
      <c r="AJ927" s="62">
        <v>1.7999999999999999E-2</v>
      </c>
      <c r="AK927" s="62"/>
    </row>
    <row r="928" spans="1:37" ht="47.25" x14ac:dyDescent="0.25">
      <c r="A928" s="63"/>
      <c r="B928" s="53" t="s">
        <v>993</v>
      </c>
      <c r="C928" s="59" t="s">
        <v>3765</v>
      </c>
      <c r="D928" s="62">
        <v>0.49320889878779139</v>
      </c>
      <c r="E928" s="62">
        <f t="shared" si="724"/>
        <v>4.9320889878779139E-2</v>
      </c>
      <c r="F928" s="62">
        <f t="shared" si="725"/>
        <v>0.41429547498174479</v>
      </c>
      <c r="G928" s="62">
        <v>0</v>
      </c>
      <c r="H928" s="62">
        <f t="shared" si="726"/>
        <v>2.9592533927267482E-2</v>
      </c>
      <c r="I928" s="62">
        <f t="shared" si="727"/>
        <v>0.49320759400000003</v>
      </c>
      <c r="J928" s="62">
        <v>0</v>
      </c>
      <c r="K928" s="62">
        <v>0.48014359000000001</v>
      </c>
      <c r="L928" s="62">
        <v>0</v>
      </c>
      <c r="M928" s="62">
        <v>1.3064004000000001E-2</v>
      </c>
      <c r="N928" s="62">
        <f t="shared" si="728"/>
        <v>1.3047877913674455E-6</v>
      </c>
      <c r="O928" s="62">
        <f t="shared" si="729"/>
        <v>4.9320889878779139E-2</v>
      </c>
      <c r="P928" s="62">
        <f t="shared" si="730"/>
        <v>-6.5848115018255216E-2</v>
      </c>
      <c r="Q928" s="62">
        <f t="shared" si="731"/>
        <v>0</v>
      </c>
      <c r="R928" s="62">
        <f t="shared" si="732"/>
        <v>1.6528529927267482E-2</v>
      </c>
      <c r="S928" s="62">
        <f t="shared" si="733"/>
        <v>1.0886669999999999E-2</v>
      </c>
      <c r="T928" s="62">
        <v>0</v>
      </c>
      <c r="U928" s="62">
        <v>0</v>
      </c>
      <c r="V928" s="62">
        <v>0</v>
      </c>
      <c r="W928" s="62">
        <v>1.0886669999999999E-2</v>
      </c>
      <c r="X928" s="62"/>
      <c r="Y928" s="62"/>
      <c r="Z928" s="62"/>
      <c r="AA928" s="62"/>
      <c r="AB928" s="62"/>
      <c r="AC928" s="62"/>
      <c r="AD928" s="62"/>
      <c r="AE928" s="62">
        <v>0</v>
      </c>
      <c r="AF928" s="168">
        <v>2020</v>
      </c>
      <c r="AG928" s="62" t="s">
        <v>4257</v>
      </c>
      <c r="AH928" s="62" t="s">
        <v>4258</v>
      </c>
      <c r="AI928" s="62" t="s">
        <v>4259</v>
      </c>
      <c r="AJ928" s="62">
        <v>6.3E-2</v>
      </c>
      <c r="AK928" s="62"/>
    </row>
    <row r="929" spans="1:37" ht="47.25" x14ac:dyDescent="0.25">
      <c r="A929" s="174"/>
      <c r="B929" s="65" t="s">
        <v>995</v>
      </c>
      <c r="C929" s="58" t="s">
        <v>3766</v>
      </c>
      <c r="D929" s="62">
        <v>3.1568413387877912</v>
      </c>
      <c r="E929" s="62">
        <f t="shared" si="724"/>
        <v>0.31568413387877914</v>
      </c>
      <c r="F929" s="62">
        <f t="shared" si="725"/>
        <v>2.6517467245817445</v>
      </c>
      <c r="G929" s="62">
        <v>0</v>
      </c>
      <c r="H929" s="62">
        <f t="shared" si="726"/>
        <v>0.18941048032726746</v>
      </c>
      <c r="I929" s="62">
        <f t="shared" si="727"/>
        <v>3.0739282999999999</v>
      </c>
      <c r="J929" s="62">
        <v>0.47658208000000002</v>
      </c>
      <c r="K929" s="62">
        <v>2.56680742</v>
      </c>
      <c r="L929" s="62">
        <v>0</v>
      </c>
      <c r="M929" s="62">
        <v>3.0538800000000001E-2</v>
      </c>
      <c r="N929" s="62">
        <f t="shared" si="728"/>
        <v>8.2913038787791216E-2</v>
      </c>
      <c r="O929" s="62">
        <f t="shared" si="729"/>
        <v>-0.16089794612122088</v>
      </c>
      <c r="P929" s="62">
        <f t="shared" si="730"/>
        <v>8.493930458174459E-2</v>
      </c>
      <c r="Q929" s="62">
        <f t="shared" si="731"/>
        <v>0</v>
      </c>
      <c r="R929" s="62">
        <f t="shared" si="732"/>
        <v>0.15887168032726745</v>
      </c>
      <c r="S929" s="62">
        <f t="shared" si="733"/>
        <v>2.5616069100000001</v>
      </c>
      <c r="T929" s="62">
        <v>0.39715173000000004</v>
      </c>
      <c r="U929" s="62">
        <v>2.13900618</v>
      </c>
      <c r="V929" s="62">
        <v>0</v>
      </c>
      <c r="W929" s="62">
        <v>2.5448999999999996E-2</v>
      </c>
      <c r="X929" s="62"/>
      <c r="Y929" s="62"/>
      <c r="Z929" s="62"/>
      <c r="AA929" s="62"/>
      <c r="AB929" s="62"/>
      <c r="AC929" s="62"/>
      <c r="AD929" s="62"/>
      <c r="AE929" s="62">
        <v>0</v>
      </c>
      <c r="AF929" s="168">
        <v>2020</v>
      </c>
      <c r="AG929" s="62" t="s">
        <v>4257</v>
      </c>
      <c r="AH929" s="62" t="s">
        <v>4258</v>
      </c>
      <c r="AI929" s="62" t="s">
        <v>4259</v>
      </c>
      <c r="AJ929" s="62">
        <v>4.3999999999999997E-2</v>
      </c>
      <c r="AK929" s="62"/>
    </row>
    <row r="930" spans="1:37" ht="47.25" x14ac:dyDescent="0.25">
      <c r="A930" s="61"/>
      <c r="B930" s="53" t="s">
        <v>997</v>
      </c>
      <c r="C930" s="58" t="s">
        <v>3767</v>
      </c>
      <c r="D930" s="62">
        <v>2.3163973387877914</v>
      </c>
      <c r="E930" s="62">
        <f t="shared" si="724"/>
        <v>0.23163973387877915</v>
      </c>
      <c r="F930" s="62">
        <f t="shared" si="725"/>
        <v>1.945773764581745</v>
      </c>
      <c r="G930" s="62">
        <v>0</v>
      </c>
      <c r="H930" s="62">
        <f t="shared" si="726"/>
        <v>0.13898384032726749</v>
      </c>
      <c r="I930" s="62">
        <f t="shared" si="727"/>
        <v>2.3163990499999998</v>
      </c>
      <c r="J930" s="62">
        <v>0</v>
      </c>
      <c r="K930" s="62">
        <v>2.29956863</v>
      </c>
      <c r="L930" s="62">
        <v>0</v>
      </c>
      <c r="M930" s="62">
        <v>1.6830419999999999E-2</v>
      </c>
      <c r="N930" s="62">
        <f t="shared" si="728"/>
        <v>-1.7112122083773329E-6</v>
      </c>
      <c r="O930" s="62">
        <f t="shared" si="729"/>
        <v>0.23163973387877915</v>
      </c>
      <c r="P930" s="62">
        <f t="shared" si="730"/>
        <v>-0.353794865418255</v>
      </c>
      <c r="Q930" s="62">
        <f t="shared" si="731"/>
        <v>0</v>
      </c>
      <c r="R930" s="62">
        <f t="shared" si="732"/>
        <v>0.12215342032726749</v>
      </c>
      <c r="S930" s="62">
        <f t="shared" si="733"/>
        <v>1.93033254</v>
      </c>
      <c r="T930" s="62">
        <v>0</v>
      </c>
      <c r="U930" s="62">
        <v>1.9163071899999999</v>
      </c>
      <c r="V930" s="62">
        <v>0</v>
      </c>
      <c r="W930" s="62">
        <v>1.4025350000000001E-2</v>
      </c>
      <c r="X930" s="62"/>
      <c r="Y930" s="62"/>
      <c r="Z930" s="62"/>
      <c r="AA930" s="62"/>
      <c r="AB930" s="62"/>
      <c r="AC930" s="62"/>
      <c r="AD930" s="62"/>
      <c r="AE930" s="62">
        <v>0</v>
      </c>
      <c r="AF930" s="168">
        <v>2020</v>
      </c>
      <c r="AG930" s="62" t="s">
        <v>4257</v>
      </c>
      <c r="AH930" s="62" t="s">
        <v>4258</v>
      </c>
      <c r="AI930" s="62" t="s">
        <v>4259</v>
      </c>
      <c r="AJ930" s="62">
        <v>3.2000000000000001E-2</v>
      </c>
      <c r="AK930" s="62"/>
    </row>
    <row r="931" spans="1:37" ht="63" x14ac:dyDescent="0.25">
      <c r="A931" s="61"/>
      <c r="B931" s="53" t="s">
        <v>999</v>
      </c>
      <c r="C931" s="58" t="s">
        <v>3768</v>
      </c>
      <c r="D931" s="62">
        <v>2.2939573387877914</v>
      </c>
      <c r="E931" s="62">
        <f t="shared" si="724"/>
        <v>0.22939573387877915</v>
      </c>
      <c r="F931" s="62">
        <f t="shared" si="725"/>
        <v>1.9269241645817445</v>
      </c>
      <c r="G931" s="62">
        <v>0</v>
      </c>
      <c r="H931" s="62">
        <f t="shared" si="726"/>
        <v>0.13763744032726749</v>
      </c>
      <c r="I931" s="62">
        <f t="shared" si="727"/>
        <v>2.2939603740000005</v>
      </c>
      <c r="J931" s="62">
        <v>0</v>
      </c>
      <c r="K931" s="62">
        <v>2.2770385500000003</v>
      </c>
      <c r="L931" s="62">
        <v>0</v>
      </c>
      <c r="M931" s="62">
        <v>1.6921823999999999E-2</v>
      </c>
      <c r="N931" s="62">
        <f t="shared" si="728"/>
        <v>-3.0352122091237277E-6</v>
      </c>
      <c r="O931" s="62">
        <f t="shared" si="729"/>
        <v>0.22939573387877915</v>
      </c>
      <c r="P931" s="62">
        <f t="shared" si="730"/>
        <v>-0.35011438541825579</v>
      </c>
      <c r="Q931" s="62">
        <f t="shared" si="731"/>
        <v>0</v>
      </c>
      <c r="R931" s="62">
        <f t="shared" si="732"/>
        <v>0.12071561632726749</v>
      </c>
      <c r="S931" s="62">
        <f t="shared" si="733"/>
        <v>1.9116336400000002</v>
      </c>
      <c r="T931" s="62">
        <v>0</v>
      </c>
      <c r="U931" s="62">
        <v>1.8975321200000002</v>
      </c>
      <c r="V931" s="62">
        <v>0</v>
      </c>
      <c r="W931" s="62">
        <v>1.4101520000000001E-2</v>
      </c>
      <c r="X931" s="62"/>
      <c r="Y931" s="62"/>
      <c r="Z931" s="62"/>
      <c r="AA931" s="62"/>
      <c r="AB931" s="62"/>
      <c r="AC931" s="62"/>
      <c r="AD931" s="62"/>
      <c r="AE931" s="62">
        <v>0</v>
      </c>
      <c r="AF931" s="168">
        <v>2020</v>
      </c>
      <c r="AG931" s="62" t="s">
        <v>4257</v>
      </c>
      <c r="AH931" s="62" t="s">
        <v>4258</v>
      </c>
      <c r="AI931" s="62" t="s">
        <v>4259</v>
      </c>
      <c r="AJ931" s="62">
        <v>3.2000000000000001E-2</v>
      </c>
      <c r="AK931" s="62"/>
    </row>
    <row r="932" spans="1:37" ht="63" x14ac:dyDescent="0.25">
      <c r="A932" s="61"/>
      <c r="B932" s="53" t="s">
        <v>1001</v>
      </c>
      <c r="C932" s="58" t="s">
        <v>3769</v>
      </c>
      <c r="D932" s="62">
        <v>2.3043478887877913</v>
      </c>
      <c r="E932" s="62">
        <f t="shared" si="724"/>
        <v>0.23043478887877913</v>
      </c>
      <c r="F932" s="62">
        <f t="shared" si="725"/>
        <v>1.9356522265817449</v>
      </c>
      <c r="G932" s="62">
        <v>0</v>
      </c>
      <c r="H932" s="62">
        <f t="shared" si="726"/>
        <v>0.13826087332726747</v>
      </c>
      <c r="I932" s="62">
        <f t="shared" si="727"/>
        <v>2.3043465480000003</v>
      </c>
      <c r="J932" s="62">
        <v>0</v>
      </c>
      <c r="K932" s="62">
        <v>2.2898364000000004</v>
      </c>
      <c r="L932" s="62">
        <v>0</v>
      </c>
      <c r="M932" s="62">
        <v>1.4510147999999999E-2</v>
      </c>
      <c r="N932" s="62">
        <f t="shared" si="728"/>
        <v>1.3407877910154298E-6</v>
      </c>
      <c r="O932" s="62">
        <f t="shared" si="729"/>
        <v>0.23043478887877913</v>
      </c>
      <c r="P932" s="62">
        <f t="shared" si="730"/>
        <v>-0.35418417341825559</v>
      </c>
      <c r="Q932" s="62">
        <f t="shared" si="731"/>
        <v>0</v>
      </c>
      <c r="R932" s="62">
        <f t="shared" si="732"/>
        <v>0.12375072532726747</v>
      </c>
      <c r="S932" s="62">
        <f t="shared" si="733"/>
        <v>1.9202887899999999</v>
      </c>
      <c r="T932" s="62">
        <v>0</v>
      </c>
      <c r="U932" s="62">
        <v>1.9081969999999999</v>
      </c>
      <c r="V932" s="62">
        <v>0</v>
      </c>
      <c r="W932" s="62">
        <v>1.2091790000000002E-2</v>
      </c>
      <c r="X932" s="62"/>
      <c r="Y932" s="62"/>
      <c r="Z932" s="62"/>
      <c r="AA932" s="62"/>
      <c r="AB932" s="62"/>
      <c r="AC932" s="62"/>
      <c r="AD932" s="62"/>
      <c r="AE932" s="62">
        <v>0</v>
      </c>
      <c r="AF932" s="168">
        <v>2020</v>
      </c>
      <c r="AG932" s="62" t="s">
        <v>4257</v>
      </c>
      <c r="AH932" s="62" t="s">
        <v>4258</v>
      </c>
      <c r="AI932" s="62" t="s">
        <v>4259</v>
      </c>
      <c r="AJ932" s="62">
        <v>3.2000000000000001E-2</v>
      </c>
      <c r="AK932" s="102"/>
    </row>
    <row r="933" spans="1:37" ht="47.25" x14ac:dyDescent="0.25">
      <c r="A933" s="63"/>
      <c r="B933" s="53" t="s">
        <v>1003</v>
      </c>
      <c r="C933" s="58" t="s">
        <v>3770</v>
      </c>
      <c r="D933" s="62">
        <v>3.5233453387877911</v>
      </c>
      <c r="E933" s="62">
        <f t="shared" si="724"/>
        <v>0.35233453387877911</v>
      </c>
      <c r="F933" s="62">
        <f t="shared" si="725"/>
        <v>2.9596100845817448</v>
      </c>
      <c r="G933" s="62">
        <v>0</v>
      </c>
      <c r="H933" s="62">
        <f t="shared" si="726"/>
        <v>0.21140072032726745</v>
      </c>
      <c r="I933" s="62">
        <f t="shared" si="727"/>
        <v>2.1121108339999997</v>
      </c>
      <c r="J933" s="62">
        <v>0</v>
      </c>
      <c r="K933" s="62">
        <v>2.0857769899999998</v>
      </c>
      <c r="L933" s="62">
        <v>0</v>
      </c>
      <c r="M933" s="62">
        <v>2.6333844000000002E-2</v>
      </c>
      <c r="N933" s="62">
        <f t="shared" si="728"/>
        <v>1.4112345047877914</v>
      </c>
      <c r="O933" s="62">
        <f t="shared" si="729"/>
        <v>0.35233453387877911</v>
      </c>
      <c r="P933" s="62">
        <f t="shared" si="730"/>
        <v>0.87383309458174496</v>
      </c>
      <c r="Q933" s="62">
        <f t="shared" si="731"/>
        <v>0</v>
      </c>
      <c r="R933" s="62">
        <f t="shared" si="732"/>
        <v>0.18506687632726745</v>
      </c>
      <c r="S933" s="62">
        <f t="shared" si="733"/>
        <v>1.76009236</v>
      </c>
      <c r="T933" s="62">
        <v>0</v>
      </c>
      <c r="U933" s="62">
        <v>1.73814749</v>
      </c>
      <c r="V933" s="62">
        <v>0</v>
      </c>
      <c r="W933" s="62">
        <v>2.1944869999999998E-2</v>
      </c>
      <c r="X933" s="62"/>
      <c r="Y933" s="62"/>
      <c r="Z933" s="62"/>
      <c r="AA933" s="62"/>
      <c r="AB933" s="62"/>
      <c r="AC933" s="62"/>
      <c r="AD933" s="62"/>
      <c r="AE933" s="62">
        <v>0</v>
      </c>
      <c r="AF933" s="168">
        <v>2020</v>
      </c>
      <c r="AG933" s="62" t="s">
        <v>4257</v>
      </c>
      <c r="AH933" s="62" t="s">
        <v>4258</v>
      </c>
      <c r="AI933" s="62" t="s">
        <v>4259</v>
      </c>
      <c r="AJ933" s="62">
        <v>7.3999999999999996E-2</v>
      </c>
      <c r="AK933" s="62"/>
    </row>
    <row r="934" spans="1:37" ht="63" x14ac:dyDescent="0.25">
      <c r="A934" s="61"/>
      <c r="B934" s="53" t="s">
        <v>1005</v>
      </c>
      <c r="C934" s="58" t="s">
        <v>3771</v>
      </c>
      <c r="D934" s="62">
        <v>2.1269293387877917</v>
      </c>
      <c r="E934" s="62">
        <f t="shared" si="724"/>
        <v>0.21269293387877919</v>
      </c>
      <c r="F934" s="62">
        <f t="shared" si="725"/>
        <v>1.786620644581745</v>
      </c>
      <c r="G934" s="62">
        <v>0</v>
      </c>
      <c r="H934" s="62">
        <f t="shared" si="726"/>
        <v>0.12761576032726749</v>
      </c>
      <c r="I934" s="62">
        <f t="shared" si="727"/>
        <v>2.1269336700000001</v>
      </c>
      <c r="J934" s="62">
        <v>0</v>
      </c>
      <c r="K934" s="62">
        <v>2.1071847900000003</v>
      </c>
      <c r="L934" s="62">
        <v>0</v>
      </c>
      <c r="M934" s="62">
        <v>1.974888E-2</v>
      </c>
      <c r="N934" s="62">
        <f t="shared" si="728"/>
        <v>-4.3312122084415705E-6</v>
      </c>
      <c r="O934" s="62">
        <f t="shared" si="729"/>
        <v>0.21269293387877919</v>
      </c>
      <c r="P934" s="62">
        <f t="shared" si="730"/>
        <v>-0.32056414541825529</v>
      </c>
      <c r="Q934" s="62">
        <f t="shared" si="731"/>
        <v>0</v>
      </c>
      <c r="R934" s="62">
        <f t="shared" si="732"/>
        <v>0.10786688032726749</v>
      </c>
      <c r="S934" s="62">
        <f t="shared" si="733"/>
        <v>1.7724447300000001</v>
      </c>
      <c r="T934" s="62">
        <v>0</v>
      </c>
      <c r="U934" s="62">
        <v>1.7559873300000002</v>
      </c>
      <c r="V934" s="62">
        <v>0</v>
      </c>
      <c r="W934" s="62">
        <v>1.6457399999999997E-2</v>
      </c>
      <c r="X934" s="62"/>
      <c r="Y934" s="62"/>
      <c r="Z934" s="62"/>
      <c r="AA934" s="62"/>
      <c r="AB934" s="62"/>
      <c r="AC934" s="62"/>
      <c r="AD934" s="62"/>
      <c r="AE934" s="62">
        <v>0</v>
      </c>
      <c r="AF934" s="168">
        <v>2020</v>
      </c>
      <c r="AG934" s="62" t="s">
        <v>4257</v>
      </c>
      <c r="AH934" s="62" t="s">
        <v>4258</v>
      </c>
      <c r="AI934" s="62" t="s">
        <v>4259</v>
      </c>
      <c r="AJ934" s="62">
        <v>1.4E-2</v>
      </c>
      <c r="AK934" s="102"/>
    </row>
    <row r="935" spans="1:37" ht="47.25" x14ac:dyDescent="0.25">
      <c r="A935" s="63"/>
      <c r="B935" s="53" t="s">
        <v>2229</v>
      </c>
      <c r="C935" s="59" t="s">
        <v>3772</v>
      </c>
      <c r="D935" s="62">
        <v>0.49303102478779087</v>
      </c>
      <c r="E935" s="62">
        <f t="shared" si="724"/>
        <v>4.9303102478779087E-2</v>
      </c>
      <c r="F935" s="62">
        <f t="shared" si="725"/>
        <v>0.41414606082174438</v>
      </c>
      <c r="G935" s="62">
        <v>0</v>
      </c>
      <c r="H935" s="62">
        <f t="shared" si="726"/>
        <v>2.958186148726745E-2</v>
      </c>
      <c r="I935" s="62">
        <f t="shared" si="727"/>
        <v>0.49302970400000001</v>
      </c>
      <c r="J935" s="62">
        <v>0</v>
      </c>
      <c r="K935" s="62">
        <v>0.47987102000000004</v>
      </c>
      <c r="L935" s="62">
        <v>0</v>
      </c>
      <c r="M935" s="62">
        <v>1.3158683999999999E-2</v>
      </c>
      <c r="N935" s="62">
        <f t="shared" si="728"/>
        <v>1.3207877908594234E-6</v>
      </c>
      <c r="O935" s="62">
        <f t="shared" si="729"/>
        <v>4.9303102478779087E-2</v>
      </c>
      <c r="P935" s="62">
        <f t="shared" si="730"/>
        <v>-6.572495917825566E-2</v>
      </c>
      <c r="Q935" s="62">
        <f t="shared" si="731"/>
        <v>0</v>
      </c>
      <c r="R935" s="62">
        <f t="shared" si="732"/>
        <v>1.6423177487267453E-2</v>
      </c>
      <c r="S935" s="62">
        <f t="shared" si="733"/>
        <v>1.0965569999999999E-2</v>
      </c>
      <c r="T935" s="62">
        <v>0</v>
      </c>
      <c r="U935" s="62">
        <v>0</v>
      </c>
      <c r="V935" s="62">
        <v>0</v>
      </c>
      <c r="W935" s="62">
        <v>1.0965569999999999E-2</v>
      </c>
      <c r="X935" s="62"/>
      <c r="Y935" s="62"/>
      <c r="Z935" s="62"/>
      <c r="AA935" s="62"/>
      <c r="AB935" s="62"/>
      <c r="AC935" s="62"/>
      <c r="AD935" s="62"/>
      <c r="AE935" s="62">
        <v>0</v>
      </c>
      <c r="AF935" s="168">
        <v>2020</v>
      </c>
      <c r="AG935" s="62" t="s">
        <v>4257</v>
      </c>
      <c r="AH935" s="62" t="s">
        <v>4258</v>
      </c>
      <c r="AI935" s="62" t="s">
        <v>4259</v>
      </c>
      <c r="AJ935" s="62">
        <v>4.2299999999999997E-2</v>
      </c>
      <c r="AK935" s="62"/>
    </row>
    <row r="936" spans="1:37" ht="47.25" x14ac:dyDescent="0.25">
      <c r="A936" s="61"/>
      <c r="B936" s="53" t="s">
        <v>1008</v>
      </c>
      <c r="C936" s="59" t="s">
        <v>3773</v>
      </c>
      <c r="D936" s="62">
        <v>0.49476169678779119</v>
      </c>
      <c r="E936" s="62">
        <f t="shared" si="724"/>
        <v>4.9476169678779124E-2</v>
      </c>
      <c r="F936" s="62">
        <f t="shared" si="725"/>
        <v>0.41559982530174461</v>
      </c>
      <c r="G936" s="62">
        <v>0</v>
      </c>
      <c r="H936" s="62">
        <f t="shared" si="726"/>
        <v>2.968570180726747E-2</v>
      </c>
      <c r="I936" s="62">
        <f t="shared" si="727"/>
        <v>0.49476036400000001</v>
      </c>
      <c r="J936" s="62">
        <v>0</v>
      </c>
      <c r="K936" s="62">
        <v>0.48086614</v>
      </c>
      <c r="L936" s="62">
        <v>0</v>
      </c>
      <c r="M936" s="62">
        <v>1.3894224000000002E-2</v>
      </c>
      <c r="N936" s="62">
        <f t="shared" si="728"/>
        <v>1.3327877911861741E-6</v>
      </c>
      <c r="O936" s="62">
        <f t="shared" si="729"/>
        <v>4.9476169678779124E-2</v>
      </c>
      <c r="P936" s="62">
        <f t="shared" si="730"/>
        <v>-6.526631469825539E-2</v>
      </c>
      <c r="Q936" s="62">
        <f t="shared" si="731"/>
        <v>0</v>
      </c>
      <c r="R936" s="62">
        <f t="shared" si="732"/>
        <v>1.5791477807267466E-2</v>
      </c>
      <c r="S936" s="62">
        <f t="shared" si="733"/>
        <v>1.157852E-2</v>
      </c>
      <c r="T936" s="62">
        <v>0</v>
      </c>
      <c r="U936" s="62">
        <v>0</v>
      </c>
      <c r="V936" s="62">
        <v>0</v>
      </c>
      <c r="W936" s="62">
        <v>1.157852E-2</v>
      </c>
      <c r="X936" s="62"/>
      <c r="Y936" s="62"/>
      <c r="Z936" s="62"/>
      <c r="AA936" s="62"/>
      <c r="AB936" s="62"/>
      <c r="AC936" s="62"/>
      <c r="AD936" s="62"/>
      <c r="AE936" s="62">
        <v>0</v>
      </c>
      <c r="AF936" s="168">
        <v>2020</v>
      </c>
      <c r="AG936" s="62" t="s">
        <v>4257</v>
      </c>
      <c r="AH936" s="62" t="s">
        <v>4258</v>
      </c>
      <c r="AI936" s="62" t="s">
        <v>4259</v>
      </c>
      <c r="AJ936" s="62">
        <v>7.5600000000000001E-2</v>
      </c>
      <c r="AK936" s="62"/>
    </row>
    <row r="937" spans="1:37" ht="78.75" x14ac:dyDescent="0.25">
      <c r="A937" s="61"/>
      <c r="B937" s="53" t="s">
        <v>1010</v>
      </c>
      <c r="C937" s="58" t="s">
        <v>3774</v>
      </c>
      <c r="D937" s="62">
        <v>0.29723063278779133</v>
      </c>
      <c r="E937" s="62">
        <f t="shared" si="724"/>
        <v>2.9723063278779133E-2</v>
      </c>
      <c r="F937" s="62">
        <f t="shared" si="725"/>
        <v>0.24967373154174474</v>
      </c>
      <c r="G937" s="62">
        <v>0</v>
      </c>
      <c r="H937" s="62">
        <f t="shared" si="726"/>
        <v>1.783383796726748E-2</v>
      </c>
      <c r="I937" s="62">
        <f t="shared" si="727"/>
        <v>0.29722929399999998</v>
      </c>
      <c r="J937" s="62">
        <v>0</v>
      </c>
      <c r="K937" s="62">
        <v>0.27501144999999999</v>
      </c>
      <c r="L937" s="62">
        <v>0</v>
      </c>
      <c r="M937" s="62">
        <v>2.2217843999999997E-2</v>
      </c>
      <c r="N937" s="62">
        <f t="shared" si="728"/>
        <v>1.3387877913495494E-6</v>
      </c>
      <c r="O937" s="62">
        <f t="shared" si="729"/>
        <v>2.9723063278779133E-2</v>
      </c>
      <c r="P937" s="62">
        <f t="shared" si="730"/>
        <v>-2.5337718458255248E-2</v>
      </c>
      <c r="Q937" s="62">
        <f t="shared" si="731"/>
        <v>0</v>
      </c>
      <c r="R937" s="62">
        <f t="shared" si="732"/>
        <v>-4.3840060327325174E-3</v>
      </c>
      <c r="S937" s="62">
        <f t="shared" si="733"/>
        <v>1.8514869999999999E-2</v>
      </c>
      <c r="T937" s="62">
        <v>0</v>
      </c>
      <c r="U937" s="62">
        <v>0</v>
      </c>
      <c r="V937" s="62">
        <v>0</v>
      </c>
      <c r="W937" s="62">
        <v>1.8514869999999999E-2</v>
      </c>
      <c r="X937" s="62"/>
      <c r="Y937" s="62"/>
      <c r="Z937" s="62"/>
      <c r="AA937" s="62"/>
      <c r="AB937" s="168">
        <v>2020</v>
      </c>
      <c r="AC937" s="62" t="s">
        <v>4255</v>
      </c>
      <c r="AD937" s="62" t="s">
        <v>4256</v>
      </c>
      <c r="AE937" s="62">
        <v>0.25</v>
      </c>
      <c r="AF937" s="168">
        <v>2020</v>
      </c>
      <c r="AG937" s="62" t="s">
        <v>4257</v>
      </c>
      <c r="AH937" s="62" t="s">
        <v>4258</v>
      </c>
      <c r="AI937" s="62" t="s">
        <v>4259</v>
      </c>
      <c r="AJ937" s="62">
        <v>5.5E-2</v>
      </c>
      <c r="AK937" s="62"/>
    </row>
    <row r="938" spans="1:37" ht="47.25" x14ac:dyDescent="0.25">
      <c r="A938" s="63"/>
      <c r="B938" s="53" t="s">
        <v>2230</v>
      </c>
      <c r="C938" s="58" t="s">
        <v>3775</v>
      </c>
      <c r="D938" s="62">
        <v>1.6262013467877914</v>
      </c>
      <c r="E938" s="62">
        <f t="shared" si="724"/>
        <v>0.16262013467877914</v>
      </c>
      <c r="F938" s="62">
        <f t="shared" si="725"/>
        <v>1.3660091313017446</v>
      </c>
      <c r="G938" s="62">
        <v>0</v>
      </c>
      <c r="H938" s="62">
        <f t="shared" si="726"/>
        <v>9.7572080807267481E-2</v>
      </c>
      <c r="I938" s="62">
        <f t="shared" si="727"/>
        <v>1.6262000080000001</v>
      </c>
      <c r="J938" s="62">
        <v>1.4772416800000001</v>
      </c>
      <c r="K938" s="62">
        <v>0</v>
      </c>
      <c r="L938" s="62">
        <v>0</v>
      </c>
      <c r="M938" s="62">
        <v>0.148958328</v>
      </c>
      <c r="N938" s="62">
        <f t="shared" si="728"/>
        <v>1.3387877912940382E-6</v>
      </c>
      <c r="O938" s="62">
        <f t="shared" si="729"/>
        <v>-1.3146215453212209</v>
      </c>
      <c r="P938" s="62">
        <f t="shared" si="730"/>
        <v>1.3660091313017446</v>
      </c>
      <c r="Q938" s="62">
        <f t="shared" si="731"/>
        <v>0</v>
      </c>
      <c r="R938" s="62">
        <f t="shared" si="732"/>
        <v>-5.138624719273252E-2</v>
      </c>
      <c r="S938" s="62">
        <f t="shared" si="733"/>
        <v>1.35516667</v>
      </c>
      <c r="T938" s="62">
        <v>1.23103473</v>
      </c>
      <c r="U938" s="62">
        <v>0</v>
      </c>
      <c r="V938" s="62">
        <v>0</v>
      </c>
      <c r="W938" s="62">
        <v>0.12413193999999998</v>
      </c>
      <c r="X938" s="62"/>
      <c r="Y938" s="62"/>
      <c r="Z938" s="62"/>
      <c r="AA938" s="62"/>
      <c r="AB938" s="62"/>
      <c r="AC938" s="62"/>
      <c r="AD938" s="62"/>
      <c r="AE938" s="62">
        <v>0</v>
      </c>
      <c r="AF938" s="62"/>
      <c r="AG938" s="62"/>
      <c r="AH938" s="62"/>
      <c r="AI938" s="62"/>
      <c r="AJ938" s="62">
        <v>0</v>
      </c>
      <c r="AK938" s="62"/>
    </row>
    <row r="939" spans="1:37" ht="47.25" x14ac:dyDescent="0.25">
      <c r="A939" s="61"/>
      <c r="B939" s="53" t="s">
        <v>2231</v>
      </c>
      <c r="C939" s="58" t="s">
        <v>3776</v>
      </c>
      <c r="D939" s="62">
        <v>0.19807333878779146</v>
      </c>
      <c r="E939" s="62">
        <f t="shared" si="724"/>
        <v>1.9807333878779147E-2</v>
      </c>
      <c r="F939" s="62">
        <f t="shared" si="725"/>
        <v>0.16638160458174484</v>
      </c>
      <c r="G939" s="62">
        <v>0</v>
      </c>
      <c r="H939" s="62">
        <f t="shared" si="726"/>
        <v>1.1884400327267487E-2</v>
      </c>
      <c r="I939" s="62">
        <f t="shared" si="727"/>
        <v>0.19807213600000001</v>
      </c>
      <c r="J939" s="62">
        <v>0</v>
      </c>
      <c r="K939" s="62">
        <v>0.18178516</v>
      </c>
      <c r="L939" s="62">
        <v>0</v>
      </c>
      <c r="M939" s="62">
        <v>1.6286975999999998E-2</v>
      </c>
      <c r="N939" s="62">
        <f t="shared" si="728"/>
        <v>1.2027877914488894E-6</v>
      </c>
      <c r="O939" s="62">
        <f t="shared" si="729"/>
        <v>1.9807333878779147E-2</v>
      </c>
      <c r="P939" s="62">
        <f t="shared" si="730"/>
        <v>-1.5403555418255166E-2</v>
      </c>
      <c r="Q939" s="62">
        <f t="shared" si="731"/>
        <v>0</v>
      </c>
      <c r="R939" s="62">
        <f t="shared" si="732"/>
        <v>-4.4025756727325109E-3</v>
      </c>
      <c r="S939" s="62">
        <f t="shared" si="733"/>
        <v>1.357248E-2</v>
      </c>
      <c r="T939" s="62">
        <v>0</v>
      </c>
      <c r="U939" s="62">
        <v>0</v>
      </c>
      <c r="V939" s="62">
        <v>0</v>
      </c>
      <c r="W939" s="62">
        <v>1.357248E-2</v>
      </c>
      <c r="X939" s="62"/>
      <c r="Y939" s="62"/>
      <c r="Z939" s="62"/>
      <c r="AA939" s="62"/>
      <c r="AB939" s="168">
        <v>2020</v>
      </c>
      <c r="AC939" s="62" t="s">
        <v>4255</v>
      </c>
      <c r="AD939" s="62" t="s">
        <v>4256</v>
      </c>
      <c r="AE939" s="62">
        <v>0.1</v>
      </c>
      <c r="AF939" s="168">
        <v>2020</v>
      </c>
      <c r="AG939" s="62" t="s">
        <v>4257</v>
      </c>
      <c r="AH939" s="62" t="s">
        <v>4258</v>
      </c>
      <c r="AI939" s="62" t="s">
        <v>4259</v>
      </c>
      <c r="AJ939" s="62">
        <v>0.04</v>
      </c>
      <c r="AK939" s="62"/>
    </row>
    <row r="940" spans="1:37" ht="63" x14ac:dyDescent="0.25">
      <c r="A940" s="61"/>
      <c r="B940" s="65" t="s">
        <v>2232</v>
      </c>
      <c r="C940" s="58" t="s">
        <v>3777</v>
      </c>
      <c r="D940" s="62">
        <v>0.25666188000000001</v>
      </c>
      <c r="E940" s="62">
        <f t="shared" si="724"/>
        <v>2.5666188000000003E-2</v>
      </c>
      <c r="F940" s="62">
        <f t="shared" si="725"/>
        <v>0.21559597920000001</v>
      </c>
      <c r="G940" s="62">
        <v>0</v>
      </c>
      <c r="H940" s="62">
        <f t="shared" si="726"/>
        <v>1.53997128E-2</v>
      </c>
      <c r="I940" s="62">
        <f t="shared" si="727"/>
        <v>0.25666192999999998</v>
      </c>
      <c r="J940" s="62">
        <v>0</v>
      </c>
      <c r="K940" s="62">
        <v>0.22773257</v>
      </c>
      <c r="L940" s="62">
        <v>0</v>
      </c>
      <c r="M940" s="62">
        <v>2.8929360000000001E-2</v>
      </c>
      <c r="N940" s="62">
        <f t="shared" si="728"/>
        <v>-4.9999999973682208E-8</v>
      </c>
      <c r="O940" s="62">
        <f t="shared" si="729"/>
        <v>2.5666188000000003E-2</v>
      </c>
      <c r="P940" s="62">
        <f t="shared" si="730"/>
        <v>-1.2136590799999986E-2</v>
      </c>
      <c r="Q940" s="62">
        <f t="shared" si="731"/>
        <v>0</v>
      </c>
      <c r="R940" s="62">
        <f t="shared" si="732"/>
        <v>-1.3529647200000001E-2</v>
      </c>
      <c r="S940" s="62">
        <f t="shared" si="733"/>
        <v>2.4107799999999999E-2</v>
      </c>
      <c r="T940" s="62">
        <v>0</v>
      </c>
      <c r="U940" s="62">
        <v>0</v>
      </c>
      <c r="V940" s="62">
        <v>0</v>
      </c>
      <c r="W940" s="62">
        <v>2.4107799999999999E-2</v>
      </c>
      <c r="X940" s="62"/>
      <c r="Y940" s="62"/>
      <c r="Z940" s="62"/>
      <c r="AA940" s="62"/>
      <c r="AB940" s="168">
        <v>2020</v>
      </c>
      <c r="AC940" s="62" t="s">
        <v>4255</v>
      </c>
      <c r="AD940" s="62" t="s">
        <v>4256</v>
      </c>
      <c r="AE940" s="62">
        <v>0.16</v>
      </c>
      <c r="AF940" s="168">
        <v>2020</v>
      </c>
      <c r="AG940" s="62" t="s">
        <v>4257</v>
      </c>
      <c r="AH940" s="62" t="s">
        <v>4258</v>
      </c>
      <c r="AI940" s="62" t="s">
        <v>4259</v>
      </c>
      <c r="AJ940" s="62">
        <v>0.126</v>
      </c>
      <c r="AK940" s="102"/>
    </row>
    <row r="941" spans="1:37" ht="63" x14ac:dyDescent="0.25">
      <c r="A941" s="61"/>
      <c r="B941" s="53" t="s">
        <v>2233</v>
      </c>
      <c r="C941" s="58" t="s">
        <v>3778</v>
      </c>
      <c r="D941" s="62">
        <v>1.9294933387877915</v>
      </c>
      <c r="E941" s="62">
        <f t="shared" si="724"/>
        <v>0.19294933387877916</v>
      </c>
      <c r="F941" s="62">
        <f t="shared" si="725"/>
        <v>1.6207744045817449</v>
      </c>
      <c r="G941" s="62">
        <v>0</v>
      </c>
      <c r="H941" s="62">
        <f t="shared" si="726"/>
        <v>0.11576960032726749</v>
      </c>
      <c r="I941" s="62">
        <f t="shared" si="727"/>
        <v>1.9294950319999999</v>
      </c>
      <c r="J941" s="62">
        <v>0</v>
      </c>
      <c r="K941" s="62">
        <v>1.9036001</v>
      </c>
      <c r="L941" s="62">
        <v>0</v>
      </c>
      <c r="M941" s="62">
        <v>2.5894931999999999E-2</v>
      </c>
      <c r="N941" s="62">
        <f t="shared" si="728"/>
        <v>-1.6932122084423185E-6</v>
      </c>
      <c r="O941" s="62">
        <f t="shared" si="729"/>
        <v>0.19294933387877916</v>
      </c>
      <c r="P941" s="62">
        <f t="shared" si="730"/>
        <v>-0.28282569541825509</v>
      </c>
      <c r="Q941" s="62">
        <f t="shared" si="731"/>
        <v>0</v>
      </c>
      <c r="R941" s="62">
        <f t="shared" si="732"/>
        <v>8.9874668327267496E-2</v>
      </c>
      <c r="S941" s="62">
        <f t="shared" si="733"/>
        <v>1.6079125299999999</v>
      </c>
      <c r="T941" s="62">
        <v>0</v>
      </c>
      <c r="U941" s="62">
        <v>1.5863334199999999</v>
      </c>
      <c r="V941" s="62">
        <v>0</v>
      </c>
      <c r="W941" s="62">
        <v>2.1579110000000002E-2</v>
      </c>
      <c r="X941" s="62"/>
      <c r="Y941" s="62"/>
      <c r="Z941" s="62"/>
      <c r="AA941" s="62"/>
      <c r="AB941" s="168">
        <v>2020</v>
      </c>
      <c r="AC941" s="62" t="s">
        <v>4255</v>
      </c>
      <c r="AD941" s="62" t="s">
        <v>4256</v>
      </c>
      <c r="AE941" s="62">
        <v>0.2</v>
      </c>
      <c r="AF941" s="168">
        <v>2020</v>
      </c>
      <c r="AG941" s="62" t="s">
        <v>4257</v>
      </c>
      <c r="AH941" s="62" t="s">
        <v>4258</v>
      </c>
      <c r="AI941" s="62" t="s">
        <v>4259</v>
      </c>
      <c r="AJ941" s="62">
        <v>0.10058</v>
      </c>
      <c r="AK941" s="62"/>
    </row>
    <row r="942" spans="1:37" ht="63" x14ac:dyDescent="0.25">
      <c r="A942" s="61"/>
      <c r="B942" s="65" t="s">
        <v>2234</v>
      </c>
      <c r="C942" s="58" t="s">
        <v>3779</v>
      </c>
      <c r="D942" s="62">
        <v>2.5694163387877911</v>
      </c>
      <c r="E942" s="62">
        <f t="shared" si="724"/>
        <v>0.25694163387877911</v>
      </c>
      <c r="F942" s="62">
        <f t="shared" si="725"/>
        <v>2.1583097245817444</v>
      </c>
      <c r="G942" s="62">
        <v>0</v>
      </c>
      <c r="H942" s="62">
        <f t="shared" si="726"/>
        <v>0.15416498032726747</v>
      </c>
      <c r="I942" s="62">
        <f t="shared" si="727"/>
        <v>2.5694149980000001</v>
      </c>
      <c r="J942" s="62">
        <v>0.34797211</v>
      </c>
      <c r="K942" s="62">
        <v>2.1279616400000001</v>
      </c>
      <c r="L942" s="62">
        <v>0</v>
      </c>
      <c r="M942" s="62">
        <v>9.3481248000000003E-2</v>
      </c>
      <c r="N942" s="62">
        <f t="shared" si="728"/>
        <v>1.3407877910154298E-6</v>
      </c>
      <c r="O942" s="62">
        <f t="shared" si="729"/>
        <v>-9.1030476121220893E-2</v>
      </c>
      <c r="P942" s="62">
        <f t="shared" si="730"/>
        <v>3.0348084581744317E-2</v>
      </c>
      <c r="Q942" s="62">
        <f t="shared" si="731"/>
        <v>0</v>
      </c>
      <c r="R942" s="62">
        <f t="shared" si="732"/>
        <v>6.0683732327267467E-2</v>
      </c>
      <c r="S942" s="62">
        <f t="shared" si="733"/>
        <v>2.14117917</v>
      </c>
      <c r="T942" s="62">
        <v>0.28997676</v>
      </c>
      <c r="U942" s="62">
        <v>1.7733013700000002</v>
      </c>
      <c r="V942" s="62">
        <v>0</v>
      </c>
      <c r="W942" s="62">
        <v>7.7901040000000005E-2</v>
      </c>
      <c r="X942" s="62"/>
      <c r="Y942" s="62"/>
      <c r="Z942" s="62"/>
      <c r="AA942" s="62"/>
      <c r="AB942" s="168">
        <v>2020</v>
      </c>
      <c r="AC942" s="62" t="s">
        <v>4255</v>
      </c>
      <c r="AD942" s="62" t="s">
        <v>4256</v>
      </c>
      <c r="AE942" s="62">
        <v>0.25</v>
      </c>
      <c r="AF942" s="168">
        <v>2020</v>
      </c>
      <c r="AG942" s="62" t="s">
        <v>4257</v>
      </c>
      <c r="AH942" s="62" t="s">
        <v>4258</v>
      </c>
      <c r="AI942" s="62" t="s">
        <v>4259</v>
      </c>
      <c r="AJ942" s="62">
        <v>0.18784000000000001</v>
      </c>
      <c r="AK942" s="102"/>
    </row>
    <row r="943" spans="1:37" ht="47.25" x14ac:dyDescent="0.25">
      <c r="A943" s="63"/>
      <c r="B943" s="53" t="s">
        <v>2235</v>
      </c>
      <c r="C943" s="58" t="s">
        <v>3780</v>
      </c>
      <c r="D943" s="62">
        <v>3.2858218919999995</v>
      </c>
      <c r="E943" s="62">
        <f t="shared" si="724"/>
        <v>0.32858218919999999</v>
      </c>
      <c r="F943" s="62">
        <f t="shared" si="725"/>
        <v>2.7600903892799997</v>
      </c>
      <c r="G943" s="62">
        <v>0</v>
      </c>
      <c r="H943" s="62">
        <f t="shared" si="726"/>
        <v>0.19714931351999995</v>
      </c>
      <c r="I943" s="62">
        <f t="shared" si="727"/>
        <v>3.2858218920000004</v>
      </c>
      <c r="J943" s="62">
        <v>0.45809638999999996</v>
      </c>
      <c r="K943" s="62">
        <v>2.5247461900000001</v>
      </c>
      <c r="L943" s="62">
        <v>0</v>
      </c>
      <c r="M943" s="62">
        <v>0.302979312</v>
      </c>
      <c r="N943" s="62">
        <f t="shared" si="728"/>
        <v>0</v>
      </c>
      <c r="O943" s="62">
        <f t="shared" si="729"/>
        <v>-0.12951420079999998</v>
      </c>
      <c r="P943" s="62">
        <f t="shared" si="730"/>
        <v>0.23534419927999961</v>
      </c>
      <c r="Q943" s="62">
        <f t="shared" si="731"/>
        <v>0</v>
      </c>
      <c r="R943" s="62">
        <f t="shared" si="732"/>
        <v>-0.10582999848000005</v>
      </c>
      <c r="S943" s="62">
        <f t="shared" si="733"/>
        <v>2.7381848999999998</v>
      </c>
      <c r="T943" s="62">
        <v>0.38174698999999995</v>
      </c>
      <c r="U943" s="62">
        <v>2.10395515</v>
      </c>
      <c r="V943" s="62">
        <v>0</v>
      </c>
      <c r="W943" s="62">
        <v>0.25248276000000003</v>
      </c>
      <c r="X943" s="62"/>
      <c r="Y943" s="62"/>
      <c r="Z943" s="62"/>
      <c r="AA943" s="62"/>
      <c r="AB943" s="168">
        <v>2020</v>
      </c>
      <c r="AC943" s="62" t="s">
        <v>4255</v>
      </c>
      <c r="AD943" s="62" t="s">
        <v>4256</v>
      </c>
      <c r="AE943" s="62">
        <v>0.4</v>
      </c>
      <c r="AF943" s="168">
        <v>2020</v>
      </c>
      <c r="AG943" s="62" t="s">
        <v>4257</v>
      </c>
      <c r="AH943" s="62" t="s">
        <v>4258</v>
      </c>
      <c r="AI943" s="62" t="s">
        <v>4259</v>
      </c>
      <c r="AJ943" s="62">
        <v>7.0000000000000001E-3</v>
      </c>
      <c r="AK943" s="62"/>
    </row>
    <row r="944" spans="1:37" ht="78.75" x14ac:dyDescent="0.25">
      <c r="A944" s="61"/>
      <c r="B944" s="65" t="s">
        <v>2236</v>
      </c>
      <c r="C944" s="58" t="s">
        <v>3781</v>
      </c>
      <c r="D944" s="62">
        <v>2.4063078779145336E-4</v>
      </c>
      <c r="E944" s="62">
        <f t="shared" si="724"/>
        <v>2.4063078779145337E-5</v>
      </c>
      <c r="F944" s="62">
        <f t="shared" si="725"/>
        <v>2.0212986174482082E-4</v>
      </c>
      <c r="G944" s="62">
        <v>0</v>
      </c>
      <c r="H944" s="62">
        <f t="shared" si="726"/>
        <v>1.44378472674872E-5</v>
      </c>
      <c r="I944" s="62">
        <f t="shared" si="727"/>
        <v>2.39292E-4</v>
      </c>
      <c r="J944" s="62">
        <v>0</v>
      </c>
      <c r="K944" s="62">
        <v>0</v>
      </c>
      <c r="L944" s="62">
        <v>0</v>
      </c>
      <c r="M944" s="62">
        <v>2.39292E-4</v>
      </c>
      <c r="N944" s="62">
        <f t="shared" si="728"/>
        <v>1.3387877914533618E-6</v>
      </c>
      <c r="O944" s="62">
        <f t="shared" si="729"/>
        <v>2.4063078779145337E-5</v>
      </c>
      <c r="P944" s="62">
        <f t="shared" si="730"/>
        <v>2.0212986174482082E-4</v>
      </c>
      <c r="Q944" s="62">
        <f t="shared" si="731"/>
        <v>0</v>
      </c>
      <c r="R944" s="62">
        <f t="shared" si="732"/>
        <v>-2.2485415273251281E-4</v>
      </c>
      <c r="S944" s="62">
        <f t="shared" si="733"/>
        <v>1.9940999999999999E-4</v>
      </c>
      <c r="T944" s="62">
        <v>0</v>
      </c>
      <c r="U944" s="62">
        <v>0</v>
      </c>
      <c r="V944" s="62">
        <v>0</v>
      </c>
      <c r="W944" s="62">
        <v>1.9940999999999999E-4</v>
      </c>
      <c r="X944" s="62"/>
      <c r="Y944" s="62"/>
      <c r="Z944" s="62"/>
      <c r="AA944" s="62"/>
      <c r="AB944" s="62"/>
      <c r="AC944" s="62"/>
      <c r="AD944" s="62"/>
      <c r="AE944" s="62">
        <v>0</v>
      </c>
      <c r="AF944" s="62"/>
      <c r="AG944" s="62"/>
      <c r="AH944" s="62"/>
      <c r="AI944" s="62"/>
      <c r="AJ944" s="62">
        <v>0</v>
      </c>
      <c r="AK944" s="62"/>
    </row>
    <row r="945" spans="1:37" ht="47.25" x14ac:dyDescent="0.25">
      <c r="A945" s="63"/>
      <c r="B945" s="53" t="s">
        <v>1598</v>
      </c>
      <c r="C945" s="58" t="s">
        <v>3782</v>
      </c>
      <c r="D945" s="62">
        <v>5.7238478427877926</v>
      </c>
      <c r="E945" s="62">
        <f t="shared" si="724"/>
        <v>0.57238478427877926</v>
      </c>
      <c r="F945" s="62">
        <f t="shared" si="725"/>
        <v>4.8080321879417456</v>
      </c>
      <c r="G945" s="62">
        <v>0</v>
      </c>
      <c r="H945" s="62">
        <f t="shared" si="726"/>
        <v>0.34343087056726757</v>
      </c>
      <c r="I945" s="62">
        <f t="shared" si="727"/>
        <v>5.7238465039999991</v>
      </c>
      <c r="J945" s="62">
        <v>0.91154945999999992</v>
      </c>
      <c r="K945" s="62">
        <v>4.7211659599999996</v>
      </c>
      <c r="L945" s="62">
        <v>0</v>
      </c>
      <c r="M945" s="62">
        <v>9.1131084000000001E-2</v>
      </c>
      <c r="N945" s="62">
        <f t="shared" si="728"/>
        <v>1.3387877935144843E-6</v>
      </c>
      <c r="O945" s="62">
        <f t="shared" si="729"/>
        <v>-0.33916467572122067</v>
      </c>
      <c r="P945" s="62">
        <f t="shared" si="730"/>
        <v>8.6866227941746033E-2</v>
      </c>
      <c r="Q945" s="62">
        <f t="shared" si="731"/>
        <v>0</v>
      </c>
      <c r="R945" s="62">
        <f t="shared" si="732"/>
        <v>0.25229978656726759</v>
      </c>
      <c r="S945" s="62">
        <f t="shared" si="733"/>
        <v>5.7534483299999994</v>
      </c>
      <c r="T945" s="62">
        <v>0.75962455000000006</v>
      </c>
      <c r="U945" s="62">
        <v>4.91788121</v>
      </c>
      <c r="V945" s="62">
        <v>0</v>
      </c>
      <c r="W945" s="62">
        <v>7.5942570000000001E-2</v>
      </c>
      <c r="X945" s="62"/>
      <c r="Y945" s="62"/>
      <c r="Z945" s="62"/>
      <c r="AA945" s="62"/>
      <c r="AB945" s="62"/>
      <c r="AC945" s="62"/>
      <c r="AD945" s="62"/>
      <c r="AE945" s="62">
        <v>0</v>
      </c>
      <c r="AF945" s="62"/>
      <c r="AG945" s="62"/>
      <c r="AH945" s="62"/>
      <c r="AI945" s="62"/>
      <c r="AJ945" s="62">
        <v>0</v>
      </c>
      <c r="AK945" s="102"/>
    </row>
    <row r="946" spans="1:37" ht="78.75" x14ac:dyDescent="0.25">
      <c r="A946" s="61"/>
      <c r="B946" s="53" t="s">
        <v>1017</v>
      </c>
      <c r="C946" s="58" t="s">
        <v>3783</v>
      </c>
      <c r="D946" s="62">
        <v>7.8392053387877914</v>
      </c>
      <c r="E946" s="62">
        <f t="shared" si="724"/>
        <v>0.78392053387877914</v>
      </c>
      <c r="F946" s="62">
        <f t="shared" si="725"/>
        <v>6.5849324845817456</v>
      </c>
      <c r="G946" s="62">
        <v>0</v>
      </c>
      <c r="H946" s="62">
        <f t="shared" si="726"/>
        <v>0.47035232032726748</v>
      </c>
      <c r="I946" s="62">
        <f t="shared" si="727"/>
        <v>7.8392058799999997</v>
      </c>
      <c r="J946" s="62">
        <v>6.2354586300000001</v>
      </c>
      <c r="K946" s="62">
        <v>1.2885533300000001</v>
      </c>
      <c r="L946" s="62">
        <v>0</v>
      </c>
      <c r="M946" s="62">
        <v>0.31519391999999996</v>
      </c>
      <c r="N946" s="62">
        <f t="shared" si="728"/>
        <v>-5.4121220838254658E-7</v>
      </c>
      <c r="O946" s="62">
        <f t="shared" si="729"/>
        <v>-5.4515380961212205</v>
      </c>
      <c r="P946" s="62">
        <f t="shared" si="730"/>
        <v>5.2963791545817456</v>
      </c>
      <c r="Q946" s="62">
        <f t="shared" si="731"/>
        <v>0</v>
      </c>
      <c r="R946" s="62">
        <f t="shared" si="732"/>
        <v>0.15515840032726752</v>
      </c>
      <c r="S946" s="62">
        <f t="shared" si="733"/>
        <v>6.5326715700000006</v>
      </c>
      <c r="T946" s="62">
        <v>0.90103772999999998</v>
      </c>
      <c r="U946" s="62">
        <v>5.3689722400000006</v>
      </c>
      <c r="V946" s="62">
        <v>0</v>
      </c>
      <c r="W946" s="62">
        <v>0.26266160000000005</v>
      </c>
      <c r="X946" s="62"/>
      <c r="Y946" s="62"/>
      <c r="Z946" s="62"/>
      <c r="AA946" s="62"/>
      <c r="AB946" s="168">
        <v>2020</v>
      </c>
      <c r="AC946" s="62" t="s">
        <v>4255</v>
      </c>
      <c r="AD946" s="62" t="s">
        <v>4256</v>
      </c>
      <c r="AE946" s="62">
        <v>0.4</v>
      </c>
      <c r="AF946" s="168">
        <v>2020</v>
      </c>
      <c r="AG946" s="62" t="s">
        <v>4257</v>
      </c>
      <c r="AH946" s="62" t="s">
        <v>4258</v>
      </c>
      <c r="AI946" s="62" t="s">
        <v>4259</v>
      </c>
      <c r="AJ946" s="62">
        <v>2.23</v>
      </c>
      <c r="AK946" s="62"/>
    </row>
    <row r="947" spans="1:37" ht="47.25" x14ac:dyDescent="0.25">
      <c r="A947" s="61"/>
      <c r="B947" s="53" t="s">
        <v>1603</v>
      </c>
      <c r="C947" s="58" t="s">
        <v>3784</v>
      </c>
      <c r="D947" s="62">
        <v>2.1363973387877913</v>
      </c>
      <c r="E947" s="62">
        <f t="shared" si="724"/>
        <v>0.21363973387877913</v>
      </c>
      <c r="F947" s="62">
        <f t="shared" si="725"/>
        <v>1.7945737645817446</v>
      </c>
      <c r="G947" s="62">
        <v>0</v>
      </c>
      <c r="H947" s="62">
        <f t="shared" si="726"/>
        <v>0.12818384032726748</v>
      </c>
      <c r="I947" s="62">
        <f t="shared" si="727"/>
        <v>1.418410516</v>
      </c>
      <c r="J947" s="62">
        <v>0.24997633000000002</v>
      </c>
      <c r="K947" s="62">
        <v>1.15658331</v>
      </c>
      <c r="L947" s="62">
        <v>0</v>
      </c>
      <c r="M947" s="62">
        <v>1.1850875999999998E-2</v>
      </c>
      <c r="N947" s="62">
        <f t="shared" si="728"/>
        <v>0.71798682278779125</v>
      </c>
      <c r="O947" s="62">
        <f t="shared" si="729"/>
        <v>-3.6336596121220893E-2</v>
      </c>
      <c r="P947" s="62">
        <f t="shared" si="730"/>
        <v>0.63799045458174453</v>
      </c>
      <c r="Q947" s="62">
        <f t="shared" si="731"/>
        <v>0</v>
      </c>
      <c r="R947" s="62">
        <f t="shared" si="732"/>
        <v>0.11633296432726749</v>
      </c>
      <c r="S947" s="62">
        <f t="shared" si="733"/>
        <v>1.1820087700000002</v>
      </c>
      <c r="T947" s="62">
        <v>0.20831360999999998</v>
      </c>
      <c r="U947" s="62">
        <v>0.96381943000000003</v>
      </c>
      <c r="V947" s="62">
        <v>0</v>
      </c>
      <c r="W947" s="62">
        <v>9.8757299999999992E-3</v>
      </c>
      <c r="X947" s="62"/>
      <c r="Y947" s="62"/>
      <c r="Z947" s="62"/>
      <c r="AA947" s="62"/>
      <c r="AB947" s="168">
        <v>2020</v>
      </c>
      <c r="AC947" s="62" t="s">
        <v>4255</v>
      </c>
      <c r="AD947" s="62" t="s">
        <v>4256</v>
      </c>
      <c r="AE947" s="62">
        <v>0.1</v>
      </c>
      <c r="AF947" s="168">
        <v>2020</v>
      </c>
      <c r="AG947" s="62" t="s">
        <v>4257</v>
      </c>
      <c r="AH947" s="62" t="s">
        <v>4258</v>
      </c>
      <c r="AI947" s="62" t="s">
        <v>4259</v>
      </c>
      <c r="AJ947" s="62">
        <v>1.6E-2</v>
      </c>
      <c r="AK947" s="62"/>
    </row>
    <row r="948" spans="1:37" ht="63" x14ac:dyDescent="0.25">
      <c r="A948" s="61"/>
      <c r="B948" s="53" t="s">
        <v>1605</v>
      </c>
      <c r="C948" s="59" t="s">
        <v>3785</v>
      </c>
      <c r="D948" s="62">
        <v>1.2548718787791452E-2</v>
      </c>
      <c r="E948" s="62">
        <f t="shared" si="724"/>
        <v>1.2548718787791452E-3</v>
      </c>
      <c r="F948" s="62">
        <f t="shared" si="725"/>
        <v>1.0540923781744819E-2</v>
      </c>
      <c r="G948" s="62">
        <v>0</v>
      </c>
      <c r="H948" s="62">
        <f t="shared" si="726"/>
        <v>7.5292312726748709E-4</v>
      </c>
      <c r="I948" s="62">
        <f t="shared" si="727"/>
        <v>1.2547379999999999E-2</v>
      </c>
      <c r="J948" s="62">
        <v>0</v>
      </c>
      <c r="K948" s="62">
        <v>0</v>
      </c>
      <c r="L948" s="62">
        <v>0</v>
      </c>
      <c r="M948" s="62">
        <v>1.2547379999999999E-2</v>
      </c>
      <c r="N948" s="62">
        <f t="shared" si="728"/>
        <v>1.3387877914536328E-6</v>
      </c>
      <c r="O948" s="62">
        <f t="shared" si="729"/>
        <v>1.2548718787791452E-3</v>
      </c>
      <c r="P948" s="62">
        <f t="shared" si="730"/>
        <v>1.0540923781744819E-2</v>
      </c>
      <c r="Q948" s="62">
        <f t="shared" si="731"/>
        <v>0</v>
      </c>
      <c r="R948" s="62">
        <f t="shared" si="732"/>
        <v>-1.1794456872732511E-2</v>
      </c>
      <c r="S948" s="62">
        <f t="shared" si="733"/>
        <v>0.21794105999999996</v>
      </c>
      <c r="T948" s="62">
        <v>0.20748490999999997</v>
      </c>
      <c r="U948" s="62">
        <v>0</v>
      </c>
      <c r="V948" s="62">
        <v>0</v>
      </c>
      <c r="W948" s="62">
        <v>1.0456150000000001E-2</v>
      </c>
      <c r="X948" s="62"/>
      <c r="Y948" s="62"/>
      <c r="Z948" s="62"/>
      <c r="AA948" s="62"/>
      <c r="AB948" s="62"/>
      <c r="AC948" s="62"/>
      <c r="AD948" s="62"/>
      <c r="AE948" s="62">
        <v>0</v>
      </c>
      <c r="AF948" s="62"/>
      <c r="AG948" s="62"/>
      <c r="AH948" s="62"/>
      <c r="AI948" s="62"/>
      <c r="AJ948" s="62">
        <v>0</v>
      </c>
      <c r="AK948" s="62"/>
    </row>
    <row r="949" spans="1:37" ht="47.25" x14ac:dyDescent="0.25">
      <c r="A949" s="61"/>
      <c r="B949" s="53" t="s">
        <v>2238</v>
      </c>
      <c r="C949" s="58" t="s">
        <v>3786</v>
      </c>
      <c r="D949" s="62">
        <v>3.8636773387877912</v>
      </c>
      <c r="E949" s="62">
        <f t="shared" si="724"/>
        <v>0.38636773387877915</v>
      </c>
      <c r="F949" s="62">
        <f t="shared" si="725"/>
        <v>3.2454889645817446</v>
      </c>
      <c r="G949" s="62">
        <v>0</v>
      </c>
      <c r="H949" s="62">
        <f t="shared" si="726"/>
        <v>0.23182064032726746</v>
      </c>
      <c r="I949" s="62">
        <f t="shared" si="727"/>
        <v>3.1171599900000002</v>
      </c>
      <c r="J949" s="62">
        <v>0.51542761000000004</v>
      </c>
      <c r="K949" s="62">
        <v>2.5787975599999999</v>
      </c>
      <c r="L949" s="62">
        <v>0</v>
      </c>
      <c r="M949" s="62">
        <v>2.2934819999999998E-2</v>
      </c>
      <c r="N949" s="62">
        <f t="shared" si="728"/>
        <v>0.74651734878779097</v>
      </c>
      <c r="O949" s="62">
        <f t="shared" si="729"/>
        <v>-0.12905987612122088</v>
      </c>
      <c r="P949" s="62">
        <f t="shared" si="730"/>
        <v>0.6666914045817447</v>
      </c>
      <c r="Q949" s="62">
        <f t="shared" si="731"/>
        <v>0</v>
      </c>
      <c r="R949" s="62">
        <f t="shared" si="732"/>
        <v>0.20888582032726746</v>
      </c>
      <c r="S949" s="62">
        <f t="shared" si="733"/>
        <v>2.5976333300000003</v>
      </c>
      <c r="T949" s="62">
        <v>0.42952300999999993</v>
      </c>
      <c r="U949" s="62">
        <v>2.1489979700000004</v>
      </c>
      <c r="V949" s="62">
        <v>0</v>
      </c>
      <c r="W949" s="62">
        <v>1.911235E-2</v>
      </c>
      <c r="X949" s="62"/>
      <c r="Y949" s="62"/>
      <c r="Z949" s="62"/>
      <c r="AA949" s="62"/>
      <c r="AB949" s="168">
        <v>2020</v>
      </c>
      <c r="AC949" s="62" t="s">
        <v>4255</v>
      </c>
      <c r="AD949" s="62" t="s">
        <v>4256</v>
      </c>
      <c r="AE949" s="62">
        <v>0.4</v>
      </c>
      <c r="AF949" s="168">
        <v>2020</v>
      </c>
      <c r="AG949" s="62" t="s">
        <v>4257</v>
      </c>
      <c r="AH949" s="62" t="s">
        <v>4258</v>
      </c>
      <c r="AI949" s="62" t="s">
        <v>4259</v>
      </c>
      <c r="AJ949" s="62">
        <v>4.7333333333333331E-2</v>
      </c>
      <c r="AK949" s="62"/>
    </row>
    <row r="950" spans="1:37" ht="63" x14ac:dyDescent="0.25">
      <c r="A950" s="61"/>
      <c r="B950" s="53" t="s">
        <v>1596</v>
      </c>
      <c r="C950" s="58" t="s">
        <v>3787</v>
      </c>
      <c r="D950" s="62">
        <v>10.272727470787789</v>
      </c>
      <c r="E950" s="62">
        <f t="shared" si="724"/>
        <v>1.027272747078779</v>
      </c>
      <c r="F950" s="62">
        <f t="shared" si="725"/>
        <v>8.6290910754617425</v>
      </c>
      <c r="G950" s="62">
        <v>0</v>
      </c>
      <c r="H950" s="62">
        <f t="shared" si="726"/>
        <v>0.6163636482472673</v>
      </c>
      <c r="I950" s="62">
        <f t="shared" si="727"/>
        <v>10.272726131999999</v>
      </c>
      <c r="J950" s="62">
        <v>1.7323690600000001</v>
      </c>
      <c r="K950" s="62">
        <v>8.4837511999999986</v>
      </c>
      <c r="L950" s="62">
        <v>0</v>
      </c>
      <c r="M950" s="62">
        <v>5.6605872000000002E-2</v>
      </c>
      <c r="N950" s="62">
        <f t="shared" si="728"/>
        <v>1.3387877899617706E-6</v>
      </c>
      <c r="O950" s="62">
        <f t="shared" si="729"/>
        <v>-0.7050963129212211</v>
      </c>
      <c r="P950" s="62">
        <f t="shared" si="730"/>
        <v>0.14533987546174387</v>
      </c>
      <c r="Q950" s="62">
        <f t="shared" si="731"/>
        <v>0</v>
      </c>
      <c r="R950" s="62">
        <f t="shared" si="732"/>
        <v>0.5597577762472673</v>
      </c>
      <c r="S950" s="62">
        <f t="shared" si="733"/>
        <v>10.328053260000001</v>
      </c>
      <c r="T950" s="62">
        <v>1.44364088</v>
      </c>
      <c r="U950" s="62">
        <v>8.8372408199999999</v>
      </c>
      <c r="V950" s="62">
        <v>0</v>
      </c>
      <c r="W950" s="62">
        <v>4.7171559999999994E-2</v>
      </c>
      <c r="X950" s="62"/>
      <c r="Y950" s="62"/>
      <c r="Z950" s="62"/>
      <c r="AA950" s="62"/>
      <c r="AB950" s="62"/>
      <c r="AC950" s="62"/>
      <c r="AD950" s="62"/>
      <c r="AE950" s="62">
        <v>0</v>
      </c>
      <c r="AF950" s="62"/>
      <c r="AG950" s="62"/>
      <c r="AH950" s="62"/>
      <c r="AI950" s="62"/>
      <c r="AJ950" s="62">
        <v>0</v>
      </c>
      <c r="AK950" s="62"/>
    </row>
    <row r="951" spans="1:37" ht="47.25" x14ac:dyDescent="0.25">
      <c r="A951" s="61"/>
      <c r="B951" s="53" t="s">
        <v>1601</v>
      </c>
      <c r="C951" s="58" t="s">
        <v>3788</v>
      </c>
      <c r="D951" s="62">
        <v>3.5438624867877921</v>
      </c>
      <c r="E951" s="62">
        <f t="shared" si="724"/>
        <v>0.35438624867877921</v>
      </c>
      <c r="F951" s="62">
        <f t="shared" si="725"/>
        <v>2.9768444889017456</v>
      </c>
      <c r="G951" s="62">
        <v>0</v>
      </c>
      <c r="H951" s="62">
        <f t="shared" si="726"/>
        <v>0.21263174920726752</v>
      </c>
      <c r="I951" s="62">
        <f t="shared" si="727"/>
        <v>3.5438611480000008</v>
      </c>
      <c r="J951" s="62">
        <v>0.44689856</v>
      </c>
      <c r="K951" s="62">
        <v>3.0636239000000005</v>
      </c>
      <c r="L951" s="62">
        <v>0</v>
      </c>
      <c r="M951" s="62">
        <v>3.3338688000000005E-2</v>
      </c>
      <c r="N951" s="62">
        <f t="shared" si="728"/>
        <v>1.3387877912940382E-6</v>
      </c>
      <c r="O951" s="62">
        <f t="shared" si="729"/>
        <v>-9.2512311321220786E-2</v>
      </c>
      <c r="P951" s="62">
        <f t="shared" si="730"/>
        <v>-8.6779411098254933E-2</v>
      </c>
      <c r="Q951" s="62">
        <f t="shared" si="731"/>
        <v>0</v>
      </c>
      <c r="R951" s="62">
        <f t="shared" si="732"/>
        <v>0.17929306120726751</v>
      </c>
      <c r="S951" s="62">
        <f t="shared" si="733"/>
        <v>2.9532176300000001</v>
      </c>
      <c r="T951" s="62">
        <v>0.37241546999999997</v>
      </c>
      <c r="U951" s="62">
        <v>2.5530199200000001</v>
      </c>
      <c r="V951" s="62">
        <v>0</v>
      </c>
      <c r="W951" s="62">
        <v>2.7782239999999996E-2</v>
      </c>
      <c r="X951" s="62"/>
      <c r="Y951" s="62"/>
      <c r="Z951" s="62"/>
      <c r="AA951" s="62"/>
      <c r="AB951" s="168">
        <v>2020</v>
      </c>
      <c r="AC951" s="62" t="s">
        <v>4255</v>
      </c>
      <c r="AD951" s="62" t="s">
        <v>4256</v>
      </c>
      <c r="AE951" s="62">
        <v>0.25</v>
      </c>
      <c r="AF951" s="168">
        <v>2020</v>
      </c>
      <c r="AG951" s="62" t="s">
        <v>4257</v>
      </c>
      <c r="AH951" s="62" t="s">
        <v>4258</v>
      </c>
      <c r="AI951" s="62" t="s">
        <v>4259</v>
      </c>
      <c r="AJ951" s="62">
        <v>0.20599999999999999</v>
      </c>
      <c r="AK951" s="62"/>
    </row>
    <row r="952" spans="1:37" ht="63" x14ac:dyDescent="0.25">
      <c r="A952" s="61"/>
      <c r="B952" s="65" t="s">
        <v>2239</v>
      </c>
      <c r="C952" s="58" t="s">
        <v>3789</v>
      </c>
      <c r="D952" s="62">
        <v>2.0453653387877915</v>
      </c>
      <c r="E952" s="62">
        <f t="shared" si="724"/>
        <v>0.20453653387877915</v>
      </c>
      <c r="F952" s="62">
        <f t="shared" si="725"/>
        <v>1.7181068845817447</v>
      </c>
      <c r="G952" s="62">
        <v>0</v>
      </c>
      <c r="H952" s="62">
        <f t="shared" si="726"/>
        <v>0.12272192032726749</v>
      </c>
      <c r="I952" s="62">
        <f t="shared" si="727"/>
        <v>1.9725641540000001</v>
      </c>
      <c r="J952" s="62">
        <v>0.25659194000000002</v>
      </c>
      <c r="K952" s="62">
        <v>1.6919920500000001</v>
      </c>
      <c r="L952" s="62">
        <v>0</v>
      </c>
      <c r="M952" s="62">
        <v>2.3980163999999998E-2</v>
      </c>
      <c r="N952" s="62">
        <f t="shared" si="728"/>
        <v>7.2801184787791406E-2</v>
      </c>
      <c r="O952" s="62">
        <f t="shared" si="729"/>
        <v>-5.2055406121220865E-2</v>
      </c>
      <c r="P952" s="62">
        <f t="shared" si="730"/>
        <v>2.6114834581744573E-2</v>
      </c>
      <c r="Q952" s="62">
        <f t="shared" si="731"/>
        <v>0</v>
      </c>
      <c r="R952" s="62">
        <f t="shared" si="732"/>
        <v>9.8741756327267491E-2</v>
      </c>
      <c r="S952" s="62">
        <f t="shared" si="733"/>
        <v>1.6438034699999999</v>
      </c>
      <c r="T952" s="62">
        <v>0.21382662</v>
      </c>
      <c r="U952" s="62">
        <v>1.40999338</v>
      </c>
      <c r="V952" s="62">
        <v>0</v>
      </c>
      <c r="W952" s="62">
        <v>1.998347E-2</v>
      </c>
      <c r="X952" s="62"/>
      <c r="Y952" s="62"/>
      <c r="Z952" s="62"/>
      <c r="AA952" s="62"/>
      <c r="AB952" s="168">
        <v>2020</v>
      </c>
      <c r="AC952" s="62" t="s">
        <v>4255</v>
      </c>
      <c r="AD952" s="62" t="s">
        <v>4256</v>
      </c>
      <c r="AE952" s="62">
        <v>0.25</v>
      </c>
      <c r="AF952" s="168">
        <v>2020</v>
      </c>
      <c r="AG952" s="62" t="s">
        <v>4257</v>
      </c>
      <c r="AH952" s="62" t="s">
        <v>4258</v>
      </c>
      <c r="AI952" s="62" t="s">
        <v>4259</v>
      </c>
      <c r="AJ952" s="62">
        <v>2.5999999999999999E-2</v>
      </c>
      <c r="AK952" s="62"/>
    </row>
    <row r="953" spans="1:37" ht="47.25" x14ac:dyDescent="0.25">
      <c r="A953" s="61"/>
      <c r="B953" s="53" t="s">
        <v>1594</v>
      </c>
      <c r="C953" s="58" t="s">
        <v>3790</v>
      </c>
      <c r="D953" s="62">
        <v>5.8940773387877909</v>
      </c>
      <c r="E953" s="62">
        <f t="shared" si="724"/>
        <v>0.58940773387877909</v>
      </c>
      <c r="F953" s="62">
        <f t="shared" si="725"/>
        <v>4.9510249645817446</v>
      </c>
      <c r="G953" s="62">
        <v>0</v>
      </c>
      <c r="H953" s="62">
        <f t="shared" si="726"/>
        <v>0.35364464032726745</v>
      </c>
      <c r="I953" s="62">
        <f t="shared" si="727"/>
        <v>3.8418462019999997</v>
      </c>
      <c r="J953" s="62">
        <v>0.68040579000000001</v>
      </c>
      <c r="K953" s="62">
        <v>3.1036989199999998</v>
      </c>
      <c r="L953" s="62">
        <v>0</v>
      </c>
      <c r="M953" s="62">
        <v>5.7741491999999998E-2</v>
      </c>
      <c r="N953" s="62">
        <f t="shared" si="728"/>
        <v>2.0522311367877912</v>
      </c>
      <c r="O953" s="62">
        <f t="shared" si="729"/>
        <v>-9.0998056121220916E-2</v>
      </c>
      <c r="P953" s="62">
        <f t="shared" si="730"/>
        <v>1.8473260445817448</v>
      </c>
      <c r="Q953" s="62">
        <f t="shared" si="731"/>
        <v>0</v>
      </c>
      <c r="R953" s="62">
        <f t="shared" si="732"/>
        <v>0.29590314832726744</v>
      </c>
      <c r="S953" s="62">
        <f t="shared" si="733"/>
        <v>3.2015384900000003</v>
      </c>
      <c r="T953" s="62">
        <v>0.56700482000000008</v>
      </c>
      <c r="U953" s="62">
        <v>2.58641576</v>
      </c>
      <c r="V953" s="62">
        <v>0</v>
      </c>
      <c r="W953" s="62">
        <v>4.8117910000000007E-2</v>
      </c>
      <c r="X953" s="62"/>
      <c r="Y953" s="62"/>
      <c r="Z953" s="62"/>
      <c r="AA953" s="62"/>
      <c r="AB953" s="168">
        <v>2020</v>
      </c>
      <c r="AC953" s="62" t="s">
        <v>4255</v>
      </c>
      <c r="AD953" s="62" t="s">
        <v>4256</v>
      </c>
      <c r="AE953" s="62">
        <v>0.1</v>
      </c>
      <c r="AF953" s="168">
        <v>2020</v>
      </c>
      <c r="AG953" s="62" t="s">
        <v>4257</v>
      </c>
      <c r="AH953" s="62" t="s">
        <v>4258</v>
      </c>
      <c r="AI953" s="62" t="s">
        <v>4259</v>
      </c>
      <c r="AJ953" s="62">
        <v>1.0269999999999999</v>
      </c>
      <c r="AK953" s="62"/>
    </row>
    <row r="954" spans="1:37" ht="47.25" x14ac:dyDescent="0.25">
      <c r="A954" s="61"/>
      <c r="B954" s="53" t="s">
        <v>1344</v>
      </c>
      <c r="C954" s="58" t="s">
        <v>3791</v>
      </c>
      <c r="D954" s="62">
        <v>0.53752143478779135</v>
      </c>
      <c r="E954" s="62">
        <f t="shared" si="724"/>
        <v>5.3752143478779137E-2</v>
      </c>
      <c r="F954" s="62">
        <f t="shared" si="725"/>
        <v>0.45151800522174473</v>
      </c>
      <c r="G954" s="62">
        <v>0</v>
      </c>
      <c r="H954" s="62">
        <f t="shared" si="726"/>
        <v>3.2251286087267482E-2</v>
      </c>
      <c r="I954" s="62">
        <f t="shared" si="727"/>
        <v>0.53752009599999995</v>
      </c>
      <c r="J954" s="62">
        <v>0.50715321999999996</v>
      </c>
      <c r="K954" s="62">
        <v>0</v>
      </c>
      <c r="L954" s="62">
        <v>0</v>
      </c>
      <c r="M954" s="62">
        <v>3.0366876000000001E-2</v>
      </c>
      <c r="N954" s="62">
        <f t="shared" si="728"/>
        <v>1.3387877914050605E-6</v>
      </c>
      <c r="O954" s="62">
        <f t="shared" si="729"/>
        <v>-0.4534010765212208</v>
      </c>
      <c r="P954" s="62">
        <f t="shared" si="730"/>
        <v>0.45151800522174473</v>
      </c>
      <c r="Q954" s="62">
        <f t="shared" si="731"/>
        <v>0</v>
      </c>
      <c r="R954" s="62">
        <f t="shared" si="732"/>
        <v>1.884410087267481E-3</v>
      </c>
      <c r="S954" s="62">
        <f t="shared" si="733"/>
        <v>0.40001674999999998</v>
      </c>
      <c r="T954" s="62">
        <v>0.37471101999999995</v>
      </c>
      <c r="U954" s="62">
        <v>0</v>
      </c>
      <c r="V954" s="62">
        <v>0</v>
      </c>
      <c r="W954" s="62">
        <v>2.5305730000000002E-2</v>
      </c>
      <c r="X954" s="62"/>
      <c r="Y954" s="62"/>
      <c r="Z954" s="62"/>
      <c r="AA954" s="62"/>
      <c r="AB954" s="62"/>
      <c r="AC954" s="62"/>
      <c r="AD954" s="62"/>
      <c r="AE954" s="62">
        <v>0</v>
      </c>
      <c r="AF954" s="62"/>
      <c r="AG954" s="62"/>
      <c r="AH954" s="62"/>
      <c r="AI954" s="62"/>
      <c r="AJ954" s="62">
        <v>0</v>
      </c>
      <c r="AK954" s="102"/>
    </row>
    <row r="955" spans="1:37" ht="47.25" x14ac:dyDescent="0.25">
      <c r="A955" s="63"/>
      <c r="B955" s="65" t="s">
        <v>1592</v>
      </c>
      <c r="C955" s="58" t="s">
        <v>3792</v>
      </c>
      <c r="D955" s="62">
        <v>3.2000893387877913</v>
      </c>
      <c r="E955" s="62">
        <f t="shared" si="724"/>
        <v>0.32000893387877916</v>
      </c>
      <c r="F955" s="62">
        <f t="shared" si="725"/>
        <v>2.6880750445817445</v>
      </c>
      <c r="G955" s="62">
        <v>0</v>
      </c>
      <c r="H955" s="62">
        <f t="shared" si="726"/>
        <v>0.19200536032726748</v>
      </c>
      <c r="I955" s="62">
        <f t="shared" si="727"/>
        <v>2.9484727939999997</v>
      </c>
      <c r="J955" s="62">
        <v>0.35015595999999999</v>
      </c>
      <c r="K955" s="62">
        <v>2.57774803</v>
      </c>
      <c r="L955" s="62">
        <v>0</v>
      </c>
      <c r="M955" s="62">
        <v>2.0568803999999996E-2</v>
      </c>
      <c r="N955" s="62">
        <f t="shared" si="728"/>
        <v>0.25161654478779161</v>
      </c>
      <c r="O955" s="62">
        <f t="shared" si="729"/>
        <v>-3.0147026121220832E-2</v>
      </c>
      <c r="P955" s="62">
        <f t="shared" si="730"/>
        <v>0.11032701458174454</v>
      </c>
      <c r="Q955" s="62">
        <f t="shared" si="731"/>
        <v>0</v>
      </c>
      <c r="R955" s="62">
        <f t="shared" si="732"/>
        <v>0.17143655632726748</v>
      </c>
      <c r="S955" s="62">
        <f t="shared" si="733"/>
        <v>2.4570606599999998</v>
      </c>
      <c r="T955" s="62">
        <v>0.29179663</v>
      </c>
      <c r="U955" s="62">
        <v>2.14812336</v>
      </c>
      <c r="V955" s="62">
        <v>0</v>
      </c>
      <c r="W955" s="62">
        <v>1.7140669999999997E-2</v>
      </c>
      <c r="X955" s="62"/>
      <c r="Y955" s="62"/>
      <c r="Z955" s="62"/>
      <c r="AA955" s="62"/>
      <c r="AB955" s="168">
        <v>2020</v>
      </c>
      <c r="AC955" s="62" t="s">
        <v>4255</v>
      </c>
      <c r="AD955" s="62" t="s">
        <v>4256</v>
      </c>
      <c r="AE955" s="62">
        <v>0.25</v>
      </c>
      <c r="AF955" s="168">
        <v>2020</v>
      </c>
      <c r="AG955" s="62" t="s">
        <v>4257</v>
      </c>
      <c r="AH955" s="62" t="s">
        <v>4258</v>
      </c>
      <c r="AI955" s="62" t="s">
        <v>4259</v>
      </c>
      <c r="AJ955" s="62">
        <v>3.2000000000000001E-2</v>
      </c>
      <c r="AK955" s="62"/>
    </row>
    <row r="956" spans="1:37" ht="47.25" x14ac:dyDescent="0.25">
      <c r="A956" s="61"/>
      <c r="B956" s="53" t="s">
        <v>2240</v>
      </c>
      <c r="C956" s="58" t="s">
        <v>3793</v>
      </c>
      <c r="D956" s="62">
        <v>1.8438613387877913</v>
      </c>
      <c r="E956" s="62">
        <f t="shared" si="724"/>
        <v>0.18438613387877914</v>
      </c>
      <c r="F956" s="62">
        <f t="shared" si="725"/>
        <v>1.5488435245817447</v>
      </c>
      <c r="G956" s="62">
        <v>0</v>
      </c>
      <c r="H956" s="62">
        <f t="shared" si="726"/>
        <v>0.11063168032726747</v>
      </c>
      <c r="I956" s="62">
        <f t="shared" si="727"/>
        <v>1.7180593740000001</v>
      </c>
      <c r="J956" s="62">
        <v>0.48539392999999997</v>
      </c>
      <c r="K956" s="62">
        <v>1.2131095000000001</v>
      </c>
      <c r="L956" s="62">
        <v>0</v>
      </c>
      <c r="M956" s="62">
        <v>1.9555944000000002E-2</v>
      </c>
      <c r="N956" s="62">
        <f t="shared" si="728"/>
        <v>0.12580196478779127</v>
      </c>
      <c r="O956" s="62">
        <f t="shared" si="729"/>
        <v>-0.30100779612122086</v>
      </c>
      <c r="P956" s="62">
        <f t="shared" si="730"/>
        <v>0.33573402458174462</v>
      </c>
      <c r="Q956" s="62">
        <f t="shared" si="731"/>
        <v>0</v>
      </c>
      <c r="R956" s="62">
        <f t="shared" si="732"/>
        <v>9.1075736327267467E-2</v>
      </c>
      <c r="S956" s="62">
        <f t="shared" si="733"/>
        <v>1.43171615</v>
      </c>
      <c r="T956" s="62">
        <v>0.15176379999999998</v>
      </c>
      <c r="U956" s="62">
        <v>1.26365573</v>
      </c>
      <c r="V956" s="62">
        <v>0</v>
      </c>
      <c r="W956" s="62">
        <v>1.6296620000000001E-2</v>
      </c>
      <c r="X956" s="62"/>
      <c r="Y956" s="62"/>
      <c r="Z956" s="62"/>
      <c r="AA956" s="62"/>
      <c r="AB956" s="168">
        <v>2020</v>
      </c>
      <c r="AC956" s="62" t="s">
        <v>4255</v>
      </c>
      <c r="AD956" s="62" t="s">
        <v>4256</v>
      </c>
      <c r="AE956" s="62">
        <v>0.25</v>
      </c>
      <c r="AF956" s="168">
        <v>2020</v>
      </c>
      <c r="AG956" s="62" t="s">
        <v>4257</v>
      </c>
      <c r="AH956" s="62" t="s">
        <v>4258</v>
      </c>
      <c r="AI956" s="62" t="s">
        <v>4259</v>
      </c>
      <c r="AJ956" s="62">
        <v>2.7E-2</v>
      </c>
      <c r="AK956" s="62"/>
    </row>
    <row r="957" spans="1:37" ht="47.25" x14ac:dyDescent="0.25">
      <c r="A957" s="61"/>
      <c r="B957" s="53" t="s">
        <v>2241</v>
      </c>
      <c r="C957" s="58" t="s">
        <v>3794</v>
      </c>
      <c r="D957" s="62">
        <v>2.4063078779145336E-4</v>
      </c>
      <c r="E957" s="62">
        <f t="shared" si="724"/>
        <v>2.4063078779145337E-5</v>
      </c>
      <c r="F957" s="62">
        <f t="shared" si="725"/>
        <v>2.0212986174482082E-4</v>
      </c>
      <c r="G957" s="62">
        <v>0</v>
      </c>
      <c r="H957" s="62">
        <f t="shared" si="726"/>
        <v>1.44378472674872E-5</v>
      </c>
      <c r="I957" s="62">
        <f t="shared" si="727"/>
        <v>2.39292E-4</v>
      </c>
      <c r="J957" s="62">
        <v>0</v>
      </c>
      <c r="K957" s="62">
        <v>0</v>
      </c>
      <c r="L957" s="62">
        <v>0</v>
      </c>
      <c r="M957" s="62">
        <v>2.39292E-4</v>
      </c>
      <c r="N957" s="62">
        <f t="shared" si="728"/>
        <v>1.3387877914533618E-6</v>
      </c>
      <c r="O957" s="62">
        <f t="shared" si="729"/>
        <v>2.4063078779145337E-5</v>
      </c>
      <c r="P957" s="62">
        <f t="shared" si="730"/>
        <v>2.0212986174482082E-4</v>
      </c>
      <c r="Q957" s="62">
        <f t="shared" si="731"/>
        <v>0</v>
      </c>
      <c r="R957" s="62">
        <f t="shared" si="732"/>
        <v>-2.2485415273251281E-4</v>
      </c>
      <c r="S957" s="62">
        <f t="shared" si="733"/>
        <v>1.9940999999999999E-4</v>
      </c>
      <c r="T957" s="62">
        <v>0</v>
      </c>
      <c r="U957" s="62">
        <v>0</v>
      </c>
      <c r="V957" s="62">
        <v>0</v>
      </c>
      <c r="W957" s="62">
        <v>1.9940999999999999E-4</v>
      </c>
      <c r="X957" s="62"/>
      <c r="Y957" s="62"/>
      <c r="Z957" s="62"/>
      <c r="AA957" s="62"/>
      <c r="AB957" s="62"/>
      <c r="AC957" s="62"/>
      <c r="AD957" s="62"/>
      <c r="AE957" s="62">
        <v>0</v>
      </c>
      <c r="AF957" s="62"/>
      <c r="AG957" s="62"/>
      <c r="AH957" s="62"/>
      <c r="AI957" s="62"/>
      <c r="AJ957" s="62">
        <v>0</v>
      </c>
      <c r="AK957" s="102"/>
    </row>
    <row r="958" spans="1:37" ht="63" x14ac:dyDescent="0.25">
      <c r="A958" s="61"/>
      <c r="B958" s="53" t="s">
        <v>2243</v>
      </c>
      <c r="C958" s="58" t="s">
        <v>3795</v>
      </c>
      <c r="D958" s="62">
        <v>3.3421275147877911</v>
      </c>
      <c r="E958" s="62">
        <f t="shared" si="724"/>
        <v>0.33421275147877916</v>
      </c>
      <c r="F958" s="62">
        <f t="shared" si="725"/>
        <v>2.8073871124217447</v>
      </c>
      <c r="G958" s="62">
        <v>0</v>
      </c>
      <c r="H958" s="62">
        <f t="shared" si="726"/>
        <v>0.20052765088726746</v>
      </c>
      <c r="I958" s="62">
        <f t="shared" si="727"/>
        <v>3.3421261759999998</v>
      </c>
      <c r="J958" s="62">
        <v>0.39515358</v>
      </c>
      <c r="K958" s="62">
        <v>2.9248247599999999</v>
      </c>
      <c r="L958" s="62">
        <v>0</v>
      </c>
      <c r="M958" s="62">
        <v>2.2147835999999997E-2</v>
      </c>
      <c r="N958" s="62">
        <f t="shared" si="728"/>
        <v>1.3387877912940382E-6</v>
      </c>
      <c r="O958" s="62">
        <f t="shared" si="729"/>
        <v>-6.0940828521220847E-2</v>
      </c>
      <c r="P958" s="62">
        <f t="shared" si="730"/>
        <v>-0.11743764757825526</v>
      </c>
      <c r="Q958" s="62">
        <f t="shared" si="731"/>
        <v>0</v>
      </c>
      <c r="R958" s="62">
        <f t="shared" si="732"/>
        <v>0.17837981488726745</v>
      </c>
      <c r="S958" s="62">
        <f t="shared" si="733"/>
        <v>2.7851051499999997</v>
      </c>
      <c r="T958" s="62">
        <v>0.32929465999999996</v>
      </c>
      <c r="U958" s="62">
        <v>2.4373539599999998</v>
      </c>
      <c r="V958" s="62">
        <v>0</v>
      </c>
      <c r="W958" s="62">
        <v>1.8456529999999999E-2</v>
      </c>
      <c r="X958" s="62"/>
      <c r="Y958" s="62"/>
      <c r="Z958" s="62"/>
      <c r="AA958" s="62"/>
      <c r="AB958" s="168">
        <v>2020</v>
      </c>
      <c r="AC958" s="62" t="s">
        <v>4255</v>
      </c>
      <c r="AD958" s="62" t="s">
        <v>4256</v>
      </c>
      <c r="AE958" s="62">
        <v>0.4</v>
      </c>
      <c r="AF958" s="168">
        <v>2020</v>
      </c>
      <c r="AG958" s="62" t="s">
        <v>4257</v>
      </c>
      <c r="AH958" s="62" t="s">
        <v>4258</v>
      </c>
      <c r="AI958" s="62" t="s">
        <v>4259</v>
      </c>
      <c r="AJ958" s="62">
        <v>5.7000000000000002E-2</v>
      </c>
      <c r="AK958" s="62"/>
    </row>
    <row r="959" spans="1:37" ht="47.25" x14ac:dyDescent="0.25">
      <c r="A959" s="61"/>
      <c r="B959" s="55" t="s">
        <v>2245</v>
      </c>
      <c r="C959" s="64" t="s">
        <v>3796</v>
      </c>
      <c r="D959" s="62">
        <v>6.3435787877914535E-3</v>
      </c>
      <c r="E959" s="62">
        <f t="shared" si="724"/>
        <v>6.3435787877914537E-4</v>
      </c>
      <c r="F959" s="62">
        <f t="shared" si="725"/>
        <v>5.3286061817448211E-3</v>
      </c>
      <c r="G959" s="62">
        <v>0</v>
      </c>
      <c r="H959" s="62">
        <f t="shared" si="726"/>
        <v>3.8061472726748721E-4</v>
      </c>
      <c r="I959" s="62">
        <f t="shared" si="727"/>
        <v>6.342239999999999E-3</v>
      </c>
      <c r="J959" s="62">
        <v>0</v>
      </c>
      <c r="K959" s="62">
        <v>0</v>
      </c>
      <c r="L959" s="62">
        <v>0</v>
      </c>
      <c r="M959" s="62">
        <v>6.342239999999999E-3</v>
      </c>
      <c r="N959" s="62">
        <f t="shared" si="728"/>
        <v>1.3387877914545002E-6</v>
      </c>
      <c r="O959" s="62">
        <f t="shared" si="729"/>
        <v>6.3435787877914537E-4</v>
      </c>
      <c r="P959" s="62">
        <f t="shared" si="730"/>
        <v>5.3286061817448211E-3</v>
      </c>
      <c r="Q959" s="62">
        <f t="shared" si="731"/>
        <v>0</v>
      </c>
      <c r="R959" s="62">
        <f t="shared" si="732"/>
        <v>-5.9616252727325118E-3</v>
      </c>
      <c r="S959" s="62">
        <f t="shared" si="733"/>
        <v>5.2852000000000003E-3</v>
      </c>
      <c r="T959" s="62">
        <v>0</v>
      </c>
      <c r="U959" s="62">
        <v>0</v>
      </c>
      <c r="V959" s="62">
        <v>0</v>
      </c>
      <c r="W959" s="62">
        <v>5.2852000000000003E-3</v>
      </c>
      <c r="X959" s="62"/>
      <c r="Y959" s="62"/>
      <c r="Z959" s="62"/>
      <c r="AA959" s="62"/>
      <c r="AB959" s="62"/>
      <c r="AC959" s="62"/>
      <c r="AD959" s="62"/>
      <c r="AE959" s="62">
        <v>0</v>
      </c>
      <c r="AF959" s="62"/>
      <c r="AG959" s="62"/>
      <c r="AH959" s="62"/>
      <c r="AI959" s="62"/>
      <c r="AJ959" s="62">
        <v>0</v>
      </c>
      <c r="AK959" s="62"/>
    </row>
    <row r="960" spans="1:37" ht="63" x14ac:dyDescent="0.25">
      <c r="A960" s="63"/>
      <c r="B960" s="55" t="s">
        <v>2247</v>
      </c>
      <c r="C960" s="64" t="s">
        <v>3797</v>
      </c>
      <c r="D960" s="62">
        <v>3.2220234907877918</v>
      </c>
      <c r="E960" s="62">
        <f t="shared" si="724"/>
        <v>0.3222023490787792</v>
      </c>
      <c r="F960" s="62">
        <f t="shared" si="725"/>
        <v>2.7064997322617455</v>
      </c>
      <c r="G960" s="62">
        <v>0</v>
      </c>
      <c r="H960" s="62">
        <f t="shared" si="726"/>
        <v>0.1933214094472675</v>
      </c>
      <c r="I960" s="62">
        <f t="shared" si="727"/>
        <v>3.2220221520000005</v>
      </c>
      <c r="J960" s="62">
        <v>0.35611198999999999</v>
      </c>
      <c r="K960" s="62">
        <v>2.8431515500000004</v>
      </c>
      <c r="L960" s="62">
        <v>0</v>
      </c>
      <c r="M960" s="62">
        <v>2.2758611999999998E-2</v>
      </c>
      <c r="N960" s="62">
        <f t="shared" si="728"/>
        <v>1.3387877912940382E-6</v>
      </c>
      <c r="O960" s="62">
        <f t="shared" si="729"/>
        <v>-3.3909640921220785E-2</v>
      </c>
      <c r="P960" s="62">
        <f t="shared" si="730"/>
        <v>-0.13665181773825497</v>
      </c>
      <c r="Q960" s="62">
        <f t="shared" si="731"/>
        <v>0</v>
      </c>
      <c r="R960" s="62">
        <f t="shared" si="732"/>
        <v>0.17056279744726749</v>
      </c>
      <c r="S960" s="62">
        <f t="shared" si="733"/>
        <v>2.6850184600000002</v>
      </c>
      <c r="T960" s="62">
        <v>0.29675998999999997</v>
      </c>
      <c r="U960" s="62">
        <v>2.3692929600000001</v>
      </c>
      <c r="V960" s="62">
        <v>0</v>
      </c>
      <c r="W960" s="62">
        <v>1.8965510000000001E-2</v>
      </c>
      <c r="X960" s="62"/>
      <c r="Y960" s="62"/>
      <c r="Z960" s="62"/>
      <c r="AA960" s="62"/>
      <c r="AB960" s="168">
        <v>2020</v>
      </c>
      <c r="AC960" s="62" t="s">
        <v>4255</v>
      </c>
      <c r="AD960" s="62" t="s">
        <v>4256</v>
      </c>
      <c r="AE960" s="62">
        <v>0.4</v>
      </c>
      <c r="AF960" s="168">
        <v>2020</v>
      </c>
      <c r="AG960" s="62" t="s">
        <v>4257</v>
      </c>
      <c r="AH960" s="62" t="s">
        <v>4258</v>
      </c>
      <c r="AI960" s="62" t="s">
        <v>4259</v>
      </c>
      <c r="AJ960" s="62">
        <v>1.7000000000000001E-2</v>
      </c>
      <c r="AK960" s="102"/>
    </row>
    <row r="961" spans="1:37" ht="63" x14ac:dyDescent="0.25">
      <c r="A961" s="61"/>
      <c r="B961" s="60" t="s">
        <v>2249</v>
      </c>
      <c r="C961" s="52" t="s">
        <v>3798</v>
      </c>
      <c r="D961" s="62">
        <v>4.8248418047877921</v>
      </c>
      <c r="E961" s="62">
        <f t="shared" si="724"/>
        <v>0.48248418047877922</v>
      </c>
      <c r="F961" s="62">
        <f t="shared" si="725"/>
        <v>4.052867116021746</v>
      </c>
      <c r="G961" s="62">
        <v>0</v>
      </c>
      <c r="H961" s="62">
        <f t="shared" si="726"/>
        <v>0.28949050828726752</v>
      </c>
      <c r="I961" s="62">
        <f t="shared" si="727"/>
        <v>4.8248404659999995</v>
      </c>
      <c r="J961" s="62">
        <v>0.35958432000000001</v>
      </c>
      <c r="K961" s="62">
        <v>4.3982018499999995</v>
      </c>
      <c r="L961" s="62">
        <v>0</v>
      </c>
      <c r="M961" s="62">
        <v>6.7054295999999999E-2</v>
      </c>
      <c r="N961" s="62">
        <f t="shared" si="728"/>
        <v>1.3387877926263059E-6</v>
      </c>
      <c r="O961" s="62">
        <f t="shared" si="729"/>
        <v>0.12289986047877921</v>
      </c>
      <c r="P961" s="62">
        <f t="shared" si="730"/>
        <v>-0.34533473397825354</v>
      </c>
      <c r="Q961" s="62">
        <f t="shared" si="731"/>
        <v>0</v>
      </c>
      <c r="R961" s="62">
        <f t="shared" si="732"/>
        <v>0.22243621228726751</v>
      </c>
      <c r="S961" s="62">
        <f t="shared" si="733"/>
        <v>4.2737581000000002</v>
      </c>
      <c r="T961" s="62">
        <v>0.55271131999999989</v>
      </c>
      <c r="U961" s="62">
        <v>3.6651682000000001</v>
      </c>
      <c r="V961" s="62">
        <v>0</v>
      </c>
      <c r="W961" s="62">
        <v>5.5878580000000004E-2</v>
      </c>
      <c r="X961" s="62"/>
      <c r="Y961" s="62"/>
      <c r="Z961" s="62"/>
      <c r="AA961" s="62"/>
      <c r="AB961" s="168">
        <v>2020</v>
      </c>
      <c r="AC961" s="62" t="s">
        <v>4255</v>
      </c>
      <c r="AD961" s="62" t="s">
        <v>4256</v>
      </c>
      <c r="AE961" s="62">
        <v>0.63</v>
      </c>
      <c r="AF961" s="168">
        <v>2020</v>
      </c>
      <c r="AG961" s="62" t="s">
        <v>4257</v>
      </c>
      <c r="AH961" s="62" t="s">
        <v>4258</v>
      </c>
      <c r="AI961" s="62" t="s">
        <v>4259</v>
      </c>
      <c r="AJ961" s="62">
        <v>0.47699999999999998</v>
      </c>
      <c r="AK961" s="62"/>
    </row>
    <row r="962" spans="1:37" ht="47.25" x14ac:dyDescent="0.25">
      <c r="A962" s="63"/>
      <c r="B962" s="60" t="s">
        <v>2251</v>
      </c>
      <c r="C962" s="52" t="s">
        <v>3799</v>
      </c>
      <c r="D962" s="62">
        <v>3.2899958167877914</v>
      </c>
      <c r="E962" s="62">
        <f t="shared" si="724"/>
        <v>0.32899958167877918</v>
      </c>
      <c r="F962" s="62">
        <f t="shared" si="725"/>
        <v>2.7635964861017444</v>
      </c>
      <c r="G962" s="62">
        <v>0</v>
      </c>
      <c r="H962" s="62">
        <f t="shared" si="726"/>
        <v>0.19739974900726748</v>
      </c>
      <c r="I962" s="62">
        <f t="shared" si="727"/>
        <v>3.2899944780000001</v>
      </c>
      <c r="J962" s="62">
        <v>0.48367055999999997</v>
      </c>
      <c r="K962" s="62">
        <v>2.7992826900000001</v>
      </c>
      <c r="L962" s="62">
        <v>0</v>
      </c>
      <c r="M962" s="62">
        <v>7.0412280000000001E-3</v>
      </c>
      <c r="N962" s="62">
        <f t="shared" si="728"/>
        <v>1.3387877912940382E-6</v>
      </c>
      <c r="O962" s="62">
        <f t="shared" si="729"/>
        <v>-0.15467097832122079</v>
      </c>
      <c r="P962" s="62">
        <f t="shared" si="730"/>
        <v>-3.5686203898255719E-2</v>
      </c>
      <c r="Q962" s="62">
        <f t="shared" si="731"/>
        <v>0</v>
      </c>
      <c r="R962" s="62">
        <f t="shared" si="732"/>
        <v>0.19035852100726747</v>
      </c>
      <c r="S962" s="62">
        <f t="shared" si="733"/>
        <v>3.3248459600000007</v>
      </c>
      <c r="T962" s="62">
        <v>0.40305880000000005</v>
      </c>
      <c r="U962" s="62">
        <v>2.9159194700000004</v>
      </c>
      <c r="V962" s="62">
        <v>0</v>
      </c>
      <c r="W962" s="62">
        <v>5.8676899999999992E-3</v>
      </c>
      <c r="X962" s="62"/>
      <c r="Y962" s="62"/>
      <c r="Z962" s="62"/>
      <c r="AA962" s="62"/>
      <c r="AB962" s="62"/>
      <c r="AC962" s="62"/>
      <c r="AD962" s="62"/>
      <c r="AE962" s="62">
        <v>0</v>
      </c>
      <c r="AF962" s="62"/>
      <c r="AG962" s="62"/>
      <c r="AH962" s="62"/>
      <c r="AI962" s="62"/>
      <c r="AJ962" s="62">
        <v>0</v>
      </c>
      <c r="AK962" s="62"/>
    </row>
    <row r="963" spans="1:37" ht="47.25" x14ac:dyDescent="0.25">
      <c r="A963" s="61"/>
      <c r="B963" s="60" t="s">
        <v>2253</v>
      </c>
      <c r="C963" s="52" t="s">
        <v>3800</v>
      </c>
      <c r="D963" s="62">
        <v>2.4063078779145336E-4</v>
      </c>
      <c r="E963" s="62">
        <f t="shared" si="724"/>
        <v>2.4063078779145337E-5</v>
      </c>
      <c r="F963" s="62">
        <f t="shared" si="725"/>
        <v>2.0212986174482082E-4</v>
      </c>
      <c r="G963" s="62">
        <v>0</v>
      </c>
      <c r="H963" s="62">
        <f t="shared" si="726"/>
        <v>1.44378472674872E-5</v>
      </c>
      <c r="I963" s="62">
        <f t="shared" si="727"/>
        <v>2.39292E-4</v>
      </c>
      <c r="J963" s="62">
        <v>0</v>
      </c>
      <c r="K963" s="62">
        <v>0</v>
      </c>
      <c r="L963" s="62">
        <v>0</v>
      </c>
      <c r="M963" s="62">
        <v>2.39292E-4</v>
      </c>
      <c r="N963" s="62">
        <f t="shared" si="728"/>
        <v>1.3387877914533618E-6</v>
      </c>
      <c r="O963" s="62">
        <f t="shared" si="729"/>
        <v>2.4063078779145337E-5</v>
      </c>
      <c r="P963" s="62">
        <f t="shared" si="730"/>
        <v>2.0212986174482082E-4</v>
      </c>
      <c r="Q963" s="62">
        <f t="shared" si="731"/>
        <v>0</v>
      </c>
      <c r="R963" s="62">
        <f t="shared" si="732"/>
        <v>-2.2485415273251281E-4</v>
      </c>
      <c r="S963" s="62">
        <f t="shared" si="733"/>
        <v>1.9940999999999999E-4</v>
      </c>
      <c r="T963" s="62">
        <v>0</v>
      </c>
      <c r="U963" s="62">
        <v>0</v>
      </c>
      <c r="V963" s="62">
        <v>0</v>
      </c>
      <c r="W963" s="62">
        <v>1.9940999999999999E-4</v>
      </c>
      <c r="X963" s="62"/>
      <c r="Y963" s="62"/>
      <c r="Z963" s="62"/>
      <c r="AA963" s="62"/>
      <c r="AB963" s="62"/>
      <c r="AC963" s="62"/>
      <c r="AD963" s="62"/>
      <c r="AE963" s="62">
        <v>0</v>
      </c>
      <c r="AF963" s="62"/>
      <c r="AG963" s="62"/>
      <c r="AH963" s="62"/>
      <c r="AI963" s="62"/>
      <c r="AJ963" s="62">
        <v>0</v>
      </c>
      <c r="AK963" s="62"/>
    </row>
    <row r="964" spans="1:37" ht="47.25" x14ac:dyDescent="0.25">
      <c r="A964" s="61"/>
      <c r="B964" s="60" t="s">
        <v>2255</v>
      </c>
      <c r="C964" s="52" t="s">
        <v>3801</v>
      </c>
      <c r="D964" s="62">
        <v>1.3338787791453386E-5</v>
      </c>
      <c r="E964" s="62">
        <f t="shared" si="724"/>
        <v>1.3338787791453386E-6</v>
      </c>
      <c r="F964" s="62">
        <f t="shared" si="725"/>
        <v>1.1204581744820844E-5</v>
      </c>
      <c r="G964" s="62">
        <v>0</v>
      </c>
      <c r="H964" s="62">
        <f t="shared" si="726"/>
        <v>8.0032726748720309E-7</v>
      </c>
      <c r="I964" s="62">
        <f t="shared" si="727"/>
        <v>0</v>
      </c>
      <c r="J964" s="62">
        <v>0</v>
      </c>
      <c r="K964" s="62">
        <v>0</v>
      </c>
      <c r="L964" s="62">
        <v>0</v>
      </c>
      <c r="M964" s="62">
        <v>0</v>
      </c>
      <c r="N964" s="62">
        <f t="shared" si="728"/>
        <v>1.3338787791453386E-5</v>
      </c>
      <c r="O964" s="62">
        <f t="shared" si="729"/>
        <v>1.3338787791453386E-6</v>
      </c>
      <c r="P964" s="62">
        <f t="shared" si="730"/>
        <v>1.1204581744820844E-5</v>
      </c>
      <c r="Q964" s="62">
        <f t="shared" si="731"/>
        <v>0</v>
      </c>
      <c r="R964" s="62">
        <f t="shared" si="732"/>
        <v>8.0032726748720309E-7</v>
      </c>
      <c r="S964" s="62">
        <f t="shared" si="733"/>
        <v>0</v>
      </c>
      <c r="T964" s="62">
        <v>0</v>
      </c>
      <c r="U964" s="62">
        <v>0</v>
      </c>
      <c r="V964" s="62">
        <v>0</v>
      </c>
      <c r="W964" s="62">
        <v>0</v>
      </c>
      <c r="X964" s="62"/>
      <c r="Y964" s="62"/>
      <c r="Z964" s="62"/>
      <c r="AA964" s="62"/>
      <c r="AB964" s="62"/>
      <c r="AC964" s="62"/>
      <c r="AD964" s="62"/>
      <c r="AE964" s="62">
        <v>0</v>
      </c>
      <c r="AF964" s="62"/>
      <c r="AG964" s="62"/>
      <c r="AH964" s="62"/>
      <c r="AI964" s="62"/>
      <c r="AJ964" s="62">
        <v>0</v>
      </c>
      <c r="AK964" s="62"/>
    </row>
    <row r="965" spans="1:37" ht="63" x14ac:dyDescent="0.25">
      <c r="A965" s="61"/>
      <c r="B965" s="55" t="s">
        <v>2257</v>
      </c>
      <c r="C965" s="56" t="s">
        <v>3802</v>
      </c>
      <c r="D965" s="62">
        <v>2.4063078779145336E-4</v>
      </c>
      <c r="E965" s="62">
        <f t="shared" si="724"/>
        <v>2.4063078779145337E-5</v>
      </c>
      <c r="F965" s="62">
        <f t="shared" si="725"/>
        <v>2.0212986174482082E-4</v>
      </c>
      <c r="G965" s="62">
        <v>0</v>
      </c>
      <c r="H965" s="62">
        <f t="shared" si="726"/>
        <v>1.44378472674872E-5</v>
      </c>
      <c r="I965" s="62">
        <f t="shared" si="727"/>
        <v>2.39292E-4</v>
      </c>
      <c r="J965" s="62">
        <v>0</v>
      </c>
      <c r="K965" s="62">
        <v>0</v>
      </c>
      <c r="L965" s="62">
        <v>0</v>
      </c>
      <c r="M965" s="62">
        <v>2.39292E-4</v>
      </c>
      <c r="N965" s="62">
        <f t="shared" si="728"/>
        <v>1.3387877914533618E-6</v>
      </c>
      <c r="O965" s="62">
        <f t="shared" si="729"/>
        <v>2.4063078779145337E-5</v>
      </c>
      <c r="P965" s="62">
        <f t="shared" si="730"/>
        <v>2.0212986174482082E-4</v>
      </c>
      <c r="Q965" s="62">
        <f t="shared" si="731"/>
        <v>0</v>
      </c>
      <c r="R965" s="62">
        <f t="shared" si="732"/>
        <v>-2.2485415273251281E-4</v>
      </c>
      <c r="S965" s="62">
        <f t="shared" si="733"/>
        <v>1.9940999999999999E-4</v>
      </c>
      <c r="T965" s="62">
        <v>0</v>
      </c>
      <c r="U965" s="62">
        <v>0</v>
      </c>
      <c r="V965" s="62">
        <v>0</v>
      </c>
      <c r="W965" s="62">
        <v>1.9940999999999999E-4</v>
      </c>
      <c r="X965" s="62"/>
      <c r="Y965" s="62"/>
      <c r="Z965" s="62"/>
      <c r="AA965" s="62"/>
      <c r="AB965" s="62"/>
      <c r="AC965" s="62"/>
      <c r="AD965" s="62"/>
      <c r="AE965" s="62">
        <v>0</v>
      </c>
      <c r="AF965" s="62"/>
      <c r="AG965" s="62"/>
      <c r="AH965" s="62"/>
      <c r="AI965" s="62"/>
      <c r="AJ965" s="62">
        <v>0</v>
      </c>
      <c r="AK965" s="62"/>
    </row>
    <row r="966" spans="1:37" ht="47.25" x14ac:dyDescent="0.25">
      <c r="A966" s="61"/>
      <c r="B966" s="60" t="s">
        <v>2259</v>
      </c>
      <c r="C966" s="52" t="s">
        <v>3803</v>
      </c>
      <c r="D966" s="62">
        <v>2.4063078779145336E-4</v>
      </c>
      <c r="E966" s="62">
        <f t="shared" si="724"/>
        <v>2.4063078779145337E-5</v>
      </c>
      <c r="F966" s="62">
        <f t="shared" si="725"/>
        <v>2.0212986174482082E-4</v>
      </c>
      <c r="G966" s="62">
        <v>0</v>
      </c>
      <c r="H966" s="62">
        <f t="shared" si="726"/>
        <v>1.44378472674872E-5</v>
      </c>
      <c r="I966" s="62">
        <f t="shared" si="727"/>
        <v>2.39292E-4</v>
      </c>
      <c r="J966" s="62">
        <v>0</v>
      </c>
      <c r="K966" s="62">
        <v>0</v>
      </c>
      <c r="L966" s="62">
        <v>0</v>
      </c>
      <c r="M966" s="62">
        <v>2.39292E-4</v>
      </c>
      <c r="N966" s="62">
        <f t="shared" si="728"/>
        <v>1.3387877914533618E-6</v>
      </c>
      <c r="O966" s="62">
        <f t="shared" si="729"/>
        <v>2.4063078779145337E-5</v>
      </c>
      <c r="P966" s="62">
        <f t="shared" si="730"/>
        <v>2.0212986174482082E-4</v>
      </c>
      <c r="Q966" s="62">
        <f t="shared" si="731"/>
        <v>0</v>
      </c>
      <c r="R966" s="62">
        <f t="shared" si="732"/>
        <v>-2.2485415273251281E-4</v>
      </c>
      <c r="S966" s="62">
        <f t="shared" si="733"/>
        <v>1.9940999999999999E-4</v>
      </c>
      <c r="T966" s="62">
        <v>0</v>
      </c>
      <c r="U966" s="62">
        <v>0</v>
      </c>
      <c r="V966" s="62">
        <v>0</v>
      </c>
      <c r="W966" s="62">
        <v>1.9940999999999999E-4</v>
      </c>
      <c r="X966" s="62"/>
      <c r="Y966" s="62"/>
      <c r="Z966" s="62"/>
      <c r="AA966" s="62"/>
      <c r="AB966" s="62"/>
      <c r="AC966" s="62"/>
      <c r="AD966" s="62"/>
      <c r="AE966" s="62">
        <v>0</v>
      </c>
      <c r="AF966" s="62"/>
      <c r="AG966" s="62"/>
      <c r="AH966" s="62"/>
      <c r="AI966" s="62"/>
      <c r="AJ966" s="62">
        <v>0</v>
      </c>
      <c r="AK966" s="62"/>
    </row>
    <row r="967" spans="1:37" ht="78.75" x14ac:dyDescent="0.25">
      <c r="A967" s="61"/>
      <c r="B967" s="60" t="s">
        <v>2261</v>
      </c>
      <c r="C967" s="52" t="s">
        <v>3804</v>
      </c>
      <c r="D967" s="62">
        <v>2.4063078779145336E-4</v>
      </c>
      <c r="E967" s="62">
        <f t="shared" si="724"/>
        <v>2.4063078779145337E-5</v>
      </c>
      <c r="F967" s="62">
        <f t="shared" si="725"/>
        <v>2.0212986174482082E-4</v>
      </c>
      <c r="G967" s="62">
        <v>0</v>
      </c>
      <c r="H967" s="62">
        <f t="shared" si="726"/>
        <v>1.44378472674872E-5</v>
      </c>
      <c r="I967" s="62">
        <f t="shared" si="727"/>
        <v>2.39292E-4</v>
      </c>
      <c r="J967" s="62">
        <v>0</v>
      </c>
      <c r="K967" s="62">
        <v>0</v>
      </c>
      <c r="L967" s="62">
        <v>0</v>
      </c>
      <c r="M967" s="62">
        <v>2.39292E-4</v>
      </c>
      <c r="N967" s="62">
        <f t="shared" si="728"/>
        <v>1.3387877914533618E-6</v>
      </c>
      <c r="O967" s="62">
        <f t="shared" si="729"/>
        <v>2.4063078779145337E-5</v>
      </c>
      <c r="P967" s="62">
        <f t="shared" si="730"/>
        <v>2.0212986174482082E-4</v>
      </c>
      <c r="Q967" s="62">
        <f t="shared" si="731"/>
        <v>0</v>
      </c>
      <c r="R967" s="62">
        <f t="shared" si="732"/>
        <v>-2.2485415273251281E-4</v>
      </c>
      <c r="S967" s="62">
        <f t="shared" si="733"/>
        <v>1.9940999999999999E-4</v>
      </c>
      <c r="T967" s="62">
        <v>0</v>
      </c>
      <c r="U967" s="62">
        <v>0</v>
      </c>
      <c r="V967" s="62">
        <v>0</v>
      </c>
      <c r="W967" s="62">
        <v>1.9940999999999999E-4</v>
      </c>
      <c r="X967" s="62"/>
      <c r="Y967" s="62"/>
      <c r="Z967" s="62"/>
      <c r="AA967" s="62"/>
      <c r="AB967" s="62"/>
      <c r="AC967" s="62"/>
      <c r="AD967" s="62"/>
      <c r="AE967" s="62">
        <v>0</v>
      </c>
      <c r="AF967" s="62"/>
      <c r="AG967" s="62"/>
      <c r="AH967" s="62"/>
      <c r="AI967" s="62"/>
      <c r="AJ967" s="62">
        <v>0</v>
      </c>
      <c r="AK967" s="62"/>
    </row>
    <row r="968" spans="1:37" ht="47.25" x14ac:dyDescent="0.25">
      <c r="A968" s="63"/>
      <c r="B968" s="60" t="s">
        <v>2263</v>
      </c>
      <c r="C968" s="52" t="s">
        <v>3805</v>
      </c>
      <c r="D968" s="62">
        <v>2.0075478779145336E-4</v>
      </c>
      <c r="E968" s="62">
        <f t="shared" si="724"/>
        <v>2.0075478779145338E-5</v>
      </c>
      <c r="F968" s="62">
        <f t="shared" si="725"/>
        <v>1.6863402174482084E-4</v>
      </c>
      <c r="G968" s="62">
        <v>0</v>
      </c>
      <c r="H968" s="62">
        <f t="shared" si="726"/>
        <v>1.2045287267487202E-5</v>
      </c>
      <c r="I968" s="62">
        <f t="shared" si="727"/>
        <v>1.9941599999999998E-4</v>
      </c>
      <c r="J968" s="62">
        <v>0</v>
      </c>
      <c r="K968" s="62">
        <v>0</v>
      </c>
      <c r="L968" s="62">
        <v>0</v>
      </c>
      <c r="M968" s="62">
        <v>1.9941599999999998E-4</v>
      </c>
      <c r="N968" s="62">
        <f t="shared" si="728"/>
        <v>1.3387877914533889E-6</v>
      </c>
      <c r="O968" s="62">
        <f t="shared" si="729"/>
        <v>2.0075478779145338E-5</v>
      </c>
      <c r="P968" s="62">
        <f t="shared" si="730"/>
        <v>1.6863402174482084E-4</v>
      </c>
      <c r="Q968" s="62">
        <f t="shared" si="731"/>
        <v>0</v>
      </c>
      <c r="R968" s="62">
        <f t="shared" si="732"/>
        <v>-1.8737071273251278E-4</v>
      </c>
      <c r="S968" s="62">
        <f t="shared" si="733"/>
        <v>1.6618000000000001E-4</v>
      </c>
      <c r="T968" s="62">
        <v>0</v>
      </c>
      <c r="U968" s="62">
        <v>0</v>
      </c>
      <c r="V968" s="62">
        <v>0</v>
      </c>
      <c r="W968" s="62">
        <v>1.6618000000000001E-4</v>
      </c>
      <c r="X968" s="62"/>
      <c r="Y968" s="62"/>
      <c r="Z968" s="62"/>
      <c r="AA968" s="62"/>
      <c r="AB968" s="62"/>
      <c r="AC968" s="62"/>
      <c r="AD968" s="62"/>
      <c r="AE968" s="62">
        <v>0</v>
      </c>
      <c r="AF968" s="62"/>
      <c r="AG968" s="62"/>
      <c r="AH968" s="62"/>
      <c r="AI968" s="62"/>
      <c r="AJ968" s="62">
        <v>0</v>
      </c>
      <c r="AK968" s="62">
        <f>SUM(AK969:AK976)</f>
        <v>0</v>
      </c>
    </row>
    <row r="969" spans="1:37" ht="15.75" x14ac:dyDescent="0.25">
      <c r="A969" s="61"/>
      <c r="B969" s="60" t="s">
        <v>415</v>
      </c>
      <c r="C969" s="52"/>
      <c r="D969" s="62">
        <f t="shared" ref="D969:AJ969" si="734">SUM(D970:D977)</f>
        <v>8.5656193803023317</v>
      </c>
      <c r="E969" s="62">
        <f t="shared" si="734"/>
        <v>0.85656193803023306</v>
      </c>
      <c r="F969" s="62">
        <f t="shared" si="734"/>
        <v>7.1951202794539579</v>
      </c>
      <c r="G969" s="62">
        <f t="shared" si="734"/>
        <v>0</v>
      </c>
      <c r="H969" s="62">
        <f t="shared" si="734"/>
        <v>0.51393716281813984</v>
      </c>
      <c r="I969" s="62">
        <f t="shared" si="734"/>
        <v>8.5656086699999996</v>
      </c>
      <c r="J969" s="62">
        <f t="shared" si="734"/>
        <v>3.2391806700000001</v>
      </c>
      <c r="K969" s="62">
        <f t="shared" si="734"/>
        <v>3.4157247599999998</v>
      </c>
      <c r="L969" s="62">
        <f t="shared" si="734"/>
        <v>0</v>
      </c>
      <c r="M969" s="62">
        <f t="shared" si="734"/>
        <v>1.9107032399999999</v>
      </c>
      <c r="N969" s="62">
        <f t="shared" si="734"/>
        <v>1.0710302331094334E-5</v>
      </c>
      <c r="O969" s="62">
        <f t="shared" si="734"/>
        <v>-2.3826187319697665</v>
      </c>
      <c r="P969" s="62">
        <f t="shared" si="734"/>
        <v>3.7793955194539577</v>
      </c>
      <c r="Q969" s="62">
        <f t="shared" si="734"/>
        <v>0</v>
      </c>
      <c r="R969" s="62">
        <f t="shared" si="734"/>
        <v>-1.3967660771818602</v>
      </c>
      <c r="S969" s="62">
        <f t="shared" si="734"/>
        <v>11.01327888</v>
      </c>
      <c r="T969" s="62">
        <f t="shared" si="734"/>
        <v>2.6993172400000001</v>
      </c>
      <c r="U969" s="62">
        <f t="shared" si="734"/>
        <v>6.7217089400000001</v>
      </c>
      <c r="V969" s="62">
        <f t="shared" si="734"/>
        <v>0</v>
      </c>
      <c r="W969" s="62">
        <f t="shared" si="734"/>
        <v>1.5922527000000002</v>
      </c>
      <c r="X969" s="62"/>
      <c r="Y969" s="62"/>
      <c r="Z969" s="62"/>
      <c r="AA969" s="62"/>
      <c r="AB969" s="62"/>
      <c r="AC969" s="62"/>
      <c r="AD969" s="62"/>
      <c r="AE969" s="62">
        <f t="shared" si="734"/>
        <v>0</v>
      </c>
      <c r="AF969" s="62"/>
      <c r="AG969" s="62"/>
      <c r="AH969" s="62"/>
      <c r="AI969" s="62"/>
      <c r="AJ969" s="62">
        <f t="shared" si="734"/>
        <v>0</v>
      </c>
      <c r="AK969" s="62"/>
    </row>
    <row r="970" spans="1:37" ht="78.75" x14ac:dyDescent="0.25">
      <c r="A970" s="61"/>
      <c r="B970" s="55" t="s">
        <v>1349</v>
      </c>
      <c r="C970" s="56" t="s">
        <v>3806</v>
      </c>
      <c r="D970" s="62">
        <v>0.83980604478779164</v>
      </c>
      <c r="E970" s="62">
        <f t="shared" ref="E970:E977" si="735">D970*10%</f>
        <v>8.3980604478779169E-2</v>
      </c>
      <c r="F970" s="62">
        <f t="shared" ref="F970:F977" si="736">D970-E970-H970</f>
        <v>0.7054370776217449</v>
      </c>
      <c r="G970" s="62">
        <v>0</v>
      </c>
      <c r="H970" s="62">
        <f t="shared" ref="H970:H977" si="737">D970*6%</f>
        <v>5.0388362687267499E-2</v>
      </c>
      <c r="I970" s="62">
        <f t="shared" ref="I970:I977" si="738">J970+K970+L970+M970</f>
        <v>0.83980470600000001</v>
      </c>
      <c r="J970" s="62">
        <v>0.82338555000000002</v>
      </c>
      <c r="K970" s="62">
        <v>0</v>
      </c>
      <c r="L970" s="62">
        <v>0</v>
      </c>
      <c r="M970" s="62">
        <v>1.6419155999999997E-2</v>
      </c>
      <c r="N970" s="62">
        <f t="shared" ref="N970:N977" si="739">D970-I970</f>
        <v>1.3387877916271052E-6</v>
      </c>
      <c r="O970" s="62">
        <f t="shared" ref="O970:O977" si="740">E970-J970</f>
        <v>-0.73940494552122082</v>
      </c>
      <c r="P970" s="62">
        <f t="shared" ref="P970:P977" si="741">F970-K970</f>
        <v>0.7054370776217449</v>
      </c>
      <c r="Q970" s="62">
        <f t="shared" ref="Q970:Q977" si="742">G970-L970</f>
        <v>0</v>
      </c>
      <c r="R970" s="62">
        <f t="shared" ref="R970:R977" si="743">H970-M970</f>
        <v>3.3969206687267502E-2</v>
      </c>
      <c r="S970" s="62">
        <f t="shared" ref="S970:S977" si="744">T970+U970+V970+W970</f>
        <v>0.69983726000000002</v>
      </c>
      <c r="T970" s="62">
        <v>0.68615462999999999</v>
      </c>
      <c r="U970" s="62">
        <v>0</v>
      </c>
      <c r="V970" s="62">
        <v>0</v>
      </c>
      <c r="W970" s="62">
        <v>1.3682629999999999E-2</v>
      </c>
      <c r="X970" s="62"/>
      <c r="Y970" s="62"/>
      <c r="Z970" s="62"/>
      <c r="AA970" s="62"/>
      <c r="AB970" s="62"/>
      <c r="AC970" s="62"/>
      <c r="AD970" s="62"/>
      <c r="AE970" s="62">
        <v>0</v>
      </c>
      <c r="AF970" s="62"/>
      <c r="AG970" s="62"/>
      <c r="AH970" s="62"/>
      <c r="AI970" s="62"/>
      <c r="AJ970" s="62">
        <v>0</v>
      </c>
      <c r="AK970" s="62"/>
    </row>
    <row r="971" spans="1:37" ht="110.25" x14ac:dyDescent="0.25">
      <c r="A971" s="61"/>
      <c r="B971" s="60" t="s">
        <v>1018</v>
      </c>
      <c r="C971" s="52" t="s">
        <v>3807</v>
      </c>
      <c r="D971" s="62">
        <v>2.8572787877914532E-3</v>
      </c>
      <c r="E971" s="62">
        <f t="shared" si="735"/>
        <v>2.8572787877914532E-4</v>
      </c>
      <c r="F971" s="62">
        <f t="shared" si="736"/>
        <v>2.4001141817448206E-3</v>
      </c>
      <c r="G971" s="62">
        <v>0</v>
      </c>
      <c r="H971" s="62">
        <f t="shared" si="737"/>
        <v>1.7143672726748719E-4</v>
      </c>
      <c r="I971" s="62">
        <f t="shared" si="738"/>
        <v>2.85594E-3</v>
      </c>
      <c r="J971" s="62">
        <v>0</v>
      </c>
      <c r="K971" s="62">
        <v>0</v>
      </c>
      <c r="L971" s="62">
        <v>0</v>
      </c>
      <c r="M971" s="62">
        <v>2.85594E-3</v>
      </c>
      <c r="N971" s="62">
        <f t="shared" si="739"/>
        <v>1.3387877914531991E-6</v>
      </c>
      <c r="O971" s="62">
        <f t="shared" si="740"/>
        <v>2.8572787877914532E-4</v>
      </c>
      <c r="P971" s="62">
        <f t="shared" si="741"/>
        <v>2.4001141817448206E-3</v>
      </c>
      <c r="Q971" s="62">
        <f t="shared" si="742"/>
        <v>0</v>
      </c>
      <c r="R971" s="62">
        <f t="shared" si="743"/>
        <v>-2.6845032727325128E-3</v>
      </c>
      <c r="S971" s="62">
        <f t="shared" si="744"/>
        <v>2.3799500000000005E-3</v>
      </c>
      <c r="T971" s="62">
        <v>0</v>
      </c>
      <c r="U971" s="62">
        <v>0</v>
      </c>
      <c r="V971" s="62">
        <v>0</v>
      </c>
      <c r="W971" s="62">
        <v>2.3799500000000005E-3</v>
      </c>
      <c r="X971" s="62"/>
      <c r="Y971" s="62"/>
      <c r="Z971" s="62"/>
      <c r="AA971" s="62"/>
      <c r="AB971" s="62"/>
      <c r="AC971" s="62"/>
      <c r="AD971" s="62"/>
      <c r="AE971" s="62">
        <v>0</v>
      </c>
      <c r="AF971" s="62"/>
      <c r="AG971" s="62"/>
      <c r="AH971" s="62"/>
      <c r="AI971" s="62"/>
      <c r="AJ971" s="62">
        <v>0</v>
      </c>
      <c r="AK971" s="62"/>
    </row>
    <row r="972" spans="1:37" ht="63" x14ac:dyDescent="0.25">
      <c r="A972" s="61"/>
      <c r="B972" s="60" t="s">
        <v>1020</v>
      </c>
      <c r="C972" s="52" t="s">
        <v>3808</v>
      </c>
      <c r="D972" s="62">
        <v>4.6452015067877905</v>
      </c>
      <c r="E972" s="62">
        <f t="shared" si="735"/>
        <v>0.46452015067877905</v>
      </c>
      <c r="F972" s="62">
        <f t="shared" si="736"/>
        <v>3.901969265701744</v>
      </c>
      <c r="G972" s="62">
        <v>0</v>
      </c>
      <c r="H972" s="62">
        <f t="shared" si="737"/>
        <v>0.27871209040726741</v>
      </c>
      <c r="I972" s="62">
        <f t="shared" si="738"/>
        <v>4.6452001679999997</v>
      </c>
      <c r="J972" s="62">
        <v>0.85795991999999999</v>
      </c>
      <c r="K972" s="62">
        <v>3.4157247599999998</v>
      </c>
      <c r="L972" s="62">
        <v>0</v>
      </c>
      <c r="M972" s="62">
        <v>0.37151548799999995</v>
      </c>
      <c r="N972" s="62">
        <f t="shared" si="739"/>
        <v>1.338787790849949E-6</v>
      </c>
      <c r="O972" s="62">
        <f t="shared" si="740"/>
        <v>-0.39343976932122093</v>
      </c>
      <c r="P972" s="62">
        <f t="shared" si="741"/>
        <v>0.48624450570174416</v>
      </c>
      <c r="Q972" s="62">
        <f t="shared" si="742"/>
        <v>0</v>
      </c>
      <c r="R972" s="62">
        <f t="shared" si="743"/>
        <v>-9.2803397592732539E-2</v>
      </c>
      <c r="S972" s="62">
        <f t="shared" si="744"/>
        <v>4.5826094600000005</v>
      </c>
      <c r="T972" s="62">
        <v>0.71496660000000001</v>
      </c>
      <c r="U972" s="62">
        <v>3.5580466200000003</v>
      </c>
      <c r="V972" s="62">
        <v>0</v>
      </c>
      <c r="W972" s="62">
        <v>0.30959624000000002</v>
      </c>
      <c r="X972" s="62"/>
      <c r="Y972" s="62"/>
      <c r="Z972" s="62"/>
      <c r="AA972" s="62"/>
      <c r="AB972" s="62"/>
      <c r="AC972" s="62"/>
      <c r="AD972" s="62"/>
      <c r="AE972" s="62">
        <v>0</v>
      </c>
      <c r="AF972" s="62"/>
      <c r="AG972" s="62"/>
      <c r="AH972" s="62"/>
      <c r="AI972" s="62"/>
      <c r="AJ972" s="62">
        <v>0</v>
      </c>
      <c r="AK972" s="62"/>
    </row>
    <row r="973" spans="1:37" ht="63" x14ac:dyDescent="0.25">
      <c r="A973" s="61"/>
      <c r="B973" s="55" t="s">
        <v>1022</v>
      </c>
      <c r="C973" s="56" t="s">
        <v>3809</v>
      </c>
      <c r="D973" s="62">
        <v>0.55531967478779132</v>
      </c>
      <c r="E973" s="62">
        <f t="shared" si="735"/>
        <v>5.5531967478779136E-2</v>
      </c>
      <c r="F973" s="62">
        <f t="shared" si="736"/>
        <v>0.46646852682174467</v>
      </c>
      <c r="G973" s="62">
        <v>0</v>
      </c>
      <c r="H973" s="62">
        <f t="shared" si="737"/>
        <v>3.331918048726748E-2</v>
      </c>
      <c r="I973" s="62">
        <f t="shared" si="738"/>
        <v>0.55531833600000002</v>
      </c>
      <c r="J973" s="62">
        <v>0.543408</v>
      </c>
      <c r="K973" s="62">
        <v>0</v>
      </c>
      <c r="L973" s="62">
        <v>0</v>
      </c>
      <c r="M973" s="62">
        <v>1.1910336000000002E-2</v>
      </c>
      <c r="N973" s="62">
        <f t="shared" si="739"/>
        <v>1.3387877912940382E-6</v>
      </c>
      <c r="O973" s="62">
        <f t="shared" si="740"/>
        <v>-0.48787603252122086</v>
      </c>
      <c r="P973" s="62">
        <f t="shared" si="741"/>
        <v>0.46646852682174467</v>
      </c>
      <c r="Q973" s="62">
        <f t="shared" si="742"/>
        <v>0</v>
      </c>
      <c r="R973" s="62">
        <f t="shared" si="743"/>
        <v>2.140884448726748E-2</v>
      </c>
      <c r="S973" s="62">
        <f t="shared" si="744"/>
        <v>3.6264276099999999</v>
      </c>
      <c r="T973" s="62">
        <v>0.45284001000000007</v>
      </c>
      <c r="U973" s="62">
        <v>3.1636623199999998</v>
      </c>
      <c r="V973" s="62">
        <v>0</v>
      </c>
      <c r="W973" s="62">
        <v>9.9252799999999981E-3</v>
      </c>
      <c r="X973" s="62"/>
      <c r="Y973" s="62"/>
      <c r="Z973" s="62"/>
      <c r="AA973" s="62"/>
      <c r="AB973" s="62"/>
      <c r="AC973" s="62"/>
      <c r="AD973" s="62"/>
      <c r="AE973" s="62">
        <v>0</v>
      </c>
      <c r="AF973" s="62"/>
      <c r="AG973" s="62"/>
      <c r="AH973" s="62"/>
      <c r="AI973" s="62"/>
      <c r="AJ973" s="62">
        <v>0</v>
      </c>
      <c r="AK973" s="62"/>
    </row>
    <row r="974" spans="1:37" ht="47.25" x14ac:dyDescent="0.25">
      <c r="A974" s="63"/>
      <c r="B974" s="60" t="s">
        <v>1024</v>
      </c>
      <c r="C974" s="52" t="s">
        <v>3810</v>
      </c>
      <c r="D974" s="62">
        <v>1.0989999187877915</v>
      </c>
      <c r="E974" s="62">
        <f t="shared" si="735"/>
        <v>0.10989999187877915</v>
      </c>
      <c r="F974" s="62">
        <f t="shared" si="736"/>
        <v>0.92315993178174482</v>
      </c>
      <c r="G974" s="62">
        <v>0</v>
      </c>
      <c r="H974" s="62">
        <f t="shared" si="737"/>
        <v>6.5939995127267489E-2</v>
      </c>
      <c r="I974" s="62">
        <f t="shared" si="738"/>
        <v>1.0989985799999999</v>
      </c>
      <c r="J974" s="62">
        <v>0.88485599999999998</v>
      </c>
      <c r="K974" s="62">
        <v>0</v>
      </c>
      <c r="L974" s="62">
        <v>0</v>
      </c>
      <c r="M974" s="62">
        <v>0.21414258</v>
      </c>
      <c r="N974" s="62">
        <f t="shared" si="739"/>
        <v>1.3387877915160828E-6</v>
      </c>
      <c r="O974" s="62">
        <f t="shared" si="740"/>
        <v>-0.77495600812122079</v>
      </c>
      <c r="P974" s="62">
        <f t="shared" si="741"/>
        <v>0.92315993178174482</v>
      </c>
      <c r="Q974" s="62">
        <f t="shared" si="742"/>
        <v>0</v>
      </c>
      <c r="R974" s="62">
        <f t="shared" si="743"/>
        <v>-0.14820258487273252</v>
      </c>
      <c r="S974" s="62">
        <f t="shared" si="744"/>
        <v>0.91583215000000007</v>
      </c>
      <c r="T974" s="62">
        <v>0.73738000000000004</v>
      </c>
      <c r="U974" s="62">
        <v>0</v>
      </c>
      <c r="V974" s="62">
        <v>0</v>
      </c>
      <c r="W974" s="62">
        <v>0.17845215</v>
      </c>
      <c r="X974" s="62"/>
      <c r="Y974" s="62"/>
      <c r="Z974" s="62"/>
      <c r="AA974" s="62"/>
      <c r="AB974" s="62"/>
      <c r="AC974" s="62"/>
      <c r="AD974" s="62"/>
      <c r="AE974" s="62">
        <v>0</v>
      </c>
      <c r="AF974" s="62"/>
      <c r="AG974" s="62"/>
      <c r="AH974" s="62"/>
      <c r="AI974" s="62"/>
      <c r="AJ974" s="62">
        <v>0</v>
      </c>
      <c r="AK974" s="62"/>
    </row>
    <row r="975" spans="1:37" ht="31.5" x14ac:dyDescent="0.25">
      <c r="A975" s="61"/>
      <c r="B975" s="55" t="s">
        <v>1026</v>
      </c>
      <c r="C975" s="56" t="s">
        <v>3811</v>
      </c>
      <c r="D975" s="62">
        <v>0.56432518278779142</v>
      </c>
      <c r="E975" s="62">
        <f t="shared" si="735"/>
        <v>5.6432518278779147E-2</v>
      </c>
      <c r="F975" s="62">
        <f t="shared" si="736"/>
        <v>0.4740331535417448</v>
      </c>
      <c r="G975" s="62">
        <v>0</v>
      </c>
      <c r="H975" s="62">
        <f t="shared" si="737"/>
        <v>3.3859510967267484E-2</v>
      </c>
      <c r="I975" s="62">
        <f t="shared" si="738"/>
        <v>0.56432384399999991</v>
      </c>
      <c r="J975" s="62">
        <v>0</v>
      </c>
      <c r="K975" s="62">
        <v>0</v>
      </c>
      <c r="L975" s="62">
        <v>0</v>
      </c>
      <c r="M975" s="62">
        <v>0.56432384399999991</v>
      </c>
      <c r="N975" s="62">
        <f t="shared" si="739"/>
        <v>1.3387877915160828E-6</v>
      </c>
      <c r="O975" s="62">
        <f t="shared" si="740"/>
        <v>5.6432518278779147E-2</v>
      </c>
      <c r="P975" s="62">
        <f t="shared" si="741"/>
        <v>0.4740331535417448</v>
      </c>
      <c r="Q975" s="62">
        <f t="shared" si="742"/>
        <v>0</v>
      </c>
      <c r="R975" s="62">
        <f t="shared" si="743"/>
        <v>-0.53046433303273244</v>
      </c>
      <c r="S975" s="62">
        <f t="shared" si="744"/>
        <v>0.47026986999999998</v>
      </c>
      <c r="T975" s="62">
        <v>0</v>
      </c>
      <c r="U975" s="62">
        <v>0</v>
      </c>
      <c r="V975" s="62">
        <v>0</v>
      </c>
      <c r="W975" s="62">
        <v>0.47026986999999998</v>
      </c>
      <c r="X975" s="62"/>
      <c r="Y975" s="62"/>
      <c r="Z975" s="62"/>
      <c r="AA975" s="62"/>
      <c r="AB975" s="62"/>
      <c r="AC975" s="62"/>
      <c r="AD975" s="62"/>
      <c r="AE975" s="62">
        <v>0</v>
      </c>
      <c r="AF975" s="62"/>
      <c r="AG975" s="62"/>
      <c r="AH975" s="62"/>
      <c r="AI975" s="62"/>
      <c r="AJ975" s="62">
        <v>0</v>
      </c>
      <c r="AK975" s="62"/>
    </row>
    <row r="976" spans="1:37" ht="47.25" x14ac:dyDescent="0.25">
      <c r="A976" s="63"/>
      <c r="B976" s="60" t="s">
        <v>1028</v>
      </c>
      <c r="C976" s="52" t="s">
        <v>3812</v>
      </c>
      <c r="D976" s="62">
        <v>0.72846568278779145</v>
      </c>
      <c r="E976" s="62">
        <f t="shared" si="735"/>
        <v>7.2846568278779153E-2</v>
      </c>
      <c r="F976" s="62">
        <f t="shared" si="736"/>
        <v>0.61191117354174485</v>
      </c>
      <c r="G976" s="62">
        <v>0</v>
      </c>
      <c r="H976" s="62">
        <f t="shared" si="737"/>
        <v>4.3707940967267482E-2</v>
      </c>
      <c r="I976" s="62">
        <f t="shared" si="738"/>
        <v>0.72846434400000004</v>
      </c>
      <c r="J976" s="62">
        <v>0</v>
      </c>
      <c r="K976" s="62">
        <v>0</v>
      </c>
      <c r="L976" s="62">
        <v>0</v>
      </c>
      <c r="M976" s="62">
        <v>0.72846434400000004</v>
      </c>
      <c r="N976" s="62">
        <f t="shared" si="739"/>
        <v>1.3387877914050605E-6</v>
      </c>
      <c r="O976" s="62">
        <f t="shared" si="740"/>
        <v>7.2846568278779153E-2</v>
      </c>
      <c r="P976" s="62">
        <f t="shared" si="741"/>
        <v>0.61191117354174485</v>
      </c>
      <c r="Q976" s="62">
        <f t="shared" si="742"/>
        <v>0</v>
      </c>
      <c r="R976" s="62">
        <f t="shared" si="743"/>
        <v>-0.68475640303273255</v>
      </c>
      <c r="S976" s="62">
        <f t="shared" si="744"/>
        <v>0.60705362000000007</v>
      </c>
      <c r="T976" s="62">
        <v>0</v>
      </c>
      <c r="U976" s="62">
        <v>0</v>
      </c>
      <c r="V976" s="62">
        <v>0</v>
      </c>
      <c r="W976" s="62">
        <v>0.60705362000000007</v>
      </c>
      <c r="X976" s="62"/>
      <c r="Y976" s="62"/>
      <c r="Z976" s="62"/>
      <c r="AA976" s="62"/>
      <c r="AB976" s="62"/>
      <c r="AC976" s="62"/>
      <c r="AD976" s="62"/>
      <c r="AE976" s="62">
        <v>0</v>
      </c>
      <c r="AF976" s="62"/>
      <c r="AG976" s="62"/>
      <c r="AH976" s="62"/>
      <c r="AI976" s="62"/>
      <c r="AJ976" s="62">
        <v>0</v>
      </c>
      <c r="AK976" s="62"/>
    </row>
    <row r="977" spans="1:37" ht="63" x14ac:dyDescent="0.25">
      <c r="A977" s="61"/>
      <c r="B977" s="55" t="s">
        <v>2265</v>
      </c>
      <c r="C977" s="56" t="s">
        <v>3813</v>
      </c>
      <c r="D977" s="62">
        <v>0.13064409078779143</v>
      </c>
      <c r="E977" s="62">
        <f t="shared" si="735"/>
        <v>1.3064409078779144E-2</v>
      </c>
      <c r="F977" s="62">
        <f t="shared" si="736"/>
        <v>0.10974103626174481</v>
      </c>
      <c r="G977" s="62">
        <v>0</v>
      </c>
      <c r="H977" s="62">
        <f t="shared" si="737"/>
        <v>7.8386454472674852E-3</v>
      </c>
      <c r="I977" s="62">
        <f t="shared" si="738"/>
        <v>0.130642752</v>
      </c>
      <c r="J977" s="62">
        <v>0.1295712</v>
      </c>
      <c r="K977" s="62">
        <v>0</v>
      </c>
      <c r="L977" s="62">
        <v>0</v>
      </c>
      <c r="M977" s="62">
        <v>1.0715519999999999E-3</v>
      </c>
      <c r="N977" s="62">
        <f t="shared" si="739"/>
        <v>1.3387877914328161E-6</v>
      </c>
      <c r="O977" s="62">
        <f t="shared" si="740"/>
        <v>-0.11650679092122085</v>
      </c>
      <c r="P977" s="62">
        <f t="shared" si="741"/>
        <v>0.10974103626174481</v>
      </c>
      <c r="Q977" s="62">
        <f t="shared" si="742"/>
        <v>0</v>
      </c>
      <c r="R977" s="62">
        <f t="shared" si="743"/>
        <v>6.7670934472674853E-3</v>
      </c>
      <c r="S977" s="62">
        <f t="shared" si="744"/>
        <v>0.10886896</v>
      </c>
      <c r="T977" s="62">
        <v>0.107976</v>
      </c>
      <c r="U977" s="62">
        <v>0</v>
      </c>
      <c r="V977" s="62">
        <v>0</v>
      </c>
      <c r="W977" s="62">
        <v>8.9296000000000004E-4</v>
      </c>
      <c r="X977" s="62"/>
      <c r="Y977" s="62"/>
      <c r="Z977" s="62"/>
      <c r="AA977" s="62"/>
      <c r="AB977" s="62"/>
      <c r="AC977" s="62"/>
      <c r="AD977" s="62"/>
      <c r="AE977" s="62">
        <v>0</v>
      </c>
      <c r="AF977" s="62"/>
      <c r="AG977" s="62"/>
      <c r="AH977" s="62"/>
      <c r="AI977" s="62"/>
      <c r="AJ977" s="62">
        <v>0</v>
      </c>
      <c r="AK977" s="62">
        <f>SUM(AK978:AK980)</f>
        <v>0</v>
      </c>
    </row>
    <row r="978" spans="1:37" ht="15.75" x14ac:dyDescent="0.25">
      <c r="A978" s="63"/>
      <c r="B978" s="60" t="s">
        <v>1030</v>
      </c>
      <c r="C978" s="52"/>
      <c r="D978" s="62">
        <f t="shared" ref="D978:AJ978" si="745">SUM(D979:D981)</f>
        <v>12.794922308363374</v>
      </c>
      <c r="E978" s="62">
        <f t="shared" si="745"/>
        <v>1.2794922308363375</v>
      </c>
      <c r="F978" s="62">
        <f t="shared" si="745"/>
        <v>10.747734739025233</v>
      </c>
      <c r="G978" s="62">
        <f t="shared" si="745"/>
        <v>0</v>
      </c>
      <c r="H978" s="62">
        <f t="shared" si="745"/>
        <v>0.76769533850180238</v>
      </c>
      <c r="I978" s="62">
        <f t="shared" si="745"/>
        <v>12.201621349999998</v>
      </c>
      <c r="J978" s="62">
        <f t="shared" si="745"/>
        <v>1.1755676499999999</v>
      </c>
      <c r="K978" s="62">
        <f t="shared" si="745"/>
        <v>10.152058299999998</v>
      </c>
      <c r="L978" s="62">
        <f t="shared" si="745"/>
        <v>0</v>
      </c>
      <c r="M978" s="62">
        <f t="shared" si="745"/>
        <v>0.87399539999999987</v>
      </c>
      <c r="N978" s="62">
        <f t="shared" si="745"/>
        <v>0.59330095836337482</v>
      </c>
      <c r="O978" s="62">
        <f t="shared" si="745"/>
        <v>0.10392458083633757</v>
      </c>
      <c r="P978" s="62">
        <f t="shared" si="745"/>
        <v>0.59567643902523537</v>
      </c>
      <c r="Q978" s="62">
        <f t="shared" si="745"/>
        <v>0</v>
      </c>
      <c r="R978" s="62">
        <f t="shared" si="745"/>
        <v>-0.10630006149819768</v>
      </c>
      <c r="S978" s="62">
        <f t="shared" si="745"/>
        <v>10.16801779</v>
      </c>
      <c r="T978" s="62">
        <f t="shared" si="745"/>
        <v>0.97963970999999994</v>
      </c>
      <c r="U978" s="62">
        <f t="shared" si="745"/>
        <v>8.4600485800000005</v>
      </c>
      <c r="V978" s="62">
        <f t="shared" si="745"/>
        <v>0</v>
      </c>
      <c r="W978" s="62">
        <f t="shared" si="745"/>
        <v>0.72832950000000007</v>
      </c>
      <c r="X978" s="62"/>
      <c r="Y978" s="62"/>
      <c r="Z978" s="62"/>
      <c r="AA978" s="62"/>
      <c r="AB978" s="62"/>
      <c r="AC978" s="62"/>
      <c r="AD978" s="62"/>
      <c r="AE978" s="62">
        <f t="shared" si="745"/>
        <v>0.4</v>
      </c>
      <c r="AF978" s="62"/>
      <c r="AG978" s="62"/>
      <c r="AH978" s="62"/>
      <c r="AI978" s="62"/>
      <c r="AJ978" s="62">
        <f t="shared" si="745"/>
        <v>0.88800000000000001</v>
      </c>
      <c r="AK978" s="62"/>
    </row>
    <row r="979" spans="1:37" ht="47.25" x14ac:dyDescent="0.25">
      <c r="A979" s="61"/>
      <c r="B979" s="55" t="s">
        <v>2267</v>
      </c>
      <c r="C979" s="56" t="s">
        <v>3814</v>
      </c>
      <c r="D979" s="62">
        <v>2.4063078779145336E-4</v>
      </c>
      <c r="E979" s="62">
        <f>D979*10%</f>
        <v>2.4063078779145337E-5</v>
      </c>
      <c r="F979" s="62">
        <f>D979-E979-H979</f>
        <v>2.0212986174482082E-4</v>
      </c>
      <c r="G979" s="62">
        <v>0</v>
      </c>
      <c r="H979" s="62">
        <f>D979*6%</f>
        <v>1.44378472674872E-5</v>
      </c>
      <c r="I979" s="62">
        <f>J979+K979+L979+M979</f>
        <v>2.39292E-4</v>
      </c>
      <c r="J979" s="62">
        <v>0</v>
      </c>
      <c r="K979" s="62">
        <v>0</v>
      </c>
      <c r="L979" s="62">
        <v>0</v>
      </c>
      <c r="M979" s="62">
        <v>2.39292E-4</v>
      </c>
      <c r="N979" s="62">
        <f t="shared" ref="N979:N981" si="746">D979-I979</f>
        <v>1.3387877914533618E-6</v>
      </c>
      <c r="O979" s="62">
        <f t="shared" ref="O979:O981" si="747">E979-J979</f>
        <v>2.4063078779145337E-5</v>
      </c>
      <c r="P979" s="62">
        <f t="shared" ref="P979:P981" si="748">F979-K979</f>
        <v>2.0212986174482082E-4</v>
      </c>
      <c r="Q979" s="62">
        <f t="shared" ref="Q979:Q981" si="749">G979-L979</f>
        <v>0</v>
      </c>
      <c r="R979" s="62">
        <f t="shared" ref="R979:R981" si="750">H979-M979</f>
        <v>-2.2485415273251281E-4</v>
      </c>
      <c r="S979" s="62">
        <f>T979+U979+V979+W979</f>
        <v>1.9940999999999999E-4</v>
      </c>
      <c r="T979" s="62">
        <v>0</v>
      </c>
      <c r="U979" s="62">
        <v>0</v>
      </c>
      <c r="V979" s="62">
        <v>0</v>
      </c>
      <c r="W979" s="62">
        <v>1.9940999999999999E-4</v>
      </c>
      <c r="X979" s="62"/>
      <c r="Y979" s="62"/>
      <c r="Z979" s="62"/>
      <c r="AA979" s="62"/>
      <c r="AB979" s="62"/>
      <c r="AC979" s="62"/>
      <c r="AD979" s="62"/>
      <c r="AE979" s="62">
        <v>0</v>
      </c>
      <c r="AF979" s="62"/>
      <c r="AG979" s="62"/>
      <c r="AH979" s="62"/>
      <c r="AI979" s="62"/>
      <c r="AJ979" s="62">
        <v>0</v>
      </c>
      <c r="AK979" s="62"/>
    </row>
    <row r="980" spans="1:37" ht="47.25" x14ac:dyDescent="0.25">
      <c r="A980" s="63"/>
      <c r="B980" s="60" t="s">
        <v>1031</v>
      </c>
      <c r="C980" s="52" t="s">
        <v>3815</v>
      </c>
      <c r="D980" s="62">
        <v>12.43759333878779</v>
      </c>
      <c r="E980" s="62">
        <f>D980*10%</f>
        <v>1.2437593338787791</v>
      </c>
      <c r="F980" s="62">
        <f>D980-E980-H980</f>
        <v>10.447578404581744</v>
      </c>
      <c r="G980" s="62">
        <v>0</v>
      </c>
      <c r="H980" s="62">
        <f>D980*6%</f>
        <v>0.74625560032726734</v>
      </c>
      <c r="I980" s="62">
        <f>J980+K980+L980+M980</f>
        <v>11.844295057999998</v>
      </c>
      <c r="J980" s="62">
        <v>1.1755676499999999</v>
      </c>
      <c r="K980" s="62">
        <v>10.152058299999998</v>
      </c>
      <c r="L980" s="62">
        <v>0</v>
      </c>
      <c r="M980" s="62">
        <v>0.51666910799999999</v>
      </c>
      <c r="N980" s="62">
        <f t="shared" si="746"/>
        <v>0.59329828078779201</v>
      </c>
      <c r="O980" s="62">
        <f t="shared" si="747"/>
        <v>6.8191683878779275E-2</v>
      </c>
      <c r="P980" s="62">
        <f t="shared" si="748"/>
        <v>0.29552010458174571</v>
      </c>
      <c r="Q980" s="62">
        <f t="shared" si="749"/>
        <v>0</v>
      </c>
      <c r="R980" s="62">
        <f t="shared" si="750"/>
        <v>0.22958649232726736</v>
      </c>
      <c r="S980" s="62">
        <f>T980+U980+V980+W980</f>
        <v>9.8702458800000006</v>
      </c>
      <c r="T980" s="62">
        <v>0.97963970999999994</v>
      </c>
      <c r="U980" s="62">
        <v>8.4600485800000005</v>
      </c>
      <c r="V980" s="62">
        <v>0</v>
      </c>
      <c r="W980" s="62">
        <v>0.43055758999999999</v>
      </c>
      <c r="X980" s="62"/>
      <c r="Y980" s="62"/>
      <c r="Z980" s="62"/>
      <c r="AA980" s="62"/>
      <c r="AB980" s="168">
        <v>2020</v>
      </c>
      <c r="AC980" s="62" t="s">
        <v>4255</v>
      </c>
      <c r="AD980" s="62" t="s">
        <v>4256</v>
      </c>
      <c r="AE980" s="62">
        <v>0.4</v>
      </c>
      <c r="AF980" s="168">
        <v>2020</v>
      </c>
      <c r="AG980" s="62" t="s">
        <v>4257</v>
      </c>
      <c r="AH980" s="62" t="s">
        <v>4258</v>
      </c>
      <c r="AI980" s="62" t="s">
        <v>4259</v>
      </c>
      <c r="AJ980" s="62">
        <v>0.88800000000000001</v>
      </c>
      <c r="AK980" s="102"/>
    </row>
    <row r="981" spans="1:37" ht="47.25" x14ac:dyDescent="0.25">
      <c r="A981" s="61"/>
      <c r="B981" s="60" t="s">
        <v>1033</v>
      </c>
      <c r="C981" s="52" t="s">
        <v>3816</v>
      </c>
      <c r="D981" s="62">
        <v>0.35708833878779145</v>
      </c>
      <c r="E981" s="62">
        <f>D981*10%</f>
        <v>3.5708833878779149E-2</v>
      </c>
      <c r="F981" s="62">
        <f>D981-E981-H981</f>
        <v>0.29995420458174482</v>
      </c>
      <c r="G981" s="62">
        <v>0</v>
      </c>
      <c r="H981" s="62">
        <f>D981*6%</f>
        <v>2.1425300327267485E-2</v>
      </c>
      <c r="I981" s="62">
        <f>J981+K981+L981+M981</f>
        <v>0.35708699999999999</v>
      </c>
      <c r="J981" s="62">
        <v>0</v>
      </c>
      <c r="K981" s="62">
        <v>0</v>
      </c>
      <c r="L981" s="62">
        <v>0</v>
      </c>
      <c r="M981" s="62">
        <v>0.35708699999999999</v>
      </c>
      <c r="N981" s="62">
        <f t="shared" si="746"/>
        <v>1.3387877914605717E-6</v>
      </c>
      <c r="O981" s="62">
        <f t="shared" si="747"/>
        <v>3.5708833878779149E-2</v>
      </c>
      <c r="P981" s="62">
        <f t="shared" si="748"/>
        <v>0.29995420458174482</v>
      </c>
      <c r="Q981" s="62">
        <f t="shared" si="749"/>
        <v>0</v>
      </c>
      <c r="R981" s="62">
        <f t="shared" si="750"/>
        <v>-0.33566169967273252</v>
      </c>
      <c r="S981" s="62">
        <f>T981+U981+V981+W981</f>
        <v>0.29757250000000002</v>
      </c>
      <c r="T981" s="62">
        <v>0</v>
      </c>
      <c r="U981" s="62">
        <v>0</v>
      </c>
      <c r="V981" s="62">
        <v>0</v>
      </c>
      <c r="W981" s="62">
        <v>0.29757250000000002</v>
      </c>
      <c r="X981" s="62"/>
      <c r="Y981" s="62"/>
      <c r="Z981" s="62"/>
      <c r="AA981" s="62"/>
      <c r="AB981" s="62"/>
      <c r="AC981" s="62"/>
      <c r="AD981" s="62"/>
      <c r="AE981" s="62">
        <v>0</v>
      </c>
      <c r="AF981" s="62"/>
      <c r="AG981" s="62"/>
      <c r="AH981" s="62"/>
      <c r="AI981" s="62"/>
      <c r="AJ981" s="62">
        <v>0</v>
      </c>
      <c r="AK981" s="62">
        <f>SUM(AK982:AK984)</f>
        <v>0</v>
      </c>
    </row>
    <row r="982" spans="1:37" ht="15.75" x14ac:dyDescent="0.25">
      <c r="A982" s="174"/>
      <c r="B982" s="60" t="s">
        <v>447</v>
      </c>
      <c r="C982" s="52"/>
      <c r="D982" s="62">
        <f t="shared" ref="D982:AJ982" si="751">SUM(D983:D985)</f>
        <v>4.1107747243633748</v>
      </c>
      <c r="E982" s="62">
        <f t="shared" si="751"/>
        <v>0.41107747243633747</v>
      </c>
      <c r="F982" s="62">
        <f t="shared" si="751"/>
        <v>3.4530507684652347</v>
      </c>
      <c r="G982" s="62">
        <f t="shared" si="751"/>
        <v>0</v>
      </c>
      <c r="H982" s="62">
        <f t="shared" si="751"/>
        <v>0.24664648346180246</v>
      </c>
      <c r="I982" s="62">
        <f t="shared" si="751"/>
        <v>4.1107707080000013</v>
      </c>
      <c r="J982" s="62">
        <f t="shared" si="751"/>
        <v>0.40165330000000005</v>
      </c>
      <c r="K982" s="62">
        <f t="shared" si="751"/>
        <v>3.6574737400000004</v>
      </c>
      <c r="L982" s="62">
        <f t="shared" si="751"/>
        <v>0</v>
      </c>
      <c r="M982" s="62">
        <f t="shared" si="751"/>
        <v>5.1643668000000004E-2</v>
      </c>
      <c r="N982" s="62">
        <f t="shared" si="751"/>
        <v>4.0163633737569707E-6</v>
      </c>
      <c r="O982" s="62">
        <f t="shared" si="751"/>
        <v>9.4241724363374538E-3</v>
      </c>
      <c r="P982" s="62">
        <f t="shared" si="751"/>
        <v>-0.2044229715347658</v>
      </c>
      <c r="Q982" s="62">
        <f t="shared" si="751"/>
        <v>0</v>
      </c>
      <c r="R982" s="62">
        <f t="shared" si="751"/>
        <v>0.19500281546180248</v>
      </c>
      <c r="S982" s="62">
        <f t="shared" si="751"/>
        <v>5.2720024400000005</v>
      </c>
      <c r="T982" s="62">
        <f t="shared" si="751"/>
        <v>0.48308794999999999</v>
      </c>
      <c r="U982" s="62">
        <f t="shared" si="751"/>
        <v>4.7458780999999997</v>
      </c>
      <c r="V982" s="62">
        <f t="shared" si="751"/>
        <v>0</v>
      </c>
      <c r="W982" s="62">
        <f t="shared" si="751"/>
        <v>4.3036390000000001E-2</v>
      </c>
      <c r="X982" s="62"/>
      <c r="Y982" s="62"/>
      <c r="Z982" s="62"/>
      <c r="AA982" s="62"/>
      <c r="AB982" s="62"/>
      <c r="AC982" s="62"/>
      <c r="AD982" s="62"/>
      <c r="AE982" s="62">
        <f t="shared" si="751"/>
        <v>0.25</v>
      </c>
      <c r="AF982" s="62"/>
      <c r="AG982" s="62"/>
      <c r="AH982" s="62"/>
      <c r="AI982" s="62"/>
      <c r="AJ982" s="62">
        <f t="shared" si="751"/>
        <v>0.01</v>
      </c>
      <c r="AK982" s="62"/>
    </row>
    <row r="983" spans="1:37" ht="47.25" x14ac:dyDescent="0.25">
      <c r="A983" s="63"/>
      <c r="B983" s="60" t="s">
        <v>1035</v>
      </c>
      <c r="C983" s="52" t="s">
        <v>3817</v>
      </c>
      <c r="D983" s="62">
        <v>3.3238206787791456E-2</v>
      </c>
      <c r="E983" s="62">
        <f>D983*10%</f>
        <v>3.3238206787791456E-3</v>
      </c>
      <c r="F983" s="62">
        <f>D983-E983-H983</f>
        <v>2.7920093701744822E-2</v>
      </c>
      <c r="G983" s="62">
        <v>0</v>
      </c>
      <c r="H983" s="62">
        <f>D983*6%</f>
        <v>1.9942924072674875E-3</v>
      </c>
      <c r="I983" s="62">
        <f>J983+K983+L983+M983</f>
        <v>3.3236868000000003E-2</v>
      </c>
      <c r="J983" s="62">
        <v>0</v>
      </c>
      <c r="K983" s="62">
        <v>0</v>
      </c>
      <c r="L983" s="62">
        <v>0</v>
      </c>
      <c r="M983" s="62">
        <v>3.3236868000000003E-2</v>
      </c>
      <c r="N983" s="62">
        <f t="shared" ref="N983:N985" si="752">D983-I983</f>
        <v>1.3387877914536328E-6</v>
      </c>
      <c r="O983" s="62">
        <f t="shared" ref="O983:O985" si="753">E983-J983</f>
        <v>3.3238206787791456E-3</v>
      </c>
      <c r="P983" s="62">
        <f t="shared" ref="P983:P985" si="754">F983-K983</f>
        <v>2.7920093701744822E-2</v>
      </c>
      <c r="Q983" s="62">
        <f t="shared" ref="Q983:Q985" si="755">G983-L983</f>
        <v>0</v>
      </c>
      <c r="R983" s="62">
        <f t="shared" ref="R983:R985" si="756">H983-M983</f>
        <v>-3.1242575592732514E-2</v>
      </c>
      <c r="S983" s="62">
        <f>T983+U983+V983+W983</f>
        <v>1.1120838799999999</v>
      </c>
      <c r="T983" s="62">
        <v>0.14837686999999999</v>
      </c>
      <c r="U983" s="62">
        <v>0.93600961999999999</v>
      </c>
      <c r="V983" s="62">
        <v>0</v>
      </c>
      <c r="W983" s="62">
        <v>2.7697389999999999E-2</v>
      </c>
      <c r="X983" s="62"/>
      <c r="Y983" s="62"/>
      <c r="Z983" s="62"/>
      <c r="AA983" s="62"/>
      <c r="AB983" s="168">
        <v>2020</v>
      </c>
      <c r="AC983" s="62" t="s">
        <v>4255</v>
      </c>
      <c r="AD983" s="62" t="s">
        <v>4256</v>
      </c>
      <c r="AE983" s="62">
        <v>0.25</v>
      </c>
      <c r="AF983" s="168">
        <v>2020</v>
      </c>
      <c r="AG983" s="62" t="s">
        <v>4257</v>
      </c>
      <c r="AH983" s="62" t="s">
        <v>4258</v>
      </c>
      <c r="AI983" s="62" t="s">
        <v>4259</v>
      </c>
      <c r="AJ983" s="62">
        <v>0.01</v>
      </c>
      <c r="AK983" s="62"/>
    </row>
    <row r="984" spans="1:37" ht="126" x14ac:dyDescent="0.25">
      <c r="A984" s="61"/>
      <c r="B984" s="55" t="s">
        <v>1351</v>
      </c>
      <c r="C984" s="56" t="s">
        <v>3818</v>
      </c>
      <c r="D984" s="62">
        <v>4.0773357627877918</v>
      </c>
      <c r="E984" s="62">
        <f>D984*10%</f>
        <v>0.40773357627877921</v>
      </c>
      <c r="F984" s="62">
        <f>D984-E984-H984</f>
        <v>3.4249620407417449</v>
      </c>
      <c r="G984" s="62">
        <v>0</v>
      </c>
      <c r="H984" s="62">
        <f>D984*6%</f>
        <v>0.2446401457672675</v>
      </c>
      <c r="I984" s="62">
        <f>J984+K984+L984+M984</f>
        <v>4.0773344240000009</v>
      </c>
      <c r="J984" s="62">
        <v>0.40165330000000005</v>
      </c>
      <c r="K984" s="62">
        <v>3.6574737400000004</v>
      </c>
      <c r="L984" s="62">
        <v>0</v>
      </c>
      <c r="M984" s="62">
        <v>1.8207384E-2</v>
      </c>
      <c r="N984" s="62">
        <f t="shared" si="752"/>
        <v>1.338787790849949E-6</v>
      </c>
      <c r="O984" s="62">
        <f t="shared" si="753"/>
        <v>6.080276278779162E-3</v>
      </c>
      <c r="P984" s="62">
        <f t="shared" si="754"/>
        <v>-0.23251169925825543</v>
      </c>
      <c r="Q984" s="62">
        <f t="shared" si="755"/>
        <v>0</v>
      </c>
      <c r="R984" s="62">
        <f t="shared" si="756"/>
        <v>0.22643276176726751</v>
      </c>
      <c r="S984" s="62">
        <f>T984+U984+V984+W984</f>
        <v>4.1597523800000005</v>
      </c>
      <c r="T984" s="62">
        <v>0.33471107999999999</v>
      </c>
      <c r="U984" s="62">
        <v>3.80986848</v>
      </c>
      <c r="V984" s="62">
        <v>0</v>
      </c>
      <c r="W984" s="62">
        <v>1.517282E-2</v>
      </c>
      <c r="X984" s="62"/>
      <c r="Y984" s="62"/>
      <c r="Z984" s="62"/>
      <c r="AA984" s="62"/>
      <c r="AB984" s="62"/>
      <c r="AC984" s="62"/>
      <c r="AD984" s="62"/>
      <c r="AE984" s="62">
        <v>0</v>
      </c>
      <c r="AF984" s="62"/>
      <c r="AG984" s="62"/>
      <c r="AH984" s="62"/>
      <c r="AI984" s="62"/>
      <c r="AJ984" s="62">
        <v>0</v>
      </c>
      <c r="AK984" s="62"/>
    </row>
    <row r="985" spans="1:37" ht="47.25" x14ac:dyDescent="0.25">
      <c r="A985" s="61"/>
      <c r="B985" s="60" t="s">
        <v>2269</v>
      </c>
      <c r="C985" s="52" t="s">
        <v>3819</v>
      </c>
      <c r="D985" s="62">
        <v>2.0075478779145336E-4</v>
      </c>
      <c r="E985" s="62">
        <f>D985*10%</f>
        <v>2.0075478779145338E-5</v>
      </c>
      <c r="F985" s="62">
        <f>D985-E985-H985</f>
        <v>1.6863402174482084E-4</v>
      </c>
      <c r="G985" s="62">
        <v>0</v>
      </c>
      <c r="H985" s="62">
        <f>D985*6%</f>
        <v>1.2045287267487202E-5</v>
      </c>
      <c r="I985" s="62">
        <f>J985+K985+L985+M985</f>
        <v>1.9941599999999998E-4</v>
      </c>
      <c r="J985" s="62">
        <v>0</v>
      </c>
      <c r="K985" s="62">
        <v>0</v>
      </c>
      <c r="L985" s="62">
        <v>0</v>
      </c>
      <c r="M985" s="62">
        <v>1.9941599999999998E-4</v>
      </c>
      <c r="N985" s="62">
        <f t="shared" si="752"/>
        <v>1.3387877914533889E-6</v>
      </c>
      <c r="O985" s="62">
        <f t="shared" si="753"/>
        <v>2.0075478779145338E-5</v>
      </c>
      <c r="P985" s="62">
        <f t="shared" si="754"/>
        <v>1.6863402174482084E-4</v>
      </c>
      <c r="Q985" s="62">
        <f t="shared" si="755"/>
        <v>0</v>
      </c>
      <c r="R985" s="62">
        <f t="shared" si="756"/>
        <v>-1.8737071273251278E-4</v>
      </c>
      <c r="S985" s="62">
        <f>T985+U985+V985+W985</f>
        <v>1.6618000000000001E-4</v>
      </c>
      <c r="T985" s="62">
        <v>0</v>
      </c>
      <c r="U985" s="62">
        <v>0</v>
      </c>
      <c r="V985" s="62">
        <v>0</v>
      </c>
      <c r="W985" s="62">
        <v>1.6618000000000001E-4</v>
      </c>
      <c r="X985" s="62"/>
      <c r="Y985" s="62"/>
      <c r="Z985" s="62"/>
      <c r="AA985" s="62"/>
      <c r="AB985" s="62"/>
      <c r="AC985" s="62"/>
      <c r="AD985" s="62"/>
      <c r="AE985" s="62">
        <v>0</v>
      </c>
      <c r="AF985" s="62"/>
      <c r="AG985" s="62"/>
      <c r="AH985" s="62"/>
      <c r="AI985" s="62"/>
      <c r="AJ985" s="62">
        <v>0</v>
      </c>
      <c r="AK985" s="62">
        <f>SUM(AK986:AK996)</f>
        <v>0</v>
      </c>
    </row>
    <row r="986" spans="1:37" ht="15.75" x14ac:dyDescent="0.25">
      <c r="A986" s="63"/>
      <c r="B986" s="60" t="s">
        <v>596</v>
      </c>
      <c r="C986" s="52"/>
      <c r="D986" s="62">
        <f t="shared" ref="D986:AJ986" si="757">SUM(D987:D997)</f>
        <v>37.452466488665706</v>
      </c>
      <c r="E986" s="62">
        <f t="shared" si="757"/>
        <v>3.745246648866571</v>
      </c>
      <c r="F986" s="62">
        <f t="shared" si="757"/>
        <v>31.460071850479199</v>
      </c>
      <c r="G986" s="62">
        <f t="shared" si="757"/>
        <v>0</v>
      </c>
      <c r="H986" s="62">
        <f t="shared" si="757"/>
        <v>2.2471479893199424</v>
      </c>
      <c r="I986" s="62">
        <f t="shared" si="757"/>
        <v>36.423666537999999</v>
      </c>
      <c r="J986" s="62">
        <f t="shared" si="757"/>
        <v>2.9954244299999999</v>
      </c>
      <c r="K986" s="62">
        <f t="shared" si="757"/>
        <v>29.699264459999998</v>
      </c>
      <c r="L986" s="62">
        <f t="shared" si="757"/>
        <v>0.25600000000000001</v>
      </c>
      <c r="M986" s="62">
        <f t="shared" si="757"/>
        <v>3.4729776480000001</v>
      </c>
      <c r="N986" s="62">
        <f t="shared" si="757"/>
        <v>1.0287999506657139</v>
      </c>
      <c r="O986" s="62">
        <f t="shared" si="757"/>
        <v>0.74982221886657108</v>
      </c>
      <c r="P986" s="62">
        <f t="shared" si="757"/>
        <v>1.7608073904791985</v>
      </c>
      <c r="Q986" s="62">
        <f t="shared" si="757"/>
        <v>-0.25600000000000001</v>
      </c>
      <c r="R986" s="62">
        <f t="shared" si="757"/>
        <v>-1.2258296586800572</v>
      </c>
      <c r="S986" s="62">
        <f t="shared" si="757"/>
        <v>36.173527020000002</v>
      </c>
      <c r="T986" s="62">
        <f t="shared" si="757"/>
        <v>6.217978790000001</v>
      </c>
      <c r="U986" s="62">
        <f t="shared" si="757"/>
        <v>27.061400190000001</v>
      </c>
      <c r="V986" s="62">
        <f t="shared" si="757"/>
        <v>0</v>
      </c>
      <c r="W986" s="62">
        <f t="shared" si="757"/>
        <v>2.8941480399999997</v>
      </c>
      <c r="X986" s="62"/>
      <c r="Y986" s="62"/>
      <c r="Z986" s="62"/>
      <c r="AA986" s="62"/>
      <c r="AB986" s="62"/>
      <c r="AC986" s="62"/>
      <c r="AD986" s="62"/>
      <c r="AE986" s="62">
        <f t="shared" si="757"/>
        <v>3.41</v>
      </c>
      <c r="AF986" s="62"/>
      <c r="AG986" s="62"/>
      <c r="AH986" s="62"/>
      <c r="AI986" s="62"/>
      <c r="AJ986" s="62">
        <f t="shared" si="757"/>
        <v>4.4741999999999997</v>
      </c>
      <c r="AK986" s="62"/>
    </row>
    <row r="987" spans="1:37" ht="63" x14ac:dyDescent="0.25">
      <c r="A987" s="174"/>
      <c r="B987" s="60" t="s">
        <v>2271</v>
      </c>
      <c r="C987" s="52" t="s">
        <v>3820</v>
      </c>
      <c r="D987" s="62">
        <v>1.3338787791453386E-5</v>
      </c>
      <c r="E987" s="62">
        <f t="shared" ref="E987:E997" si="758">D987*10%</f>
        <v>1.3338787791453386E-6</v>
      </c>
      <c r="F987" s="62">
        <f t="shared" ref="F987:F997" si="759">D987-E987-H987</f>
        <v>1.1204581744820844E-5</v>
      </c>
      <c r="G987" s="62">
        <v>0</v>
      </c>
      <c r="H987" s="62">
        <f t="shared" ref="H987:H997" si="760">D987*6%</f>
        <v>8.0032726748720309E-7</v>
      </c>
      <c r="I987" s="62">
        <f t="shared" ref="I987:I997" si="761">J987+K987+L987+M987</f>
        <v>0</v>
      </c>
      <c r="J987" s="62">
        <v>0</v>
      </c>
      <c r="K987" s="62">
        <v>0</v>
      </c>
      <c r="L987" s="62">
        <v>0</v>
      </c>
      <c r="M987" s="62">
        <v>0</v>
      </c>
      <c r="N987" s="62">
        <f t="shared" ref="N987:N997" si="762">D987-I987</f>
        <v>1.3338787791453386E-5</v>
      </c>
      <c r="O987" s="62">
        <f t="shared" ref="O987:O997" si="763">E987-J987</f>
        <v>1.3338787791453386E-6</v>
      </c>
      <c r="P987" s="62">
        <f t="shared" ref="P987:P997" si="764">F987-K987</f>
        <v>1.1204581744820844E-5</v>
      </c>
      <c r="Q987" s="62">
        <f t="shared" ref="Q987:Q997" si="765">G987-L987</f>
        <v>0</v>
      </c>
      <c r="R987" s="62">
        <f t="shared" ref="R987:R997" si="766">H987-M987</f>
        <v>8.0032726748720309E-7</v>
      </c>
      <c r="S987" s="62">
        <f t="shared" ref="S987:S997" si="767">T987+U987+V987+W987</f>
        <v>0</v>
      </c>
      <c r="T987" s="62">
        <v>0</v>
      </c>
      <c r="U987" s="62">
        <v>0</v>
      </c>
      <c r="V987" s="62">
        <v>0</v>
      </c>
      <c r="W987" s="62">
        <v>0</v>
      </c>
      <c r="X987" s="62"/>
      <c r="Y987" s="62"/>
      <c r="Z987" s="62"/>
      <c r="AA987" s="62"/>
      <c r="AB987" s="62"/>
      <c r="AC987" s="62"/>
      <c r="AD987" s="62"/>
      <c r="AE987" s="62">
        <v>0</v>
      </c>
      <c r="AF987" s="62"/>
      <c r="AG987" s="62"/>
      <c r="AH987" s="62"/>
      <c r="AI987" s="62"/>
      <c r="AJ987" s="62">
        <v>0</v>
      </c>
      <c r="AK987" s="62"/>
    </row>
    <row r="988" spans="1:37" ht="78.75" x14ac:dyDescent="0.25">
      <c r="A988" s="67"/>
      <c r="B988" s="60" t="s">
        <v>2273</v>
      </c>
      <c r="C988" s="52" t="s">
        <v>3821</v>
      </c>
      <c r="D988" s="62">
        <v>4.6875390787791439E-2</v>
      </c>
      <c r="E988" s="62">
        <f t="shared" si="758"/>
        <v>4.6875390787791439E-3</v>
      </c>
      <c r="F988" s="62">
        <f t="shared" si="759"/>
        <v>3.9375328261744807E-2</v>
      </c>
      <c r="G988" s="62">
        <v>0</v>
      </c>
      <c r="H988" s="62">
        <f t="shared" si="760"/>
        <v>2.8125234472674864E-3</v>
      </c>
      <c r="I988" s="62">
        <f t="shared" si="761"/>
        <v>4.6874051999999999E-2</v>
      </c>
      <c r="J988" s="62">
        <v>0</v>
      </c>
      <c r="K988" s="62">
        <v>0</v>
      </c>
      <c r="L988" s="62">
        <v>0</v>
      </c>
      <c r="M988" s="62">
        <v>4.6874051999999999E-2</v>
      </c>
      <c r="N988" s="62">
        <f t="shared" si="762"/>
        <v>1.338787791439755E-6</v>
      </c>
      <c r="O988" s="62">
        <f t="shared" si="763"/>
        <v>4.6875390787791439E-3</v>
      </c>
      <c r="P988" s="62">
        <f t="shared" si="764"/>
        <v>3.9375328261744807E-2</v>
      </c>
      <c r="Q988" s="62">
        <f t="shared" si="765"/>
        <v>0</v>
      </c>
      <c r="R988" s="62">
        <f t="shared" si="766"/>
        <v>-4.4061528552732515E-2</v>
      </c>
      <c r="S988" s="62">
        <f t="shared" si="767"/>
        <v>3.3273652199999999</v>
      </c>
      <c r="T988" s="62">
        <v>3.28830351</v>
      </c>
      <c r="U988" s="62">
        <v>0</v>
      </c>
      <c r="V988" s="62">
        <v>0</v>
      </c>
      <c r="W988" s="62">
        <v>3.9061709999999999E-2</v>
      </c>
      <c r="X988" s="62"/>
      <c r="Y988" s="62"/>
      <c r="Z988" s="62"/>
      <c r="AA988" s="62"/>
      <c r="AB988" s="62"/>
      <c r="AC988" s="62"/>
      <c r="AD988" s="62"/>
      <c r="AE988" s="62">
        <v>0</v>
      </c>
      <c r="AF988" s="62"/>
      <c r="AG988" s="62"/>
      <c r="AH988" s="62"/>
      <c r="AI988" s="62"/>
      <c r="AJ988" s="62">
        <v>0</v>
      </c>
      <c r="AK988" s="62"/>
    </row>
    <row r="989" spans="1:37" s="170" customFormat="1" ht="63" x14ac:dyDescent="0.25">
      <c r="A989" s="174"/>
      <c r="B989" s="60" t="s">
        <v>2274</v>
      </c>
      <c r="C989" s="52" t="s">
        <v>3822</v>
      </c>
      <c r="D989" s="62">
        <v>0.69163354278779254</v>
      </c>
      <c r="E989" s="62">
        <f t="shared" si="758"/>
        <v>6.916335427877926E-2</v>
      </c>
      <c r="F989" s="62">
        <f t="shared" si="759"/>
        <v>0.58097217594174566</v>
      </c>
      <c r="G989" s="62">
        <v>0</v>
      </c>
      <c r="H989" s="62">
        <f t="shared" si="760"/>
        <v>4.1498012567267553E-2</v>
      </c>
      <c r="I989" s="62">
        <f t="shared" si="761"/>
        <v>0.69163220199999997</v>
      </c>
      <c r="J989" s="62">
        <v>0</v>
      </c>
      <c r="K989" s="62">
        <v>0.62875945</v>
      </c>
      <c r="L989" s="62">
        <v>0</v>
      </c>
      <c r="M989" s="62">
        <v>6.2872752000000004E-2</v>
      </c>
      <c r="N989" s="62">
        <f t="shared" si="762"/>
        <v>1.340787792569742E-6</v>
      </c>
      <c r="O989" s="62">
        <f t="shared" si="763"/>
        <v>6.916335427877926E-2</v>
      </c>
      <c r="P989" s="62">
        <f t="shared" si="764"/>
        <v>-4.7787274058254336E-2</v>
      </c>
      <c r="Q989" s="62">
        <f t="shared" si="765"/>
        <v>0</v>
      </c>
      <c r="R989" s="62">
        <f t="shared" si="766"/>
        <v>-2.1374739432732451E-2</v>
      </c>
      <c r="S989" s="62">
        <f t="shared" si="767"/>
        <v>5.2393959999999996E-2</v>
      </c>
      <c r="T989" s="62">
        <v>0</v>
      </c>
      <c r="U989" s="62">
        <v>0</v>
      </c>
      <c r="V989" s="62">
        <v>0</v>
      </c>
      <c r="W989" s="62">
        <v>5.2393959999999996E-2</v>
      </c>
      <c r="X989" s="62"/>
      <c r="Y989" s="62"/>
      <c r="Z989" s="62"/>
      <c r="AA989" s="62"/>
      <c r="AB989" s="168">
        <v>2020</v>
      </c>
      <c r="AC989" s="62" t="s">
        <v>4255</v>
      </c>
      <c r="AD989" s="62" t="s">
        <v>4256</v>
      </c>
      <c r="AE989" s="62">
        <v>0.63</v>
      </c>
      <c r="AF989" s="168">
        <v>2020</v>
      </c>
      <c r="AG989" s="62" t="s">
        <v>4257</v>
      </c>
      <c r="AH989" s="62" t="s">
        <v>4258</v>
      </c>
      <c r="AI989" s="62" t="s">
        <v>4259</v>
      </c>
      <c r="AJ989" s="62">
        <v>0.26200000000000001</v>
      </c>
      <c r="AK989" s="62"/>
    </row>
    <row r="990" spans="1:37" s="170" customFormat="1" ht="78.75" x14ac:dyDescent="0.25">
      <c r="A990" s="174"/>
      <c r="B990" s="60" t="s">
        <v>1039</v>
      </c>
      <c r="C990" s="52" t="s">
        <v>3823</v>
      </c>
      <c r="D990" s="62">
        <v>0.75833453478779134</v>
      </c>
      <c r="E990" s="62">
        <f t="shared" si="758"/>
        <v>7.5833453478779136E-2</v>
      </c>
      <c r="F990" s="62">
        <f t="shared" si="759"/>
        <v>0.63700100922174474</v>
      </c>
      <c r="G990" s="62">
        <v>0</v>
      </c>
      <c r="H990" s="62">
        <f t="shared" si="760"/>
        <v>4.550007208726748E-2</v>
      </c>
      <c r="I990" s="62">
        <f t="shared" si="761"/>
        <v>0.75833319599999993</v>
      </c>
      <c r="J990" s="62">
        <v>0</v>
      </c>
      <c r="K990" s="62">
        <v>0</v>
      </c>
      <c r="L990" s="62">
        <v>0</v>
      </c>
      <c r="M990" s="62">
        <v>0.75833319599999993</v>
      </c>
      <c r="N990" s="62">
        <f t="shared" si="762"/>
        <v>1.3387877914050605E-6</v>
      </c>
      <c r="O990" s="62">
        <f t="shared" si="763"/>
        <v>7.5833453478779136E-2</v>
      </c>
      <c r="P990" s="62">
        <f t="shared" si="764"/>
        <v>0.63700100922174474</v>
      </c>
      <c r="Q990" s="62">
        <f t="shared" si="765"/>
        <v>0</v>
      </c>
      <c r="R990" s="62">
        <f t="shared" si="766"/>
        <v>-0.71283312391273246</v>
      </c>
      <c r="S990" s="62">
        <f t="shared" si="767"/>
        <v>0.63194432999999994</v>
      </c>
      <c r="T990" s="62">
        <v>0</v>
      </c>
      <c r="U990" s="62">
        <v>0</v>
      </c>
      <c r="V990" s="62">
        <v>0</v>
      </c>
      <c r="W990" s="62">
        <v>0.63194432999999994</v>
      </c>
      <c r="X990" s="62"/>
      <c r="Y990" s="62"/>
      <c r="Z990" s="62"/>
      <c r="AA990" s="62"/>
      <c r="AB990" s="62"/>
      <c r="AC990" s="62"/>
      <c r="AD990" s="62"/>
      <c r="AE990" s="62">
        <v>0</v>
      </c>
      <c r="AF990" s="62"/>
      <c r="AG990" s="62"/>
      <c r="AH990" s="62"/>
      <c r="AI990" s="62"/>
      <c r="AJ990" s="62">
        <v>0</v>
      </c>
      <c r="AK990" s="62"/>
    </row>
    <row r="991" spans="1:37" s="170" customFormat="1" ht="78.75" x14ac:dyDescent="0.25">
      <c r="A991" s="174"/>
      <c r="B991" s="60" t="s">
        <v>2275</v>
      </c>
      <c r="C991" s="52" t="s">
        <v>3824</v>
      </c>
      <c r="D991" s="62">
        <v>0.89726670678779141</v>
      </c>
      <c r="E991" s="62">
        <f t="shared" si="758"/>
        <v>8.9726670678779152E-2</v>
      </c>
      <c r="F991" s="62">
        <f t="shared" si="759"/>
        <v>0.75370403370174477</v>
      </c>
      <c r="G991" s="62">
        <v>0</v>
      </c>
      <c r="H991" s="62">
        <f t="shared" si="760"/>
        <v>5.3836002407267484E-2</v>
      </c>
      <c r="I991" s="62">
        <f t="shared" si="761"/>
        <v>0.89726536800000001</v>
      </c>
      <c r="J991" s="62">
        <v>0</v>
      </c>
      <c r="K991" s="62">
        <v>0</v>
      </c>
      <c r="L991" s="62">
        <v>0</v>
      </c>
      <c r="M991" s="62">
        <v>0.89726536800000001</v>
      </c>
      <c r="N991" s="62">
        <f t="shared" si="762"/>
        <v>1.3387877914050605E-6</v>
      </c>
      <c r="O991" s="62">
        <f t="shared" si="763"/>
        <v>8.9726670678779152E-2</v>
      </c>
      <c r="P991" s="62">
        <f t="shared" si="764"/>
        <v>0.75370403370174477</v>
      </c>
      <c r="Q991" s="62">
        <f t="shared" si="765"/>
        <v>0</v>
      </c>
      <c r="R991" s="62">
        <f t="shared" si="766"/>
        <v>-0.84342936559273252</v>
      </c>
      <c r="S991" s="62">
        <f t="shared" si="767"/>
        <v>0.94878647999999988</v>
      </c>
      <c r="T991" s="62">
        <v>0.20106534000000001</v>
      </c>
      <c r="U991" s="62">
        <v>0</v>
      </c>
      <c r="V991" s="62">
        <v>0</v>
      </c>
      <c r="W991" s="62">
        <v>0.7477211399999999</v>
      </c>
      <c r="X991" s="62"/>
      <c r="Y991" s="62"/>
      <c r="Z991" s="62"/>
      <c r="AA991" s="62"/>
      <c r="AB991" s="62"/>
      <c r="AC991" s="62"/>
      <c r="AD991" s="62"/>
      <c r="AE991" s="62">
        <v>0</v>
      </c>
      <c r="AF991" s="62"/>
      <c r="AG991" s="62"/>
      <c r="AH991" s="62"/>
      <c r="AI991" s="62"/>
      <c r="AJ991" s="62">
        <v>0</v>
      </c>
      <c r="AK991" s="62"/>
    </row>
    <row r="992" spans="1:37" s="170" customFormat="1" ht="47.25" x14ac:dyDescent="0.25">
      <c r="A992" s="174"/>
      <c r="B992" s="60" t="s">
        <v>2276</v>
      </c>
      <c r="C992" s="52" t="s">
        <v>3825</v>
      </c>
      <c r="D992" s="62">
        <v>0.71974566878779112</v>
      </c>
      <c r="E992" s="62">
        <f t="shared" si="758"/>
        <v>7.1974566878779109E-2</v>
      </c>
      <c r="F992" s="62">
        <f t="shared" si="759"/>
        <v>0.60458636178174452</v>
      </c>
      <c r="G992" s="62">
        <v>0</v>
      </c>
      <c r="H992" s="62">
        <f t="shared" si="760"/>
        <v>4.3184740127267467E-2</v>
      </c>
      <c r="I992" s="62">
        <f t="shared" si="761"/>
        <v>0.71974434200000004</v>
      </c>
      <c r="J992" s="62">
        <v>0</v>
      </c>
      <c r="K992" s="62">
        <v>0.69995375000000004</v>
      </c>
      <c r="L992" s="62">
        <v>0</v>
      </c>
      <c r="M992" s="62">
        <v>1.9790591999999999E-2</v>
      </c>
      <c r="N992" s="62">
        <f t="shared" si="762"/>
        <v>1.3267877910783099E-6</v>
      </c>
      <c r="O992" s="62">
        <f t="shared" si="763"/>
        <v>7.1974566878779109E-2</v>
      </c>
      <c r="P992" s="62">
        <f t="shared" si="764"/>
        <v>-9.5367388218255522E-2</v>
      </c>
      <c r="Q992" s="62">
        <f t="shared" si="765"/>
        <v>0</v>
      </c>
      <c r="R992" s="62">
        <f t="shared" si="766"/>
        <v>2.3394148127267467E-2</v>
      </c>
      <c r="S992" s="62">
        <f t="shared" si="767"/>
        <v>1.6492159999999999E-2</v>
      </c>
      <c r="T992" s="62">
        <v>0</v>
      </c>
      <c r="U992" s="62">
        <v>0</v>
      </c>
      <c r="V992" s="62">
        <v>0</v>
      </c>
      <c r="W992" s="62">
        <v>1.6492159999999999E-2</v>
      </c>
      <c r="X992" s="62"/>
      <c r="Y992" s="62"/>
      <c r="Z992" s="62"/>
      <c r="AA992" s="62"/>
      <c r="AB992" s="168">
        <v>2020</v>
      </c>
      <c r="AC992" s="62" t="s">
        <v>4255</v>
      </c>
      <c r="AD992" s="62" t="s">
        <v>4256</v>
      </c>
      <c r="AE992" s="62">
        <v>0.4</v>
      </c>
      <c r="AF992" s="168">
        <v>2020</v>
      </c>
      <c r="AG992" s="62" t="s">
        <v>4257</v>
      </c>
      <c r="AH992" s="62" t="s">
        <v>4258</v>
      </c>
      <c r="AI992" s="62" t="s">
        <v>4259</v>
      </c>
      <c r="AJ992" s="62">
        <v>7.0999999999999994E-2</v>
      </c>
      <c r="AK992" s="62"/>
    </row>
    <row r="993" spans="1:37" s="170" customFormat="1" ht="78.75" x14ac:dyDescent="0.25">
      <c r="A993" s="174"/>
      <c r="B993" s="60" t="s">
        <v>1043</v>
      </c>
      <c r="C993" s="52" t="s">
        <v>3826</v>
      </c>
      <c r="D993" s="62">
        <v>8.8459136387877937</v>
      </c>
      <c r="E993" s="62">
        <f t="shared" si="758"/>
        <v>0.88459136387877946</v>
      </c>
      <c r="F993" s="62">
        <f t="shared" si="759"/>
        <v>7.4305674565817466</v>
      </c>
      <c r="G993" s="62">
        <v>0</v>
      </c>
      <c r="H993" s="62">
        <f t="shared" si="760"/>
        <v>0.53075481832726756</v>
      </c>
      <c r="I993" s="62">
        <f t="shared" si="761"/>
        <v>8.8459122999999984</v>
      </c>
      <c r="J993" s="62">
        <v>0.81927516</v>
      </c>
      <c r="K993" s="62">
        <v>7.2641029599999998</v>
      </c>
      <c r="L993" s="62">
        <v>0</v>
      </c>
      <c r="M993" s="62">
        <v>0.76253417999999995</v>
      </c>
      <c r="N993" s="62">
        <f t="shared" si="762"/>
        <v>1.3387877952908411E-6</v>
      </c>
      <c r="O993" s="62">
        <f t="shared" si="763"/>
        <v>6.5316203878779455E-2</v>
      </c>
      <c r="P993" s="62">
        <f t="shared" si="764"/>
        <v>0.16646449658174678</v>
      </c>
      <c r="Q993" s="62">
        <f t="shared" si="765"/>
        <v>0</v>
      </c>
      <c r="R993" s="62">
        <f t="shared" si="766"/>
        <v>-0.23177936167273239</v>
      </c>
      <c r="S993" s="62">
        <f t="shared" si="767"/>
        <v>7.3715935899999998</v>
      </c>
      <c r="T993" s="62">
        <v>0.68272930000000009</v>
      </c>
      <c r="U993" s="62">
        <v>6.0534191399999999</v>
      </c>
      <c r="V993" s="62">
        <v>0</v>
      </c>
      <c r="W993" s="62">
        <v>0.63544515000000001</v>
      </c>
      <c r="X993" s="62"/>
      <c r="Y993" s="62"/>
      <c r="Z993" s="62"/>
      <c r="AA993" s="62"/>
      <c r="AB993" s="168">
        <v>2020</v>
      </c>
      <c r="AC993" s="62" t="s">
        <v>4255</v>
      </c>
      <c r="AD993" s="62" t="s">
        <v>4256</v>
      </c>
      <c r="AE993" s="62">
        <v>0.63</v>
      </c>
      <c r="AF993" s="168">
        <v>2020</v>
      </c>
      <c r="AG993" s="62" t="s">
        <v>4257</v>
      </c>
      <c r="AH993" s="62" t="s">
        <v>4258</v>
      </c>
      <c r="AI993" s="62" t="s">
        <v>4259</v>
      </c>
      <c r="AJ993" s="62">
        <v>0.67349999999999999</v>
      </c>
      <c r="AK993" s="62"/>
    </row>
    <row r="994" spans="1:37" s="170" customFormat="1" ht="78.75" x14ac:dyDescent="0.25">
      <c r="A994" s="174"/>
      <c r="B994" s="60" t="s">
        <v>1045</v>
      </c>
      <c r="C994" s="52" t="s">
        <v>3827</v>
      </c>
      <c r="D994" s="62">
        <v>3.7902342307877914</v>
      </c>
      <c r="E994" s="62">
        <f t="shared" si="758"/>
        <v>0.37902342307877918</v>
      </c>
      <c r="F994" s="62">
        <f t="shared" si="759"/>
        <v>3.1837967538617447</v>
      </c>
      <c r="G994" s="62">
        <v>0</v>
      </c>
      <c r="H994" s="62">
        <f t="shared" si="760"/>
        <v>0.22741405384726748</v>
      </c>
      <c r="I994" s="62">
        <f t="shared" si="761"/>
        <v>3.7902328980000002</v>
      </c>
      <c r="J994" s="62">
        <v>7.6183229999999991E-2</v>
      </c>
      <c r="K994" s="62">
        <v>3.5783024400000003</v>
      </c>
      <c r="L994" s="62">
        <v>0</v>
      </c>
      <c r="M994" s="62">
        <v>0.135747228</v>
      </c>
      <c r="N994" s="62">
        <f t="shared" si="762"/>
        <v>1.3327877912416852E-6</v>
      </c>
      <c r="O994" s="62">
        <f t="shared" si="763"/>
        <v>0.30284019307877919</v>
      </c>
      <c r="P994" s="62">
        <f t="shared" si="764"/>
        <v>-0.39450568613825565</v>
      </c>
      <c r="Q994" s="62">
        <f t="shared" si="765"/>
        <v>0</v>
      </c>
      <c r="R994" s="62">
        <f t="shared" si="766"/>
        <v>9.1666825847267486E-2</v>
      </c>
      <c r="S994" s="62">
        <f t="shared" si="767"/>
        <v>3.15852741</v>
      </c>
      <c r="T994" s="62">
        <v>0.29590893000000001</v>
      </c>
      <c r="U994" s="62">
        <v>2.7494957900000001</v>
      </c>
      <c r="V994" s="62">
        <v>0</v>
      </c>
      <c r="W994" s="62">
        <v>0.11312269000000001</v>
      </c>
      <c r="X994" s="62"/>
      <c r="Y994" s="62"/>
      <c r="Z994" s="62"/>
      <c r="AA994" s="62"/>
      <c r="AB994" s="168">
        <v>2020</v>
      </c>
      <c r="AC994" s="62" t="s">
        <v>4255</v>
      </c>
      <c r="AD994" s="62" t="s">
        <v>4256</v>
      </c>
      <c r="AE994" s="62">
        <v>0.63</v>
      </c>
      <c r="AF994" s="168">
        <v>2020</v>
      </c>
      <c r="AG994" s="62" t="s">
        <v>4257</v>
      </c>
      <c r="AH994" s="62" t="s">
        <v>4258</v>
      </c>
      <c r="AI994" s="62" t="s">
        <v>4259</v>
      </c>
      <c r="AJ994" s="62">
        <v>0.09</v>
      </c>
      <c r="AK994" s="102"/>
    </row>
    <row r="995" spans="1:37" s="170" customFormat="1" ht="63" x14ac:dyDescent="0.25">
      <c r="A995" s="174"/>
      <c r="B995" s="60" t="s">
        <v>2277</v>
      </c>
      <c r="C995" s="52" t="s">
        <v>3828</v>
      </c>
      <c r="D995" s="62">
        <v>6.3354253387877923</v>
      </c>
      <c r="E995" s="62">
        <f t="shared" si="758"/>
        <v>0.63354253387877923</v>
      </c>
      <c r="F995" s="62">
        <f t="shared" si="759"/>
        <v>5.3217572845817465</v>
      </c>
      <c r="G995" s="62">
        <v>0</v>
      </c>
      <c r="H995" s="62">
        <f t="shared" si="760"/>
        <v>0.38012552032726754</v>
      </c>
      <c r="I995" s="62">
        <f t="shared" si="761"/>
        <v>5.3066507599999992</v>
      </c>
      <c r="J995" s="62">
        <v>0.59895666000000003</v>
      </c>
      <c r="K995" s="62">
        <v>4.1716758799999996</v>
      </c>
      <c r="L995" s="62">
        <v>0</v>
      </c>
      <c r="M995" s="62">
        <v>0.53601821999999999</v>
      </c>
      <c r="N995" s="62">
        <f t="shared" si="762"/>
        <v>1.0287745787877931</v>
      </c>
      <c r="O995" s="62">
        <f t="shared" si="763"/>
        <v>3.4585873878779205E-2</v>
      </c>
      <c r="P995" s="62">
        <f t="shared" si="764"/>
        <v>1.1500814045817469</v>
      </c>
      <c r="Q995" s="62">
        <f t="shared" si="765"/>
        <v>0</v>
      </c>
      <c r="R995" s="62">
        <f t="shared" si="766"/>
        <v>-0.15589269967273245</v>
      </c>
      <c r="S995" s="62">
        <f t="shared" si="767"/>
        <v>5.2913081100000001</v>
      </c>
      <c r="T995" s="62">
        <v>0.49913055000000006</v>
      </c>
      <c r="U995" s="62">
        <v>4.3454957099999998</v>
      </c>
      <c r="V995" s="62">
        <v>0</v>
      </c>
      <c r="W995" s="62">
        <v>0.44668184999999999</v>
      </c>
      <c r="X995" s="62"/>
      <c r="Y995" s="62"/>
      <c r="Z995" s="62"/>
      <c r="AA995" s="62"/>
      <c r="AB995" s="168">
        <v>2020</v>
      </c>
      <c r="AC995" s="62" t="s">
        <v>4255</v>
      </c>
      <c r="AD995" s="62" t="s">
        <v>4256</v>
      </c>
      <c r="AE995" s="62">
        <v>0.32</v>
      </c>
      <c r="AF995" s="168">
        <v>2020</v>
      </c>
      <c r="AG995" s="62" t="s">
        <v>4257</v>
      </c>
      <c r="AH995" s="62" t="s">
        <v>4258</v>
      </c>
      <c r="AI995" s="62" t="s">
        <v>4259</v>
      </c>
      <c r="AJ995" s="62">
        <v>0.4</v>
      </c>
      <c r="AK995" s="62"/>
    </row>
    <row r="996" spans="1:37" ht="78.75" x14ac:dyDescent="0.25">
      <c r="A996" s="174"/>
      <c r="B996" s="60" t="s">
        <v>1048</v>
      </c>
      <c r="C996" s="52" t="s">
        <v>3829</v>
      </c>
      <c r="D996" s="62">
        <v>0.25600133878779147</v>
      </c>
      <c r="E996" s="62">
        <f t="shared" si="758"/>
        <v>2.5600133878779147E-2</v>
      </c>
      <c r="F996" s="62">
        <f t="shared" si="759"/>
        <v>0.21504112458174482</v>
      </c>
      <c r="G996" s="62">
        <v>0</v>
      </c>
      <c r="H996" s="62">
        <f t="shared" si="760"/>
        <v>1.5360080327267487E-2</v>
      </c>
      <c r="I996" s="62">
        <f t="shared" si="761"/>
        <v>0.25600000000000001</v>
      </c>
      <c r="J996" s="62">
        <v>0</v>
      </c>
      <c r="K996" s="62">
        <v>0</v>
      </c>
      <c r="L996" s="62">
        <v>0.25600000000000001</v>
      </c>
      <c r="M996" s="62">
        <v>0</v>
      </c>
      <c r="N996" s="62">
        <f t="shared" si="762"/>
        <v>1.3387877914605717E-6</v>
      </c>
      <c r="O996" s="62">
        <f t="shared" si="763"/>
        <v>2.5600133878779147E-2</v>
      </c>
      <c r="P996" s="62">
        <f t="shared" si="764"/>
        <v>0.21504112458174482</v>
      </c>
      <c r="Q996" s="62">
        <f t="shared" si="765"/>
        <v>-0.25600000000000001</v>
      </c>
      <c r="R996" s="62">
        <f t="shared" si="766"/>
        <v>1.5360080327267487E-2</v>
      </c>
      <c r="S996" s="62">
        <f t="shared" si="767"/>
        <v>0</v>
      </c>
      <c r="T996" s="62">
        <v>0</v>
      </c>
      <c r="U996" s="62">
        <v>0</v>
      </c>
      <c r="V996" s="62">
        <v>0</v>
      </c>
      <c r="W996" s="62">
        <v>0</v>
      </c>
      <c r="X996" s="62"/>
      <c r="Y996" s="62"/>
      <c r="Z996" s="62"/>
      <c r="AA996" s="62"/>
      <c r="AB996" s="62"/>
      <c r="AC996" s="62"/>
      <c r="AD996" s="62"/>
      <c r="AE996" s="62">
        <v>0</v>
      </c>
      <c r="AF996" s="62"/>
      <c r="AG996" s="62"/>
      <c r="AH996" s="62"/>
      <c r="AI996" s="62"/>
      <c r="AJ996" s="62">
        <v>0</v>
      </c>
      <c r="AK996" s="62"/>
    </row>
    <row r="997" spans="1:37" ht="63" x14ac:dyDescent="0.25">
      <c r="A997" s="174"/>
      <c r="B997" s="60" t="s">
        <v>2278</v>
      </c>
      <c r="C997" s="52" t="s">
        <v>3830</v>
      </c>
      <c r="D997" s="62">
        <v>15.111022758787792</v>
      </c>
      <c r="E997" s="62">
        <f t="shared" si="758"/>
        <v>1.5111022758787793</v>
      </c>
      <c r="F997" s="62">
        <f t="shared" si="759"/>
        <v>12.693259117381746</v>
      </c>
      <c r="G997" s="62">
        <v>0</v>
      </c>
      <c r="H997" s="62">
        <f t="shared" si="760"/>
        <v>0.9066613655272675</v>
      </c>
      <c r="I997" s="62">
        <f t="shared" si="761"/>
        <v>15.111021419999998</v>
      </c>
      <c r="J997" s="62">
        <v>1.5010093800000002</v>
      </c>
      <c r="K997" s="62">
        <v>13.35646998</v>
      </c>
      <c r="L997" s="62">
        <v>0</v>
      </c>
      <c r="M997" s="62">
        <v>0.25354205999999996</v>
      </c>
      <c r="N997" s="62">
        <f t="shared" si="762"/>
        <v>1.3387877935144843E-6</v>
      </c>
      <c r="O997" s="62">
        <f t="shared" si="763"/>
        <v>1.0092895878779151E-2</v>
      </c>
      <c r="P997" s="62">
        <f t="shared" si="764"/>
        <v>-0.66321086261825357</v>
      </c>
      <c r="Q997" s="62">
        <f t="shared" si="765"/>
        <v>0</v>
      </c>
      <c r="R997" s="62">
        <f t="shared" si="766"/>
        <v>0.65311930552726749</v>
      </c>
      <c r="S997" s="62">
        <f t="shared" si="767"/>
        <v>15.375115760000002</v>
      </c>
      <c r="T997" s="62">
        <v>1.25084116</v>
      </c>
      <c r="U997" s="62">
        <v>13.912989550000001</v>
      </c>
      <c r="V997" s="62">
        <v>0</v>
      </c>
      <c r="W997" s="62">
        <v>0.21128505</v>
      </c>
      <c r="X997" s="62"/>
      <c r="Y997" s="62"/>
      <c r="Z997" s="62"/>
      <c r="AA997" s="62"/>
      <c r="AB997" s="168">
        <v>2020</v>
      </c>
      <c r="AC997" s="62" t="s">
        <v>4255</v>
      </c>
      <c r="AD997" s="62" t="s">
        <v>4256</v>
      </c>
      <c r="AE997" s="62">
        <v>0.8</v>
      </c>
      <c r="AF997" s="168">
        <v>2020</v>
      </c>
      <c r="AG997" s="62" t="s">
        <v>4257</v>
      </c>
      <c r="AH997" s="62" t="s">
        <v>4258</v>
      </c>
      <c r="AI997" s="62" t="s">
        <v>4259</v>
      </c>
      <c r="AJ997" s="62">
        <v>2.9776999999999996</v>
      </c>
      <c r="AK997" s="62">
        <f>SUM(AK998:AK999)</f>
        <v>0</v>
      </c>
    </row>
    <row r="998" spans="1:37" ht="15.75" x14ac:dyDescent="0.25">
      <c r="A998" s="174"/>
      <c r="B998" s="55" t="s">
        <v>520</v>
      </c>
      <c r="C998" s="56"/>
      <c r="D998" s="62">
        <f t="shared" ref="D998:AJ998" si="768">SUM(D999:D1000)</f>
        <v>1.1982054787791456E-2</v>
      </c>
      <c r="E998" s="62">
        <f t="shared" si="768"/>
        <v>1.1982054787791456E-3</v>
      </c>
      <c r="F998" s="62">
        <f t="shared" si="768"/>
        <v>1.0064926021744823E-2</v>
      </c>
      <c r="G998" s="62">
        <f t="shared" si="768"/>
        <v>0</v>
      </c>
      <c r="H998" s="62">
        <f t="shared" si="768"/>
        <v>7.1892328726748736E-4</v>
      </c>
      <c r="I998" s="62">
        <f t="shared" si="768"/>
        <v>1.1980716000000002E-2</v>
      </c>
      <c r="J998" s="62">
        <f t="shared" si="768"/>
        <v>0</v>
      </c>
      <c r="K998" s="62">
        <f t="shared" si="768"/>
        <v>0</v>
      </c>
      <c r="L998" s="62">
        <f t="shared" si="768"/>
        <v>0</v>
      </c>
      <c r="M998" s="62">
        <f t="shared" si="768"/>
        <v>1.1980716000000002E-2</v>
      </c>
      <c r="N998" s="62">
        <f t="shared" si="768"/>
        <v>1.3387877914533618E-6</v>
      </c>
      <c r="O998" s="62">
        <f t="shared" si="768"/>
        <v>1.1982054787791456E-3</v>
      </c>
      <c r="P998" s="62">
        <f t="shared" si="768"/>
        <v>1.0064926021744823E-2</v>
      </c>
      <c r="Q998" s="62">
        <f t="shared" si="768"/>
        <v>0</v>
      </c>
      <c r="R998" s="62">
        <f t="shared" si="768"/>
        <v>-1.1261792712732515E-2</v>
      </c>
      <c r="S998" s="62">
        <f t="shared" si="768"/>
        <v>9.9839300000000002E-3</v>
      </c>
      <c r="T998" s="62">
        <f t="shared" si="768"/>
        <v>0</v>
      </c>
      <c r="U998" s="62">
        <f t="shared" si="768"/>
        <v>0</v>
      </c>
      <c r="V998" s="62">
        <f t="shared" si="768"/>
        <v>0</v>
      </c>
      <c r="W998" s="62">
        <f t="shared" si="768"/>
        <v>9.9839300000000002E-3</v>
      </c>
      <c r="X998" s="62"/>
      <c r="Y998" s="62"/>
      <c r="Z998" s="62"/>
      <c r="AA998" s="62"/>
      <c r="AB998" s="62"/>
      <c r="AC998" s="62"/>
      <c r="AD998" s="62"/>
      <c r="AE998" s="62">
        <f t="shared" si="768"/>
        <v>0</v>
      </c>
      <c r="AF998" s="62"/>
      <c r="AG998" s="62"/>
      <c r="AH998" s="62"/>
      <c r="AI998" s="62"/>
      <c r="AJ998" s="62">
        <f t="shared" si="768"/>
        <v>0</v>
      </c>
      <c r="AK998" s="62"/>
    </row>
    <row r="999" spans="1:37" ht="47.25" x14ac:dyDescent="0.25">
      <c r="A999" s="174"/>
      <c r="B999" s="60" t="s">
        <v>2279</v>
      </c>
      <c r="C999" s="52" t="s">
        <v>3831</v>
      </c>
      <c r="D999" s="62">
        <v>2.4063078779145336E-4</v>
      </c>
      <c r="E999" s="62">
        <f>D999*10%</f>
        <v>2.4063078779145337E-5</v>
      </c>
      <c r="F999" s="62">
        <f>D999-E999-H999</f>
        <v>2.0212986174482082E-4</v>
      </c>
      <c r="G999" s="62">
        <v>0</v>
      </c>
      <c r="H999" s="62">
        <f>D999*6%</f>
        <v>1.44378472674872E-5</v>
      </c>
      <c r="I999" s="62">
        <f>J999+K999+L999+M999</f>
        <v>2.39292E-4</v>
      </c>
      <c r="J999" s="62">
        <v>0</v>
      </c>
      <c r="K999" s="62">
        <v>0</v>
      </c>
      <c r="L999" s="62">
        <v>0</v>
      </c>
      <c r="M999" s="62">
        <v>2.39292E-4</v>
      </c>
      <c r="N999" s="62">
        <f t="shared" ref="N999:N1000" si="769">D999-I999</f>
        <v>1.3387877914533618E-6</v>
      </c>
      <c r="O999" s="62">
        <f t="shared" ref="O999:O1000" si="770">E999-J999</f>
        <v>2.4063078779145337E-5</v>
      </c>
      <c r="P999" s="62">
        <f t="shared" ref="P999:P1000" si="771">F999-K999</f>
        <v>2.0212986174482082E-4</v>
      </c>
      <c r="Q999" s="62">
        <f t="shared" ref="Q999:Q1000" si="772">G999-L999</f>
        <v>0</v>
      </c>
      <c r="R999" s="62">
        <f t="shared" ref="R999:R1000" si="773">H999-M999</f>
        <v>-2.2485415273251281E-4</v>
      </c>
      <c r="S999" s="62">
        <f>T999+U999+V999+W999</f>
        <v>1.9940999999999999E-4</v>
      </c>
      <c r="T999" s="62">
        <v>0</v>
      </c>
      <c r="U999" s="62">
        <v>0</v>
      </c>
      <c r="V999" s="62">
        <v>0</v>
      </c>
      <c r="W999" s="62">
        <v>1.9940999999999999E-4</v>
      </c>
      <c r="X999" s="62"/>
      <c r="Y999" s="62"/>
      <c r="Z999" s="62"/>
      <c r="AA999" s="62"/>
      <c r="AB999" s="62"/>
      <c r="AC999" s="62"/>
      <c r="AD999" s="62"/>
      <c r="AE999" s="62">
        <v>0</v>
      </c>
      <c r="AF999" s="62"/>
      <c r="AG999" s="62"/>
      <c r="AH999" s="62"/>
      <c r="AI999" s="62"/>
      <c r="AJ999" s="62">
        <v>0</v>
      </c>
      <c r="AK999" s="62"/>
    </row>
    <row r="1000" spans="1:37" ht="47.25" x14ac:dyDescent="0.25">
      <c r="A1000" s="174"/>
      <c r="B1000" s="60" t="s">
        <v>2281</v>
      </c>
      <c r="C1000" s="52" t="s">
        <v>3832</v>
      </c>
      <c r="D1000" s="62">
        <v>1.1741424000000002E-2</v>
      </c>
      <c r="E1000" s="62">
        <f>D1000*10%</f>
        <v>1.1741424000000003E-3</v>
      </c>
      <c r="F1000" s="62">
        <f>D1000-E1000-H1000</f>
        <v>9.8627961600000029E-3</v>
      </c>
      <c r="G1000" s="62">
        <v>0</v>
      </c>
      <c r="H1000" s="62">
        <f>D1000*6%</f>
        <v>7.0448544000000011E-4</v>
      </c>
      <c r="I1000" s="62">
        <f>J1000+K1000+L1000+M1000</f>
        <v>1.1741424000000002E-2</v>
      </c>
      <c r="J1000" s="62">
        <v>0</v>
      </c>
      <c r="K1000" s="62">
        <v>0</v>
      </c>
      <c r="L1000" s="62">
        <v>0</v>
      </c>
      <c r="M1000" s="62">
        <v>1.1741424000000002E-2</v>
      </c>
      <c r="N1000" s="62">
        <f t="shared" si="769"/>
        <v>0</v>
      </c>
      <c r="O1000" s="62">
        <f t="shared" si="770"/>
        <v>1.1741424000000003E-3</v>
      </c>
      <c r="P1000" s="62">
        <f t="shared" si="771"/>
        <v>9.8627961600000029E-3</v>
      </c>
      <c r="Q1000" s="62">
        <f t="shared" si="772"/>
        <v>0</v>
      </c>
      <c r="R1000" s="62">
        <f t="shared" si="773"/>
        <v>-1.1036938560000003E-2</v>
      </c>
      <c r="S1000" s="62">
        <f>T1000+U1000+V1000+W1000</f>
        <v>9.7845199999999997E-3</v>
      </c>
      <c r="T1000" s="62">
        <v>0</v>
      </c>
      <c r="U1000" s="62">
        <v>0</v>
      </c>
      <c r="V1000" s="62">
        <v>0</v>
      </c>
      <c r="W1000" s="62">
        <v>9.7845199999999997E-3</v>
      </c>
      <c r="X1000" s="62"/>
      <c r="Y1000" s="62"/>
      <c r="Z1000" s="62"/>
      <c r="AA1000" s="62"/>
      <c r="AB1000" s="62"/>
      <c r="AC1000" s="62"/>
      <c r="AD1000" s="62"/>
      <c r="AE1000" s="62">
        <v>0</v>
      </c>
      <c r="AF1000" s="62"/>
      <c r="AG1000" s="62"/>
      <c r="AH1000" s="62"/>
      <c r="AI1000" s="62"/>
      <c r="AJ1000" s="62">
        <v>0</v>
      </c>
      <c r="AK1000" s="62">
        <f>SUM(AK1001:AK1004)</f>
        <v>0</v>
      </c>
    </row>
    <row r="1001" spans="1:37" ht="15.75" x14ac:dyDescent="0.25">
      <c r="A1001" s="174"/>
      <c r="B1001" s="60" t="s">
        <v>438</v>
      </c>
      <c r="C1001" s="52"/>
      <c r="D1001" s="62">
        <f t="shared" ref="D1001:AJ1001" si="774">SUM(D1002:D1005)</f>
        <v>0.19090296036337437</v>
      </c>
      <c r="E1001" s="62">
        <f t="shared" si="774"/>
        <v>1.909029603633744E-2</v>
      </c>
      <c r="F1001" s="62">
        <f t="shared" si="774"/>
        <v>0.16035848670523448</v>
      </c>
      <c r="G1001" s="62">
        <f t="shared" si="774"/>
        <v>0</v>
      </c>
      <c r="H1001" s="62">
        <f t="shared" si="774"/>
        <v>1.1454177621802463E-2</v>
      </c>
      <c r="I1001" s="62">
        <f t="shared" si="774"/>
        <v>0.19089894400000001</v>
      </c>
      <c r="J1001" s="62">
        <f t="shared" si="774"/>
        <v>0.14545414000000001</v>
      </c>
      <c r="K1001" s="62">
        <f t="shared" si="774"/>
        <v>0</v>
      </c>
      <c r="L1001" s="62">
        <f t="shared" si="774"/>
        <v>0</v>
      </c>
      <c r="M1001" s="62">
        <f t="shared" si="774"/>
        <v>4.5444803999999991E-2</v>
      </c>
      <c r="N1001" s="62">
        <f t="shared" si="774"/>
        <v>4.0163633743675663E-6</v>
      </c>
      <c r="O1001" s="62">
        <f t="shared" si="774"/>
        <v>-0.12636384396366257</v>
      </c>
      <c r="P1001" s="62">
        <f t="shared" si="774"/>
        <v>0.16035848670523448</v>
      </c>
      <c r="Q1001" s="62">
        <f t="shared" si="774"/>
        <v>0</v>
      </c>
      <c r="R1001" s="62">
        <f t="shared" si="774"/>
        <v>-3.3990626378197539E-2</v>
      </c>
      <c r="S1001" s="62">
        <f t="shared" si="774"/>
        <v>0.15908245000000001</v>
      </c>
      <c r="T1001" s="62">
        <f t="shared" si="774"/>
        <v>0.12121178000000001</v>
      </c>
      <c r="U1001" s="62">
        <f t="shared" si="774"/>
        <v>0</v>
      </c>
      <c r="V1001" s="62">
        <f t="shared" si="774"/>
        <v>0</v>
      </c>
      <c r="W1001" s="62">
        <f t="shared" si="774"/>
        <v>3.7870669999999995E-2</v>
      </c>
      <c r="X1001" s="62"/>
      <c r="Y1001" s="62"/>
      <c r="Z1001" s="62"/>
      <c r="AA1001" s="62"/>
      <c r="AB1001" s="62"/>
      <c r="AC1001" s="62"/>
      <c r="AD1001" s="62"/>
      <c r="AE1001" s="62">
        <f t="shared" si="774"/>
        <v>0</v>
      </c>
      <c r="AF1001" s="62"/>
      <c r="AG1001" s="62"/>
      <c r="AH1001" s="62"/>
      <c r="AI1001" s="62"/>
      <c r="AJ1001" s="62">
        <f t="shared" si="774"/>
        <v>0</v>
      </c>
      <c r="AK1001" s="62"/>
    </row>
    <row r="1002" spans="1:37" ht="47.25" x14ac:dyDescent="0.25">
      <c r="A1002" s="174"/>
      <c r="B1002" s="60" t="s">
        <v>2283</v>
      </c>
      <c r="C1002" s="52" t="s">
        <v>3833</v>
      </c>
      <c r="D1002" s="62">
        <v>2.4063078779145336E-4</v>
      </c>
      <c r="E1002" s="62">
        <f>D1002*10%</f>
        <v>2.4063078779145337E-5</v>
      </c>
      <c r="F1002" s="62">
        <f>D1002-E1002-H1002</f>
        <v>2.0212986174482082E-4</v>
      </c>
      <c r="G1002" s="62">
        <v>0</v>
      </c>
      <c r="H1002" s="62">
        <f>D1002*6%</f>
        <v>1.44378472674872E-5</v>
      </c>
      <c r="I1002" s="62">
        <f>J1002+K1002+L1002+M1002</f>
        <v>2.39292E-4</v>
      </c>
      <c r="J1002" s="62">
        <v>0</v>
      </c>
      <c r="K1002" s="62">
        <v>0</v>
      </c>
      <c r="L1002" s="62">
        <v>0</v>
      </c>
      <c r="M1002" s="62">
        <v>2.39292E-4</v>
      </c>
      <c r="N1002" s="62">
        <f t="shared" ref="N1002:N1005" si="775">D1002-I1002</f>
        <v>1.3387877914533618E-6</v>
      </c>
      <c r="O1002" s="62">
        <f t="shared" ref="O1002:O1005" si="776">E1002-J1002</f>
        <v>2.4063078779145337E-5</v>
      </c>
      <c r="P1002" s="62">
        <f t="shared" ref="P1002:P1005" si="777">F1002-K1002</f>
        <v>2.0212986174482082E-4</v>
      </c>
      <c r="Q1002" s="62">
        <f t="shared" ref="Q1002:Q1005" si="778">G1002-L1002</f>
        <v>0</v>
      </c>
      <c r="R1002" s="62">
        <f t="shared" ref="R1002:R1005" si="779">H1002-M1002</f>
        <v>-2.2485415273251281E-4</v>
      </c>
      <c r="S1002" s="62">
        <f>T1002+U1002+V1002+W1002</f>
        <v>1.9940999999999999E-4</v>
      </c>
      <c r="T1002" s="62">
        <v>0</v>
      </c>
      <c r="U1002" s="62">
        <v>0</v>
      </c>
      <c r="V1002" s="62">
        <v>0</v>
      </c>
      <c r="W1002" s="62">
        <v>1.9940999999999999E-4</v>
      </c>
      <c r="X1002" s="62"/>
      <c r="Y1002" s="62"/>
      <c r="Z1002" s="62"/>
      <c r="AA1002" s="62"/>
      <c r="AB1002" s="62"/>
      <c r="AC1002" s="62"/>
      <c r="AD1002" s="62"/>
      <c r="AE1002" s="62">
        <v>0</v>
      </c>
      <c r="AF1002" s="62"/>
      <c r="AG1002" s="62"/>
      <c r="AH1002" s="62"/>
      <c r="AI1002" s="62"/>
      <c r="AJ1002" s="62">
        <v>0</v>
      </c>
      <c r="AK1002" s="62"/>
    </row>
    <row r="1003" spans="1:37" ht="47.25" x14ac:dyDescent="0.25">
      <c r="A1003" s="174"/>
      <c r="B1003" s="55" t="s">
        <v>2285</v>
      </c>
      <c r="C1003" s="56" t="s">
        <v>3834</v>
      </c>
      <c r="D1003" s="62">
        <v>2.4076799999999999E-2</v>
      </c>
      <c r="E1003" s="62">
        <f>D1003*10%</f>
        <v>2.4076800000000001E-3</v>
      </c>
      <c r="F1003" s="62">
        <f>D1003-E1003-H1003</f>
        <v>2.0224512E-2</v>
      </c>
      <c r="G1003" s="62">
        <v>0</v>
      </c>
      <c r="H1003" s="62">
        <f>D1003*6%</f>
        <v>1.4446079999999998E-3</v>
      </c>
      <c r="I1003" s="62">
        <f>J1003+K1003+L1003+M1003</f>
        <v>2.4076799999999999E-2</v>
      </c>
      <c r="J1003" s="62">
        <v>0</v>
      </c>
      <c r="K1003" s="62">
        <v>0</v>
      </c>
      <c r="L1003" s="62">
        <v>0</v>
      </c>
      <c r="M1003" s="62">
        <v>2.4076799999999999E-2</v>
      </c>
      <c r="N1003" s="62">
        <f t="shared" si="775"/>
        <v>0</v>
      </c>
      <c r="O1003" s="62">
        <f t="shared" si="776"/>
        <v>2.4076800000000001E-3</v>
      </c>
      <c r="P1003" s="62">
        <f t="shared" si="777"/>
        <v>2.0224512E-2</v>
      </c>
      <c r="Q1003" s="62">
        <f t="shared" si="778"/>
        <v>0</v>
      </c>
      <c r="R1003" s="62">
        <f t="shared" si="779"/>
        <v>-2.2632191999999999E-2</v>
      </c>
      <c r="S1003" s="62">
        <f>T1003+U1003+V1003+W1003</f>
        <v>2.0063999999999999E-2</v>
      </c>
      <c r="T1003" s="62">
        <v>0</v>
      </c>
      <c r="U1003" s="62">
        <v>0</v>
      </c>
      <c r="V1003" s="62">
        <v>0</v>
      </c>
      <c r="W1003" s="62">
        <v>2.0063999999999999E-2</v>
      </c>
      <c r="X1003" s="62"/>
      <c r="Y1003" s="62"/>
      <c r="Z1003" s="62"/>
      <c r="AA1003" s="62"/>
      <c r="AB1003" s="62"/>
      <c r="AC1003" s="62"/>
      <c r="AD1003" s="62"/>
      <c r="AE1003" s="62">
        <v>0</v>
      </c>
      <c r="AF1003" s="62"/>
      <c r="AG1003" s="62"/>
      <c r="AH1003" s="62"/>
      <c r="AI1003" s="62"/>
      <c r="AJ1003" s="62">
        <v>0</v>
      </c>
      <c r="AK1003" s="62"/>
    </row>
    <row r="1004" spans="1:37" ht="47.25" x14ac:dyDescent="0.25">
      <c r="A1004" s="174"/>
      <c r="B1004" s="60" t="s">
        <v>2287</v>
      </c>
      <c r="C1004" s="52" t="s">
        <v>3835</v>
      </c>
      <c r="D1004" s="62">
        <v>0.15745106278779147</v>
      </c>
      <c r="E1004" s="62">
        <f>D1004*10%</f>
        <v>1.5745106278779147E-2</v>
      </c>
      <c r="F1004" s="62">
        <f>D1004-E1004-H1004</f>
        <v>0.13225889274174485</v>
      </c>
      <c r="G1004" s="62">
        <v>0</v>
      </c>
      <c r="H1004" s="62">
        <f>D1004*6%</f>
        <v>9.4470637672674877E-3</v>
      </c>
      <c r="I1004" s="62">
        <f>J1004+K1004+L1004+M1004</f>
        <v>0.15744972400000001</v>
      </c>
      <c r="J1004" s="62">
        <v>0.14545414000000001</v>
      </c>
      <c r="K1004" s="62">
        <v>0</v>
      </c>
      <c r="L1004" s="62">
        <v>0</v>
      </c>
      <c r="M1004" s="62">
        <v>1.1995583999999998E-2</v>
      </c>
      <c r="N1004" s="62">
        <f t="shared" si="775"/>
        <v>1.3387877914605717E-6</v>
      </c>
      <c r="O1004" s="62">
        <f t="shared" si="776"/>
        <v>-0.12970903372122086</v>
      </c>
      <c r="P1004" s="62">
        <f t="shared" si="777"/>
        <v>0.13225889274174485</v>
      </c>
      <c r="Q1004" s="62">
        <f t="shared" si="778"/>
        <v>0</v>
      </c>
      <c r="R1004" s="62">
        <f t="shared" si="779"/>
        <v>-2.5485202327325106E-3</v>
      </c>
      <c r="S1004" s="62">
        <f>T1004+U1004+V1004+W1004</f>
        <v>0.13120809999999999</v>
      </c>
      <c r="T1004" s="62">
        <v>0.12121178000000001</v>
      </c>
      <c r="U1004" s="62">
        <v>0</v>
      </c>
      <c r="V1004" s="62">
        <v>0</v>
      </c>
      <c r="W1004" s="62">
        <v>9.9963199999999995E-3</v>
      </c>
      <c r="X1004" s="62"/>
      <c r="Y1004" s="62"/>
      <c r="Z1004" s="62"/>
      <c r="AA1004" s="62"/>
      <c r="AB1004" s="62"/>
      <c r="AC1004" s="62"/>
      <c r="AD1004" s="62"/>
      <c r="AE1004" s="62">
        <v>0</v>
      </c>
      <c r="AF1004" s="62"/>
      <c r="AG1004" s="62"/>
      <c r="AH1004" s="62"/>
      <c r="AI1004" s="62"/>
      <c r="AJ1004" s="62">
        <v>0</v>
      </c>
      <c r="AK1004" s="62"/>
    </row>
    <row r="1005" spans="1:37" ht="63" x14ac:dyDescent="0.25">
      <c r="A1005" s="174"/>
      <c r="B1005" s="55" t="s">
        <v>2289</v>
      </c>
      <c r="C1005" s="56" t="s">
        <v>3836</v>
      </c>
      <c r="D1005" s="62">
        <v>9.1344667877914527E-3</v>
      </c>
      <c r="E1005" s="62">
        <f>D1005*10%</f>
        <v>9.1344667877914535E-4</v>
      </c>
      <c r="F1005" s="62">
        <f>D1005-E1005-H1005</f>
        <v>7.6729521017448194E-3</v>
      </c>
      <c r="G1005" s="62">
        <v>0</v>
      </c>
      <c r="H1005" s="62">
        <f>D1005*6%</f>
        <v>5.4806800726748715E-4</v>
      </c>
      <c r="I1005" s="62">
        <f>J1005+K1005+L1005+M1005</f>
        <v>9.133127999999999E-3</v>
      </c>
      <c r="J1005" s="62">
        <v>0</v>
      </c>
      <c r="K1005" s="62">
        <v>0</v>
      </c>
      <c r="L1005" s="62">
        <v>0</v>
      </c>
      <c r="M1005" s="62">
        <v>9.133127999999999E-3</v>
      </c>
      <c r="N1005" s="62">
        <f t="shared" si="775"/>
        <v>1.3387877914536328E-6</v>
      </c>
      <c r="O1005" s="62">
        <f t="shared" si="776"/>
        <v>9.1344667877914535E-4</v>
      </c>
      <c r="P1005" s="62">
        <f t="shared" si="777"/>
        <v>7.6729521017448194E-3</v>
      </c>
      <c r="Q1005" s="62">
        <f t="shared" si="778"/>
        <v>0</v>
      </c>
      <c r="R1005" s="62">
        <f t="shared" si="779"/>
        <v>-8.5850599927325116E-3</v>
      </c>
      <c r="S1005" s="62">
        <f>T1005+U1005+V1005+W1005</f>
        <v>7.6109399999999992E-3</v>
      </c>
      <c r="T1005" s="62">
        <v>0</v>
      </c>
      <c r="U1005" s="62">
        <v>0</v>
      </c>
      <c r="V1005" s="62">
        <v>0</v>
      </c>
      <c r="W1005" s="62">
        <v>7.6109399999999992E-3</v>
      </c>
      <c r="X1005" s="62"/>
      <c r="Y1005" s="62"/>
      <c r="Z1005" s="62"/>
      <c r="AA1005" s="62"/>
      <c r="AB1005" s="62"/>
      <c r="AC1005" s="62"/>
      <c r="AD1005" s="62"/>
      <c r="AE1005" s="62">
        <v>0</v>
      </c>
      <c r="AF1005" s="62"/>
      <c r="AG1005" s="62"/>
      <c r="AH1005" s="62"/>
      <c r="AI1005" s="62"/>
      <c r="AJ1005" s="62">
        <v>0</v>
      </c>
      <c r="AK1005" s="62">
        <f>SUM(AK1006)</f>
        <v>0</v>
      </c>
    </row>
    <row r="1006" spans="1:37" ht="15.75" x14ac:dyDescent="0.25">
      <c r="A1006" s="174"/>
      <c r="B1006" s="60" t="s">
        <v>529</v>
      </c>
      <c r="C1006" s="52"/>
      <c r="D1006" s="62">
        <f t="shared" ref="D1006:AJ1006" si="780">SUM(D1007:D1007)</f>
        <v>8.2544086619999995</v>
      </c>
      <c r="E1006" s="62">
        <f t="shared" si="780"/>
        <v>0.82544086620000001</v>
      </c>
      <c r="F1006" s="62">
        <f t="shared" si="780"/>
        <v>6.9337032760799993</v>
      </c>
      <c r="G1006" s="62">
        <f t="shared" si="780"/>
        <v>0</v>
      </c>
      <c r="H1006" s="62">
        <f t="shared" si="780"/>
        <v>0.49526451971999996</v>
      </c>
      <c r="I1006" s="62">
        <f t="shared" si="780"/>
        <v>8.2544086619999995</v>
      </c>
      <c r="J1006" s="62">
        <f t="shared" si="780"/>
        <v>6.5009575999999996</v>
      </c>
      <c r="K1006" s="62">
        <f t="shared" si="780"/>
        <v>0</v>
      </c>
      <c r="L1006" s="62">
        <f t="shared" si="780"/>
        <v>0</v>
      </c>
      <c r="M1006" s="62">
        <f t="shared" si="780"/>
        <v>1.7534510619999999</v>
      </c>
      <c r="N1006" s="62">
        <f t="shared" si="780"/>
        <v>0</v>
      </c>
      <c r="O1006" s="62">
        <f t="shared" si="780"/>
        <v>-5.6755167337999994</v>
      </c>
      <c r="P1006" s="62">
        <f t="shared" si="780"/>
        <v>6.9337032760799993</v>
      </c>
      <c r="Q1006" s="62">
        <f t="shared" si="780"/>
        <v>0</v>
      </c>
      <c r="R1006" s="62">
        <f t="shared" si="780"/>
        <v>-1.2581865422799998</v>
      </c>
      <c r="S1006" s="62">
        <f t="shared" si="780"/>
        <v>6.8456906599999998</v>
      </c>
      <c r="T1006" s="62">
        <f t="shared" si="780"/>
        <v>5.38431426</v>
      </c>
      <c r="U1006" s="62">
        <f t="shared" si="780"/>
        <v>0</v>
      </c>
      <c r="V1006" s="62">
        <f t="shared" si="780"/>
        <v>0</v>
      </c>
      <c r="W1006" s="62">
        <f t="shared" si="780"/>
        <v>1.4613763999999998</v>
      </c>
      <c r="X1006" s="62"/>
      <c r="Y1006" s="62"/>
      <c r="Z1006" s="62"/>
      <c r="AA1006" s="62"/>
      <c r="AB1006" s="62"/>
      <c r="AC1006" s="62"/>
      <c r="AD1006" s="62"/>
      <c r="AE1006" s="62">
        <f t="shared" si="780"/>
        <v>0</v>
      </c>
      <c r="AF1006" s="62"/>
      <c r="AG1006" s="62"/>
      <c r="AH1006" s="62"/>
      <c r="AI1006" s="62"/>
      <c r="AJ1006" s="62">
        <f t="shared" si="780"/>
        <v>0</v>
      </c>
      <c r="AK1006" s="62"/>
    </row>
    <row r="1007" spans="1:37" ht="47.25" x14ac:dyDescent="0.25">
      <c r="A1007" s="174"/>
      <c r="B1007" s="55" t="s">
        <v>1051</v>
      </c>
      <c r="C1007" s="56" t="s">
        <v>3837</v>
      </c>
      <c r="D1007" s="62">
        <v>8.2544086619999995</v>
      </c>
      <c r="E1007" s="62">
        <f>D1007*10%</f>
        <v>0.82544086620000001</v>
      </c>
      <c r="F1007" s="62">
        <f>D1007-E1007-H1007</f>
        <v>6.9337032760799993</v>
      </c>
      <c r="G1007" s="62">
        <v>0</v>
      </c>
      <c r="H1007" s="62">
        <f>D1007*6%</f>
        <v>0.49526451971999996</v>
      </c>
      <c r="I1007" s="62">
        <f>J1007+K1007+L1007+M1007</f>
        <v>8.2544086619999995</v>
      </c>
      <c r="J1007" s="62">
        <v>6.5009575999999996</v>
      </c>
      <c r="K1007" s="62">
        <v>0</v>
      </c>
      <c r="L1007" s="62">
        <v>0</v>
      </c>
      <c r="M1007" s="62">
        <v>1.7534510619999999</v>
      </c>
      <c r="N1007" s="62">
        <f>D1007-I1007</f>
        <v>0</v>
      </c>
      <c r="O1007" s="62">
        <f t="shared" ref="O1007" si="781">E1007-J1007</f>
        <v>-5.6755167337999994</v>
      </c>
      <c r="P1007" s="62">
        <f t="shared" ref="P1007" si="782">F1007-K1007</f>
        <v>6.9337032760799993</v>
      </c>
      <c r="Q1007" s="62">
        <f t="shared" ref="Q1007" si="783">G1007-L1007</f>
        <v>0</v>
      </c>
      <c r="R1007" s="62">
        <f t="shared" ref="R1007" si="784">H1007-M1007</f>
        <v>-1.2581865422799998</v>
      </c>
      <c r="S1007" s="62">
        <f>T1007+U1007+V1007+W1007</f>
        <v>6.8456906599999998</v>
      </c>
      <c r="T1007" s="62">
        <v>5.38431426</v>
      </c>
      <c r="U1007" s="62">
        <v>0</v>
      </c>
      <c r="V1007" s="62">
        <v>0</v>
      </c>
      <c r="W1007" s="62">
        <v>1.4613763999999998</v>
      </c>
      <c r="X1007" s="62"/>
      <c r="Y1007" s="62"/>
      <c r="Z1007" s="62"/>
      <c r="AA1007" s="62"/>
      <c r="AB1007" s="62"/>
      <c r="AC1007" s="62"/>
      <c r="AD1007" s="62"/>
      <c r="AE1007" s="62">
        <v>0</v>
      </c>
      <c r="AF1007" s="62"/>
      <c r="AG1007" s="62"/>
      <c r="AH1007" s="62"/>
      <c r="AI1007" s="62"/>
      <c r="AJ1007" s="62">
        <v>0</v>
      </c>
      <c r="AK1007" s="62">
        <f>SUM(AK1008:AK1022)</f>
        <v>0</v>
      </c>
    </row>
    <row r="1008" spans="1:37" ht="31.5" x14ac:dyDescent="0.25">
      <c r="A1008" s="174"/>
      <c r="B1008" s="60" t="s">
        <v>557</v>
      </c>
      <c r="C1008" s="52"/>
      <c r="D1008" s="62">
        <f t="shared" ref="D1008:AJ1008" si="785">SUM(D1009:D1023)</f>
        <v>16.906919441816868</v>
      </c>
      <c r="E1008" s="62">
        <f t="shared" si="785"/>
        <v>1.690691944181687</v>
      </c>
      <c r="F1008" s="62">
        <f t="shared" si="785"/>
        <v>14.20181233112617</v>
      </c>
      <c r="G1008" s="62">
        <f t="shared" si="785"/>
        <v>0</v>
      </c>
      <c r="H1008" s="62">
        <f t="shared" si="785"/>
        <v>1.0144151665090122</v>
      </c>
      <c r="I1008" s="62">
        <f t="shared" si="785"/>
        <v>7.1372238799999979</v>
      </c>
      <c r="J1008" s="62">
        <f t="shared" si="785"/>
        <v>0.6414417899999999</v>
      </c>
      <c r="K1008" s="62">
        <f t="shared" si="785"/>
        <v>4.1082501499999999</v>
      </c>
      <c r="L1008" s="62">
        <f t="shared" si="785"/>
        <v>0.16099201999999999</v>
      </c>
      <c r="M1008" s="62">
        <f t="shared" si="785"/>
        <v>2.2265399199999996</v>
      </c>
      <c r="N1008" s="62">
        <f t="shared" si="785"/>
        <v>9.7696955618168708</v>
      </c>
      <c r="O1008" s="62">
        <f t="shared" si="785"/>
        <v>1.0492501541816868</v>
      </c>
      <c r="P1008" s="62">
        <f t="shared" si="785"/>
        <v>10.093562181126169</v>
      </c>
      <c r="Q1008" s="62">
        <f t="shared" si="785"/>
        <v>-0.16099201999999999</v>
      </c>
      <c r="R1008" s="62">
        <f t="shared" si="785"/>
        <v>-1.2121247534909878</v>
      </c>
      <c r="S1008" s="62">
        <f t="shared" si="785"/>
        <v>6.5308228500000007</v>
      </c>
      <c r="T1008" s="62">
        <f t="shared" si="785"/>
        <v>0.53453482000000008</v>
      </c>
      <c r="U1008" s="62">
        <f t="shared" si="785"/>
        <v>4.0434647699999999</v>
      </c>
      <c r="V1008" s="62">
        <f t="shared" si="785"/>
        <v>0</v>
      </c>
      <c r="W1008" s="62">
        <f t="shared" si="785"/>
        <v>1.9528232599999999</v>
      </c>
      <c r="X1008" s="62"/>
      <c r="Y1008" s="62"/>
      <c r="Z1008" s="62"/>
      <c r="AA1008" s="62"/>
      <c r="AB1008" s="62"/>
      <c r="AC1008" s="62"/>
      <c r="AD1008" s="62"/>
      <c r="AE1008" s="62">
        <f t="shared" si="785"/>
        <v>0.35</v>
      </c>
      <c r="AF1008" s="62"/>
      <c r="AG1008" s="62"/>
      <c r="AH1008" s="62"/>
      <c r="AI1008" s="62"/>
      <c r="AJ1008" s="62">
        <f t="shared" si="785"/>
        <v>0.51600000000000001</v>
      </c>
      <c r="AK1008" s="62"/>
    </row>
    <row r="1009" spans="1:37" ht="78.75" x14ac:dyDescent="0.25">
      <c r="A1009" s="174"/>
      <c r="B1009" s="55" t="s">
        <v>2291</v>
      </c>
      <c r="C1009" s="56" t="s">
        <v>3838</v>
      </c>
      <c r="D1009" s="62">
        <v>2.092354172787791</v>
      </c>
      <c r="E1009" s="62">
        <f t="shared" ref="E1009:E1023" si="786">D1009*10%</f>
        <v>0.20923541727877912</v>
      </c>
      <c r="F1009" s="62">
        <f t="shared" ref="F1009:F1023" si="787">D1009-E1009-H1009</f>
        <v>1.7575775051417444</v>
      </c>
      <c r="G1009" s="62">
        <v>0</v>
      </c>
      <c r="H1009" s="62">
        <f t="shared" ref="H1009:H1023" si="788">D1009*6%</f>
        <v>0.12554125036726746</v>
      </c>
      <c r="I1009" s="62">
        <f t="shared" ref="I1009:I1023" si="789">J1009+K1009+L1009+M1009</f>
        <v>2.0923528339999997</v>
      </c>
      <c r="J1009" s="62">
        <v>0</v>
      </c>
      <c r="K1009" s="62">
        <v>1.9656996499999999</v>
      </c>
      <c r="L1009" s="62">
        <v>0</v>
      </c>
      <c r="M1009" s="62">
        <v>0.126653184</v>
      </c>
      <c r="N1009" s="62">
        <f t="shared" ref="N1009:N1023" si="790">D1009-I1009</f>
        <v>1.3387877912940382E-6</v>
      </c>
      <c r="O1009" s="62">
        <f t="shared" ref="O1009:O1023" si="791">E1009-J1009</f>
        <v>0.20923541727877912</v>
      </c>
      <c r="P1009" s="62">
        <f t="shared" ref="P1009:P1023" si="792">F1009-K1009</f>
        <v>-0.20812214485825553</v>
      </c>
      <c r="Q1009" s="62">
        <f t="shared" ref="Q1009:Q1023" si="793">G1009-L1009</f>
        <v>0</v>
      </c>
      <c r="R1009" s="62">
        <f t="shared" ref="R1009:R1023" si="794">H1009-M1009</f>
        <v>-1.1119336327325424E-3</v>
      </c>
      <c r="S1009" s="62">
        <f t="shared" ref="S1009:S1023" si="795">T1009+U1009+V1009+W1009</f>
        <v>1.74362737</v>
      </c>
      <c r="T1009" s="62">
        <v>0</v>
      </c>
      <c r="U1009" s="62">
        <v>1.6380830500000001</v>
      </c>
      <c r="V1009" s="62">
        <v>0</v>
      </c>
      <c r="W1009" s="62">
        <v>0.10554432</v>
      </c>
      <c r="X1009" s="62"/>
      <c r="Y1009" s="62"/>
      <c r="Z1009" s="62"/>
      <c r="AA1009" s="62"/>
      <c r="AB1009" s="168">
        <v>2020</v>
      </c>
      <c r="AC1009" s="62" t="s">
        <v>4255</v>
      </c>
      <c r="AD1009" s="62" t="s">
        <v>4256</v>
      </c>
      <c r="AE1009" s="62">
        <v>0.25</v>
      </c>
      <c r="AF1009" s="168">
        <v>2020</v>
      </c>
      <c r="AG1009" s="62" t="s">
        <v>4257</v>
      </c>
      <c r="AH1009" s="62" t="s">
        <v>4258</v>
      </c>
      <c r="AI1009" s="62" t="s">
        <v>4259</v>
      </c>
      <c r="AJ1009" s="62">
        <v>5.6000000000000001E-2</v>
      </c>
      <c r="AK1009" s="102"/>
    </row>
    <row r="1010" spans="1:37" ht="78.75" x14ac:dyDescent="0.25">
      <c r="A1010" s="174"/>
      <c r="B1010" s="60" t="s">
        <v>2292</v>
      </c>
      <c r="C1010" s="52" t="s">
        <v>3839</v>
      </c>
      <c r="D1010" s="62">
        <v>2.4063078779145336E-4</v>
      </c>
      <c r="E1010" s="62">
        <f t="shared" si="786"/>
        <v>2.4063078779145337E-5</v>
      </c>
      <c r="F1010" s="62">
        <f t="shared" si="787"/>
        <v>2.0212986174482082E-4</v>
      </c>
      <c r="G1010" s="62">
        <v>0</v>
      </c>
      <c r="H1010" s="62">
        <f t="shared" si="788"/>
        <v>1.44378472674872E-5</v>
      </c>
      <c r="I1010" s="62">
        <f t="shared" si="789"/>
        <v>2.39292E-4</v>
      </c>
      <c r="J1010" s="62">
        <v>0</v>
      </c>
      <c r="K1010" s="62">
        <v>0</v>
      </c>
      <c r="L1010" s="62">
        <v>0</v>
      </c>
      <c r="M1010" s="62">
        <v>2.39292E-4</v>
      </c>
      <c r="N1010" s="62">
        <f t="shared" si="790"/>
        <v>1.3387877914533618E-6</v>
      </c>
      <c r="O1010" s="62">
        <f t="shared" si="791"/>
        <v>2.4063078779145337E-5</v>
      </c>
      <c r="P1010" s="62">
        <f t="shared" si="792"/>
        <v>2.0212986174482082E-4</v>
      </c>
      <c r="Q1010" s="62">
        <f t="shared" si="793"/>
        <v>0</v>
      </c>
      <c r="R1010" s="62">
        <f t="shared" si="794"/>
        <v>-2.2485415273251281E-4</v>
      </c>
      <c r="S1010" s="62">
        <f t="shared" si="795"/>
        <v>1.9940999999999999E-4</v>
      </c>
      <c r="T1010" s="62">
        <v>0</v>
      </c>
      <c r="U1010" s="62">
        <v>0</v>
      </c>
      <c r="V1010" s="62">
        <v>0</v>
      </c>
      <c r="W1010" s="62">
        <v>1.9940999999999999E-4</v>
      </c>
      <c r="X1010" s="62"/>
      <c r="Y1010" s="62"/>
      <c r="Z1010" s="62"/>
      <c r="AA1010" s="62"/>
      <c r="AB1010" s="62"/>
      <c r="AC1010" s="62"/>
      <c r="AD1010" s="62"/>
      <c r="AE1010" s="62">
        <v>0</v>
      </c>
      <c r="AF1010" s="62"/>
      <c r="AG1010" s="62"/>
      <c r="AH1010" s="62"/>
      <c r="AI1010" s="62"/>
      <c r="AJ1010" s="62">
        <v>0</v>
      </c>
      <c r="AK1010" s="62"/>
    </row>
    <row r="1011" spans="1:37" ht="47.25" x14ac:dyDescent="0.25">
      <c r="A1011" s="174"/>
      <c r="B1011" s="55" t="s">
        <v>2294</v>
      </c>
      <c r="C1011" s="56" t="s">
        <v>3840</v>
      </c>
      <c r="D1011" s="62">
        <v>2.4063078779145336E-4</v>
      </c>
      <c r="E1011" s="62">
        <f t="shared" si="786"/>
        <v>2.4063078779145337E-5</v>
      </c>
      <c r="F1011" s="62">
        <f t="shared" si="787"/>
        <v>2.0212986174482082E-4</v>
      </c>
      <c r="G1011" s="62">
        <v>0</v>
      </c>
      <c r="H1011" s="62">
        <f t="shared" si="788"/>
        <v>1.44378472674872E-5</v>
      </c>
      <c r="I1011" s="62">
        <f t="shared" si="789"/>
        <v>2.39292E-4</v>
      </c>
      <c r="J1011" s="62">
        <v>0</v>
      </c>
      <c r="K1011" s="62">
        <v>0</v>
      </c>
      <c r="L1011" s="62">
        <v>0</v>
      </c>
      <c r="M1011" s="62">
        <v>2.39292E-4</v>
      </c>
      <c r="N1011" s="62">
        <f t="shared" si="790"/>
        <v>1.3387877914533618E-6</v>
      </c>
      <c r="O1011" s="62">
        <f t="shared" si="791"/>
        <v>2.4063078779145337E-5</v>
      </c>
      <c r="P1011" s="62">
        <f t="shared" si="792"/>
        <v>2.0212986174482082E-4</v>
      </c>
      <c r="Q1011" s="62">
        <f t="shared" si="793"/>
        <v>0</v>
      </c>
      <c r="R1011" s="62">
        <f t="shared" si="794"/>
        <v>-2.2485415273251281E-4</v>
      </c>
      <c r="S1011" s="62">
        <f t="shared" si="795"/>
        <v>1.9940999999999999E-4</v>
      </c>
      <c r="T1011" s="62">
        <v>0</v>
      </c>
      <c r="U1011" s="62">
        <v>0</v>
      </c>
      <c r="V1011" s="62">
        <v>0</v>
      </c>
      <c r="W1011" s="62">
        <v>1.9940999999999999E-4</v>
      </c>
      <c r="X1011" s="62"/>
      <c r="Y1011" s="62"/>
      <c r="Z1011" s="62"/>
      <c r="AA1011" s="62"/>
      <c r="AB1011" s="62"/>
      <c r="AC1011" s="62"/>
      <c r="AD1011" s="62"/>
      <c r="AE1011" s="62">
        <v>0</v>
      </c>
      <c r="AF1011" s="62"/>
      <c r="AG1011" s="62"/>
      <c r="AH1011" s="62"/>
      <c r="AI1011" s="62"/>
      <c r="AJ1011" s="62">
        <v>0</v>
      </c>
      <c r="AK1011" s="62"/>
    </row>
    <row r="1012" spans="1:37" ht="47.25" x14ac:dyDescent="0.25">
      <c r="A1012" s="174"/>
      <c r="B1012" s="60" t="s">
        <v>2296</v>
      </c>
      <c r="C1012" s="52" t="s">
        <v>3841</v>
      </c>
      <c r="D1012" s="62">
        <v>2.4063078779145336E-4</v>
      </c>
      <c r="E1012" s="62">
        <f t="shared" si="786"/>
        <v>2.4063078779145337E-5</v>
      </c>
      <c r="F1012" s="62">
        <f t="shared" si="787"/>
        <v>2.0212986174482082E-4</v>
      </c>
      <c r="G1012" s="62">
        <v>0</v>
      </c>
      <c r="H1012" s="62">
        <f t="shared" si="788"/>
        <v>1.44378472674872E-5</v>
      </c>
      <c r="I1012" s="62">
        <f t="shared" si="789"/>
        <v>2.39292E-4</v>
      </c>
      <c r="J1012" s="62">
        <v>0</v>
      </c>
      <c r="K1012" s="62">
        <v>0</v>
      </c>
      <c r="L1012" s="62">
        <v>0</v>
      </c>
      <c r="M1012" s="62">
        <v>2.39292E-4</v>
      </c>
      <c r="N1012" s="62">
        <f t="shared" si="790"/>
        <v>1.3387877914533618E-6</v>
      </c>
      <c r="O1012" s="62">
        <f t="shared" si="791"/>
        <v>2.4063078779145337E-5</v>
      </c>
      <c r="P1012" s="62">
        <f t="shared" si="792"/>
        <v>2.0212986174482082E-4</v>
      </c>
      <c r="Q1012" s="62">
        <f t="shared" si="793"/>
        <v>0</v>
      </c>
      <c r="R1012" s="62">
        <f t="shared" si="794"/>
        <v>-2.2485415273251281E-4</v>
      </c>
      <c r="S1012" s="62">
        <f t="shared" si="795"/>
        <v>1.9940999999999999E-4</v>
      </c>
      <c r="T1012" s="62">
        <v>0</v>
      </c>
      <c r="U1012" s="62">
        <v>0</v>
      </c>
      <c r="V1012" s="62">
        <v>0</v>
      </c>
      <c r="W1012" s="62">
        <v>1.9940999999999999E-4</v>
      </c>
      <c r="X1012" s="62"/>
      <c r="Y1012" s="62"/>
      <c r="Z1012" s="62"/>
      <c r="AA1012" s="62"/>
      <c r="AB1012" s="62"/>
      <c r="AC1012" s="62"/>
      <c r="AD1012" s="62"/>
      <c r="AE1012" s="62">
        <v>0</v>
      </c>
      <c r="AF1012" s="62"/>
      <c r="AG1012" s="62"/>
      <c r="AH1012" s="62"/>
      <c r="AI1012" s="62"/>
      <c r="AJ1012" s="62">
        <v>0</v>
      </c>
      <c r="AK1012" s="62"/>
    </row>
    <row r="1013" spans="1:37" ht="47.25" x14ac:dyDescent="0.25">
      <c r="A1013" s="174"/>
      <c r="B1013" s="60" t="s">
        <v>2298</v>
      </c>
      <c r="C1013" s="52" t="s">
        <v>3842</v>
      </c>
      <c r="D1013" s="62">
        <v>1.7837334787791453E-2</v>
      </c>
      <c r="E1013" s="62">
        <f t="shared" si="786"/>
        <v>1.7837334787791455E-3</v>
      </c>
      <c r="F1013" s="62">
        <f t="shared" si="787"/>
        <v>1.4983361221744823E-2</v>
      </c>
      <c r="G1013" s="62">
        <v>0</v>
      </c>
      <c r="H1013" s="62">
        <f t="shared" si="788"/>
        <v>1.0702400872674872E-3</v>
      </c>
      <c r="I1013" s="62">
        <f t="shared" si="789"/>
        <v>1.7835996E-2</v>
      </c>
      <c r="J1013" s="62">
        <v>0</v>
      </c>
      <c r="K1013" s="62">
        <v>0</v>
      </c>
      <c r="L1013" s="62">
        <v>0</v>
      </c>
      <c r="M1013" s="62">
        <v>1.7835996E-2</v>
      </c>
      <c r="N1013" s="62">
        <f t="shared" si="790"/>
        <v>1.3387877914536328E-6</v>
      </c>
      <c r="O1013" s="62">
        <f t="shared" si="791"/>
        <v>1.7837334787791455E-3</v>
      </c>
      <c r="P1013" s="62">
        <f t="shared" si="792"/>
        <v>1.4983361221744823E-2</v>
      </c>
      <c r="Q1013" s="62">
        <f t="shared" si="793"/>
        <v>0</v>
      </c>
      <c r="R1013" s="62">
        <f t="shared" si="794"/>
        <v>-1.6765755912732511E-2</v>
      </c>
      <c r="S1013" s="62">
        <f t="shared" si="795"/>
        <v>1.4863329999999999E-2</v>
      </c>
      <c r="T1013" s="62">
        <v>0</v>
      </c>
      <c r="U1013" s="62">
        <v>0</v>
      </c>
      <c r="V1013" s="62">
        <v>0</v>
      </c>
      <c r="W1013" s="62">
        <v>1.4863329999999999E-2</v>
      </c>
      <c r="X1013" s="62"/>
      <c r="Y1013" s="62"/>
      <c r="Z1013" s="62"/>
      <c r="AA1013" s="62"/>
      <c r="AB1013" s="62"/>
      <c r="AC1013" s="62"/>
      <c r="AD1013" s="62"/>
      <c r="AE1013" s="62">
        <v>0</v>
      </c>
      <c r="AF1013" s="62"/>
      <c r="AG1013" s="62"/>
      <c r="AH1013" s="62"/>
      <c r="AI1013" s="62"/>
      <c r="AJ1013" s="62">
        <v>0</v>
      </c>
      <c r="AK1013" s="62"/>
    </row>
    <row r="1014" spans="1:37" ht="47.25" x14ac:dyDescent="0.25">
      <c r="A1014" s="174"/>
      <c r="B1014" s="60" t="s">
        <v>2300</v>
      </c>
      <c r="C1014" s="52" t="s">
        <v>3843</v>
      </c>
      <c r="D1014" s="62">
        <v>2.4063078779145336E-4</v>
      </c>
      <c r="E1014" s="62">
        <f t="shared" si="786"/>
        <v>2.4063078779145337E-5</v>
      </c>
      <c r="F1014" s="62">
        <f t="shared" si="787"/>
        <v>2.0212986174482082E-4</v>
      </c>
      <c r="G1014" s="62">
        <v>0</v>
      </c>
      <c r="H1014" s="62">
        <f t="shared" si="788"/>
        <v>1.44378472674872E-5</v>
      </c>
      <c r="I1014" s="62">
        <f t="shared" si="789"/>
        <v>2.39292E-4</v>
      </c>
      <c r="J1014" s="62">
        <v>0</v>
      </c>
      <c r="K1014" s="62">
        <v>0</v>
      </c>
      <c r="L1014" s="62">
        <v>0</v>
      </c>
      <c r="M1014" s="62">
        <v>2.39292E-4</v>
      </c>
      <c r="N1014" s="62">
        <f t="shared" si="790"/>
        <v>1.3387877914533618E-6</v>
      </c>
      <c r="O1014" s="62">
        <f t="shared" si="791"/>
        <v>2.4063078779145337E-5</v>
      </c>
      <c r="P1014" s="62">
        <f t="shared" si="792"/>
        <v>2.0212986174482082E-4</v>
      </c>
      <c r="Q1014" s="62">
        <f t="shared" si="793"/>
        <v>0</v>
      </c>
      <c r="R1014" s="62">
        <f t="shared" si="794"/>
        <v>-2.2485415273251281E-4</v>
      </c>
      <c r="S1014" s="62">
        <f t="shared" si="795"/>
        <v>1.9940999999999999E-4</v>
      </c>
      <c r="T1014" s="62">
        <v>0</v>
      </c>
      <c r="U1014" s="62">
        <v>0</v>
      </c>
      <c r="V1014" s="62">
        <v>0</v>
      </c>
      <c r="W1014" s="62">
        <v>1.9940999999999999E-4</v>
      </c>
      <c r="X1014" s="62"/>
      <c r="Y1014" s="62"/>
      <c r="Z1014" s="62"/>
      <c r="AA1014" s="62"/>
      <c r="AB1014" s="62"/>
      <c r="AC1014" s="62"/>
      <c r="AD1014" s="62"/>
      <c r="AE1014" s="62">
        <v>0</v>
      </c>
      <c r="AF1014" s="62"/>
      <c r="AG1014" s="62"/>
      <c r="AH1014" s="62"/>
      <c r="AI1014" s="62"/>
      <c r="AJ1014" s="62">
        <v>0</v>
      </c>
      <c r="AK1014" s="62"/>
    </row>
    <row r="1015" spans="1:37" ht="47.25" x14ac:dyDescent="0.25">
      <c r="A1015" s="174"/>
      <c r="B1015" s="60" t="s">
        <v>1054</v>
      </c>
      <c r="C1015" s="52" t="s">
        <v>3844</v>
      </c>
      <c r="D1015" s="62">
        <v>0.19073991078779148</v>
      </c>
      <c r="E1015" s="62">
        <f t="shared" si="786"/>
        <v>1.9073991078779148E-2</v>
      </c>
      <c r="F1015" s="62">
        <f t="shared" si="787"/>
        <v>0.16022152506174486</v>
      </c>
      <c r="G1015" s="62">
        <v>0</v>
      </c>
      <c r="H1015" s="62">
        <f t="shared" si="788"/>
        <v>1.1444394647267488E-2</v>
      </c>
      <c r="I1015" s="62">
        <f t="shared" si="789"/>
        <v>0.190738572</v>
      </c>
      <c r="J1015" s="62">
        <v>0</v>
      </c>
      <c r="K1015" s="62">
        <v>0</v>
      </c>
      <c r="L1015" s="62">
        <v>0</v>
      </c>
      <c r="M1015" s="62">
        <v>0.190738572</v>
      </c>
      <c r="N1015" s="62">
        <f t="shared" si="790"/>
        <v>1.3387877914883273E-6</v>
      </c>
      <c r="O1015" s="62">
        <f t="shared" si="791"/>
        <v>1.9073991078779148E-2</v>
      </c>
      <c r="P1015" s="62">
        <f t="shared" si="792"/>
        <v>0.16022152506174486</v>
      </c>
      <c r="Q1015" s="62">
        <f t="shared" si="793"/>
        <v>0</v>
      </c>
      <c r="R1015" s="62">
        <f t="shared" si="794"/>
        <v>-0.17929417735273251</v>
      </c>
      <c r="S1015" s="62">
        <f t="shared" si="795"/>
        <v>0.15894880999999997</v>
      </c>
      <c r="T1015" s="62">
        <v>0</v>
      </c>
      <c r="U1015" s="62">
        <v>0</v>
      </c>
      <c r="V1015" s="62">
        <v>0</v>
      </c>
      <c r="W1015" s="62">
        <v>0.15894880999999997</v>
      </c>
      <c r="X1015" s="62"/>
      <c r="Y1015" s="62"/>
      <c r="Z1015" s="62"/>
      <c r="AA1015" s="62"/>
      <c r="AB1015" s="62"/>
      <c r="AC1015" s="62"/>
      <c r="AD1015" s="62"/>
      <c r="AE1015" s="62">
        <v>0</v>
      </c>
      <c r="AF1015" s="62"/>
      <c r="AG1015" s="62"/>
      <c r="AH1015" s="62"/>
      <c r="AI1015" s="62"/>
      <c r="AJ1015" s="62">
        <v>0</v>
      </c>
      <c r="AK1015" s="102"/>
    </row>
    <row r="1016" spans="1:37" ht="78.75" x14ac:dyDescent="0.25">
      <c r="A1016" s="174"/>
      <c r="B1016" s="55" t="s">
        <v>2302</v>
      </c>
      <c r="C1016" s="56" t="s">
        <v>3845</v>
      </c>
      <c r="D1016" s="62">
        <v>11.290001338787791</v>
      </c>
      <c r="E1016" s="62">
        <f t="shared" si="786"/>
        <v>1.1290001338787792</v>
      </c>
      <c r="F1016" s="62">
        <f t="shared" si="787"/>
        <v>9.4836011245817442</v>
      </c>
      <c r="G1016" s="62">
        <v>0</v>
      </c>
      <c r="H1016" s="62">
        <f t="shared" si="788"/>
        <v>0.6774000803272674</v>
      </c>
      <c r="I1016" s="62">
        <f t="shared" si="789"/>
        <v>1.52032452</v>
      </c>
      <c r="J1016" s="62">
        <v>0.27596394000000002</v>
      </c>
      <c r="K1016" s="62">
        <v>0</v>
      </c>
      <c r="L1016" s="62">
        <v>0</v>
      </c>
      <c r="M1016" s="62">
        <v>1.2443605799999999</v>
      </c>
      <c r="N1016" s="62">
        <f t="shared" si="790"/>
        <v>9.76967681878779</v>
      </c>
      <c r="O1016" s="62">
        <f t="shared" si="791"/>
        <v>0.85303619387877916</v>
      </c>
      <c r="P1016" s="62">
        <f t="shared" si="792"/>
        <v>9.4836011245817442</v>
      </c>
      <c r="Q1016" s="62">
        <f t="shared" si="793"/>
        <v>0</v>
      </c>
      <c r="R1016" s="62">
        <f t="shared" si="794"/>
        <v>-0.56696049967273254</v>
      </c>
      <c r="S1016" s="62">
        <f t="shared" si="795"/>
        <v>1.2669371</v>
      </c>
      <c r="T1016" s="62">
        <v>0.22996995000000001</v>
      </c>
      <c r="U1016" s="62">
        <v>0</v>
      </c>
      <c r="V1016" s="62">
        <v>0</v>
      </c>
      <c r="W1016" s="62">
        <v>1.0369671499999999</v>
      </c>
      <c r="X1016" s="62"/>
      <c r="Y1016" s="62"/>
      <c r="Z1016" s="62"/>
      <c r="AA1016" s="62"/>
      <c r="AB1016" s="62"/>
      <c r="AC1016" s="62"/>
      <c r="AD1016" s="62"/>
      <c r="AE1016" s="62">
        <v>0</v>
      </c>
      <c r="AF1016" s="62"/>
      <c r="AG1016" s="62"/>
      <c r="AH1016" s="62"/>
      <c r="AI1016" s="62"/>
      <c r="AJ1016" s="62">
        <v>0</v>
      </c>
      <c r="AK1016" s="62"/>
    </row>
    <row r="1017" spans="1:37" ht="63" x14ac:dyDescent="0.25">
      <c r="A1017" s="174"/>
      <c r="B1017" s="60" t="s">
        <v>2303</v>
      </c>
      <c r="C1017" s="52" t="s">
        <v>3846</v>
      </c>
      <c r="D1017" s="62">
        <v>2.749174470787791</v>
      </c>
      <c r="E1017" s="62">
        <f t="shared" si="786"/>
        <v>0.27491744707877913</v>
      </c>
      <c r="F1017" s="62">
        <f t="shared" si="787"/>
        <v>2.3093065554617445</v>
      </c>
      <c r="G1017" s="62">
        <v>0</v>
      </c>
      <c r="H1017" s="62">
        <f t="shared" si="788"/>
        <v>0.16495046824726745</v>
      </c>
      <c r="I1017" s="169">
        <f t="shared" si="789"/>
        <v>2.7491731320000001</v>
      </c>
      <c r="J1017" s="62">
        <v>0.17384023999999998</v>
      </c>
      <c r="K1017" s="62">
        <v>2.1425505</v>
      </c>
      <c r="L1017" s="62">
        <v>0</v>
      </c>
      <c r="M1017" s="62">
        <v>0.43278239200000002</v>
      </c>
      <c r="N1017" s="62">
        <f t="shared" si="790"/>
        <v>1.338787790849949E-6</v>
      </c>
      <c r="O1017" s="62">
        <f t="shared" si="791"/>
        <v>0.10107720707877915</v>
      </c>
      <c r="P1017" s="62">
        <f t="shared" si="792"/>
        <v>0.16675605546174443</v>
      </c>
      <c r="Q1017" s="62">
        <f t="shared" si="793"/>
        <v>0</v>
      </c>
      <c r="R1017" s="62">
        <f t="shared" si="794"/>
        <v>-0.26783192375273257</v>
      </c>
      <c r="S1017" s="62">
        <f t="shared" si="795"/>
        <v>3.0082739100000002</v>
      </c>
      <c r="T1017" s="62">
        <v>0.14486687000000001</v>
      </c>
      <c r="U1017" s="62">
        <v>2.4053817200000003</v>
      </c>
      <c r="V1017" s="62">
        <v>0</v>
      </c>
      <c r="W1017" s="62">
        <v>0.45802532000000007</v>
      </c>
      <c r="X1017" s="62"/>
      <c r="Y1017" s="62"/>
      <c r="Z1017" s="62"/>
      <c r="AA1017" s="62"/>
      <c r="AB1017" s="168">
        <v>2020</v>
      </c>
      <c r="AC1017" s="62" t="s">
        <v>4255</v>
      </c>
      <c r="AD1017" s="62" t="s">
        <v>4256</v>
      </c>
      <c r="AE1017" s="62">
        <v>0.1</v>
      </c>
      <c r="AF1017" s="168">
        <v>2020</v>
      </c>
      <c r="AG1017" s="62" t="s">
        <v>4257</v>
      </c>
      <c r="AH1017" s="62" t="s">
        <v>4258</v>
      </c>
      <c r="AI1017" s="62" t="s">
        <v>4259</v>
      </c>
      <c r="AJ1017" s="62">
        <v>0.46</v>
      </c>
      <c r="AK1017" s="102"/>
    </row>
    <row r="1018" spans="1:37" ht="63" x14ac:dyDescent="0.25">
      <c r="A1018" s="174"/>
      <c r="B1018" s="60" t="s">
        <v>2304</v>
      </c>
      <c r="C1018" s="52" t="s">
        <v>3847</v>
      </c>
      <c r="D1018" s="62">
        <v>0.27524689678779146</v>
      </c>
      <c r="E1018" s="62">
        <f t="shared" si="786"/>
        <v>2.7524689678779149E-2</v>
      </c>
      <c r="F1018" s="62">
        <f t="shared" si="787"/>
        <v>0.23120739330174483</v>
      </c>
      <c r="G1018" s="62">
        <v>0</v>
      </c>
      <c r="H1018" s="62">
        <f t="shared" si="788"/>
        <v>1.6514813807267489E-2</v>
      </c>
      <c r="I1018" s="62">
        <f t="shared" si="789"/>
        <v>0.27524555799999995</v>
      </c>
      <c r="J1018" s="62">
        <v>0.10557493</v>
      </c>
      <c r="K1018" s="62">
        <v>0</v>
      </c>
      <c r="L1018" s="62">
        <v>0</v>
      </c>
      <c r="M1018" s="62">
        <v>0.16967062799999996</v>
      </c>
      <c r="N1018" s="62">
        <f t="shared" si="790"/>
        <v>1.3387877915160828E-6</v>
      </c>
      <c r="O1018" s="62">
        <f t="shared" si="791"/>
        <v>-7.8050240321220848E-2</v>
      </c>
      <c r="P1018" s="62">
        <f t="shared" si="792"/>
        <v>0.23120739330174483</v>
      </c>
      <c r="Q1018" s="62">
        <f t="shared" si="793"/>
        <v>0</v>
      </c>
      <c r="R1018" s="62">
        <f t="shared" si="794"/>
        <v>-0.15315581419273247</v>
      </c>
      <c r="S1018" s="62">
        <f t="shared" si="795"/>
        <v>0.22937129000000003</v>
      </c>
      <c r="T1018" s="62">
        <v>8.7979100000000005E-2</v>
      </c>
      <c r="U1018" s="62">
        <v>0</v>
      </c>
      <c r="V1018" s="62">
        <v>0</v>
      </c>
      <c r="W1018" s="62">
        <v>0.14139219000000003</v>
      </c>
      <c r="X1018" s="62"/>
      <c r="Y1018" s="62"/>
      <c r="Z1018" s="62"/>
      <c r="AA1018" s="62"/>
      <c r="AB1018" s="62"/>
      <c r="AC1018" s="62"/>
      <c r="AD1018" s="62"/>
      <c r="AE1018" s="62">
        <v>0</v>
      </c>
      <c r="AF1018" s="62"/>
      <c r="AG1018" s="62"/>
      <c r="AH1018" s="62"/>
      <c r="AI1018" s="62"/>
      <c r="AJ1018" s="62">
        <v>0</v>
      </c>
      <c r="AK1018" s="62"/>
    </row>
    <row r="1019" spans="1:37" ht="63" x14ac:dyDescent="0.25">
      <c r="A1019" s="174"/>
      <c r="B1019" s="60" t="s">
        <v>2305</v>
      </c>
      <c r="C1019" s="52" t="s">
        <v>3848</v>
      </c>
      <c r="D1019" s="62">
        <v>2.0075478779145336E-4</v>
      </c>
      <c r="E1019" s="62">
        <f t="shared" si="786"/>
        <v>2.0075478779145338E-5</v>
      </c>
      <c r="F1019" s="62">
        <f t="shared" si="787"/>
        <v>1.6863402174482084E-4</v>
      </c>
      <c r="G1019" s="62">
        <v>0</v>
      </c>
      <c r="H1019" s="62">
        <f t="shared" si="788"/>
        <v>1.2045287267487202E-5</v>
      </c>
      <c r="I1019" s="62">
        <f t="shared" si="789"/>
        <v>1.9941599999999998E-4</v>
      </c>
      <c r="J1019" s="62">
        <v>0</v>
      </c>
      <c r="K1019" s="62">
        <v>0</v>
      </c>
      <c r="L1019" s="62">
        <v>0</v>
      </c>
      <c r="M1019" s="62">
        <v>1.9941599999999998E-4</v>
      </c>
      <c r="N1019" s="62">
        <f t="shared" si="790"/>
        <v>1.3387877914533889E-6</v>
      </c>
      <c r="O1019" s="62">
        <f t="shared" si="791"/>
        <v>2.0075478779145338E-5</v>
      </c>
      <c r="P1019" s="62">
        <f t="shared" si="792"/>
        <v>1.6863402174482084E-4</v>
      </c>
      <c r="Q1019" s="62">
        <f t="shared" si="793"/>
        <v>0</v>
      </c>
      <c r="R1019" s="62">
        <f t="shared" si="794"/>
        <v>-1.8737071273251278E-4</v>
      </c>
      <c r="S1019" s="62">
        <f t="shared" si="795"/>
        <v>1.6618000000000001E-4</v>
      </c>
      <c r="T1019" s="62">
        <v>0</v>
      </c>
      <c r="U1019" s="62">
        <v>0</v>
      </c>
      <c r="V1019" s="62">
        <v>0</v>
      </c>
      <c r="W1019" s="62">
        <v>1.6618000000000001E-4</v>
      </c>
      <c r="X1019" s="62"/>
      <c r="Y1019" s="62"/>
      <c r="Z1019" s="62"/>
      <c r="AA1019" s="62"/>
      <c r="AB1019" s="62"/>
      <c r="AC1019" s="62"/>
      <c r="AD1019" s="62"/>
      <c r="AE1019" s="62">
        <v>0</v>
      </c>
      <c r="AF1019" s="62"/>
      <c r="AG1019" s="62"/>
      <c r="AH1019" s="62"/>
      <c r="AI1019" s="62"/>
      <c r="AJ1019" s="62">
        <v>0</v>
      </c>
      <c r="AK1019" s="62"/>
    </row>
    <row r="1020" spans="1:37" ht="63" x14ac:dyDescent="0.25">
      <c r="A1020" s="174"/>
      <c r="B1020" s="60" t="s">
        <v>2307</v>
      </c>
      <c r="C1020" s="52" t="s">
        <v>3849</v>
      </c>
      <c r="D1020" s="62">
        <v>3.0002922787791451E-2</v>
      </c>
      <c r="E1020" s="62">
        <f t="shared" si="786"/>
        <v>3.0002922787791455E-3</v>
      </c>
      <c r="F1020" s="62">
        <f t="shared" si="787"/>
        <v>2.5202455141744816E-2</v>
      </c>
      <c r="G1020" s="62">
        <v>0</v>
      </c>
      <c r="H1020" s="62">
        <f t="shared" si="788"/>
        <v>1.800175367267487E-3</v>
      </c>
      <c r="I1020" s="62">
        <f t="shared" si="789"/>
        <v>3.0001583999999998E-2</v>
      </c>
      <c r="J1020" s="62">
        <v>0</v>
      </c>
      <c r="K1020" s="62">
        <v>0</v>
      </c>
      <c r="L1020" s="62">
        <v>0</v>
      </c>
      <c r="M1020" s="62">
        <v>3.0001583999999998E-2</v>
      </c>
      <c r="N1020" s="62">
        <f t="shared" si="790"/>
        <v>1.3387877914536328E-6</v>
      </c>
      <c r="O1020" s="62">
        <f t="shared" si="791"/>
        <v>3.0002922787791455E-3</v>
      </c>
      <c r="P1020" s="62">
        <f t="shared" si="792"/>
        <v>2.5202455141744816E-2</v>
      </c>
      <c r="Q1020" s="62">
        <f t="shared" si="793"/>
        <v>0</v>
      </c>
      <c r="R1020" s="62">
        <f t="shared" si="794"/>
        <v>-2.8201408632732509E-2</v>
      </c>
      <c r="S1020" s="62">
        <f t="shared" si="795"/>
        <v>2.500132E-2</v>
      </c>
      <c r="T1020" s="62">
        <v>0</v>
      </c>
      <c r="U1020" s="62">
        <v>0</v>
      </c>
      <c r="V1020" s="62">
        <v>0</v>
      </c>
      <c r="W1020" s="62">
        <v>2.500132E-2</v>
      </c>
      <c r="X1020" s="62"/>
      <c r="Y1020" s="62"/>
      <c r="Z1020" s="62"/>
      <c r="AA1020" s="62"/>
      <c r="AB1020" s="62"/>
      <c r="AC1020" s="62"/>
      <c r="AD1020" s="62"/>
      <c r="AE1020" s="62">
        <v>0</v>
      </c>
      <c r="AF1020" s="62"/>
      <c r="AG1020" s="62"/>
      <c r="AH1020" s="62"/>
      <c r="AI1020" s="62"/>
      <c r="AJ1020" s="62">
        <v>0</v>
      </c>
      <c r="AK1020" s="102"/>
    </row>
    <row r="1021" spans="1:37" ht="63" x14ac:dyDescent="0.25">
      <c r="A1021" s="174"/>
      <c r="B1021" s="60" t="s">
        <v>1608</v>
      </c>
      <c r="C1021" s="52" t="s">
        <v>3850</v>
      </c>
      <c r="D1021" s="62">
        <v>0.25991785478779139</v>
      </c>
      <c r="E1021" s="62">
        <f t="shared" si="786"/>
        <v>2.5991785478779141E-2</v>
      </c>
      <c r="F1021" s="62">
        <f t="shared" si="787"/>
        <v>0.21833099802174477</v>
      </c>
      <c r="G1021" s="62">
        <v>0</v>
      </c>
      <c r="H1021" s="62">
        <f t="shared" si="788"/>
        <v>1.5595071287267483E-2</v>
      </c>
      <c r="I1021" s="62">
        <f t="shared" si="789"/>
        <v>0.25991651599999999</v>
      </c>
      <c r="J1021" s="62">
        <v>8.6062679999999989E-2</v>
      </c>
      <c r="K1021" s="62">
        <v>0</v>
      </c>
      <c r="L1021" s="62">
        <v>0.16099201999999999</v>
      </c>
      <c r="M1021" s="62">
        <v>1.2861816E-2</v>
      </c>
      <c r="N1021" s="62">
        <f t="shared" si="790"/>
        <v>1.3387877914050605E-6</v>
      </c>
      <c r="O1021" s="62">
        <f t="shared" si="791"/>
        <v>-6.0070894521220844E-2</v>
      </c>
      <c r="P1021" s="62">
        <f t="shared" si="792"/>
        <v>0.21833099802174477</v>
      </c>
      <c r="Q1021" s="62">
        <f t="shared" si="793"/>
        <v>-0.16099201999999999</v>
      </c>
      <c r="R1021" s="62">
        <f t="shared" si="794"/>
        <v>2.7332552872674828E-3</v>
      </c>
      <c r="S1021" s="62">
        <f t="shared" si="795"/>
        <v>8.2437079999999996E-2</v>
      </c>
      <c r="T1021" s="62">
        <v>7.1718900000000002E-2</v>
      </c>
      <c r="U1021" s="62">
        <v>0</v>
      </c>
      <c r="V1021" s="62">
        <v>0</v>
      </c>
      <c r="W1021" s="62">
        <v>1.0718179999999999E-2</v>
      </c>
      <c r="X1021" s="62"/>
      <c r="Y1021" s="62"/>
      <c r="Z1021" s="62"/>
      <c r="AA1021" s="62"/>
      <c r="AB1021" s="62"/>
      <c r="AC1021" s="62"/>
      <c r="AD1021" s="62"/>
      <c r="AE1021" s="62">
        <v>0</v>
      </c>
      <c r="AF1021" s="62"/>
      <c r="AG1021" s="62"/>
      <c r="AH1021" s="62"/>
      <c r="AI1021" s="62"/>
      <c r="AJ1021" s="62">
        <v>0</v>
      </c>
      <c r="AK1021" s="62"/>
    </row>
    <row r="1022" spans="1:37" ht="47.25" x14ac:dyDescent="0.25">
      <c r="A1022" s="174"/>
      <c r="B1022" s="60" t="s">
        <v>2309</v>
      </c>
      <c r="C1022" s="52" t="s">
        <v>3851</v>
      </c>
      <c r="D1022" s="62">
        <v>2.4063078779145336E-4</v>
      </c>
      <c r="E1022" s="62">
        <f t="shared" si="786"/>
        <v>2.4063078779145337E-5</v>
      </c>
      <c r="F1022" s="62">
        <f t="shared" si="787"/>
        <v>2.0212986174482082E-4</v>
      </c>
      <c r="G1022" s="62">
        <v>0</v>
      </c>
      <c r="H1022" s="62">
        <f t="shared" si="788"/>
        <v>1.44378472674872E-5</v>
      </c>
      <c r="I1022" s="62">
        <f t="shared" si="789"/>
        <v>2.39292E-4</v>
      </c>
      <c r="J1022" s="62">
        <v>0</v>
      </c>
      <c r="K1022" s="62">
        <v>0</v>
      </c>
      <c r="L1022" s="62">
        <v>0</v>
      </c>
      <c r="M1022" s="62">
        <v>2.39292E-4</v>
      </c>
      <c r="N1022" s="62">
        <f t="shared" si="790"/>
        <v>1.3387877914533618E-6</v>
      </c>
      <c r="O1022" s="62">
        <f t="shared" si="791"/>
        <v>2.4063078779145337E-5</v>
      </c>
      <c r="P1022" s="62">
        <f t="shared" si="792"/>
        <v>2.0212986174482082E-4</v>
      </c>
      <c r="Q1022" s="62">
        <f t="shared" si="793"/>
        <v>0</v>
      </c>
      <c r="R1022" s="62">
        <f t="shared" si="794"/>
        <v>-2.2485415273251281E-4</v>
      </c>
      <c r="S1022" s="62">
        <f t="shared" si="795"/>
        <v>1.9940999999999999E-4</v>
      </c>
      <c r="T1022" s="62">
        <v>0</v>
      </c>
      <c r="U1022" s="62">
        <v>0</v>
      </c>
      <c r="V1022" s="62">
        <v>0</v>
      </c>
      <c r="W1022" s="62">
        <v>1.9940999999999999E-4</v>
      </c>
      <c r="X1022" s="62"/>
      <c r="Y1022" s="62"/>
      <c r="Z1022" s="62"/>
      <c r="AA1022" s="62"/>
      <c r="AB1022" s="62"/>
      <c r="AC1022" s="62"/>
      <c r="AD1022" s="62"/>
      <c r="AE1022" s="62">
        <v>0</v>
      </c>
      <c r="AF1022" s="62"/>
      <c r="AG1022" s="62"/>
      <c r="AH1022" s="62"/>
      <c r="AI1022" s="62"/>
      <c r="AJ1022" s="62">
        <v>0</v>
      </c>
      <c r="AK1022" s="62"/>
    </row>
    <row r="1023" spans="1:37" ht="63" x14ac:dyDescent="0.25">
      <c r="A1023" s="174"/>
      <c r="B1023" s="60" t="s">
        <v>2311</v>
      </c>
      <c r="C1023" s="52" t="s">
        <v>3852</v>
      </c>
      <c r="D1023" s="62">
        <v>2.4063078779145336E-4</v>
      </c>
      <c r="E1023" s="62">
        <f t="shared" si="786"/>
        <v>2.4063078779145337E-5</v>
      </c>
      <c r="F1023" s="62">
        <f t="shared" si="787"/>
        <v>2.0212986174482082E-4</v>
      </c>
      <c r="G1023" s="62">
        <v>0</v>
      </c>
      <c r="H1023" s="62">
        <f t="shared" si="788"/>
        <v>1.44378472674872E-5</v>
      </c>
      <c r="I1023" s="62">
        <f t="shared" si="789"/>
        <v>2.39292E-4</v>
      </c>
      <c r="J1023" s="62">
        <v>0</v>
      </c>
      <c r="K1023" s="62">
        <v>0</v>
      </c>
      <c r="L1023" s="62">
        <v>0</v>
      </c>
      <c r="M1023" s="62">
        <v>2.39292E-4</v>
      </c>
      <c r="N1023" s="62">
        <f t="shared" si="790"/>
        <v>1.3387877914533618E-6</v>
      </c>
      <c r="O1023" s="62">
        <f t="shared" si="791"/>
        <v>2.4063078779145337E-5</v>
      </c>
      <c r="P1023" s="62">
        <f t="shared" si="792"/>
        <v>2.0212986174482082E-4</v>
      </c>
      <c r="Q1023" s="62">
        <f t="shared" si="793"/>
        <v>0</v>
      </c>
      <c r="R1023" s="62">
        <f t="shared" si="794"/>
        <v>-2.2485415273251281E-4</v>
      </c>
      <c r="S1023" s="62">
        <f t="shared" si="795"/>
        <v>1.9940999999999999E-4</v>
      </c>
      <c r="T1023" s="62">
        <v>0</v>
      </c>
      <c r="U1023" s="62">
        <v>0</v>
      </c>
      <c r="V1023" s="62">
        <v>0</v>
      </c>
      <c r="W1023" s="62">
        <v>1.9940999999999999E-4</v>
      </c>
      <c r="X1023" s="62"/>
      <c r="Y1023" s="62"/>
      <c r="Z1023" s="62"/>
      <c r="AA1023" s="62"/>
      <c r="AB1023" s="62"/>
      <c r="AC1023" s="62"/>
      <c r="AD1023" s="62"/>
      <c r="AE1023" s="62">
        <v>0</v>
      </c>
      <c r="AF1023" s="62"/>
      <c r="AG1023" s="62"/>
      <c r="AH1023" s="62"/>
      <c r="AI1023" s="62"/>
      <c r="AJ1023" s="62">
        <v>0</v>
      </c>
      <c r="AK1023" s="62">
        <f>SUM(AK1024:AK1026)</f>
        <v>0</v>
      </c>
    </row>
    <row r="1024" spans="1:37" ht="15.75" x14ac:dyDescent="0.25">
      <c r="A1024" s="174"/>
      <c r="B1024" s="60" t="s">
        <v>536</v>
      </c>
      <c r="C1024" s="52"/>
      <c r="D1024" s="62">
        <f t="shared" ref="D1024:AJ1024" si="796">SUM(D1025:D1027)</f>
        <v>1.3434547543633741</v>
      </c>
      <c r="E1024" s="62">
        <f t="shared" si="796"/>
        <v>0.13434547543633746</v>
      </c>
      <c r="F1024" s="62">
        <f t="shared" si="796"/>
        <v>1.1285019936652343</v>
      </c>
      <c r="G1024" s="62">
        <f t="shared" si="796"/>
        <v>0</v>
      </c>
      <c r="H1024" s="62">
        <f t="shared" si="796"/>
        <v>8.0607285261802455E-2</v>
      </c>
      <c r="I1024" s="62">
        <f t="shared" si="796"/>
        <v>1.3434507380000003</v>
      </c>
      <c r="J1024" s="62">
        <f t="shared" si="796"/>
        <v>0.30237820999999998</v>
      </c>
      <c r="K1024" s="62">
        <f t="shared" si="796"/>
        <v>0</v>
      </c>
      <c r="L1024" s="62">
        <f t="shared" si="796"/>
        <v>0</v>
      </c>
      <c r="M1024" s="62">
        <f t="shared" si="796"/>
        <v>1.0410725280000002</v>
      </c>
      <c r="N1024" s="62">
        <f t="shared" si="796"/>
        <v>4.016363374156201E-6</v>
      </c>
      <c r="O1024" s="62">
        <f t="shared" si="796"/>
        <v>-0.16803273456366258</v>
      </c>
      <c r="P1024" s="62">
        <f t="shared" si="796"/>
        <v>1.1285019936652343</v>
      </c>
      <c r="Q1024" s="62">
        <f t="shared" si="796"/>
        <v>0</v>
      </c>
      <c r="R1024" s="62">
        <f t="shared" si="796"/>
        <v>-0.96046524273819767</v>
      </c>
      <c r="S1024" s="62">
        <f t="shared" si="796"/>
        <v>2.39167044</v>
      </c>
      <c r="T1024" s="62">
        <f t="shared" si="796"/>
        <v>0.25198185000000001</v>
      </c>
      <c r="U1024" s="62">
        <f t="shared" si="796"/>
        <v>1.2721281499999999</v>
      </c>
      <c r="V1024" s="62">
        <f t="shared" si="796"/>
        <v>0</v>
      </c>
      <c r="W1024" s="62">
        <f t="shared" si="796"/>
        <v>0.86756043999999999</v>
      </c>
      <c r="X1024" s="62"/>
      <c r="Y1024" s="62"/>
      <c r="Z1024" s="62"/>
      <c r="AA1024" s="62"/>
      <c r="AB1024" s="62"/>
      <c r="AC1024" s="62"/>
      <c r="AD1024" s="62"/>
      <c r="AE1024" s="62">
        <f t="shared" si="796"/>
        <v>0.25</v>
      </c>
      <c r="AF1024" s="62"/>
      <c r="AG1024" s="62"/>
      <c r="AH1024" s="62"/>
      <c r="AI1024" s="62"/>
      <c r="AJ1024" s="62">
        <f t="shared" si="796"/>
        <v>0.1</v>
      </c>
      <c r="AK1024" s="62"/>
    </row>
    <row r="1025" spans="1:37" ht="78.75" x14ac:dyDescent="0.25">
      <c r="A1025" s="174"/>
      <c r="B1025" s="60" t="s">
        <v>1060</v>
      </c>
      <c r="C1025" s="52" t="s">
        <v>3853</v>
      </c>
      <c r="D1025" s="62">
        <v>1.0082598787877914</v>
      </c>
      <c r="E1025" s="62">
        <f>D1025*10%</f>
        <v>0.10082598787877915</v>
      </c>
      <c r="F1025" s="62">
        <f>D1025-E1025-H1025</f>
        <v>0.84693829818174482</v>
      </c>
      <c r="G1025" s="62">
        <v>0</v>
      </c>
      <c r="H1025" s="62">
        <f>D1025*6%</f>
        <v>6.0495592727267483E-2</v>
      </c>
      <c r="I1025" s="62">
        <f>J1025+K1025+L1025+M1025</f>
        <v>1.0082585400000001</v>
      </c>
      <c r="J1025" s="62">
        <v>0</v>
      </c>
      <c r="K1025" s="62">
        <v>0</v>
      </c>
      <c r="L1025" s="62">
        <v>0</v>
      </c>
      <c r="M1025" s="62">
        <v>1.0082585400000001</v>
      </c>
      <c r="N1025" s="62">
        <f t="shared" ref="N1025:N1027" si="797">D1025-I1025</f>
        <v>1.3387877912940382E-6</v>
      </c>
      <c r="O1025" s="62">
        <f t="shared" ref="O1025:O1027" si="798">E1025-J1025</f>
        <v>0.10082598787877915</v>
      </c>
      <c r="P1025" s="62">
        <f t="shared" ref="P1025:P1027" si="799">F1025-K1025</f>
        <v>0.84693829818174482</v>
      </c>
      <c r="Q1025" s="62">
        <f t="shared" ref="Q1025:Q1027" si="800">G1025-L1025</f>
        <v>0</v>
      </c>
      <c r="R1025" s="62">
        <f t="shared" ref="R1025:R1027" si="801">H1025-M1025</f>
        <v>-0.94776294727273269</v>
      </c>
      <c r="S1025" s="62">
        <f>T1025+U1025+V1025+W1025</f>
        <v>0.84021544999999997</v>
      </c>
      <c r="T1025" s="62">
        <v>0</v>
      </c>
      <c r="U1025" s="62">
        <v>0</v>
      </c>
      <c r="V1025" s="62">
        <v>0</v>
      </c>
      <c r="W1025" s="62">
        <v>0.84021544999999997</v>
      </c>
      <c r="X1025" s="62"/>
      <c r="Y1025" s="62"/>
      <c r="Z1025" s="62"/>
      <c r="AA1025" s="62"/>
      <c r="AB1025" s="62"/>
      <c r="AC1025" s="62"/>
      <c r="AD1025" s="62"/>
      <c r="AE1025" s="62">
        <v>0</v>
      </c>
      <c r="AF1025" s="62"/>
      <c r="AG1025" s="62"/>
      <c r="AH1025" s="62"/>
      <c r="AI1025" s="62"/>
      <c r="AJ1025" s="62">
        <v>0</v>
      </c>
      <c r="AK1025" s="62"/>
    </row>
    <row r="1026" spans="1:37" ht="47.25" x14ac:dyDescent="0.25">
      <c r="A1026" s="174"/>
      <c r="B1026" s="55" t="s">
        <v>2313</v>
      </c>
      <c r="C1026" s="56" t="s">
        <v>3854</v>
      </c>
      <c r="D1026" s="62">
        <v>2.0136258787791454E-2</v>
      </c>
      <c r="E1026" s="62">
        <f>D1026*10%</f>
        <v>2.0136258787791456E-3</v>
      </c>
      <c r="F1026" s="62">
        <f>D1026-E1026-H1026</f>
        <v>1.6914457381744824E-2</v>
      </c>
      <c r="G1026" s="62">
        <v>0</v>
      </c>
      <c r="H1026" s="62">
        <f>D1026*6%</f>
        <v>1.2081755272674872E-3</v>
      </c>
      <c r="I1026" s="62">
        <f>J1026+K1026+L1026+M1026</f>
        <v>2.0134919999999997E-2</v>
      </c>
      <c r="J1026" s="62">
        <v>0</v>
      </c>
      <c r="K1026" s="62">
        <v>0</v>
      </c>
      <c r="L1026" s="62">
        <v>0</v>
      </c>
      <c r="M1026" s="62">
        <v>2.0134919999999997E-2</v>
      </c>
      <c r="N1026" s="62">
        <f t="shared" si="797"/>
        <v>1.3387877914571022E-6</v>
      </c>
      <c r="O1026" s="62">
        <f t="shared" si="798"/>
        <v>2.0136258787791456E-3</v>
      </c>
      <c r="P1026" s="62">
        <f t="shared" si="799"/>
        <v>1.6914457381744824E-2</v>
      </c>
      <c r="Q1026" s="62">
        <f t="shared" si="800"/>
        <v>0</v>
      </c>
      <c r="R1026" s="62">
        <f t="shared" si="801"/>
        <v>-1.8926744472732508E-2</v>
      </c>
      <c r="S1026" s="62">
        <f>T1026+U1026+V1026+W1026</f>
        <v>1.6779099999999998E-2</v>
      </c>
      <c r="T1026" s="62">
        <v>0</v>
      </c>
      <c r="U1026" s="62">
        <v>0</v>
      </c>
      <c r="V1026" s="62">
        <v>0</v>
      </c>
      <c r="W1026" s="62">
        <v>1.6779099999999998E-2</v>
      </c>
      <c r="X1026" s="62"/>
      <c r="Y1026" s="62"/>
      <c r="Z1026" s="62"/>
      <c r="AA1026" s="62"/>
      <c r="AB1026" s="62"/>
      <c r="AC1026" s="62"/>
      <c r="AD1026" s="62"/>
      <c r="AE1026" s="62">
        <v>0</v>
      </c>
      <c r="AF1026" s="62"/>
      <c r="AG1026" s="62"/>
      <c r="AH1026" s="62"/>
      <c r="AI1026" s="62"/>
      <c r="AJ1026" s="62">
        <v>0</v>
      </c>
      <c r="AK1026" s="102"/>
    </row>
    <row r="1027" spans="1:37" ht="47.25" x14ac:dyDescent="0.25">
      <c r="A1027" s="174"/>
      <c r="B1027" s="60" t="s">
        <v>1353</v>
      </c>
      <c r="C1027" s="52" t="s">
        <v>3855</v>
      </c>
      <c r="D1027" s="62">
        <v>0.3150586167877914</v>
      </c>
      <c r="E1027" s="62">
        <f>D1027*10%</f>
        <v>3.150586167877914E-2</v>
      </c>
      <c r="F1027" s="62">
        <f>D1027-E1027-H1027</f>
        <v>0.26464923810174473</v>
      </c>
      <c r="G1027" s="62">
        <v>0</v>
      </c>
      <c r="H1027" s="62">
        <f>D1027*6%</f>
        <v>1.8903517007267483E-2</v>
      </c>
      <c r="I1027" s="62">
        <f>J1027+K1027+L1027+M1027</f>
        <v>0.315057278</v>
      </c>
      <c r="J1027" s="62">
        <v>0.30237820999999998</v>
      </c>
      <c r="K1027" s="62">
        <v>0</v>
      </c>
      <c r="L1027" s="62">
        <v>0</v>
      </c>
      <c r="M1027" s="62">
        <v>1.2679068E-2</v>
      </c>
      <c r="N1027" s="62">
        <f t="shared" si="797"/>
        <v>1.3387877914050605E-6</v>
      </c>
      <c r="O1027" s="62">
        <f t="shared" si="798"/>
        <v>-0.27087234832122087</v>
      </c>
      <c r="P1027" s="62">
        <f t="shared" si="799"/>
        <v>0.26464923810174473</v>
      </c>
      <c r="Q1027" s="62">
        <f t="shared" si="800"/>
        <v>0</v>
      </c>
      <c r="R1027" s="62">
        <f t="shared" si="801"/>
        <v>6.2244490072674834E-3</v>
      </c>
      <c r="S1027" s="62">
        <f>T1027+U1027+V1027+W1027</f>
        <v>1.5346758899999999</v>
      </c>
      <c r="T1027" s="62">
        <v>0.25198185000000001</v>
      </c>
      <c r="U1027" s="62">
        <v>1.2721281499999999</v>
      </c>
      <c r="V1027" s="62">
        <v>0</v>
      </c>
      <c r="W1027" s="62">
        <v>1.056589E-2</v>
      </c>
      <c r="X1027" s="62"/>
      <c r="Y1027" s="62"/>
      <c r="Z1027" s="62"/>
      <c r="AA1027" s="62"/>
      <c r="AB1027" s="168">
        <v>2020</v>
      </c>
      <c r="AC1027" s="62" t="s">
        <v>4255</v>
      </c>
      <c r="AD1027" s="62" t="s">
        <v>4256</v>
      </c>
      <c r="AE1027" s="62">
        <v>0.25</v>
      </c>
      <c r="AF1027" s="168">
        <v>2020</v>
      </c>
      <c r="AG1027" s="62" t="s">
        <v>4257</v>
      </c>
      <c r="AH1027" s="62" t="s">
        <v>4258</v>
      </c>
      <c r="AI1027" s="62" t="s">
        <v>4259</v>
      </c>
      <c r="AJ1027" s="62">
        <v>0.1</v>
      </c>
      <c r="AK1027" s="62">
        <f>SUM(AK1028)</f>
        <v>0</v>
      </c>
    </row>
    <row r="1028" spans="1:37" ht="15.75" x14ac:dyDescent="0.25">
      <c r="A1028" s="174"/>
      <c r="B1028" s="55" t="s">
        <v>524</v>
      </c>
      <c r="C1028" s="56"/>
      <c r="D1028" s="62">
        <f t="shared" ref="D1028:AJ1028" si="802">SUM(D1029:D1029)</f>
        <v>7.7606170507877925</v>
      </c>
      <c r="E1028" s="62">
        <f t="shared" si="802"/>
        <v>0.77606170507877925</v>
      </c>
      <c r="F1028" s="62">
        <f t="shared" si="802"/>
        <v>6.5189183226617464</v>
      </c>
      <c r="G1028" s="62">
        <f t="shared" si="802"/>
        <v>0</v>
      </c>
      <c r="H1028" s="62">
        <f t="shared" si="802"/>
        <v>0.46563702304726751</v>
      </c>
      <c r="I1028" s="62">
        <f t="shared" si="802"/>
        <v>7.7606157199999997</v>
      </c>
      <c r="J1028" s="62">
        <f t="shared" si="802"/>
        <v>0.50222440000000002</v>
      </c>
      <c r="K1028" s="62">
        <f t="shared" si="802"/>
        <v>6.8132575599999994</v>
      </c>
      <c r="L1028" s="62">
        <f t="shared" si="802"/>
        <v>0</v>
      </c>
      <c r="M1028" s="62">
        <f t="shared" si="802"/>
        <v>0.44513375999999993</v>
      </c>
      <c r="N1028" s="62">
        <f t="shared" si="802"/>
        <v>1.3307877928525613E-6</v>
      </c>
      <c r="O1028" s="62">
        <f t="shared" si="802"/>
        <v>0.27383730507877924</v>
      </c>
      <c r="P1028" s="62">
        <f t="shared" si="802"/>
        <v>-0.29433923733825296</v>
      </c>
      <c r="Q1028" s="62">
        <f t="shared" si="802"/>
        <v>0</v>
      </c>
      <c r="R1028" s="62">
        <f t="shared" si="802"/>
        <v>2.0503263047267573E-2</v>
      </c>
      <c r="S1028" s="62">
        <f t="shared" si="802"/>
        <v>6.4671797599999996</v>
      </c>
      <c r="T1028" s="62">
        <f t="shared" si="802"/>
        <v>0.41852033</v>
      </c>
      <c r="U1028" s="62">
        <f t="shared" si="802"/>
        <v>5.6777146299999997</v>
      </c>
      <c r="V1028" s="62">
        <f t="shared" si="802"/>
        <v>0</v>
      </c>
      <c r="W1028" s="62">
        <f t="shared" si="802"/>
        <v>0.37094479999999996</v>
      </c>
      <c r="X1028" s="62"/>
      <c r="Y1028" s="62"/>
      <c r="Z1028" s="62"/>
      <c r="AA1028" s="62"/>
      <c r="AB1028" s="62"/>
      <c r="AC1028" s="62"/>
      <c r="AD1028" s="62"/>
      <c r="AE1028" s="62">
        <f t="shared" si="802"/>
        <v>0.16</v>
      </c>
      <c r="AF1028" s="62"/>
      <c r="AG1028" s="62"/>
      <c r="AH1028" s="62"/>
      <c r="AI1028" s="62"/>
      <c r="AJ1028" s="62">
        <f t="shared" si="802"/>
        <v>1.252</v>
      </c>
      <c r="AK1028" s="102"/>
    </row>
    <row r="1029" spans="1:37" ht="47.25" x14ac:dyDescent="0.25">
      <c r="A1029" s="174"/>
      <c r="B1029" s="60" t="s">
        <v>2315</v>
      </c>
      <c r="C1029" s="52" t="s">
        <v>3856</v>
      </c>
      <c r="D1029" s="62">
        <v>7.7606170507877925</v>
      </c>
      <c r="E1029" s="62">
        <f>D1029*10%</f>
        <v>0.77606170507877925</v>
      </c>
      <c r="F1029" s="62">
        <f>D1029-E1029-H1029</f>
        <v>6.5189183226617464</v>
      </c>
      <c r="G1029" s="62">
        <v>0</v>
      </c>
      <c r="H1029" s="62">
        <f>D1029*6%</f>
        <v>0.46563702304726751</v>
      </c>
      <c r="I1029" s="62">
        <f>J1029+K1029+L1029+M1029</f>
        <v>7.7606157199999997</v>
      </c>
      <c r="J1029" s="62">
        <v>0.50222440000000002</v>
      </c>
      <c r="K1029" s="62">
        <v>6.8132575599999994</v>
      </c>
      <c r="L1029" s="62">
        <v>0</v>
      </c>
      <c r="M1029" s="62">
        <v>0.44513375999999993</v>
      </c>
      <c r="N1029" s="62">
        <f>D1029-I1029</f>
        <v>1.3307877928525613E-6</v>
      </c>
      <c r="O1029" s="62">
        <f t="shared" ref="O1029" si="803">E1029-J1029</f>
        <v>0.27383730507877924</v>
      </c>
      <c r="P1029" s="62">
        <f t="shared" ref="P1029" si="804">F1029-K1029</f>
        <v>-0.29433923733825296</v>
      </c>
      <c r="Q1029" s="62">
        <f t="shared" ref="Q1029" si="805">G1029-L1029</f>
        <v>0</v>
      </c>
      <c r="R1029" s="62">
        <f t="shared" ref="R1029" si="806">H1029-M1029</f>
        <v>2.0503263047267573E-2</v>
      </c>
      <c r="S1029" s="62">
        <f>T1029+U1029+V1029+W1029</f>
        <v>6.4671797599999996</v>
      </c>
      <c r="T1029" s="62">
        <v>0.41852033</v>
      </c>
      <c r="U1029" s="62">
        <v>5.6777146299999997</v>
      </c>
      <c r="V1029" s="62">
        <v>0</v>
      </c>
      <c r="W1029" s="62">
        <v>0.37094479999999996</v>
      </c>
      <c r="X1029" s="62"/>
      <c r="Y1029" s="62"/>
      <c r="Z1029" s="62"/>
      <c r="AA1029" s="62"/>
      <c r="AB1029" s="168">
        <v>2020</v>
      </c>
      <c r="AC1029" s="62" t="s">
        <v>4255</v>
      </c>
      <c r="AD1029" s="62" t="s">
        <v>4256</v>
      </c>
      <c r="AE1029" s="62">
        <v>0.16</v>
      </c>
      <c r="AF1029" s="168">
        <v>2020</v>
      </c>
      <c r="AG1029" s="62" t="s">
        <v>4257</v>
      </c>
      <c r="AH1029" s="62" t="s">
        <v>4258</v>
      </c>
      <c r="AI1029" s="62" t="s">
        <v>4259</v>
      </c>
      <c r="AJ1029" s="62">
        <v>1.252</v>
      </c>
      <c r="AK1029" s="62">
        <f>SUM(AK1030)</f>
        <v>0</v>
      </c>
    </row>
    <row r="1030" spans="1:37" ht="15.75" x14ac:dyDescent="0.25">
      <c r="A1030" s="174"/>
      <c r="B1030" s="60" t="s">
        <v>1063</v>
      </c>
      <c r="C1030" s="52"/>
      <c r="D1030" s="62">
        <f t="shared" ref="D1030:AJ1030" si="807">SUM(D1031)</f>
        <v>3.5481413551507601</v>
      </c>
      <c r="E1030" s="62">
        <f t="shared" si="807"/>
        <v>0.35481413551507601</v>
      </c>
      <c r="F1030" s="62">
        <f t="shared" si="807"/>
        <v>2.9804387383266384</v>
      </c>
      <c r="G1030" s="62">
        <f t="shared" si="807"/>
        <v>0</v>
      </c>
      <c r="H1030" s="62">
        <f t="shared" si="807"/>
        <v>0.21288848130904561</v>
      </c>
      <c r="I1030" s="62">
        <f t="shared" si="807"/>
        <v>3.548139242</v>
      </c>
      <c r="J1030" s="62">
        <f t="shared" si="807"/>
        <v>0.31357189000000002</v>
      </c>
      <c r="K1030" s="62">
        <f t="shared" si="807"/>
        <v>3.0815592999999999</v>
      </c>
      <c r="L1030" s="62">
        <f t="shared" si="807"/>
        <v>0</v>
      </c>
      <c r="M1030" s="62">
        <f t="shared" si="807"/>
        <v>0.15300805199999998</v>
      </c>
      <c r="N1030" s="62">
        <f t="shared" si="807"/>
        <v>2.1131507601523936E-6</v>
      </c>
      <c r="O1030" s="62">
        <f t="shared" si="807"/>
        <v>4.1242245515075993E-2</v>
      </c>
      <c r="P1030" s="62">
        <f t="shared" si="807"/>
        <v>-0.10112056167336148</v>
      </c>
      <c r="Q1030" s="62">
        <f t="shared" si="807"/>
        <v>0</v>
      </c>
      <c r="R1030" s="62">
        <f t="shared" si="807"/>
        <v>5.9880429309045635E-2</v>
      </c>
      <c r="S1030" s="62">
        <f t="shared" si="807"/>
        <v>2.9567827000000002</v>
      </c>
      <c r="T1030" s="62">
        <f t="shared" si="807"/>
        <v>0.26130990999999998</v>
      </c>
      <c r="U1030" s="62">
        <f t="shared" si="807"/>
        <v>2.5679660800000002</v>
      </c>
      <c r="V1030" s="62">
        <f t="shared" si="807"/>
        <v>0</v>
      </c>
      <c r="W1030" s="62">
        <f t="shared" si="807"/>
        <v>0.12750671</v>
      </c>
      <c r="X1030" s="62"/>
      <c r="Y1030" s="62"/>
      <c r="Z1030" s="62"/>
      <c r="AA1030" s="62"/>
      <c r="AB1030" s="62"/>
      <c r="AC1030" s="62"/>
      <c r="AD1030" s="62"/>
      <c r="AE1030" s="62">
        <f t="shared" si="807"/>
        <v>0.25</v>
      </c>
      <c r="AF1030" s="62"/>
      <c r="AG1030" s="62"/>
      <c r="AH1030" s="62"/>
      <c r="AI1030" s="62"/>
      <c r="AJ1030" s="62">
        <f t="shared" si="807"/>
        <v>3.9E-2</v>
      </c>
      <c r="AK1030" s="62"/>
    </row>
    <row r="1031" spans="1:37" ht="47.25" x14ac:dyDescent="0.25">
      <c r="A1031" s="174"/>
      <c r="B1031" s="60" t="s">
        <v>2316</v>
      </c>
      <c r="C1031" s="52" t="s">
        <v>3857</v>
      </c>
      <c r="D1031" s="62">
        <v>3.5481413551507601</v>
      </c>
      <c r="E1031" s="62">
        <f>D1031*10%</f>
        <v>0.35481413551507601</v>
      </c>
      <c r="F1031" s="62">
        <f>D1031-E1031-H1031</f>
        <v>2.9804387383266384</v>
      </c>
      <c r="G1031" s="62">
        <v>0</v>
      </c>
      <c r="H1031" s="62">
        <f>D1031*6%</f>
        <v>0.21288848130904561</v>
      </c>
      <c r="I1031" s="62">
        <f>J1031+K1031+L1031+M1031</f>
        <v>3.548139242</v>
      </c>
      <c r="J1031" s="62">
        <v>0.31357189000000002</v>
      </c>
      <c r="K1031" s="62">
        <v>3.0815592999999999</v>
      </c>
      <c r="L1031" s="62">
        <v>0</v>
      </c>
      <c r="M1031" s="62">
        <v>0.15300805199999998</v>
      </c>
      <c r="N1031" s="62">
        <f>D1031-I1031</f>
        <v>2.1131507601523936E-6</v>
      </c>
      <c r="O1031" s="62">
        <f t="shared" ref="O1031" si="808">E1031-J1031</f>
        <v>4.1242245515075993E-2</v>
      </c>
      <c r="P1031" s="62">
        <f t="shared" ref="P1031" si="809">F1031-K1031</f>
        <v>-0.10112056167336148</v>
      </c>
      <c r="Q1031" s="62">
        <f t="shared" ref="Q1031" si="810">G1031-L1031</f>
        <v>0</v>
      </c>
      <c r="R1031" s="62">
        <f t="shared" ref="R1031" si="811">H1031-M1031</f>
        <v>5.9880429309045635E-2</v>
      </c>
      <c r="S1031" s="62">
        <f>T1031+U1031+V1031+W1031</f>
        <v>2.9567827000000002</v>
      </c>
      <c r="T1031" s="62">
        <v>0.26130990999999998</v>
      </c>
      <c r="U1031" s="62">
        <v>2.5679660800000002</v>
      </c>
      <c r="V1031" s="62">
        <v>0</v>
      </c>
      <c r="W1031" s="62">
        <v>0.12750671</v>
      </c>
      <c r="X1031" s="62"/>
      <c r="Y1031" s="62"/>
      <c r="Z1031" s="62"/>
      <c r="AA1031" s="62"/>
      <c r="AB1031" s="168">
        <v>2020</v>
      </c>
      <c r="AC1031" s="62" t="s">
        <v>4255</v>
      </c>
      <c r="AD1031" s="62" t="s">
        <v>4256</v>
      </c>
      <c r="AE1031" s="62">
        <v>0.25</v>
      </c>
      <c r="AF1031" s="168">
        <v>2020</v>
      </c>
      <c r="AG1031" s="62" t="s">
        <v>4257</v>
      </c>
      <c r="AH1031" s="62" t="s">
        <v>4258</v>
      </c>
      <c r="AI1031" s="62" t="s">
        <v>4259</v>
      </c>
      <c r="AJ1031" s="62">
        <v>3.9E-2</v>
      </c>
      <c r="AK1031" s="62">
        <f>SUM(AK1032)</f>
        <v>0</v>
      </c>
    </row>
    <row r="1032" spans="1:37" ht="31.5" x14ac:dyDescent="0.25">
      <c r="A1032" s="174"/>
      <c r="B1032" s="60" t="s">
        <v>503</v>
      </c>
      <c r="C1032" s="52"/>
      <c r="D1032" s="62">
        <f t="shared" ref="D1032:AJ1032" si="812">SUM(D1033)</f>
        <v>2.3513495999999998E-2</v>
      </c>
      <c r="E1032" s="62">
        <f t="shared" si="812"/>
        <v>2.3513496000000002E-3</v>
      </c>
      <c r="F1032" s="62">
        <f t="shared" si="812"/>
        <v>1.9751336639999999E-2</v>
      </c>
      <c r="G1032" s="62">
        <f t="shared" si="812"/>
        <v>0</v>
      </c>
      <c r="H1032" s="62">
        <f t="shared" si="812"/>
        <v>1.4108097599999998E-3</v>
      </c>
      <c r="I1032" s="62">
        <f t="shared" si="812"/>
        <v>2.3513495999999998E-2</v>
      </c>
      <c r="J1032" s="62">
        <f t="shared" si="812"/>
        <v>0</v>
      </c>
      <c r="K1032" s="62">
        <f t="shared" si="812"/>
        <v>0</v>
      </c>
      <c r="L1032" s="62">
        <f t="shared" si="812"/>
        <v>0</v>
      </c>
      <c r="M1032" s="62">
        <f t="shared" si="812"/>
        <v>2.3513495999999998E-2</v>
      </c>
      <c r="N1032" s="62">
        <f t="shared" si="812"/>
        <v>0</v>
      </c>
      <c r="O1032" s="62">
        <f t="shared" si="812"/>
        <v>2.3513496000000002E-3</v>
      </c>
      <c r="P1032" s="62">
        <f t="shared" si="812"/>
        <v>1.9751336639999999E-2</v>
      </c>
      <c r="Q1032" s="62">
        <f t="shared" si="812"/>
        <v>0</v>
      </c>
      <c r="R1032" s="62">
        <f t="shared" si="812"/>
        <v>-2.2102686239999999E-2</v>
      </c>
      <c r="S1032" s="62">
        <f t="shared" si="812"/>
        <v>1.959458E-2</v>
      </c>
      <c r="T1032" s="62">
        <f t="shared" si="812"/>
        <v>0</v>
      </c>
      <c r="U1032" s="62">
        <f t="shared" si="812"/>
        <v>0</v>
      </c>
      <c r="V1032" s="62">
        <f t="shared" si="812"/>
        <v>0</v>
      </c>
      <c r="W1032" s="62">
        <f t="shared" si="812"/>
        <v>1.959458E-2</v>
      </c>
      <c r="X1032" s="62"/>
      <c r="Y1032" s="62"/>
      <c r="Z1032" s="62"/>
      <c r="AA1032" s="62"/>
      <c r="AB1032" s="62"/>
      <c r="AC1032" s="62"/>
      <c r="AD1032" s="62"/>
      <c r="AE1032" s="62">
        <f t="shared" si="812"/>
        <v>0</v>
      </c>
      <c r="AF1032" s="62"/>
      <c r="AG1032" s="62"/>
      <c r="AH1032" s="62"/>
      <c r="AI1032" s="62"/>
      <c r="AJ1032" s="62">
        <f t="shared" si="812"/>
        <v>0</v>
      </c>
      <c r="AK1032" s="62"/>
    </row>
    <row r="1033" spans="1:37" ht="78.75" x14ac:dyDescent="0.25">
      <c r="A1033" s="174"/>
      <c r="B1033" s="55" t="s">
        <v>2317</v>
      </c>
      <c r="C1033" s="56" t="s">
        <v>3858</v>
      </c>
      <c r="D1033" s="54">
        <v>2.3513495999999998E-2</v>
      </c>
      <c r="E1033" s="62">
        <f>D1033*10%</f>
        <v>2.3513496000000002E-3</v>
      </c>
      <c r="F1033" s="62">
        <f>D1033-E1033-H1033</f>
        <v>1.9751336639999999E-2</v>
      </c>
      <c r="G1033" s="62">
        <v>0</v>
      </c>
      <c r="H1033" s="62">
        <f>D1033*6%</f>
        <v>1.4108097599999998E-3</v>
      </c>
      <c r="I1033" s="62">
        <f>J1033+K1033+L1033+M1033</f>
        <v>2.3513495999999998E-2</v>
      </c>
      <c r="J1033" s="62">
        <v>0</v>
      </c>
      <c r="K1033" s="62">
        <v>0</v>
      </c>
      <c r="L1033" s="62">
        <v>0</v>
      </c>
      <c r="M1033" s="62">
        <v>2.3513495999999998E-2</v>
      </c>
      <c r="N1033" s="62">
        <f>D1033-I1033</f>
        <v>0</v>
      </c>
      <c r="O1033" s="62">
        <f t="shared" ref="O1033" si="813">E1033-J1033</f>
        <v>2.3513496000000002E-3</v>
      </c>
      <c r="P1033" s="62">
        <f t="shared" ref="P1033" si="814">F1033-K1033</f>
        <v>1.9751336639999999E-2</v>
      </c>
      <c r="Q1033" s="62">
        <f t="shared" ref="Q1033" si="815">G1033-L1033</f>
        <v>0</v>
      </c>
      <c r="R1033" s="62">
        <f t="shared" ref="R1033" si="816">H1033-M1033</f>
        <v>-2.2102686239999999E-2</v>
      </c>
      <c r="S1033" s="62">
        <f>T1033+U1033+V1033+W1033</f>
        <v>1.959458E-2</v>
      </c>
      <c r="T1033" s="62">
        <v>0</v>
      </c>
      <c r="U1033" s="62">
        <v>0</v>
      </c>
      <c r="V1033" s="62">
        <v>0</v>
      </c>
      <c r="W1033" s="62">
        <v>1.959458E-2</v>
      </c>
      <c r="X1033" s="54"/>
      <c r="Y1033" s="54"/>
      <c r="Z1033" s="54"/>
      <c r="AA1033" s="54"/>
      <c r="AB1033" s="54"/>
      <c r="AC1033" s="54"/>
      <c r="AD1033" s="54"/>
      <c r="AE1033" s="62">
        <v>0</v>
      </c>
      <c r="AF1033" s="54"/>
      <c r="AG1033" s="54"/>
      <c r="AH1033" s="54"/>
      <c r="AI1033" s="54"/>
      <c r="AJ1033" s="62">
        <v>0</v>
      </c>
      <c r="AK1033" s="54">
        <f>AK1034+AK1041+AK1046+AK1049+AK1052+AK1054+AK1056+AK1061+AK1072+AK1076+AK1079+AK1083+AK1085+AK1095+AK1097+AK1106+AK1109+AK1119+AK1122+AK1125+AK1152+AK1167+AK1184+AK1193+AK1195+AK1198+AK1204+AK1206+AK1216+AK1222+AK1224+AK1231+AK1237+AK1239+AK1241+AK1243+AK1246+AK1248+AK1250+AK1253+AK1255</f>
        <v>0</v>
      </c>
    </row>
    <row r="1034" spans="1:37" ht="31.5" x14ac:dyDescent="0.25">
      <c r="A1034" s="174"/>
      <c r="B1034" s="60" t="s">
        <v>1064</v>
      </c>
      <c r="C1034" s="52"/>
      <c r="D1034" s="102">
        <f t="shared" ref="D1034:AJ1034" si="817">D1035+D1042+D1047+D1050+D1053+D1055+D1057+D1062+D1073+D1077+D1080+D1084+D1086+D1096+D1098+D1107+D1110+D1120+D1123+D1126+D1153+D1168+D1185+D1194+D1196+D1199+D1205+D1207+D1217+D1223+D1225+D1232+D1238+D1240+D1247+D1242+D1244+D1251+D1249+D1254+D1256</f>
        <v>900.86999621000041</v>
      </c>
      <c r="E1034" s="102">
        <f t="shared" si="817"/>
        <v>90.086999621000018</v>
      </c>
      <c r="F1034" s="102">
        <f t="shared" si="817"/>
        <v>756.73079681640013</v>
      </c>
      <c r="G1034" s="102">
        <f t="shared" si="817"/>
        <v>0</v>
      </c>
      <c r="H1034" s="102">
        <f t="shared" si="817"/>
        <v>54.052199772600005</v>
      </c>
      <c r="I1034" s="102">
        <f t="shared" si="817"/>
        <v>740.17987728793253</v>
      </c>
      <c r="J1034" s="102">
        <f t="shared" si="817"/>
        <v>35.600622710000003</v>
      </c>
      <c r="K1034" s="102">
        <f t="shared" si="817"/>
        <v>634.03482717000009</v>
      </c>
      <c r="L1034" s="102">
        <f t="shared" si="817"/>
        <v>0.48870947999999997</v>
      </c>
      <c r="M1034" s="102">
        <f t="shared" si="817"/>
        <v>70.055717927932221</v>
      </c>
      <c r="N1034" s="102">
        <f t="shared" si="817"/>
        <v>160.69011892206791</v>
      </c>
      <c r="O1034" s="102">
        <f t="shared" si="817"/>
        <v>54.486376911000015</v>
      </c>
      <c r="P1034" s="102">
        <f t="shared" si="817"/>
        <v>122.69596964640009</v>
      </c>
      <c r="Q1034" s="102">
        <f t="shared" si="817"/>
        <v>-0.48870947999999997</v>
      </c>
      <c r="R1034" s="102">
        <f t="shared" si="817"/>
        <v>-16.003518155332209</v>
      </c>
      <c r="S1034" s="102">
        <f t="shared" si="817"/>
        <v>640.01776332999998</v>
      </c>
      <c r="T1034" s="102">
        <f t="shared" si="817"/>
        <v>46.542249949999999</v>
      </c>
      <c r="U1034" s="102">
        <f t="shared" si="817"/>
        <v>530.34455406000006</v>
      </c>
      <c r="V1034" s="102">
        <f t="shared" si="817"/>
        <v>0</v>
      </c>
      <c r="W1034" s="102">
        <f t="shared" si="817"/>
        <v>63.130959320000017</v>
      </c>
      <c r="X1034" s="102"/>
      <c r="Y1034" s="102"/>
      <c r="Z1034" s="102"/>
      <c r="AA1034" s="102"/>
      <c r="AB1034" s="102">
        <f t="shared" si="817"/>
        <v>2020</v>
      </c>
      <c r="AC1034" s="102" t="e">
        <f t="shared" si="817"/>
        <v>#VALUE!</v>
      </c>
      <c r="AD1034" s="102" t="e">
        <f t="shared" si="817"/>
        <v>#VALUE!</v>
      </c>
      <c r="AE1034" s="102">
        <f t="shared" si="817"/>
        <v>35.76</v>
      </c>
      <c r="AF1034" s="102">
        <f t="shared" si="817"/>
        <v>0</v>
      </c>
      <c r="AG1034" s="102">
        <f t="shared" si="817"/>
        <v>0</v>
      </c>
      <c r="AH1034" s="102">
        <f t="shared" si="817"/>
        <v>0</v>
      </c>
      <c r="AI1034" s="102">
        <f t="shared" si="817"/>
        <v>0</v>
      </c>
      <c r="AJ1034" s="102">
        <f t="shared" si="817"/>
        <v>68.587376000000006</v>
      </c>
      <c r="AK1034" s="102">
        <f>SUM(AK1035:AK1040)</f>
        <v>0</v>
      </c>
    </row>
    <row r="1035" spans="1:37" ht="15.75" x14ac:dyDescent="0.25">
      <c r="A1035" s="174"/>
      <c r="B1035" s="60" t="s">
        <v>137</v>
      </c>
      <c r="C1035" s="52"/>
      <c r="D1035" s="62">
        <f t="shared" ref="D1035:AJ1035" si="818">SUM(D1036:D1041)</f>
        <v>13.632012743999999</v>
      </c>
      <c r="E1035" s="62">
        <f t="shared" si="818"/>
        <v>1.3632012744000004</v>
      </c>
      <c r="F1035" s="62">
        <f t="shared" si="818"/>
        <v>11.450890704960003</v>
      </c>
      <c r="G1035" s="62">
        <f t="shared" si="818"/>
        <v>0</v>
      </c>
      <c r="H1035" s="62">
        <f t="shared" si="818"/>
        <v>0.81792076463999985</v>
      </c>
      <c r="I1035" s="62">
        <f t="shared" si="818"/>
        <v>0.67337379600000014</v>
      </c>
      <c r="J1035" s="62">
        <f t="shared" si="818"/>
        <v>0</v>
      </c>
      <c r="K1035" s="62">
        <f t="shared" si="818"/>
        <v>0</v>
      </c>
      <c r="L1035" s="62">
        <f t="shared" si="818"/>
        <v>0</v>
      </c>
      <c r="M1035" s="62">
        <f t="shared" si="818"/>
        <v>0.67337379600000014</v>
      </c>
      <c r="N1035" s="62">
        <f t="shared" si="818"/>
        <v>12.958638948000001</v>
      </c>
      <c r="O1035" s="62">
        <f t="shared" si="818"/>
        <v>1.3632012744000004</v>
      </c>
      <c r="P1035" s="62">
        <f t="shared" si="818"/>
        <v>11.450890704960003</v>
      </c>
      <c r="Q1035" s="62">
        <f t="shared" si="818"/>
        <v>0</v>
      </c>
      <c r="R1035" s="62">
        <f t="shared" si="818"/>
        <v>0.14454696863999994</v>
      </c>
      <c r="S1035" s="62">
        <f t="shared" si="818"/>
        <v>16.366764979999999</v>
      </c>
      <c r="T1035" s="62">
        <f t="shared" si="818"/>
        <v>2.3043997100000002</v>
      </c>
      <c r="U1035" s="62">
        <f t="shared" si="818"/>
        <v>13.453660079999999</v>
      </c>
      <c r="V1035" s="62">
        <f t="shared" si="818"/>
        <v>0</v>
      </c>
      <c r="W1035" s="62">
        <f t="shared" si="818"/>
        <v>0.60870519000000001</v>
      </c>
      <c r="X1035" s="62"/>
      <c r="Y1035" s="62"/>
      <c r="Z1035" s="62"/>
      <c r="AA1035" s="62"/>
      <c r="AB1035" s="62"/>
      <c r="AC1035" s="62"/>
      <c r="AD1035" s="62"/>
      <c r="AE1035" s="62">
        <f t="shared" si="818"/>
        <v>1.26</v>
      </c>
      <c r="AF1035" s="62"/>
      <c r="AG1035" s="62"/>
      <c r="AH1035" s="62"/>
      <c r="AI1035" s="62"/>
      <c r="AJ1035" s="62">
        <f t="shared" si="818"/>
        <v>1.5329999999999999</v>
      </c>
      <c r="AK1035" s="62"/>
    </row>
    <row r="1036" spans="1:37" ht="78.75" x14ac:dyDescent="0.25">
      <c r="A1036" s="174"/>
      <c r="B1036" s="60" t="s">
        <v>1065</v>
      </c>
      <c r="C1036" s="52" t="s">
        <v>3859</v>
      </c>
      <c r="D1036" s="62">
        <v>1.7791200000000001E-3</v>
      </c>
      <c r="E1036" s="62">
        <f t="shared" ref="E1036:E1041" si="819">D1036*10%</f>
        <v>1.7791200000000001E-4</v>
      </c>
      <c r="F1036" s="62">
        <f t="shared" ref="F1036:F1041" si="820">D1036-E1036-H1036</f>
        <v>1.4944608000000002E-3</v>
      </c>
      <c r="G1036" s="62">
        <v>0</v>
      </c>
      <c r="H1036" s="62">
        <f t="shared" ref="H1036:H1041" si="821">D1036*6%</f>
        <v>1.067472E-4</v>
      </c>
      <c r="I1036" s="62">
        <f t="shared" ref="I1036:I1041" si="822">J1036+K1036+L1036+M1036</f>
        <v>1.7791200000000001E-3</v>
      </c>
      <c r="J1036" s="62">
        <v>0</v>
      </c>
      <c r="K1036" s="62">
        <v>0</v>
      </c>
      <c r="L1036" s="62">
        <v>0</v>
      </c>
      <c r="M1036" s="62">
        <v>1.7791200000000001E-3</v>
      </c>
      <c r="N1036" s="62">
        <f t="shared" ref="N1036:N1041" si="823">D1036-I1036</f>
        <v>0</v>
      </c>
      <c r="O1036" s="62">
        <f t="shared" ref="O1036:O1041" si="824">E1036-J1036</f>
        <v>1.7791200000000001E-4</v>
      </c>
      <c r="P1036" s="62">
        <f t="shared" ref="P1036:P1041" si="825">F1036-K1036</f>
        <v>1.4944608000000002E-3</v>
      </c>
      <c r="Q1036" s="62">
        <f t="shared" ref="Q1036:Q1041" si="826">G1036-L1036</f>
        <v>0</v>
      </c>
      <c r="R1036" s="62">
        <f t="shared" ref="R1036:R1041" si="827">H1036-M1036</f>
        <v>-1.6723728000000002E-3</v>
      </c>
      <c r="S1036" s="62">
        <f t="shared" ref="S1036:S1041" si="828">T1036+U1036+V1036+W1036</f>
        <v>1.4825999999999999E-3</v>
      </c>
      <c r="T1036" s="62">
        <v>0</v>
      </c>
      <c r="U1036" s="62">
        <v>0</v>
      </c>
      <c r="V1036" s="62">
        <v>0</v>
      </c>
      <c r="W1036" s="62">
        <v>1.4825999999999999E-3</v>
      </c>
      <c r="X1036" s="62"/>
      <c r="Y1036" s="62"/>
      <c r="Z1036" s="62"/>
      <c r="AA1036" s="62"/>
      <c r="AB1036" s="62"/>
      <c r="AC1036" s="62"/>
      <c r="AD1036" s="62"/>
      <c r="AE1036" s="62">
        <v>0</v>
      </c>
      <c r="AF1036" s="62"/>
      <c r="AG1036" s="62"/>
      <c r="AH1036" s="62"/>
      <c r="AI1036" s="62"/>
      <c r="AJ1036" s="62">
        <v>0</v>
      </c>
      <c r="AK1036" s="62"/>
    </row>
    <row r="1037" spans="1:37" ht="63" x14ac:dyDescent="0.25">
      <c r="A1037" s="174"/>
      <c r="B1037" s="60" t="s">
        <v>2320</v>
      </c>
      <c r="C1037" s="52" t="s">
        <v>3860</v>
      </c>
      <c r="D1037" s="62">
        <v>13.454148</v>
      </c>
      <c r="E1037" s="62">
        <f t="shared" si="819"/>
        <v>1.3454148000000001</v>
      </c>
      <c r="F1037" s="62">
        <f t="shared" si="820"/>
        <v>11.30148432</v>
      </c>
      <c r="G1037" s="62">
        <v>0</v>
      </c>
      <c r="H1037" s="62">
        <f t="shared" si="821"/>
        <v>0.80724887999999995</v>
      </c>
      <c r="I1037" s="62">
        <f t="shared" si="822"/>
        <v>0.49550905200000001</v>
      </c>
      <c r="J1037" s="62">
        <v>0</v>
      </c>
      <c r="K1037" s="62">
        <v>0</v>
      </c>
      <c r="L1037" s="62">
        <v>0</v>
      </c>
      <c r="M1037" s="62">
        <v>0.49550905200000001</v>
      </c>
      <c r="N1037" s="62">
        <f t="shared" si="823"/>
        <v>12.958638948000001</v>
      </c>
      <c r="O1037" s="62">
        <f t="shared" si="824"/>
        <v>1.3454148000000001</v>
      </c>
      <c r="P1037" s="62">
        <f t="shared" si="825"/>
        <v>11.30148432</v>
      </c>
      <c r="Q1037" s="62">
        <f t="shared" si="826"/>
        <v>0</v>
      </c>
      <c r="R1037" s="62">
        <f t="shared" si="827"/>
        <v>0.31173982799999994</v>
      </c>
      <c r="S1037" s="62">
        <f t="shared" si="828"/>
        <v>11.24614328</v>
      </c>
      <c r="T1037" s="62">
        <v>1.3562655299999999</v>
      </c>
      <c r="U1037" s="62">
        <v>9.4463449199999996</v>
      </c>
      <c r="V1037" s="62">
        <v>0</v>
      </c>
      <c r="W1037" s="62">
        <v>0.44353282999999993</v>
      </c>
      <c r="X1037" s="62"/>
      <c r="Y1037" s="62"/>
      <c r="Z1037" s="62"/>
      <c r="AA1037" s="62"/>
      <c r="AB1037" s="168">
        <v>2020</v>
      </c>
      <c r="AC1037" s="62" t="s">
        <v>4255</v>
      </c>
      <c r="AD1037" s="62" t="s">
        <v>4256</v>
      </c>
      <c r="AE1037" s="62">
        <v>1.26</v>
      </c>
      <c r="AF1037" s="168">
        <v>2020</v>
      </c>
      <c r="AG1037" s="62" t="s">
        <v>4257</v>
      </c>
      <c r="AH1037" s="62" t="s">
        <v>4258</v>
      </c>
      <c r="AI1037" s="62" t="s">
        <v>4259</v>
      </c>
      <c r="AJ1037" s="62">
        <v>1.1879999999999999</v>
      </c>
      <c r="AK1037" s="62"/>
    </row>
    <row r="1038" spans="1:37" ht="47.25" x14ac:dyDescent="0.25">
      <c r="A1038" s="174"/>
      <c r="B1038" s="60" t="s">
        <v>1066</v>
      </c>
      <c r="C1038" s="52" t="s">
        <v>3861</v>
      </c>
      <c r="D1038" s="62">
        <v>0.13324216800000002</v>
      </c>
      <c r="E1038" s="62">
        <f t="shared" si="819"/>
        <v>1.3324216800000004E-2</v>
      </c>
      <c r="F1038" s="62">
        <f t="shared" si="820"/>
        <v>0.11192342112000001</v>
      </c>
      <c r="G1038" s="62">
        <v>0</v>
      </c>
      <c r="H1038" s="62">
        <f t="shared" si="821"/>
        <v>7.9945300800000011E-3</v>
      </c>
      <c r="I1038" s="62">
        <f t="shared" si="822"/>
        <v>0.13324216800000002</v>
      </c>
      <c r="J1038" s="62">
        <v>0</v>
      </c>
      <c r="K1038" s="62">
        <v>0</v>
      </c>
      <c r="L1038" s="62">
        <v>0</v>
      </c>
      <c r="M1038" s="62">
        <v>0.13324216800000002</v>
      </c>
      <c r="N1038" s="62">
        <f t="shared" si="823"/>
        <v>0</v>
      </c>
      <c r="O1038" s="62">
        <f t="shared" si="824"/>
        <v>1.3324216800000004E-2</v>
      </c>
      <c r="P1038" s="62">
        <f t="shared" si="825"/>
        <v>0.11192342112000001</v>
      </c>
      <c r="Q1038" s="62">
        <f t="shared" si="826"/>
        <v>0</v>
      </c>
      <c r="R1038" s="62">
        <f t="shared" si="827"/>
        <v>-0.12524763792000002</v>
      </c>
      <c r="S1038" s="62">
        <f t="shared" si="828"/>
        <v>2.45888792</v>
      </c>
      <c r="T1038" s="62">
        <v>0.3075947</v>
      </c>
      <c r="U1038" s="62">
        <v>2.02330634</v>
      </c>
      <c r="V1038" s="62">
        <v>0</v>
      </c>
      <c r="W1038" s="62">
        <v>0.12798688</v>
      </c>
      <c r="X1038" s="62"/>
      <c r="Y1038" s="62"/>
      <c r="Z1038" s="62"/>
      <c r="AA1038" s="62"/>
      <c r="AB1038" s="62"/>
      <c r="AC1038" s="62"/>
      <c r="AD1038" s="62"/>
      <c r="AE1038" s="62">
        <v>0</v>
      </c>
      <c r="AF1038" s="168">
        <v>2020</v>
      </c>
      <c r="AG1038" s="62" t="s">
        <v>4257</v>
      </c>
      <c r="AH1038" s="62" t="s">
        <v>4258</v>
      </c>
      <c r="AI1038" s="62" t="s">
        <v>4259</v>
      </c>
      <c r="AJ1038" s="62">
        <v>0.24</v>
      </c>
      <c r="AK1038" s="102"/>
    </row>
    <row r="1039" spans="1:37" ht="78.75" x14ac:dyDescent="0.25">
      <c r="A1039" s="174"/>
      <c r="B1039" s="60" t="s">
        <v>1068</v>
      </c>
      <c r="C1039" s="52" t="s">
        <v>3862</v>
      </c>
      <c r="D1039" s="102">
        <v>1.3005240000000002E-3</v>
      </c>
      <c r="E1039" s="62">
        <f t="shared" si="819"/>
        <v>1.3005240000000002E-4</v>
      </c>
      <c r="F1039" s="62">
        <f t="shared" si="820"/>
        <v>1.0924401600000001E-3</v>
      </c>
      <c r="G1039" s="62">
        <v>0</v>
      </c>
      <c r="H1039" s="62">
        <f t="shared" si="821"/>
        <v>7.8031440000000002E-5</v>
      </c>
      <c r="I1039" s="62">
        <f t="shared" si="822"/>
        <v>1.3005240000000002E-3</v>
      </c>
      <c r="J1039" s="62">
        <v>0</v>
      </c>
      <c r="K1039" s="62">
        <v>0</v>
      </c>
      <c r="L1039" s="62">
        <v>0</v>
      </c>
      <c r="M1039" s="62">
        <v>1.3005240000000002E-3</v>
      </c>
      <c r="N1039" s="62">
        <f t="shared" si="823"/>
        <v>0</v>
      </c>
      <c r="O1039" s="62">
        <f t="shared" si="824"/>
        <v>1.3005240000000002E-4</v>
      </c>
      <c r="P1039" s="62">
        <f t="shared" si="825"/>
        <v>1.0924401600000001E-3</v>
      </c>
      <c r="Q1039" s="62">
        <f t="shared" si="826"/>
        <v>0</v>
      </c>
      <c r="R1039" s="62">
        <f t="shared" si="827"/>
        <v>-1.2224925600000001E-3</v>
      </c>
      <c r="S1039" s="62">
        <f t="shared" si="828"/>
        <v>1.08377E-3</v>
      </c>
      <c r="T1039" s="62">
        <v>0</v>
      </c>
      <c r="U1039" s="62">
        <v>0</v>
      </c>
      <c r="V1039" s="62">
        <v>0</v>
      </c>
      <c r="W1039" s="62">
        <v>1.08377E-3</v>
      </c>
      <c r="X1039" s="102"/>
      <c r="Y1039" s="102"/>
      <c r="Z1039" s="102"/>
      <c r="AA1039" s="102"/>
      <c r="AB1039" s="102"/>
      <c r="AC1039" s="102"/>
      <c r="AD1039" s="102"/>
      <c r="AE1039" s="62">
        <v>0</v>
      </c>
      <c r="AF1039" s="102"/>
      <c r="AG1039" s="102"/>
      <c r="AH1039" s="102"/>
      <c r="AI1039" s="102"/>
      <c r="AJ1039" s="62">
        <v>0</v>
      </c>
      <c r="AK1039" s="62"/>
    </row>
    <row r="1040" spans="1:37" ht="94.5" x14ac:dyDescent="0.25">
      <c r="A1040" s="174"/>
      <c r="B1040" s="60" t="s">
        <v>2321</v>
      </c>
      <c r="C1040" s="52" t="s">
        <v>3863</v>
      </c>
      <c r="D1040" s="62">
        <v>3.8494572000000005E-2</v>
      </c>
      <c r="E1040" s="62">
        <f t="shared" si="819"/>
        <v>3.8494572000000006E-3</v>
      </c>
      <c r="F1040" s="62">
        <f t="shared" si="820"/>
        <v>3.2335440479999998E-2</v>
      </c>
      <c r="G1040" s="62">
        <v>0</v>
      </c>
      <c r="H1040" s="62">
        <f t="shared" si="821"/>
        <v>2.3096743200000003E-3</v>
      </c>
      <c r="I1040" s="62">
        <f t="shared" si="822"/>
        <v>3.8494572000000005E-2</v>
      </c>
      <c r="J1040" s="62">
        <v>0</v>
      </c>
      <c r="K1040" s="62">
        <v>0</v>
      </c>
      <c r="L1040" s="62">
        <v>0</v>
      </c>
      <c r="M1040" s="62">
        <v>3.8494572000000005E-2</v>
      </c>
      <c r="N1040" s="62">
        <f t="shared" si="823"/>
        <v>0</v>
      </c>
      <c r="O1040" s="62">
        <f t="shared" si="824"/>
        <v>3.8494572000000006E-3</v>
      </c>
      <c r="P1040" s="62">
        <f t="shared" si="825"/>
        <v>3.2335440479999998E-2</v>
      </c>
      <c r="Q1040" s="62">
        <f t="shared" si="826"/>
        <v>0</v>
      </c>
      <c r="R1040" s="62">
        <f t="shared" si="827"/>
        <v>-3.6184897680000001E-2</v>
      </c>
      <c r="S1040" s="62">
        <f t="shared" si="828"/>
        <v>2.6566271099999996</v>
      </c>
      <c r="T1040" s="62">
        <v>0.64053947999999994</v>
      </c>
      <c r="U1040" s="62">
        <v>1.9840088200000001</v>
      </c>
      <c r="V1040" s="62">
        <v>0</v>
      </c>
      <c r="W1040" s="62">
        <v>3.2078809999999999E-2</v>
      </c>
      <c r="X1040" s="62"/>
      <c r="Y1040" s="62"/>
      <c r="Z1040" s="62"/>
      <c r="AA1040" s="62"/>
      <c r="AB1040" s="62"/>
      <c r="AC1040" s="62"/>
      <c r="AD1040" s="62"/>
      <c r="AE1040" s="62">
        <v>0</v>
      </c>
      <c r="AF1040" s="168">
        <v>2020</v>
      </c>
      <c r="AG1040" s="62" t="s">
        <v>4257</v>
      </c>
      <c r="AH1040" s="62" t="s">
        <v>4258</v>
      </c>
      <c r="AI1040" s="62" t="s">
        <v>4259</v>
      </c>
      <c r="AJ1040" s="62">
        <v>0.10500000000000001</v>
      </c>
      <c r="AK1040" s="62"/>
    </row>
    <row r="1041" spans="1:37" ht="47.25" x14ac:dyDescent="0.25">
      <c r="A1041" s="174"/>
      <c r="B1041" s="55" t="s">
        <v>2323</v>
      </c>
      <c r="C1041" s="56" t="s">
        <v>3864</v>
      </c>
      <c r="D1041" s="62">
        <v>3.04836E-3</v>
      </c>
      <c r="E1041" s="62">
        <f t="shared" si="819"/>
        <v>3.0483600000000001E-4</v>
      </c>
      <c r="F1041" s="62">
        <f t="shared" si="820"/>
        <v>2.5606223999999999E-3</v>
      </c>
      <c r="G1041" s="62">
        <v>0</v>
      </c>
      <c r="H1041" s="62">
        <f t="shared" si="821"/>
        <v>1.829016E-4</v>
      </c>
      <c r="I1041" s="62">
        <f t="shared" si="822"/>
        <v>3.04836E-3</v>
      </c>
      <c r="J1041" s="62">
        <v>0</v>
      </c>
      <c r="K1041" s="62">
        <v>0</v>
      </c>
      <c r="L1041" s="62">
        <v>0</v>
      </c>
      <c r="M1041" s="62">
        <v>3.04836E-3</v>
      </c>
      <c r="N1041" s="62">
        <f t="shared" si="823"/>
        <v>0</v>
      </c>
      <c r="O1041" s="62">
        <f t="shared" si="824"/>
        <v>3.0483600000000001E-4</v>
      </c>
      <c r="P1041" s="62">
        <f t="shared" si="825"/>
        <v>2.5606223999999999E-3</v>
      </c>
      <c r="Q1041" s="62">
        <f t="shared" si="826"/>
        <v>0</v>
      </c>
      <c r="R1041" s="62">
        <f t="shared" si="827"/>
        <v>-2.8654584000000001E-3</v>
      </c>
      <c r="S1041" s="62">
        <f t="shared" si="828"/>
        <v>2.5402999999999997E-3</v>
      </c>
      <c r="T1041" s="62">
        <v>0</v>
      </c>
      <c r="U1041" s="62">
        <v>0</v>
      </c>
      <c r="V1041" s="62">
        <v>0</v>
      </c>
      <c r="W1041" s="62">
        <v>2.5402999999999997E-3</v>
      </c>
      <c r="X1041" s="62"/>
      <c r="Y1041" s="62"/>
      <c r="Z1041" s="62"/>
      <c r="AA1041" s="62"/>
      <c r="AB1041" s="62"/>
      <c r="AC1041" s="62"/>
      <c r="AD1041" s="62"/>
      <c r="AE1041" s="62">
        <v>0</v>
      </c>
      <c r="AF1041" s="62"/>
      <c r="AG1041" s="62"/>
      <c r="AH1041" s="62"/>
      <c r="AI1041" s="62"/>
      <c r="AJ1041" s="62">
        <v>0</v>
      </c>
      <c r="AK1041" s="62">
        <f>SUM(AK1042:AK1045)</f>
        <v>0</v>
      </c>
    </row>
    <row r="1042" spans="1:37" ht="31.5" x14ac:dyDescent="0.25">
      <c r="A1042" s="174"/>
      <c r="B1042" s="60" t="s">
        <v>141</v>
      </c>
      <c r="C1042" s="52"/>
      <c r="D1042" s="62">
        <f t="shared" ref="D1042:AJ1042" si="829">SUM(D1043:D1046)</f>
        <v>10.562383188</v>
      </c>
      <c r="E1042" s="62">
        <f t="shared" si="829"/>
        <v>1.0562383188</v>
      </c>
      <c r="F1042" s="62">
        <f t="shared" si="829"/>
        <v>8.8724018779199998</v>
      </c>
      <c r="G1042" s="62">
        <f t="shared" si="829"/>
        <v>0</v>
      </c>
      <c r="H1042" s="62">
        <f t="shared" si="829"/>
        <v>0.63374299128</v>
      </c>
      <c r="I1042" s="62">
        <f t="shared" si="829"/>
        <v>10.562383188</v>
      </c>
      <c r="J1042" s="62">
        <f t="shared" si="829"/>
        <v>1.4748846100000002</v>
      </c>
      <c r="K1042" s="62">
        <f t="shared" si="829"/>
        <v>9.0861977899999999</v>
      </c>
      <c r="L1042" s="62">
        <f t="shared" si="829"/>
        <v>0</v>
      </c>
      <c r="M1042" s="62">
        <f t="shared" si="829"/>
        <v>1.300788E-3</v>
      </c>
      <c r="N1042" s="62">
        <f t="shared" si="829"/>
        <v>0</v>
      </c>
      <c r="O1042" s="62">
        <f t="shared" si="829"/>
        <v>-0.41864629120000013</v>
      </c>
      <c r="P1042" s="62">
        <f t="shared" si="829"/>
        <v>-0.21379591207999921</v>
      </c>
      <c r="Q1042" s="62">
        <f t="shared" si="829"/>
        <v>0</v>
      </c>
      <c r="R1042" s="62">
        <f t="shared" si="829"/>
        <v>0.63244220328</v>
      </c>
      <c r="S1042" s="62">
        <f t="shared" si="829"/>
        <v>1.08399E-3</v>
      </c>
      <c r="T1042" s="62">
        <f t="shared" si="829"/>
        <v>0</v>
      </c>
      <c r="U1042" s="62">
        <f t="shared" si="829"/>
        <v>0</v>
      </c>
      <c r="V1042" s="62">
        <f t="shared" si="829"/>
        <v>0</v>
      </c>
      <c r="W1042" s="62">
        <f t="shared" si="829"/>
        <v>1.08399E-3</v>
      </c>
      <c r="X1042" s="62"/>
      <c r="Y1042" s="62"/>
      <c r="Z1042" s="62"/>
      <c r="AA1042" s="62"/>
      <c r="AB1042" s="62"/>
      <c r="AC1042" s="62"/>
      <c r="AD1042" s="62"/>
      <c r="AE1042" s="62">
        <f t="shared" si="829"/>
        <v>0</v>
      </c>
      <c r="AF1042" s="62"/>
      <c r="AG1042" s="62"/>
      <c r="AH1042" s="62"/>
      <c r="AI1042" s="62"/>
      <c r="AJ1042" s="62">
        <f t="shared" si="829"/>
        <v>0</v>
      </c>
      <c r="AK1042" s="62"/>
    </row>
    <row r="1043" spans="1:37" ht="63" x14ac:dyDescent="0.25">
      <c r="A1043" s="174"/>
      <c r="B1043" s="60" t="s">
        <v>2325</v>
      </c>
      <c r="C1043" s="52" t="s">
        <v>3865</v>
      </c>
      <c r="D1043" s="62">
        <v>0.14232955</v>
      </c>
      <c r="E1043" s="62">
        <f>D1043*10%</f>
        <v>1.4232955E-2</v>
      </c>
      <c r="F1043" s="62">
        <f>D1043-E1043-H1043</f>
        <v>0.11955682200000001</v>
      </c>
      <c r="G1043" s="62">
        <v>0</v>
      </c>
      <c r="H1043" s="62">
        <f>D1043*6%</f>
        <v>8.5397729999999988E-3</v>
      </c>
      <c r="I1043" s="62">
        <f>J1043+K1043+L1043+M1043</f>
        <v>0.14232955</v>
      </c>
      <c r="J1043" s="62">
        <v>0</v>
      </c>
      <c r="K1043" s="62">
        <v>0.14232955</v>
      </c>
      <c r="L1043" s="62">
        <v>0</v>
      </c>
      <c r="M1043" s="62">
        <v>0</v>
      </c>
      <c r="N1043" s="62">
        <f t="shared" ref="N1043:N1046" si="830">D1043-I1043</f>
        <v>0</v>
      </c>
      <c r="O1043" s="62">
        <f t="shared" ref="O1043:O1046" si="831">E1043-J1043</f>
        <v>1.4232955E-2</v>
      </c>
      <c r="P1043" s="62">
        <f t="shared" ref="P1043:P1046" si="832">F1043-K1043</f>
        <v>-2.2772727999999992E-2</v>
      </c>
      <c r="Q1043" s="62">
        <f t="shared" ref="Q1043:Q1046" si="833">G1043-L1043</f>
        <v>0</v>
      </c>
      <c r="R1043" s="62">
        <f t="shared" ref="R1043:R1046" si="834">H1043-M1043</f>
        <v>8.5397729999999988E-3</v>
      </c>
      <c r="S1043" s="62">
        <f>T1043+U1043+V1043+W1043</f>
        <v>0</v>
      </c>
      <c r="T1043" s="62">
        <v>0</v>
      </c>
      <c r="U1043" s="62">
        <v>0</v>
      </c>
      <c r="V1043" s="62">
        <v>0</v>
      </c>
      <c r="W1043" s="62">
        <v>0</v>
      </c>
      <c r="X1043" s="62"/>
      <c r="Y1043" s="62"/>
      <c r="Z1043" s="62"/>
      <c r="AA1043" s="62"/>
      <c r="AB1043" s="62"/>
      <c r="AC1043" s="62"/>
      <c r="AD1043" s="62"/>
      <c r="AE1043" s="62">
        <v>0</v>
      </c>
      <c r="AF1043" s="62"/>
      <c r="AG1043" s="62"/>
      <c r="AH1043" s="62"/>
      <c r="AI1043" s="62"/>
      <c r="AJ1043" s="62">
        <v>0</v>
      </c>
      <c r="AK1043" s="102"/>
    </row>
    <row r="1044" spans="1:37" ht="126" x14ac:dyDescent="0.25">
      <c r="A1044" s="174"/>
      <c r="B1044" s="55" t="s">
        <v>1356</v>
      </c>
      <c r="C1044" s="56" t="s">
        <v>3866</v>
      </c>
      <c r="D1044" s="102">
        <v>5.6999999900000011</v>
      </c>
      <c r="E1044" s="62">
        <f>D1044*10%</f>
        <v>0.56999999900000009</v>
      </c>
      <c r="F1044" s="62">
        <f>D1044-E1044-H1044</f>
        <v>4.7879999916000013</v>
      </c>
      <c r="G1044" s="62">
        <v>0</v>
      </c>
      <c r="H1044" s="62">
        <f>D1044*6%</f>
        <v>0.34199999940000003</v>
      </c>
      <c r="I1044" s="62">
        <f>J1044+K1044+L1044+M1044</f>
        <v>5.6999999900000002</v>
      </c>
      <c r="J1044" s="62">
        <v>0.87751405000000005</v>
      </c>
      <c r="K1044" s="62">
        <v>4.82248594</v>
      </c>
      <c r="L1044" s="62">
        <v>0</v>
      </c>
      <c r="M1044" s="62">
        <v>0</v>
      </c>
      <c r="N1044" s="62">
        <f t="shared" si="830"/>
        <v>0</v>
      </c>
      <c r="O1044" s="62">
        <f t="shared" si="831"/>
        <v>-0.30751405099999995</v>
      </c>
      <c r="P1044" s="62">
        <f t="shared" si="832"/>
        <v>-3.4485948399998634E-2</v>
      </c>
      <c r="Q1044" s="62">
        <f t="shared" si="833"/>
        <v>0</v>
      </c>
      <c r="R1044" s="62">
        <f t="shared" si="834"/>
        <v>0.34199999940000003</v>
      </c>
      <c r="S1044" s="62">
        <f>T1044+U1044+V1044+W1044</f>
        <v>0</v>
      </c>
      <c r="T1044" s="62">
        <v>0</v>
      </c>
      <c r="U1044" s="62">
        <v>0</v>
      </c>
      <c r="V1044" s="62">
        <v>0</v>
      </c>
      <c r="W1044" s="62">
        <v>0</v>
      </c>
      <c r="X1044" s="102"/>
      <c r="Y1044" s="102"/>
      <c r="Z1044" s="102"/>
      <c r="AA1044" s="102"/>
      <c r="AB1044" s="102"/>
      <c r="AC1044" s="102"/>
      <c r="AD1044" s="102"/>
      <c r="AE1044" s="62">
        <v>0</v>
      </c>
      <c r="AF1044" s="102"/>
      <c r="AG1044" s="102"/>
      <c r="AH1044" s="102"/>
      <c r="AI1044" s="102"/>
      <c r="AJ1044" s="62">
        <v>0</v>
      </c>
      <c r="AK1044" s="62"/>
    </row>
    <row r="1045" spans="1:37" ht="63" x14ac:dyDescent="0.25">
      <c r="A1045" s="174"/>
      <c r="B1045" s="60" t="s">
        <v>1358</v>
      </c>
      <c r="C1045" s="52" t="s">
        <v>3867</v>
      </c>
      <c r="D1045" s="62">
        <v>4.7187528599999995</v>
      </c>
      <c r="E1045" s="62">
        <f>D1045*10%</f>
        <v>0.47187528599999995</v>
      </c>
      <c r="F1045" s="62">
        <f>D1045-E1045-H1045</f>
        <v>3.963752402399999</v>
      </c>
      <c r="G1045" s="62">
        <v>0</v>
      </c>
      <c r="H1045" s="62">
        <f>D1045*6%</f>
        <v>0.28312517159999995</v>
      </c>
      <c r="I1045" s="62">
        <f>J1045+K1045+L1045+M1045</f>
        <v>4.7187528599999995</v>
      </c>
      <c r="J1045" s="62">
        <v>0.59737056000000011</v>
      </c>
      <c r="K1045" s="62">
        <v>4.1213822999999996</v>
      </c>
      <c r="L1045" s="62">
        <v>0</v>
      </c>
      <c r="M1045" s="62">
        <v>0</v>
      </c>
      <c r="N1045" s="62">
        <f t="shared" si="830"/>
        <v>0</v>
      </c>
      <c r="O1045" s="62">
        <f t="shared" si="831"/>
        <v>-0.12549527400000016</v>
      </c>
      <c r="P1045" s="62">
        <f t="shared" si="832"/>
        <v>-0.15762989760000057</v>
      </c>
      <c r="Q1045" s="62">
        <f t="shared" si="833"/>
        <v>0</v>
      </c>
      <c r="R1045" s="62">
        <f t="shared" si="834"/>
        <v>0.28312517159999995</v>
      </c>
      <c r="S1045" s="62">
        <f>T1045+U1045+V1045+W1045</f>
        <v>0</v>
      </c>
      <c r="T1045" s="62">
        <v>0</v>
      </c>
      <c r="U1045" s="62">
        <v>0</v>
      </c>
      <c r="V1045" s="62">
        <v>0</v>
      </c>
      <c r="W1045" s="62">
        <v>0</v>
      </c>
      <c r="X1045" s="62"/>
      <c r="Y1045" s="62"/>
      <c r="Z1045" s="62"/>
      <c r="AA1045" s="62"/>
      <c r="AB1045" s="62"/>
      <c r="AC1045" s="62"/>
      <c r="AD1045" s="62"/>
      <c r="AE1045" s="62">
        <v>0</v>
      </c>
      <c r="AF1045" s="62"/>
      <c r="AG1045" s="62"/>
      <c r="AH1045" s="62"/>
      <c r="AI1045" s="62"/>
      <c r="AJ1045" s="62">
        <v>0</v>
      </c>
      <c r="AK1045" s="102"/>
    </row>
    <row r="1046" spans="1:37" ht="63" x14ac:dyDescent="0.25">
      <c r="A1046" s="174"/>
      <c r="B1046" s="60" t="s">
        <v>1070</v>
      </c>
      <c r="C1046" s="52" t="s">
        <v>3868</v>
      </c>
      <c r="D1046" s="62">
        <v>1.300788E-3</v>
      </c>
      <c r="E1046" s="62">
        <f>D1046*10%</f>
        <v>1.300788E-4</v>
      </c>
      <c r="F1046" s="62">
        <f>D1046-E1046-H1046</f>
        <v>1.0926619199999998E-3</v>
      </c>
      <c r="G1046" s="62">
        <v>0</v>
      </c>
      <c r="H1046" s="62">
        <f>D1046*6%</f>
        <v>7.8047279999999999E-5</v>
      </c>
      <c r="I1046" s="62">
        <f>J1046+K1046+L1046+M1046</f>
        <v>1.300788E-3</v>
      </c>
      <c r="J1046" s="62">
        <v>0</v>
      </c>
      <c r="K1046" s="62">
        <v>0</v>
      </c>
      <c r="L1046" s="62">
        <v>0</v>
      </c>
      <c r="M1046" s="62">
        <v>1.300788E-3</v>
      </c>
      <c r="N1046" s="62">
        <f t="shared" si="830"/>
        <v>0</v>
      </c>
      <c r="O1046" s="62">
        <f t="shared" si="831"/>
        <v>1.300788E-4</v>
      </c>
      <c r="P1046" s="62">
        <f t="shared" si="832"/>
        <v>1.0926619199999998E-3</v>
      </c>
      <c r="Q1046" s="62">
        <f t="shared" si="833"/>
        <v>0</v>
      </c>
      <c r="R1046" s="62">
        <f t="shared" si="834"/>
        <v>-1.2227407200000001E-3</v>
      </c>
      <c r="S1046" s="62">
        <f>T1046+U1046+V1046+W1046</f>
        <v>1.08399E-3</v>
      </c>
      <c r="T1046" s="62">
        <v>0</v>
      </c>
      <c r="U1046" s="62">
        <v>0</v>
      </c>
      <c r="V1046" s="62">
        <v>0</v>
      </c>
      <c r="W1046" s="62">
        <v>1.08399E-3</v>
      </c>
      <c r="X1046" s="62"/>
      <c r="Y1046" s="62"/>
      <c r="Z1046" s="62"/>
      <c r="AA1046" s="62"/>
      <c r="AB1046" s="62"/>
      <c r="AC1046" s="62"/>
      <c r="AD1046" s="62"/>
      <c r="AE1046" s="62">
        <v>0</v>
      </c>
      <c r="AF1046" s="62"/>
      <c r="AG1046" s="62"/>
      <c r="AH1046" s="62"/>
      <c r="AI1046" s="62"/>
      <c r="AJ1046" s="62">
        <v>0</v>
      </c>
      <c r="AK1046" s="62">
        <f>SUM(AK1047:AK1048)</f>
        <v>0</v>
      </c>
    </row>
    <row r="1047" spans="1:37" ht="15.75" x14ac:dyDescent="0.25">
      <c r="A1047" s="174"/>
      <c r="B1047" s="55" t="s">
        <v>148</v>
      </c>
      <c r="C1047" s="56"/>
      <c r="D1047" s="102">
        <f t="shared" ref="D1047:AJ1047" si="835">SUM(D1048:D1049)</f>
        <v>2.1578394140000001</v>
      </c>
      <c r="E1047" s="102">
        <f t="shared" si="835"/>
        <v>0.21578394140000004</v>
      </c>
      <c r="F1047" s="102">
        <f t="shared" si="835"/>
        <v>1.8125851077600004</v>
      </c>
      <c r="G1047" s="102">
        <f t="shared" si="835"/>
        <v>0</v>
      </c>
      <c r="H1047" s="102">
        <f t="shared" si="835"/>
        <v>0.12947036483999999</v>
      </c>
      <c r="I1047" s="102">
        <f t="shared" si="835"/>
        <v>2.1578394140000001</v>
      </c>
      <c r="J1047" s="102">
        <f t="shared" si="835"/>
        <v>0</v>
      </c>
      <c r="K1047" s="102">
        <f t="shared" si="835"/>
        <v>2.1565388900000002</v>
      </c>
      <c r="L1047" s="102">
        <f t="shared" si="835"/>
        <v>0</v>
      </c>
      <c r="M1047" s="102">
        <f t="shared" si="835"/>
        <v>1.3005240000000002E-3</v>
      </c>
      <c r="N1047" s="102">
        <f t="shared" si="835"/>
        <v>0</v>
      </c>
      <c r="O1047" s="102">
        <f t="shared" si="835"/>
        <v>0.21578394140000004</v>
      </c>
      <c r="P1047" s="102">
        <f t="shared" si="835"/>
        <v>-0.34395378223999995</v>
      </c>
      <c r="Q1047" s="102">
        <f t="shared" si="835"/>
        <v>0</v>
      </c>
      <c r="R1047" s="102">
        <f t="shared" si="835"/>
        <v>0.12816984083999999</v>
      </c>
      <c r="S1047" s="102">
        <f t="shared" si="835"/>
        <v>1.08377E-3</v>
      </c>
      <c r="T1047" s="102">
        <f t="shared" si="835"/>
        <v>0</v>
      </c>
      <c r="U1047" s="102">
        <f t="shared" si="835"/>
        <v>0</v>
      </c>
      <c r="V1047" s="102">
        <f t="shared" si="835"/>
        <v>0</v>
      </c>
      <c r="W1047" s="102">
        <f t="shared" si="835"/>
        <v>1.08377E-3</v>
      </c>
      <c r="X1047" s="102"/>
      <c r="Y1047" s="102"/>
      <c r="Z1047" s="102"/>
      <c r="AA1047" s="102"/>
      <c r="AB1047" s="102"/>
      <c r="AC1047" s="102"/>
      <c r="AD1047" s="102"/>
      <c r="AE1047" s="102">
        <f t="shared" si="835"/>
        <v>0</v>
      </c>
      <c r="AF1047" s="102"/>
      <c r="AG1047" s="102"/>
      <c r="AH1047" s="102"/>
      <c r="AI1047" s="102"/>
      <c r="AJ1047" s="102">
        <f t="shared" si="835"/>
        <v>0</v>
      </c>
      <c r="AK1047" s="62"/>
    </row>
    <row r="1048" spans="1:37" ht="94.5" x14ac:dyDescent="0.25">
      <c r="A1048" s="174"/>
      <c r="B1048" s="60" t="s">
        <v>1072</v>
      </c>
      <c r="C1048" s="52" t="s">
        <v>3869</v>
      </c>
      <c r="D1048" s="62">
        <v>1.3005240000000002E-3</v>
      </c>
      <c r="E1048" s="62">
        <f>D1048*10%</f>
        <v>1.3005240000000002E-4</v>
      </c>
      <c r="F1048" s="62">
        <f>D1048-E1048-H1048</f>
        <v>1.0924401600000001E-3</v>
      </c>
      <c r="G1048" s="62">
        <v>0</v>
      </c>
      <c r="H1048" s="62">
        <f>D1048*6%</f>
        <v>7.8031440000000002E-5</v>
      </c>
      <c r="I1048" s="62">
        <f>J1048+K1048+L1048+M1048</f>
        <v>1.3005240000000002E-3</v>
      </c>
      <c r="J1048" s="62">
        <v>0</v>
      </c>
      <c r="K1048" s="62">
        <v>0</v>
      </c>
      <c r="L1048" s="62">
        <v>0</v>
      </c>
      <c r="M1048" s="62">
        <v>1.3005240000000002E-3</v>
      </c>
      <c r="N1048" s="62">
        <f t="shared" ref="N1048:N1049" si="836">D1048-I1048</f>
        <v>0</v>
      </c>
      <c r="O1048" s="62">
        <f t="shared" ref="O1048:O1049" si="837">E1048-J1048</f>
        <v>1.3005240000000002E-4</v>
      </c>
      <c r="P1048" s="62">
        <f t="shared" ref="P1048:P1049" si="838">F1048-K1048</f>
        <v>1.0924401600000001E-3</v>
      </c>
      <c r="Q1048" s="62">
        <f t="shared" ref="Q1048:Q1049" si="839">G1048-L1048</f>
        <v>0</v>
      </c>
      <c r="R1048" s="62">
        <f t="shared" ref="R1048:R1049" si="840">H1048-M1048</f>
        <v>-1.2224925600000001E-3</v>
      </c>
      <c r="S1048" s="62">
        <f>T1048+U1048+V1048+W1048</f>
        <v>1.08377E-3</v>
      </c>
      <c r="T1048" s="62">
        <v>0</v>
      </c>
      <c r="U1048" s="62">
        <v>0</v>
      </c>
      <c r="V1048" s="62">
        <v>0</v>
      </c>
      <c r="W1048" s="62">
        <v>1.08377E-3</v>
      </c>
      <c r="X1048" s="62"/>
      <c r="Y1048" s="62"/>
      <c r="Z1048" s="62"/>
      <c r="AA1048" s="62"/>
      <c r="AB1048" s="62"/>
      <c r="AC1048" s="62"/>
      <c r="AD1048" s="62"/>
      <c r="AE1048" s="62">
        <v>0</v>
      </c>
      <c r="AF1048" s="62"/>
      <c r="AG1048" s="62"/>
      <c r="AH1048" s="62"/>
      <c r="AI1048" s="62"/>
      <c r="AJ1048" s="62">
        <v>0</v>
      </c>
      <c r="AK1048" s="62"/>
    </row>
    <row r="1049" spans="1:37" ht="63" x14ac:dyDescent="0.25">
      <c r="A1049" s="174"/>
      <c r="B1049" s="60" t="s">
        <v>1074</v>
      </c>
      <c r="C1049" s="52" t="s">
        <v>3870</v>
      </c>
      <c r="D1049" s="102">
        <v>2.1565388900000002</v>
      </c>
      <c r="E1049" s="62">
        <f>D1049*10%</f>
        <v>0.21565388900000004</v>
      </c>
      <c r="F1049" s="62">
        <f>D1049-E1049-H1049</f>
        <v>1.8114926676000003</v>
      </c>
      <c r="G1049" s="62">
        <v>0</v>
      </c>
      <c r="H1049" s="62">
        <f>D1049*6%</f>
        <v>0.1293923334</v>
      </c>
      <c r="I1049" s="62">
        <f>J1049+K1049+L1049+M1049</f>
        <v>2.1565388900000002</v>
      </c>
      <c r="J1049" s="62">
        <v>0</v>
      </c>
      <c r="K1049" s="62">
        <v>2.1565388900000002</v>
      </c>
      <c r="L1049" s="62">
        <v>0</v>
      </c>
      <c r="M1049" s="62">
        <v>0</v>
      </c>
      <c r="N1049" s="62">
        <f t="shared" si="836"/>
        <v>0</v>
      </c>
      <c r="O1049" s="62">
        <f t="shared" si="837"/>
        <v>0.21565388900000004</v>
      </c>
      <c r="P1049" s="62">
        <f t="shared" si="838"/>
        <v>-0.34504622239999994</v>
      </c>
      <c r="Q1049" s="62">
        <f t="shared" si="839"/>
        <v>0</v>
      </c>
      <c r="R1049" s="62">
        <f t="shared" si="840"/>
        <v>0.1293923334</v>
      </c>
      <c r="S1049" s="62">
        <f>T1049+U1049+V1049+W1049</f>
        <v>0</v>
      </c>
      <c r="T1049" s="62">
        <v>0</v>
      </c>
      <c r="U1049" s="62">
        <v>0</v>
      </c>
      <c r="V1049" s="62">
        <v>0</v>
      </c>
      <c r="W1049" s="62">
        <v>0</v>
      </c>
      <c r="X1049" s="102"/>
      <c r="Y1049" s="102"/>
      <c r="Z1049" s="102"/>
      <c r="AA1049" s="102"/>
      <c r="AB1049" s="102"/>
      <c r="AC1049" s="102"/>
      <c r="AD1049" s="102"/>
      <c r="AE1049" s="62">
        <v>0</v>
      </c>
      <c r="AF1049" s="102"/>
      <c r="AG1049" s="102"/>
      <c r="AH1049" s="102"/>
      <c r="AI1049" s="102"/>
      <c r="AJ1049" s="62">
        <v>0</v>
      </c>
      <c r="AK1049" s="102">
        <f>SUM(AK1050:AK1051)</f>
        <v>0</v>
      </c>
    </row>
    <row r="1050" spans="1:37" ht="15.75" x14ac:dyDescent="0.25">
      <c r="A1050" s="174"/>
      <c r="B1050" s="60" t="s">
        <v>160</v>
      </c>
      <c r="C1050" s="52"/>
      <c r="D1050" s="62">
        <f t="shared" ref="D1050:AJ1050" si="841">SUM(D1051:D1052)</f>
        <v>1.2469539839999997</v>
      </c>
      <c r="E1050" s="62">
        <f t="shared" si="841"/>
        <v>0.12469539839999998</v>
      </c>
      <c r="F1050" s="62">
        <f t="shared" si="841"/>
        <v>1.0474413465599997</v>
      </c>
      <c r="G1050" s="62">
        <f t="shared" si="841"/>
        <v>0</v>
      </c>
      <c r="H1050" s="62">
        <f t="shared" si="841"/>
        <v>7.4817239039999983E-2</v>
      </c>
      <c r="I1050" s="62">
        <f t="shared" si="841"/>
        <v>0.38518941600000001</v>
      </c>
      <c r="J1050" s="62">
        <f t="shared" si="841"/>
        <v>0</v>
      </c>
      <c r="K1050" s="62">
        <f t="shared" si="841"/>
        <v>0</v>
      </c>
      <c r="L1050" s="62">
        <f t="shared" si="841"/>
        <v>0</v>
      </c>
      <c r="M1050" s="62">
        <f t="shared" si="841"/>
        <v>0.38518941600000001</v>
      </c>
      <c r="N1050" s="62">
        <f t="shared" si="841"/>
        <v>0.86176456799999968</v>
      </c>
      <c r="O1050" s="62">
        <f t="shared" si="841"/>
        <v>0.12469539839999998</v>
      </c>
      <c r="P1050" s="62">
        <f t="shared" si="841"/>
        <v>1.0474413465599997</v>
      </c>
      <c r="Q1050" s="62">
        <f t="shared" si="841"/>
        <v>0</v>
      </c>
      <c r="R1050" s="62">
        <f t="shared" si="841"/>
        <v>-0.31037217696000002</v>
      </c>
      <c r="S1050" s="62">
        <f t="shared" si="841"/>
        <v>12.920224620000001</v>
      </c>
      <c r="T1050" s="62">
        <f t="shared" si="841"/>
        <v>1.2309406000000001</v>
      </c>
      <c r="U1050" s="62">
        <f t="shared" si="841"/>
        <v>11.368292840000001</v>
      </c>
      <c r="V1050" s="62">
        <f t="shared" si="841"/>
        <v>0</v>
      </c>
      <c r="W1050" s="62">
        <f t="shared" si="841"/>
        <v>0.32099117999999999</v>
      </c>
      <c r="X1050" s="62"/>
      <c r="Y1050" s="62"/>
      <c r="Z1050" s="62"/>
      <c r="AA1050" s="62"/>
      <c r="AB1050" s="62"/>
      <c r="AC1050" s="62"/>
      <c r="AD1050" s="62"/>
      <c r="AE1050" s="62">
        <f t="shared" si="841"/>
        <v>1.26</v>
      </c>
      <c r="AF1050" s="62"/>
      <c r="AG1050" s="62"/>
      <c r="AH1050" s="62"/>
      <c r="AI1050" s="62"/>
      <c r="AJ1050" s="62">
        <f t="shared" si="841"/>
        <v>1.72498</v>
      </c>
      <c r="AK1050" s="62"/>
    </row>
    <row r="1051" spans="1:37" ht="63" x14ac:dyDescent="0.25">
      <c r="A1051" s="174"/>
      <c r="B1051" s="60" t="s">
        <v>1076</v>
      </c>
      <c r="C1051" s="52" t="s">
        <v>3871</v>
      </c>
      <c r="D1051" s="102">
        <v>3.6273983999999988E-2</v>
      </c>
      <c r="E1051" s="62">
        <f>D1051*10%</f>
        <v>3.6273983999999988E-3</v>
      </c>
      <c r="F1051" s="62">
        <f>D1051-E1051-H1051</f>
        <v>3.0470146559999987E-2</v>
      </c>
      <c r="G1051" s="62">
        <v>0</v>
      </c>
      <c r="H1051" s="62">
        <f>D1051*6%</f>
        <v>2.176439039999999E-3</v>
      </c>
      <c r="I1051" s="62">
        <f>J1051+K1051+L1051+M1051</f>
        <v>3.6273983999999988E-2</v>
      </c>
      <c r="J1051" s="62">
        <v>0</v>
      </c>
      <c r="K1051" s="62">
        <v>0</v>
      </c>
      <c r="L1051" s="62">
        <v>0</v>
      </c>
      <c r="M1051" s="62">
        <v>3.6273983999999988E-2</v>
      </c>
      <c r="N1051" s="62">
        <f t="shared" ref="N1051:N1052" si="842">D1051-I1051</f>
        <v>0</v>
      </c>
      <c r="O1051" s="62">
        <f t="shared" ref="O1051:O1052" si="843">E1051-J1051</f>
        <v>3.6273983999999988E-3</v>
      </c>
      <c r="P1051" s="62">
        <f t="shared" ref="P1051:P1052" si="844">F1051-K1051</f>
        <v>3.0470146559999987E-2</v>
      </c>
      <c r="Q1051" s="62">
        <f t="shared" ref="Q1051:Q1052" si="845">G1051-L1051</f>
        <v>0</v>
      </c>
      <c r="R1051" s="62">
        <f t="shared" ref="R1051:R1052" si="846">H1051-M1051</f>
        <v>-3.409754495999999E-2</v>
      </c>
      <c r="S1051" s="62">
        <f>T1051+U1051+V1051+W1051</f>
        <v>3.0228319999999999E-2</v>
      </c>
      <c r="T1051" s="62">
        <v>0</v>
      </c>
      <c r="U1051" s="62">
        <v>0</v>
      </c>
      <c r="V1051" s="62">
        <v>0</v>
      </c>
      <c r="W1051" s="62">
        <v>3.0228319999999999E-2</v>
      </c>
      <c r="X1051" s="102"/>
      <c r="Y1051" s="102"/>
      <c r="Z1051" s="102"/>
      <c r="AA1051" s="102"/>
      <c r="AB1051" s="102"/>
      <c r="AC1051" s="102"/>
      <c r="AD1051" s="102"/>
      <c r="AE1051" s="62">
        <v>0</v>
      </c>
      <c r="AF1051" s="102"/>
      <c r="AG1051" s="102"/>
      <c r="AH1051" s="102"/>
      <c r="AI1051" s="102"/>
      <c r="AJ1051" s="62">
        <v>0</v>
      </c>
      <c r="AK1051" s="62"/>
    </row>
    <row r="1052" spans="1:37" ht="63" x14ac:dyDescent="0.25">
      <c r="A1052" s="174"/>
      <c r="B1052" s="60" t="s">
        <v>2326</v>
      </c>
      <c r="C1052" s="52" t="s">
        <v>3872</v>
      </c>
      <c r="D1052" s="62">
        <v>1.2106799999999998</v>
      </c>
      <c r="E1052" s="62">
        <f>D1052*10%</f>
        <v>0.12106799999999998</v>
      </c>
      <c r="F1052" s="62">
        <f>D1052-E1052-H1052</f>
        <v>1.0169711999999997</v>
      </c>
      <c r="G1052" s="62">
        <v>0</v>
      </c>
      <c r="H1052" s="62">
        <f>D1052*6%</f>
        <v>7.2640799999999978E-2</v>
      </c>
      <c r="I1052" s="62">
        <f>J1052+K1052+L1052+M1052</f>
        <v>0.34891543200000003</v>
      </c>
      <c r="J1052" s="62">
        <v>0</v>
      </c>
      <c r="K1052" s="62">
        <v>0</v>
      </c>
      <c r="L1052" s="62">
        <v>0</v>
      </c>
      <c r="M1052" s="62">
        <v>0.34891543200000003</v>
      </c>
      <c r="N1052" s="62">
        <f t="shared" si="842"/>
        <v>0.86176456799999968</v>
      </c>
      <c r="O1052" s="62">
        <f t="shared" si="843"/>
        <v>0.12106799999999998</v>
      </c>
      <c r="P1052" s="62">
        <f t="shared" si="844"/>
        <v>1.0169711999999997</v>
      </c>
      <c r="Q1052" s="62">
        <f t="shared" si="845"/>
        <v>0</v>
      </c>
      <c r="R1052" s="62">
        <f t="shared" si="846"/>
        <v>-0.27627463200000002</v>
      </c>
      <c r="S1052" s="62">
        <f>T1052+U1052+V1052+W1052</f>
        <v>12.8899963</v>
      </c>
      <c r="T1052" s="62">
        <v>1.2309406000000001</v>
      </c>
      <c r="U1052" s="62">
        <v>11.368292840000001</v>
      </c>
      <c r="V1052" s="62">
        <v>0</v>
      </c>
      <c r="W1052" s="62">
        <v>0.29076286000000001</v>
      </c>
      <c r="X1052" s="62"/>
      <c r="Y1052" s="62"/>
      <c r="Z1052" s="62"/>
      <c r="AA1052" s="62"/>
      <c r="AB1052" s="168">
        <v>2020</v>
      </c>
      <c r="AC1052" s="62" t="s">
        <v>4255</v>
      </c>
      <c r="AD1052" s="62" t="s">
        <v>4256</v>
      </c>
      <c r="AE1052" s="62">
        <v>1.26</v>
      </c>
      <c r="AF1052" s="168">
        <v>2020</v>
      </c>
      <c r="AG1052" s="62" t="s">
        <v>4257</v>
      </c>
      <c r="AH1052" s="62" t="s">
        <v>4258</v>
      </c>
      <c r="AI1052" s="62" t="s">
        <v>4259</v>
      </c>
      <c r="AJ1052" s="62">
        <v>1.72498</v>
      </c>
      <c r="AK1052" s="62">
        <f>SUM(AK1053)</f>
        <v>0</v>
      </c>
    </row>
    <row r="1053" spans="1:37" ht="15.75" x14ac:dyDescent="0.25">
      <c r="A1053" s="174"/>
      <c r="B1053" s="60" t="s">
        <v>686</v>
      </c>
      <c r="C1053" s="52"/>
      <c r="D1053" s="102">
        <f t="shared" ref="D1053:AJ1053" si="847">SUM(D1054:D1054)</f>
        <v>4.5385128439999995</v>
      </c>
      <c r="E1053" s="102">
        <f t="shared" si="847"/>
        <v>0.4538512844</v>
      </c>
      <c r="F1053" s="102">
        <f t="shared" si="847"/>
        <v>3.8123507889599999</v>
      </c>
      <c r="G1053" s="102">
        <f t="shared" si="847"/>
        <v>0</v>
      </c>
      <c r="H1053" s="102">
        <f t="shared" si="847"/>
        <v>0.27231077063999998</v>
      </c>
      <c r="I1053" s="102">
        <f t="shared" si="847"/>
        <v>4.5385128439999995</v>
      </c>
      <c r="J1053" s="102">
        <f t="shared" si="847"/>
        <v>0.34694175999999999</v>
      </c>
      <c r="K1053" s="102">
        <f t="shared" si="847"/>
        <v>4.0036722999999999</v>
      </c>
      <c r="L1053" s="102">
        <f t="shared" si="847"/>
        <v>0</v>
      </c>
      <c r="M1053" s="102">
        <f t="shared" si="847"/>
        <v>0.18789878399999996</v>
      </c>
      <c r="N1053" s="102">
        <f t="shared" si="847"/>
        <v>0</v>
      </c>
      <c r="O1053" s="102">
        <f t="shared" si="847"/>
        <v>0.10690952440000001</v>
      </c>
      <c r="P1053" s="102">
        <f t="shared" si="847"/>
        <v>-0.19132151103999995</v>
      </c>
      <c r="Q1053" s="102">
        <f t="shared" si="847"/>
        <v>0</v>
      </c>
      <c r="R1053" s="102">
        <f t="shared" si="847"/>
        <v>8.441198664000002E-2</v>
      </c>
      <c r="S1053" s="102">
        <f t="shared" si="847"/>
        <v>3.7820940300000001</v>
      </c>
      <c r="T1053" s="102">
        <f t="shared" si="847"/>
        <v>0.28911813000000003</v>
      </c>
      <c r="U1053" s="102">
        <f t="shared" si="847"/>
        <v>3.3363935800000002</v>
      </c>
      <c r="V1053" s="102">
        <f t="shared" si="847"/>
        <v>0</v>
      </c>
      <c r="W1053" s="102">
        <f t="shared" si="847"/>
        <v>0.15658231999999997</v>
      </c>
      <c r="X1053" s="102"/>
      <c r="Y1053" s="102"/>
      <c r="Z1053" s="102"/>
      <c r="AA1053" s="102"/>
      <c r="AB1053" s="102"/>
      <c r="AC1053" s="102"/>
      <c r="AD1053" s="102"/>
      <c r="AE1053" s="102">
        <f t="shared" si="847"/>
        <v>0</v>
      </c>
      <c r="AF1053" s="102"/>
      <c r="AG1053" s="102"/>
      <c r="AH1053" s="102"/>
      <c r="AI1053" s="102"/>
      <c r="AJ1053" s="102">
        <f t="shared" si="847"/>
        <v>1.0900000000000001</v>
      </c>
      <c r="AK1053" s="102"/>
    </row>
    <row r="1054" spans="1:37" ht="63" x14ac:dyDescent="0.25">
      <c r="A1054" s="174"/>
      <c r="B1054" s="60" t="s">
        <v>1078</v>
      </c>
      <c r="C1054" s="52" t="s">
        <v>3873</v>
      </c>
      <c r="D1054" s="102">
        <v>4.5385128439999995</v>
      </c>
      <c r="E1054" s="62">
        <f>D1054*10%</f>
        <v>0.4538512844</v>
      </c>
      <c r="F1054" s="62">
        <f>D1054-E1054-H1054</f>
        <v>3.8123507889599999</v>
      </c>
      <c r="G1054" s="62">
        <v>0</v>
      </c>
      <c r="H1054" s="62">
        <f>D1054*6%</f>
        <v>0.27231077063999998</v>
      </c>
      <c r="I1054" s="62">
        <f>J1054+K1054+L1054+M1054</f>
        <v>4.5385128439999995</v>
      </c>
      <c r="J1054" s="62">
        <v>0.34694175999999999</v>
      </c>
      <c r="K1054" s="62">
        <v>4.0036722999999999</v>
      </c>
      <c r="L1054" s="62">
        <v>0</v>
      </c>
      <c r="M1054" s="62">
        <v>0.18789878399999996</v>
      </c>
      <c r="N1054" s="62">
        <f>D1054-I1054</f>
        <v>0</v>
      </c>
      <c r="O1054" s="62">
        <f t="shared" ref="O1054" si="848">E1054-J1054</f>
        <v>0.10690952440000001</v>
      </c>
      <c r="P1054" s="62">
        <f t="shared" ref="P1054" si="849">F1054-K1054</f>
        <v>-0.19132151103999995</v>
      </c>
      <c r="Q1054" s="62">
        <f t="shared" ref="Q1054" si="850">G1054-L1054</f>
        <v>0</v>
      </c>
      <c r="R1054" s="62">
        <f t="shared" ref="R1054" si="851">H1054-M1054</f>
        <v>8.441198664000002E-2</v>
      </c>
      <c r="S1054" s="62">
        <f>T1054+U1054+V1054+W1054</f>
        <v>3.7820940300000001</v>
      </c>
      <c r="T1054" s="62">
        <v>0.28911813000000003</v>
      </c>
      <c r="U1054" s="62">
        <v>3.3363935800000002</v>
      </c>
      <c r="V1054" s="62">
        <v>0</v>
      </c>
      <c r="W1054" s="62">
        <v>0.15658231999999997</v>
      </c>
      <c r="X1054" s="102"/>
      <c r="Y1054" s="102"/>
      <c r="Z1054" s="102"/>
      <c r="AA1054" s="102"/>
      <c r="AB1054" s="102"/>
      <c r="AC1054" s="102"/>
      <c r="AD1054" s="102"/>
      <c r="AE1054" s="62">
        <v>0</v>
      </c>
      <c r="AF1054" s="168">
        <v>2020</v>
      </c>
      <c r="AG1054" s="62" t="s">
        <v>4257</v>
      </c>
      <c r="AH1054" s="62" t="s">
        <v>4258</v>
      </c>
      <c r="AI1054" s="62" t="s">
        <v>4259</v>
      </c>
      <c r="AJ1054" s="62">
        <v>1.0900000000000001</v>
      </c>
      <c r="AK1054" s="102">
        <f>SUM(AK1055)</f>
        <v>0</v>
      </c>
    </row>
    <row r="1055" spans="1:37" ht="15.75" x14ac:dyDescent="0.25">
      <c r="A1055" s="174"/>
      <c r="B1055" s="60" t="s">
        <v>179</v>
      </c>
      <c r="C1055" s="52"/>
      <c r="D1055" s="62">
        <f t="shared" ref="D1055:AJ1055" si="852">SUM(D1056:D1056)</f>
        <v>14.102448000000001</v>
      </c>
      <c r="E1055" s="62">
        <f t="shared" si="852"/>
        <v>1.4102448000000001</v>
      </c>
      <c r="F1055" s="62">
        <f t="shared" si="852"/>
        <v>11.846056320000002</v>
      </c>
      <c r="G1055" s="62">
        <f t="shared" si="852"/>
        <v>0</v>
      </c>
      <c r="H1055" s="62">
        <f t="shared" si="852"/>
        <v>0.84614688000000005</v>
      </c>
      <c r="I1055" s="62">
        <f t="shared" si="852"/>
        <v>1.9964696380000002</v>
      </c>
      <c r="J1055" s="62">
        <f t="shared" si="852"/>
        <v>0.20172504999999999</v>
      </c>
      <c r="K1055" s="62">
        <f t="shared" si="852"/>
        <v>0</v>
      </c>
      <c r="L1055" s="62">
        <f t="shared" si="852"/>
        <v>0</v>
      </c>
      <c r="M1055" s="62">
        <f t="shared" si="852"/>
        <v>1.7947445880000001</v>
      </c>
      <c r="N1055" s="62">
        <f t="shared" si="852"/>
        <v>12.105978362</v>
      </c>
      <c r="O1055" s="62">
        <f t="shared" si="852"/>
        <v>1.20851975</v>
      </c>
      <c r="P1055" s="62">
        <f t="shared" si="852"/>
        <v>11.846056320000002</v>
      </c>
      <c r="Q1055" s="62">
        <f t="shared" si="852"/>
        <v>0</v>
      </c>
      <c r="R1055" s="62">
        <f t="shared" si="852"/>
        <v>-0.94859770800000009</v>
      </c>
      <c r="S1055" s="62">
        <f t="shared" si="852"/>
        <v>2.4907408800000002</v>
      </c>
      <c r="T1055" s="62">
        <f t="shared" si="852"/>
        <v>0.99512039000000008</v>
      </c>
      <c r="U1055" s="62">
        <f t="shared" si="852"/>
        <v>0</v>
      </c>
      <c r="V1055" s="62">
        <f t="shared" si="852"/>
        <v>0</v>
      </c>
      <c r="W1055" s="62">
        <f t="shared" si="852"/>
        <v>1.4956204900000001</v>
      </c>
      <c r="X1055" s="62"/>
      <c r="Y1055" s="62"/>
      <c r="Z1055" s="62"/>
      <c r="AA1055" s="62"/>
      <c r="AB1055" s="62"/>
      <c r="AC1055" s="62"/>
      <c r="AD1055" s="62"/>
      <c r="AE1055" s="62">
        <f t="shared" si="852"/>
        <v>0</v>
      </c>
      <c r="AF1055" s="62"/>
      <c r="AG1055" s="62"/>
      <c r="AH1055" s="62"/>
      <c r="AI1055" s="62"/>
      <c r="AJ1055" s="62">
        <f t="shared" si="852"/>
        <v>0</v>
      </c>
      <c r="AK1055" s="62"/>
    </row>
    <row r="1056" spans="1:37" ht="94.5" x14ac:dyDescent="0.25">
      <c r="A1056" s="174"/>
      <c r="B1056" s="60" t="s">
        <v>1080</v>
      </c>
      <c r="C1056" s="52" t="s">
        <v>3874</v>
      </c>
      <c r="D1056" s="62">
        <v>14.102448000000001</v>
      </c>
      <c r="E1056" s="62">
        <f>D1056*10%</f>
        <v>1.4102448000000001</v>
      </c>
      <c r="F1056" s="62">
        <f>D1056-E1056-H1056</f>
        <v>11.846056320000002</v>
      </c>
      <c r="G1056" s="62">
        <v>0</v>
      </c>
      <c r="H1056" s="62">
        <f>D1056*6%</f>
        <v>0.84614688000000005</v>
      </c>
      <c r="I1056" s="62">
        <f>J1056+K1056+L1056+M1056</f>
        <v>1.9964696380000002</v>
      </c>
      <c r="J1056" s="62">
        <v>0.20172504999999999</v>
      </c>
      <c r="K1056" s="62">
        <v>0</v>
      </c>
      <c r="L1056" s="62">
        <v>0</v>
      </c>
      <c r="M1056" s="62">
        <v>1.7947445880000001</v>
      </c>
      <c r="N1056" s="62">
        <f>D1056-I1056</f>
        <v>12.105978362</v>
      </c>
      <c r="O1056" s="62">
        <f t="shared" ref="O1056" si="853">E1056-J1056</f>
        <v>1.20851975</v>
      </c>
      <c r="P1056" s="62">
        <f t="shared" ref="P1056" si="854">F1056-K1056</f>
        <v>11.846056320000002</v>
      </c>
      <c r="Q1056" s="62">
        <f t="shared" ref="Q1056" si="855">G1056-L1056</f>
        <v>0</v>
      </c>
      <c r="R1056" s="62">
        <f t="shared" ref="R1056" si="856">H1056-M1056</f>
        <v>-0.94859770800000009</v>
      </c>
      <c r="S1056" s="62">
        <f>T1056+U1056+V1056+W1056</f>
        <v>2.4907408800000002</v>
      </c>
      <c r="T1056" s="62">
        <v>0.99512039000000008</v>
      </c>
      <c r="U1056" s="62">
        <v>0</v>
      </c>
      <c r="V1056" s="62">
        <v>0</v>
      </c>
      <c r="W1056" s="62">
        <v>1.4956204900000001</v>
      </c>
      <c r="X1056" s="62"/>
      <c r="Y1056" s="62"/>
      <c r="Z1056" s="62"/>
      <c r="AA1056" s="62"/>
      <c r="AB1056" s="62"/>
      <c r="AC1056" s="62"/>
      <c r="AD1056" s="62"/>
      <c r="AE1056" s="62">
        <v>0</v>
      </c>
      <c r="AF1056" s="62"/>
      <c r="AG1056" s="62"/>
      <c r="AH1056" s="62"/>
      <c r="AI1056" s="62"/>
      <c r="AJ1056" s="62">
        <v>0</v>
      </c>
      <c r="AK1056" s="62">
        <f>SUM(AK1057:AK1060)</f>
        <v>0</v>
      </c>
    </row>
    <row r="1057" spans="1:37" ht="15.75" x14ac:dyDescent="0.25">
      <c r="A1057" s="174"/>
      <c r="B1057" s="60" t="s">
        <v>189</v>
      </c>
      <c r="C1057" s="52"/>
      <c r="D1057" s="62">
        <f t="shared" ref="D1057:AJ1057" si="857">SUM(D1058:D1061)</f>
        <v>4.1587146058305091</v>
      </c>
      <c r="E1057" s="62">
        <f t="shared" si="857"/>
        <v>0.41587146058305097</v>
      </c>
      <c r="F1057" s="62">
        <f t="shared" si="857"/>
        <v>3.4933202688976279</v>
      </c>
      <c r="G1057" s="62">
        <f t="shared" si="857"/>
        <v>0</v>
      </c>
      <c r="H1057" s="62">
        <f t="shared" si="857"/>
        <v>0.24952287634983053</v>
      </c>
      <c r="I1057" s="62">
        <f t="shared" si="857"/>
        <v>4.1587146058305091</v>
      </c>
      <c r="J1057" s="62">
        <f t="shared" si="857"/>
        <v>0.43522437000000003</v>
      </c>
      <c r="K1057" s="62">
        <f t="shared" si="857"/>
        <v>2.2702309900000004</v>
      </c>
      <c r="L1057" s="62">
        <f t="shared" si="857"/>
        <v>0</v>
      </c>
      <c r="M1057" s="62">
        <f t="shared" si="857"/>
        <v>1.4532592458305085</v>
      </c>
      <c r="N1057" s="62">
        <f t="shared" si="857"/>
        <v>0</v>
      </c>
      <c r="O1057" s="62">
        <f t="shared" si="857"/>
        <v>-1.9352909416949074E-2</v>
      </c>
      <c r="P1057" s="62">
        <f t="shared" si="857"/>
        <v>1.2230892788976273</v>
      </c>
      <c r="Q1057" s="62">
        <f t="shared" si="857"/>
        <v>0</v>
      </c>
      <c r="R1057" s="62">
        <f t="shared" si="857"/>
        <v>-1.2037363694806782</v>
      </c>
      <c r="S1057" s="62">
        <f t="shared" si="857"/>
        <v>3.7768051700000003</v>
      </c>
      <c r="T1057" s="62">
        <f t="shared" si="857"/>
        <v>0.66893605999999994</v>
      </c>
      <c r="U1057" s="62">
        <f t="shared" si="857"/>
        <v>1.9257342800000001</v>
      </c>
      <c r="V1057" s="62">
        <f t="shared" si="857"/>
        <v>0</v>
      </c>
      <c r="W1057" s="62">
        <f t="shared" si="857"/>
        <v>1.1821348299999999</v>
      </c>
      <c r="X1057" s="62"/>
      <c r="Y1057" s="62"/>
      <c r="Z1057" s="62"/>
      <c r="AA1057" s="62"/>
      <c r="AB1057" s="62"/>
      <c r="AC1057" s="62"/>
      <c r="AD1057" s="62"/>
      <c r="AE1057" s="62">
        <f t="shared" si="857"/>
        <v>0</v>
      </c>
      <c r="AF1057" s="62"/>
      <c r="AG1057" s="62"/>
      <c r="AH1057" s="62"/>
      <c r="AI1057" s="62"/>
      <c r="AJ1057" s="62">
        <f t="shared" si="857"/>
        <v>0.28599999999999998</v>
      </c>
      <c r="AK1057" s="62"/>
    </row>
    <row r="1058" spans="1:37" ht="78.75" x14ac:dyDescent="0.25">
      <c r="A1058" s="174"/>
      <c r="B1058" s="60" t="s">
        <v>2328</v>
      </c>
      <c r="C1058" s="52" t="s">
        <v>3875</v>
      </c>
      <c r="D1058" s="62">
        <v>2.4884769698305091</v>
      </c>
      <c r="E1058" s="62">
        <f>D1058*10%</f>
        <v>0.24884769698305093</v>
      </c>
      <c r="F1058" s="62">
        <f>D1058-E1058-H1058</f>
        <v>2.0903206546576278</v>
      </c>
      <c r="G1058" s="62">
        <v>0</v>
      </c>
      <c r="H1058" s="62">
        <f>D1058*6%</f>
        <v>0.14930861818983054</v>
      </c>
      <c r="I1058" s="169">
        <f>J1058+K1058+L1058+M1058</f>
        <v>2.4884769698305091</v>
      </c>
      <c r="J1058" s="62">
        <v>0.18496151999999999</v>
      </c>
      <c r="K1058" s="62">
        <v>2.2702309900000004</v>
      </c>
      <c r="L1058" s="62">
        <v>0</v>
      </c>
      <c r="M1058" s="62">
        <v>3.3284459830508872E-2</v>
      </c>
      <c r="N1058" s="62">
        <f t="shared" ref="N1058:N1061" si="858">D1058-I1058</f>
        <v>0</v>
      </c>
      <c r="O1058" s="62">
        <f t="shared" ref="O1058:O1061" si="859">E1058-J1058</f>
        <v>6.3886176983050935E-2</v>
      </c>
      <c r="P1058" s="62">
        <f t="shared" ref="P1058:P1061" si="860">F1058-K1058</f>
        <v>-0.17991033534237255</v>
      </c>
      <c r="Q1058" s="62">
        <f t="shared" ref="Q1058:Q1061" si="861">G1058-L1058</f>
        <v>0</v>
      </c>
      <c r="R1058" s="62">
        <f t="shared" ref="R1058:R1061" si="862">H1058-M1058</f>
        <v>0.11602415835932167</v>
      </c>
      <c r="S1058" s="62">
        <f>T1058+U1058+V1058+W1058</f>
        <v>0</v>
      </c>
      <c r="T1058" s="62">
        <v>0</v>
      </c>
      <c r="U1058" s="62">
        <v>0</v>
      </c>
      <c r="V1058" s="62">
        <v>0</v>
      </c>
      <c r="W1058" s="62">
        <v>0</v>
      </c>
      <c r="X1058" s="62"/>
      <c r="Y1058" s="62"/>
      <c r="Z1058" s="62"/>
      <c r="AA1058" s="62"/>
      <c r="AB1058" s="62"/>
      <c r="AC1058" s="62"/>
      <c r="AD1058" s="62"/>
      <c r="AE1058" s="62">
        <v>0</v>
      </c>
      <c r="AF1058" s="62"/>
      <c r="AG1058" s="62"/>
      <c r="AH1058" s="62"/>
      <c r="AI1058" s="62"/>
      <c r="AJ1058" s="62">
        <v>0</v>
      </c>
      <c r="AK1058" s="62"/>
    </row>
    <row r="1059" spans="1:37" ht="78.75" x14ac:dyDescent="0.25">
      <c r="A1059" s="174"/>
      <c r="B1059" s="60" t="s">
        <v>1083</v>
      </c>
      <c r="C1059" s="52" t="s">
        <v>3876</v>
      </c>
      <c r="D1059" s="102">
        <v>0.66661881599999995</v>
      </c>
      <c r="E1059" s="62">
        <f>D1059*10%</f>
        <v>6.66618816E-2</v>
      </c>
      <c r="F1059" s="62">
        <f>D1059-E1059-H1059</f>
        <v>0.55995980544000001</v>
      </c>
      <c r="G1059" s="62">
        <v>0</v>
      </c>
      <c r="H1059" s="62">
        <f>D1059*6%</f>
        <v>3.9997128959999996E-2</v>
      </c>
      <c r="I1059" s="62">
        <f>J1059+K1059+L1059+M1059</f>
        <v>0.66661881599999995</v>
      </c>
      <c r="J1059" s="62">
        <v>0</v>
      </c>
      <c r="K1059" s="62">
        <v>0</v>
      </c>
      <c r="L1059" s="62">
        <v>0</v>
      </c>
      <c r="M1059" s="62">
        <v>0.66661881599999995</v>
      </c>
      <c r="N1059" s="62">
        <f t="shared" si="858"/>
        <v>0</v>
      </c>
      <c r="O1059" s="62">
        <f t="shared" si="859"/>
        <v>6.66618816E-2</v>
      </c>
      <c r="P1059" s="62">
        <f t="shared" si="860"/>
        <v>0.55995980544000001</v>
      </c>
      <c r="Q1059" s="62">
        <f t="shared" si="861"/>
        <v>0</v>
      </c>
      <c r="R1059" s="62">
        <f t="shared" si="862"/>
        <v>-0.62662168703999999</v>
      </c>
      <c r="S1059" s="62">
        <f>T1059+U1059+V1059+W1059</f>
        <v>3.15018602</v>
      </c>
      <c r="T1059" s="62">
        <v>0.66893605999999994</v>
      </c>
      <c r="U1059" s="62">
        <v>1.9257342800000001</v>
      </c>
      <c r="V1059" s="62">
        <v>0</v>
      </c>
      <c r="W1059" s="62">
        <v>0.55551567999999996</v>
      </c>
      <c r="X1059" s="102"/>
      <c r="Y1059" s="102"/>
      <c r="Z1059" s="102"/>
      <c r="AA1059" s="102"/>
      <c r="AB1059" s="102"/>
      <c r="AC1059" s="102"/>
      <c r="AD1059" s="102"/>
      <c r="AE1059" s="62">
        <v>0</v>
      </c>
      <c r="AF1059" s="168">
        <v>2020</v>
      </c>
      <c r="AG1059" s="62" t="s">
        <v>4257</v>
      </c>
      <c r="AH1059" s="62" t="s">
        <v>4258</v>
      </c>
      <c r="AI1059" s="62" t="s">
        <v>4259</v>
      </c>
      <c r="AJ1059" s="62">
        <v>0.28599999999999998</v>
      </c>
      <c r="AK1059" s="102"/>
    </row>
    <row r="1060" spans="1:37" ht="78.75" x14ac:dyDescent="0.25">
      <c r="A1060" s="174"/>
      <c r="B1060" s="60" t="s">
        <v>2329</v>
      </c>
      <c r="C1060" s="52" t="s">
        <v>3877</v>
      </c>
      <c r="D1060" s="62">
        <v>8.4779400000000005E-2</v>
      </c>
      <c r="E1060" s="62">
        <f>D1060*10%</f>
        <v>8.4779400000000015E-3</v>
      </c>
      <c r="F1060" s="62">
        <f>D1060-E1060-H1060</f>
        <v>7.1214696000000008E-2</v>
      </c>
      <c r="G1060" s="62">
        <v>0</v>
      </c>
      <c r="H1060" s="62">
        <f>D1060*6%</f>
        <v>5.0867639999999997E-3</v>
      </c>
      <c r="I1060" s="62">
        <f>J1060+K1060+L1060+M1060</f>
        <v>8.4779400000000005E-2</v>
      </c>
      <c r="J1060" s="62">
        <v>8.3366410000000002E-2</v>
      </c>
      <c r="K1060" s="62">
        <v>0</v>
      </c>
      <c r="L1060" s="62">
        <v>0</v>
      </c>
      <c r="M1060" s="62">
        <v>1.4129900000000029E-3</v>
      </c>
      <c r="N1060" s="62">
        <f t="shared" si="858"/>
        <v>0</v>
      </c>
      <c r="O1060" s="62">
        <f t="shared" si="859"/>
        <v>-7.4888469999999999E-2</v>
      </c>
      <c r="P1060" s="62">
        <f t="shared" si="860"/>
        <v>7.1214696000000008E-2</v>
      </c>
      <c r="Q1060" s="62">
        <f t="shared" si="861"/>
        <v>0</v>
      </c>
      <c r="R1060" s="62">
        <f t="shared" si="862"/>
        <v>3.6737739999999968E-3</v>
      </c>
      <c r="S1060" s="62">
        <f>T1060+U1060+V1060+W1060</f>
        <v>0</v>
      </c>
      <c r="T1060" s="62">
        <v>0</v>
      </c>
      <c r="U1060" s="62">
        <v>0</v>
      </c>
      <c r="V1060" s="62">
        <v>0</v>
      </c>
      <c r="W1060" s="62">
        <v>0</v>
      </c>
      <c r="X1060" s="62"/>
      <c r="Y1060" s="62"/>
      <c r="Z1060" s="62"/>
      <c r="AA1060" s="62"/>
      <c r="AB1060" s="62"/>
      <c r="AC1060" s="62"/>
      <c r="AD1060" s="62"/>
      <c r="AE1060" s="62">
        <v>0</v>
      </c>
      <c r="AF1060" s="62"/>
      <c r="AG1060" s="62"/>
      <c r="AH1060" s="62"/>
      <c r="AI1060" s="62"/>
      <c r="AJ1060" s="62">
        <v>0</v>
      </c>
      <c r="AK1060" s="62"/>
    </row>
    <row r="1061" spans="1:37" ht="78.75" x14ac:dyDescent="0.25">
      <c r="A1061" s="174"/>
      <c r="B1061" s="55" t="s">
        <v>2330</v>
      </c>
      <c r="C1061" s="56" t="s">
        <v>3878</v>
      </c>
      <c r="D1061" s="62">
        <v>0.91883941999999996</v>
      </c>
      <c r="E1061" s="62">
        <f>D1061*10%</f>
        <v>9.1883941999999996E-2</v>
      </c>
      <c r="F1061" s="62">
        <f>D1061-E1061-H1061</f>
        <v>0.77182511279999988</v>
      </c>
      <c r="G1061" s="62">
        <v>0</v>
      </c>
      <c r="H1061" s="62">
        <f>D1061*6%</f>
        <v>5.5130365199999996E-2</v>
      </c>
      <c r="I1061" s="62">
        <f>J1061+K1061+L1061+M1061</f>
        <v>0.91883941999999985</v>
      </c>
      <c r="J1061" s="62">
        <v>0.16689644000000001</v>
      </c>
      <c r="K1061" s="62">
        <v>0</v>
      </c>
      <c r="L1061" s="62">
        <v>0</v>
      </c>
      <c r="M1061" s="62">
        <v>0.75194297999999982</v>
      </c>
      <c r="N1061" s="62">
        <f t="shared" si="858"/>
        <v>0</v>
      </c>
      <c r="O1061" s="62">
        <f t="shared" si="859"/>
        <v>-7.5012498000000011E-2</v>
      </c>
      <c r="P1061" s="62">
        <f t="shared" si="860"/>
        <v>0.77182511279999988</v>
      </c>
      <c r="Q1061" s="62">
        <f t="shared" si="861"/>
        <v>0</v>
      </c>
      <c r="R1061" s="62">
        <f t="shared" si="862"/>
        <v>-0.69681261479999979</v>
      </c>
      <c r="S1061" s="62">
        <f>T1061+U1061+V1061+W1061</f>
        <v>0.62661915000000001</v>
      </c>
      <c r="T1061" s="62">
        <v>0</v>
      </c>
      <c r="U1061" s="62">
        <v>0</v>
      </c>
      <c r="V1061" s="62">
        <v>0</v>
      </c>
      <c r="W1061" s="62">
        <v>0.62661915000000001</v>
      </c>
      <c r="X1061" s="62"/>
      <c r="Y1061" s="62"/>
      <c r="Z1061" s="62"/>
      <c r="AA1061" s="62"/>
      <c r="AB1061" s="62"/>
      <c r="AC1061" s="62"/>
      <c r="AD1061" s="62"/>
      <c r="AE1061" s="62">
        <v>0</v>
      </c>
      <c r="AF1061" s="62"/>
      <c r="AG1061" s="62"/>
      <c r="AH1061" s="62"/>
      <c r="AI1061" s="62"/>
      <c r="AJ1061" s="62">
        <v>0</v>
      </c>
      <c r="AK1061" s="62">
        <f>SUM(AK1062:AK1071)</f>
        <v>0</v>
      </c>
    </row>
    <row r="1062" spans="1:37" ht="15.75" x14ac:dyDescent="0.25">
      <c r="A1062" s="174"/>
      <c r="B1062" s="60" t="s">
        <v>226</v>
      </c>
      <c r="C1062" s="52"/>
      <c r="D1062" s="62">
        <f t="shared" ref="D1062:AJ1062" si="863">SUM(D1063:D1072)</f>
        <v>70.166954787152534</v>
      </c>
      <c r="E1062" s="62">
        <f t="shared" si="863"/>
        <v>7.0166954787152527</v>
      </c>
      <c r="F1062" s="62">
        <f t="shared" si="863"/>
        <v>58.940242021208128</v>
      </c>
      <c r="G1062" s="62">
        <f t="shared" si="863"/>
        <v>0</v>
      </c>
      <c r="H1062" s="62">
        <f t="shared" si="863"/>
        <v>4.2100172872291521</v>
      </c>
      <c r="I1062" s="62">
        <f t="shared" si="863"/>
        <v>69.585811263152536</v>
      </c>
      <c r="J1062" s="62">
        <f t="shared" si="863"/>
        <v>2.68135755</v>
      </c>
      <c r="K1062" s="62">
        <f t="shared" si="863"/>
        <v>63.577467200000001</v>
      </c>
      <c r="L1062" s="62">
        <f t="shared" si="863"/>
        <v>0</v>
      </c>
      <c r="M1062" s="62">
        <f t="shared" si="863"/>
        <v>3.3269865131525416</v>
      </c>
      <c r="N1062" s="62">
        <f t="shared" si="863"/>
        <v>0.58114352399999991</v>
      </c>
      <c r="O1062" s="62">
        <f t="shared" si="863"/>
        <v>4.3353379287152531</v>
      </c>
      <c r="P1062" s="62">
        <f t="shared" si="863"/>
        <v>-4.6372251787918684</v>
      </c>
      <c r="Q1062" s="62">
        <f t="shared" si="863"/>
        <v>0</v>
      </c>
      <c r="R1062" s="62">
        <f t="shared" si="863"/>
        <v>0.88303077407661057</v>
      </c>
      <c r="S1062" s="62">
        <f t="shared" si="863"/>
        <v>15.737190869999999</v>
      </c>
      <c r="T1062" s="62">
        <f t="shared" si="863"/>
        <v>1.1660949999999999</v>
      </c>
      <c r="U1062" s="62">
        <f t="shared" si="863"/>
        <v>12.3474284</v>
      </c>
      <c r="V1062" s="62">
        <f t="shared" si="863"/>
        <v>0</v>
      </c>
      <c r="W1062" s="62">
        <f t="shared" si="863"/>
        <v>2.2236674700000001</v>
      </c>
      <c r="X1062" s="62"/>
      <c r="Y1062" s="62"/>
      <c r="Z1062" s="62"/>
      <c r="AA1062" s="62"/>
      <c r="AB1062" s="62"/>
      <c r="AC1062" s="62"/>
      <c r="AD1062" s="62"/>
      <c r="AE1062" s="62">
        <f t="shared" si="863"/>
        <v>0</v>
      </c>
      <c r="AF1062" s="62"/>
      <c r="AG1062" s="62"/>
      <c r="AH1062" s="62"/>
      <c r="AI1062" s="62"/>
      <c r="AJ1062" s="62">
        <f t="shared" si="863"/>
        <v>7.8170000000000002</v>
      </c>
      <c r="AK1062" s="62"/>
    </row>
    <row r="1063" spans="1:37" ht="63" x14ac:dyDescent="0.25">
      <c r="A1063" s="174"/>
      <c r="B1063" s="60" t="s">
        <v>1096</v>
      </c>
      <c r="C1063" s="52" t="s">
        <v>3879</v>
      </c>
      <c r="D1063" s="62">
        <v>5.6058022799999998</v>
      </c>
      <c r="E1063" s="62">
        <f t="shared" ref="E1063:E1072" si="864">D1063*10%</f>
        <v>0.56058022799999996</v>
      </c>
      <c r="F1063" s="62">
        <f t="shared" ref="F1063:F1072" si="865">D1063-E1063-H1063</f>
        <v>4.7088739151999999</v>
      </c>
      <c r="G1063" s="62">
        <v>0</v>
      </c>
      <c r="H1063" s="62">
        <f t="shared" ref="H1063:H1072" si="866">D1063*6%</f>
        <v>0.33634813679999997</v>
      </c>
      <c r="I1063" s="62">
        <f t="shared" ref="I1063:I1072" si="867">J1063+K1063+L1063+M1063</f>
        <v>5.6058022800000007</v>
      </c>
      <c r="J1063" s="62">
        <v>0</v>
      </c>
      <c r="K1063" s="62">
        <v>5.6058022800000007</v>
      </c>
      <c r="L1063" s="62">
        <v>0</v>
      </c>
      <c r="M1063" s="62">
        <v>0</v>
      </c>
      <c r="N1063" s="62">
        <f t="shared" ref="N1063:N1072" si="868">D1063-I1063</f>
        <v>0</v>
      </c>
      <c r="O1063" s="62">
        <f t="shared" ref="O1063:O1072" si="869">E1063-J1063</f>
        <v>0.56058022799999996</v>
      </c>
      <c r="P1063" s="62">
        <f t="shared" ref="P1063:P1072" si="870">F1063-K1063</f>
        <v>-0.89692836480000082</v>
      </c>
      <c r="Q1063" s="62">
        <f t="shared" ref="Q1063:Q1072" si="871">G1063-L1063</f>
        <v>0</v>
      </c>
      <c r="R1063" s="62">
        <f t="shared" ref="R1063:R1072" si="872">H1063-M1063</f>
        <v>0.33634813679999997</v>
      </c>
      <c r="S1063" s="62">
        <f t="shared" ref="S1063:S1072" si="873">T1063+U1063+V1063+W1063</f>
        <v>0</v>
      </c>
      <c r="T1063" s="62">
        <v>0</v>
      </c>
      <c r="U1063" s="62">
        <v>0</v>
      </c>
      <c r="V1063" s="62">
        <v>0</v>
      </c>
      <c r="W1063" s="62">
        <v>0</v>
      </c>
      <c r="X1063" s="62"/>
      <c r="Y1063" s="62"/>
      <c r="Z1063" s="62"/>
      <c r="AA1063" s="62"/>
      <c r="AB1063" s="62"/>
      <c r="AC1063" s="62"/>
      <c r="AD1063" s="62"/>
      <c r="AE1063" s="62">
        <v>0</v>
      </c>
      <c r="AF1063" s="62"/>
      <c r="AG1063" s="62"/>
      <c r="AH1063" s="62"/>
      <c r="AI1063" s="62"/>
      <c r="AJ1063" s="62">
        <v>0</v>
      </c>
      <c r="AK1063" s="102"/>
    </row>
    <row r="1064" spans="1:37" ht="78.75" x14ac:dyDescent="0.25">
      <c r="A1064" s="174"/>
      <c r="B1064" s="55" t="s">
        <v>1085</v>
      </c>
      <c r="C1064" s="56" t="s">
        <v>3880</v>
      </c>
      <c r="D1064" s="102">
        <v>33.641893349999997</v>
      </c>
      <c r="E1064" s="62">
        <f t="shared" si="864"/>
        <v>3.3641893349999998</v>
      </c>
      <c r="F1064" s="62">
        <f t="shared" si="865"/>
        <v>28.259190413999999</v>
      </c>
      <c r="G1064" s="62">
        <v>0</v>
      </c>
      <c r="H1064" s="62">
        <f t="shared" si="866"/>
        <v>2.0185136009999995</v>
      </c>
      <c r="I1064" s="62">
        <f t="shared" si="867"/>
        <v>33.641893349999997</v>
      </c>
      <c r="J1064" s="62">
        <v>1.9286863300000001</v>
      </c>
      <c r="K1064" s="62">
        <v>31.713207019999999</v>
      </c>
      <c r="L1064" s="62">
        <v>0</v>
      </c>
      <c r="M1064" s="62">
        <v>0</v>
      </c>
      <c r="N1064" s="62">
        <f t="shared" si="868"/>
        <v>0</v>
      </c>
      <c r="O1064" s="62">
        <f t="shared" si="869"/>
        <v>1.4355030049999997</v>
      </c>
      <c r="P1064" s="62">
        <f t="shared" si="870"/>
        <v>-3.4540166059999997</v>
      </c>
      <c r="Q1064" s="62">
        <f t="shared" si="871"/>
        <v>0</v>
      </c>
      <c r="R1064" s="62">
        <f t="shared" si="872"/>
        <v>2.0185136009999995</v>
      </c>
      <c r="S1064" s="62">
        <f t="shared" si="873"/>
        <v>0</v>
      </c>
      <c r="T1064" s="62">
        <v>0</v>
      </c>
      <c r="U1064" s="62">
        <v>0</v>
      </c>
      <c r="V1064" s="62">
        <v>0</v>
      </c>
      <c r="W1064" s="62">
        <v>0</v>
      </c>
      <c r="X1064" s="102"/>
      <c r="Y1064" s="102"/>
      <c r="Z1064" s="102"/>
      <c r="AA1064" s="102"/>
      <c r="AB1064" s="102"/>
      <c r="AC1064" s="102"/>
      <c r="AD1064" s="102"/>
      <c r="AE1064" s="62">
        <v>0</v>
      </c>
      <c r="AF1064" s="102"/>
      <c r="AG1064" s="102"/>
      <c r="AH1064" s="102"/>
      <c r="AI1064" s="102"/>
      <c r="AJ1064" s="62">
        <v>0</v>
      </c>
      <c r="AK1064" s="62"/>
    </row>
    <row r="1065" spans="1:37" ht="47.25" x14ac:dyDescent="0.25">
      <c r="A1065" s="174"/>
      <c r="B1065" s="60" t="s">
        <v>1087</v>
      </c>
      <c r="C1065" s="52" t="s">
        <v>3881</v>
      </c>
      <c r="D1065" s="62">
        <v>0.63349916000000006</v>
      </c>
      <c r="E1065" s="62">
        <f t="shared" si="864"/>
        <v>6.3349916000000006E-2</v>
      </c>
      <c r="F1065" s="62">
        <f t="shared" si="865"/>
        <v>0.53213929439999996</v>
      </c>
      <c r="G1065" s="62">
        <v>0</v>
      </c>
      <c r="H1065" s="62">
        <f t="shared" si="866"/>
        <v>3.8009949600000002E-2</v>
      </c>
      <c r="I1065" s="62">
        <f t="shared" si="867"/>
        <v>0.63349915999999995</v>
      </c>
      <c r="J1065" s="62">
        <v>3.9808580000000003E-2</v>
      </c>
      <c r="K1065" s="62">
        <v>0</v>
      </c>
      <c r="L1065" s="62">
        <v>0</v>
      </c>
      <c r="M1065" s="62">
        <v>0.59369057999999997</v>
      </c>
      <c r="N1065" s="62">
        <f t="shared" si="868"/>
        <v>0</v>
      </c>
      <c r="O1065" s="62">
        <f t="shared" si="869"/>
        <v>2.3541336000000003E-2</v>
      </c>
      <c r="P1065" s="62">
        <f t="shared" si="870"/>
        <v>0.53213929439999996</v>
      </c>
      <c r="Q1065" s="62">
        <f t="shared" si="871"/>
        <v>0</v>
      </c>
      <c r="R1065" s="62">
        <f t="shared" si="872"/>
        <v>-0.55568063039999993</v>
      </c>
      <c r="S1065" s="62">
        <f t="shared" si="873"/>
        <v>0.49474214999999988</v>
      </c>
      <c r="T1065" s="62">
        <v>0</v>
      </c>
      <c r="U1065" s="62">
        <v>0</v>
      </c>
      <c r="V1065" s="62">
        <v>0</v>
      </c>
      <c r="W1065" s="62">
        <v>0.49474214999999988</v>
      </c>
      <c r="X1065" s="62"/>
      <c r="Y1065" s="62"/>
      <c r="Z1065" s="62"/>
      <c r="AA1065" s="62"/>
      <c r="AB1065" s="62"/>
      <c r="AC1065" s="62"/>
      <c r="AD1065" s="62"/>
      <c r="AE1065" s="62">
        <v>0</v>
      </c>
      <c r="AF1065" s="62"/>
      <c r="AG1065" s="62"/>
      <c r="AH1065" s="62"/>
      <c r="AI1065" s="62"/>
      <c r="AJ1065" s="62">
        <v>0</v>
      </c>
      <c r="AK1065" s="102"/>
    </row>
    <row r="1066" spans="1:37" ht="78.75" x14ac:dyDescent="0.25">
      <c r="A1066" s="174"/>
      <c r="B1066" s="60" t="s">
        <v>1089</v>
      </c>
      <c r="C1066" s="52" t="s">
        <v>3882</v>
      </c>
      <c r="D1066" s="62">
        <v>0.30278811999999999</v>
      </c>
      <c r="E1066" s="62">
        <f t="shared" si="864"/>
        <v>3.0278812000000002E-2</v>
      </c>
      <c r="F1066" s="62">
        <f t="shared" si="865"/>
        <v>0.25434202080000001</v>
      </c>
      <c r="G1066" s="62">
        <v>0</v>
      </c>
      <c r="H1066" s="62">
        <f t="shared" si="866"/>
        <v>1.81672872E-2</v>
      </c>
      <c r="I1066" s="62">
        <f t="shared" si="867"/>
        <v>0.30278811999999999</v>
      </c>
      <c r="J1066" s="62">
        <v>0</v>
      </c>
      <c r="K1066" s="62">
        <v>0.30278811999999999</v>
      </c>
      <c r="L1066" s="62">
        <v>0</v>
      </c>
      <c r="M1066" s="62">
        <v>0</v>
      </c>
      <c r="N1066" s="62">
        <f t="shared" si="868"/>
        <v>0</v>
      </c>
      <c r="O1066" s="62">
        <f t="shared" si="869"/>
        <v>3.0278812000000002E-2</v>
      </c>
      <c r="P1066" s="62">
        <f t="shared" si="870"/>
        <v>-4.8446099199999981E-2</v>
      </c>
      <c r="Q1066" s="62">
        <f t="shared" si="871"/>
        <v>0</v>
      </c>
      <c r="R1066" s="62">
        <f t="shared" si="872"/>
        <v>1.81672872E-2</v>
      </c>
      <c r="S1066" s="62">
        <f t="shared" si="873"/>
        <v>0</v>
      </c>
      <c r="T1066" s="62">
        <v>0</v>
      </c>
      <c r="U1066" s="62">
        <v>0</v>
      </c>
      <c r="V1066" s="62">
        <v>0</v>
      </c>
      <c r="W1066" s="62">
        <v>0</v>
      </c>
      <c r="X1066" s="62"/>
      <c r="Y1066" s="62"/>
      <c r="Z1066" s="62"/>
      <c r="AA1066" s="62"/>
      <c r="AB1066" s="62"/>
      <c r="AC1066" s="62"/>
      <c r="AD1066" s="62"/>
      <c r="AE1066" s="62">
        <v>0</v>
      </c>
      <c r="AF1066" s="62"/>
      <c r="AG1066" s="62"/>
      <c r="AH1066" s="62"/>
      <c r="AI1066" s="62"/>
      <c r="AJ1066" s="62">
        <v>0</v>
      </c>
      <c r="AK1066" s="62"/>
    </row>
    <row r="1067" spans="1:37" ht="78.75" x14ac:dyDescent="0.25">
      <c r="A1067" s="174"/>
      <c r="B1067" s="55" t="s">
        <v>2331</v>
      </c>
      <c r="C1067" s="56" t="s">
        <v>3883</v>
      </c>
      <c r="D1067" s="102">
        <v>27.948188973152543</v>
      </c>
      <c r="E1067" s="62">
        <f t="shared" si="864"/>
        <v>2.7948188973152543</v>
      </c>
      <c r="F1067" s="62">
        <f t="shared" si="865"/>
        <v>23.476478737448133</v>
      </c>
      <c r="G1067" s="62">
        <v>0</v>
      </c>
      <c r="H1067" s="62">
        <f t="shared" si="866"/>
        <v>1.6768913383891526</v>
      </c>
      <c r="I1067" s="169">
        <f t="shared" si="867"/>
        <v>27.948188973152543</v>
      </c>
      <c r="J1067" s="62">
        <v>0.37126002000000002</v>
      </c>
      <c r="K1067" s="62">
        <v>25.955669780000001</v>
      </c>
      <c r="L1067" s="62">
        <v>0</v>
      </c>
      <c r="M1067" s="62">
        <v>1.6212591731525414</v>
      </c>
      <c r="N1067" s="62">
        <f t="shared" si="868"/>
        <v>0</v>
      </c>
      <c r="O1067" s="62">
        <f t="shared" si="869"/>
        <v>2.4235588773152541</v>
      </c>
      <c r="P1067" s="62">
        <f t="shared" si="870"/>
        <v>-2.479191042551868</v>
      </c>
      <c r="Q1067" s="62">
        <f t="shared" si="871"/>
        <v>0</v>
      </c>
      <c r="R1067" s="62">
        <f t="shared" si="872"/>
        <v>5.5632165236611186E-2</v>
      </c>
      <c r="S1067" s="62">
        <f t="shared" si="873"/>
        <v>10.035007149999998</v>
      </c>
      <c r="T1067" s="62">
        <v>0.30938335</v>
      </c>
      <c r="U1067" s="62">
        <v>8.9233957799999999</v>
      </c>
      <c r="V1067" s="62">
        <v>0</v>
      </c>
      <c r="W1067" s="62">
        <v>0.80222802000000004</v>
      </c>
      <c r="X1067" s="102"/>
      <c r="Y1067" s="102"/>
      <c r="Z1067" s="102"/>
      <c r="AA1067" s="102"/>
      <c r="AB1067" s="102"/>
      <c r="AC1067" s="102"/>
      <c r="AD1067" s="102"/>
      <c r="AE1067" s="62">
        <v>0</v>
      </c>
      <c r="AF1067" s="168">
        <v>2020</v>
      </c>
      <c r="AG1067" s="62" t="s">
        <v>4257</v>
      </c>
      <c r="AH1067" s="62" t="s">
        <v>4258</v>
      </c>
      <c r="AI1067" s="62" t="s">
        <v>4259</v>
      </c>
      <c r="AJ1067" s="62">
        <v>7.1070000000000002</v>
      </c>
      <c r="AK1067" s="62"/>
    </row>
    <row r="1068" spans="1:37" ht="78.75" x14ac:dyDescent="0.25">
      <c r="A1068" s="174"/>
      <c r="B1068" s="60" t="s">
        <v>1091</v>
      </c>
      <c r="C1068" s="52" t="s">
        <v>3884</v>
      </c>
      <c r="D1068" s="62">
        <v>2.831292E-3</v>
      </c>
      <c r="E1068" s="62">
        <f t="shared" si="864"/>
        <v>2.8312920000000003E-4</v>
      </c>
      <c r="F1068" s="62">
        <f t="shared" si="865"/>
        <v>2.3782852800000001E-3</v>
      </c>
      <c r="G1068" s="62">
        <v>0</v>
      </c>
      <c r="H1068" s="62">
        <f t="shared" si="866"/>
        <v>1.6987751999999998E-4</v>
      </c>
      <c r="I1068" s="62">
        <f t="shared" si="867"/>
        <v>2.831292E-3</v>
      </c>
      <c r="J1068" s="62">
        <v>0</v>
      </c>
      <c r="K1068" s="62">
        <v>0</v>
      </c>
      <c r="L1068" s="62">
        <v>0</v>
      </c>
      <c r="M1068" s="62">
        <v>2.831292E-3</v>
      </c>
      <c r="N1068" s="62">
        <f t="shared" si="868"/>
        <v>0</v>
      </c>
      <c r="O1068" s="62">
        <f t="shared" si="869"/>
        <v>2.8312920000000003E-4</v>
      </c>
      <c r="P1068" s="62">
        <f t="shared" si="870"/>
        <v>2.3782852800000001E-3</v>
      </c>
      <c r="Q1068" s="62">
        <f t="shared" si="871"/>
        <v>0</v>
      </c>
      <c r="R1068" s="62">
        <f t="shared" si="872"/>
        <v>-2.6614144800000002E-3</v>
      </c>
      <c r="S1068" s="62">
        <f t="shared" si="873"/>
        <v>6.633333000000001E-2</v>
      </c>
      <c r="T1068" s="62">
        <v>6.3973920000000004E-2</v>
      </c>
      <c r="U1068" s="62">
        <v>0</v>
      </c>
      <c r="V1068" s="62">
        <v>0</v>
      </c>
      <c r="W1068" s="62">
        <v>2.3594100000000002E-3</v>
      </c>
      <c r="X1068" s="62"/>
      <c r="Y1068" s="62"/>
      <c r="Z1068" s="62"/>
      <c r="AA1068" s="62"/>
      <c r="AB1068" s="62"/>
      <c r="AC1068" s="62"/>
      <c r="AD1068" s="62"/>
      <c r="AE1068" s="62">
        <v>0</v>
      </c>
      <c r="AF1068" s="62"/>
      <c r="AG1068" s="62"/>
      <c r="AH1068" s="62"/>
      <c r="AI1068" s="62"/>
      <c r="AJ1068" s="62">
        <v>0</v>
      </c>
      <c r="AK1068" s="102"/>
    </row>
    <row r="1069" spans="1:37" ht="47.25" x14ac:dyDescent="0.25">
      <c r="A1069" s="174"/>
      <c r="B1069" s="60" t="s">
        <v>2332</v>
      </c>
      <c r="C1069" s="52" t="s">
        <v>3885</v>
      </c>
      <c r="D1069" s="102">
        <v>0.57648098400000003</v>
      </c>
      <c r="E1069" s="62">
        <f t="shared" si="864"/>
        <v>5.7648098400000007E-2</v>
      </c>
      <c r="F1069" s="62">
        <f t="shared" si="865"/>
        <v>0.4842440265600001</v>
      </c>
      <c r="G1069" s="62">
        <v>0</v>
      </c>
      <c r="H1069" s="62">
        <f t="shared" si="866"/>
        <v>3.4588859040000003E-2</v>
      </c>
      <c r="I1069" s="62">
        <f t="shared" si="867"/>
        <v>0.57648098400000003</v>
      </c>
      <c r="J1069" s="62">
        <v>0</v>
      </c>
      <c r="K1069" s="62">
        <v>0</v>
      </c>
      <c r="L1069" s="62">
        <v>0</v>
      </c>
      <c r="M1069" s="62">
        <v>0.57648098400000003</v>
      </c>
      <c r="N1069" s="62">
        <f t="shared" si="868"/>
        <v>0</v>
      </c>
      <c r="O1069" s="62">
        <f t="shared" si="869"/>
        <v>5.7648098400000007E-2</v>
      </c>
      <c r="P1069" s="62">
        <f t="shared" si="870"/>
        <v>0.4842440265600001</v>
      </c>
      <c r="Q1069" s="62">
        <f t="shared" si="871"/>
        <v>0</v>
      </c>
      <c r="R1069" s="62">
        <f t="shared" si="872"/>
        <v>-0.54189212496000005</v>
      </c>
      <c r="S1069" s="62">
        <f t="shared" si="873"/>
        <v>0.48040082000000001</v>
      </c>
      <c r="T1069" s="62">
        <v>0</v>
      </c>
      <c r="U1069" s="62">
        <v>0</v>
      </c>
      <c r="V1069" s="62">
        <v>0</v>
      </c>
      <c r="W1069" s="62">
        <v>0.48040082000000001</v>
      </c>
      <c r="X1069" s="102"/>
      <c r="Y1069" s="102"/>
      <c r="Z1069" s="102"/>
      <c r="AA1069" s="102"/>
      <c r="AB1069" s="102"/>
      <c r="AC1069" s="102"/>
      <c r="AD1069" s="102"/>
      <c r="AE1069" s="62">
        <v>0</v>
      </c>
      <c r="AF1069" s="102"/>
      <c r="AG1069" s="102"/>
      <c r="AH1069" s="102"/>
      <c r="AI1069" s="102"/>
      <c r="AJ1069" s="62">
        <v>0</v>
      </c>
      <c r="AK1069" s="62"/>
    </row>
    <row r="1070" spans="1:37" ht="47.25" x14ac:dyDescent="0.25">
      <c r="A1070" s="174"/>
      <c r="B1070" s="60" t="s">
        <v>2333</v>
      </c>
      <c r="C1070" s="52" t="s">
        <v>3886</v>
      </c>
      <c r="D1070" s="62">
        <v>0.49045634000000005</v>
      </c>
      <c r="E1070" s="62">
        <f t="shared" si="864"/>
        <v>4.9045634000000005E-2</v>
      </c>
      <c r="F1070" s="62">
        <f t="shared" si="865"/>
        <v>0.41198332560000006</v>
      </c>
      <c r="G1070" s="62">
        <v>0</v>
      </c>
      <c r="H1070" s="62">
        <f t="shared" si="866"/>
        <v>2.9427380400000001E-2</v>
      </c>
      <c r="I1070" s="62">
        <f t="shared" si="867"/>
        <v>0.49045633999999999</v>
      </c>
      <c r="J1070" s="62">
        <v>0.21195554</v>
      </c>
      <c r="K1070" s="62">
        <v>0</v>
      </c>
      <c r="L1070" s="62">
        <v>0</v>
      </c>
      <c r="M1070" s="62">
        <v>0.27850079999999999</v>
      </c>
      <c r="N1070" s="62">
        <f t="shared" si="868"/>
        <v>0</v>
      </c>
      <c r="O1070" s="62">
        <f t="shared" si="869"/>
        <v>-0.16290990599999999</v>
      </c>
      <c r="P1070" s="62">
        <f t="shared" si="870"/>
        <v>0.41198332560000006</v>
      </c>
      <c r="Q1070" s="62">
        <f t="shared" si="871"/>
        <v>0</v>
      </c>
      <c r="R1070" s="62">
        <f t="shared" si="872"/>
        <v>-0.24907341959999998</v>
      </c>
      <c r="S1070" s="62">
        <f t="shared" si="873"/>
        <v>2.4583443599999999</v>
      </c>
      <c r="T1070" s="62">
        <v>0.4428685</v>
      </c>
      <c r="U1070" s="62">
        <v>1.7833918600000001</v>
      </c>
      <c r="V1070" s="62">
        <v>0</v>
      </c>
      <c r="W1070" s="62">
        <v>0.23208399999999998</v>
      </c>
      <c r="X1070" s="62"/>
      <c r="Y1070" s="62"/>
      <c r="Z1070" s="62"/>
      <c r="AA1070" s="62"/>
      <c r="AB1070" s="62"/>
      <c r="AC1070" s="62"/>
      <c r="AD1070" s="62"/>
      <c r="AE1070" s="62">
        <v>0</v>
      </c>
      <c r="AF1070" s="168">
        <v>2020</v>
      </c>
      <c r="AG1070" s="62" t="s">
        <v>4257</v>
      </c>
      <c r="AH1070" s="62" t="s">
        <v>4258</v>
      </c>
      <c r="AI1070" s="62" t="s">
        <v>4259</v>
      </c>
      <c r="AJ1070" s="62">
        <v>0.66</v>
      </c>
      <c r="AK1070" s="62"/>
    </row>
    <row r="1071" spans="1:37" ht="63" x14ac:dyDescent="0.25">
      <c r="A1071" s="174"/>
      <c r="B1071" s="60" t="s">
        <v>2334</v>
      </c>
      <c r="C1071" s="52" t="s">
        <v>3887</v>
      </c>
      <c r="D1071" s="102">
        <v>0.59296799999999994</v>
      </c>
      <c r="E1071" s="62">
        <f t="shared" si="864"/>
        <v>5.9296799999999997E-2</v>
      </c>
      <c r="F1071" s="62">
        <f t="shared" si="865"/>
        <v>0.49809311999999989</v>
      </c>
      <c r="G1071" s="62">
        <v>0</v>
      </c>
      <c r="H1071" s="62">
        <f t="shared" si="866"/>
        <v>3.5578079999999998E-2</v>
      </c>
      <c r="I1071" s="62">
        <f t="shared" si="867"/>
        <v>1.1824475999999997E-2</v>
      </c>
      <c r="J1071" s="62">
        <v>0</v>
      </c>
      <c r="K1071" s="62">
        <v>0</v>
      </c>
      <c r="L1071" s="62">
        <v>0</v>
      </c>
      <c r="M1071" s="62">
        <v>1.1824475999999997E-2</v>
      </c>
      <c r="N1071" s="62">
        <f t="shared" si="868"/>
        <v>0.58114352399999991</v>
      </c>
      <c r="O1071" s="62">
        <f t="shared" si="869"/>
        <v>5.9296799999999997E-2</v>
      </c>
      <c r="P1071" s="62">
        <f t="shared" si="870"/>
        <v>0.49809311999999989</v>
      </c>
      <c r="Q1071" s="62">
        <f t="shared" si="871"/>
        <v>0</v>
      </c>
      <c r="R1071" s="62">
        <f t="shared" si="872"/>
        <v>2.3753604000000001E-2</v>
      </c>
      <c r="S1071" s="62">
        <f t="shared" si="873"/>
        <v>9.8537300000000015E-3</v>
      </c>
      <c r="T1071" s="62">
        <v>0</v>
      </c>
      <c r="U1071" s="62">
        <v>0</v>
      </c>
      <c r="V1071" s="62">
        <v>0</v>
      </c>
      <c r="W1071" s="62">
        <v>9.8537300000000015E-3</v>
      </c>
      <c r="X1071" s="102"/>
      <c r="Y1071" s="102"/>
      <c r="Z1071" s="102"/>
      <c r="AA1071" s="102"/>
      <c r="AB1071" s="102"/>
      <c r="AC1071" s="102"/>
      <c r="AD1071" s="102"/>
      <c r="AE1071" s="62">
        <v>0</v>
      </c>
      <c r="AF1071" s="102"/>
      <c r="AG1071" s="102"/>
      <c r="AH1071" s="102"/>
      <c r="AI1071" s="102"/>
      <c r="AJ1071" s="62">
        <v>0</v>
      </c>
      <c r="AK1071" s="102"/>
    </row>
    <row r="1072" spans="1:37" ht="63" x14ac:dyDescent="0.25">
      <c r="A1072" s="174"/>
      <c r="B1072" s="60" t="s">
        <v>1095</v>
      </c>
      <c r="C1072" s="52" t="s">
        <v>3888</v>
      </c>
      <c r="D1072" s="62">
        <v>0.37204628800000006</v>
      </c>
      <c r="E1072" s="62">
        <f t="shared" si="864"/>
        <v>3.7204628800000007E-2</v>
      </c>
      <c r="F1072" s="62">
        <f t="shared" si="865"/>
        <v>0.31251888192000005</v>
      </c>
      <c r="G1072" s="62">
        <v>0</v>
      </c>
      <c r="H1072" s="62">
        <f t="shared" si="866"/>
        <v>2.2322777280000004E-2</v>
      </c>
      <c r="I1072" s="62">
        <f t="shared" si="867"/>
        <v>0.37204628800000006</v>
      </c>
      <c r="J1072" s="62">
        <v>0.12964708</v>
      </c>
      <c r="K1072" s="62">
        <v>0</v>
      </c>
      <c r="L1072" s="62">
        <v>0</v>
      </c>
      <c r="M1072" s="62">
        <v>0.24239920800000003</v>
      </c>
      <c r="N1072" s="62">
        <f t="shared" si="868"/>
        <v>0</v>
      </c>
      <c r="O1072" s="62">
        <f t="shared" si="869"/>
        <v>-9.2442451199999998E-2</v>
      </c>
      <c r="P1072" s="62">
        <f t="shared" si="870"/>
        <v>0.31251888192000005</v>
      </c>
      <c r="Q1072" s="62">
        <f t="shared" si="871"/>
        <v>0</v>
      </c>
      <c r="R1072" s="62">
        <f t="shared" si="872"/>
        <v>-0.22007643072000002</v>
      </c>
      <c r="S1072" s="62">
        <f t="shared" si="873"/>
        <v>2.19250933</v>
      </c>
      <c r="T1072" s="62">
        <v>0.34986922999999998</v>
      </c>
      <c r="U1072" s="62">
        <v>1.6406407599999999</v>
      </c>
      <c r="V1072" s="62">
        <v>0</v>
      </c>
      <c r="W1072" s="62">
        <v>0.20199934</v>
      </c>
      <c r="X1072" s="62"/>
      <c r="Y1072" s="62"/>
      <c r="Z1072" s="62"/>
      <c r="AA1072" s="62"/>
      <c r="AB1072" s="62"/>
      <c r="AC1072" s="62"/>
      <c r="AD1072" s="62"/>
      <c r="AE1072" s="62">
        <v>0</v>
      </c>
      <c r="AF1072" s="168">
        <v>2020</v>
      </c>
      <c r="AG1072" s="62" t="s">
        <v>4257</v>
      </c>
      <c r="AH1072" s="62" t="s">
        <v>4258</v>
      </c>
      <c r="AI1072" s="62" t="s">
        <v>4259</v>
      </c>
      <c r="AJ1072" s="62">
        <v>0.05</v>
      </c>
      <c r="AK1072" s="62">
        <f>SUM(AK1073:AK1075)</f>
        <v>0</v>
      </c>
    </row>
    <row r="1073" spans="1:37" ht="15.75" x14ac:dyDescent="0.25">
      <c r="A1073" s="174"/>
      <c r="B1073" s="60" t="s">
        <v>246</v>
      </c>
      <c r="C1073" s="52"/>
      <c r="D1073" s="102">
        <f t="shared" ref="D1073:AJ1073" si="874">SUM(D1074:D1076)</f>
        <v>2.2494413379999996</v>
      </c>
      <c r="E1073" s="102">
        <f t="shared" si="874"/>
        <v>0.2249441338</v>
      </c>
      <c r="F1073" s="102">
        <f t="shared" si="874"/>
        <v>1.8895307239199999</v>
      </c>
      <c r="G1073" s="102">
        <f t="shared" si="874"/>
        <v>0</v>
      </c>
      <c r="H1073" s="102">
        <f t="shared" si="874"/>
        <v>0.13496648028</v>
      </c>
      <c r="I1073" s="102">
        <f t="shared" si="874"/>
        <v>2.2494413379999996</v>
      </c>
      <c r="J1073" s="102">
        <f t="shared" si="874"/>
        <v>1.1669006499999999</v>
      </c>
      <c r="K1073" s="102">
        <f t="shared" si="874"/>
        <v>0</v>
      </c>
      <c r="L1073" s="102">
        <f t="shared" si="874"/>
        <v>0</v>
      </c>
      <c r="M1073" s="102">
        <f t="shared" si="874"/>
        <v>1.0825406879999999</v>
      </c>
      <c r="N1073" s="102">
        <f t="shared" si="874"/>
        <v>0</v>
      </c>
      <c r="O1073" s="102">
        <f t="shared" si="874"/>
        <v>-0.94195651619999987</v>
      </c>
      <c r="P1073" s="102">
        <f t="shared" si="874"/>
        <v>1.8895307239199999</v>
      </c>
      <c r="Q1073" s="102">
        <f t="shared" si="874"/>
        <v>0</v>
      </c>
      <c r="R1073" s="102">
        <f t="shared" si="874"/>
        <v>-0.94757420771999989</v>
      </c>
      <c r="S1073" s="102">
        <f t="shared" si="874"/>
        <v>7.2066000000000008</v>
      </c>
      <c r="T1073" s="102">
        <f t="shared" si="874"/>
        <v>1.1764771600000001</v>
      </c>
      <c r="U1073" s="102">
        <f t="shared" si="874"/>
        <v>5.1115760699999999</v>
      </c>
      <c r="V1073" s="102">
        <f t="shared" si="874"/>
        <v>0</v>
      </c>
      <c r="W1073" s="102">
        <f t="shared" si="874"/>
        <v>0.91854677000000018</v>
      </c>
      <c r="X1073" s="102"/>
      <c r="Y1073" s="102"/>
      <c r="Z1073" s="102"/>
      <c r="AA1073" s="102"/>
      <c r="AB1073" s="102"/>
      <c r="AC1073" s="102"/>
      <c r="AD1073" s="102"/>
      <c r="AE1073" s="102">
        <f t="shared" si="874"/>
        <v>0</v>
      </c>
      <c r="AF1073" s="102"/>
      <c r="AG1073" s="102"/>
      <c r="AH1073" s="102"/>
      <c r="AI1073" s="102"/>
      <c r="AJ1073" s="102">
        <f t="shared" si="874"/>
        <v>1.5127999999999999</v>
      </c>
      <c r="AK1073" s="62"/>
    </row>
    <row r="1074" spans="1:37" ht="94.5" x14ac:dyDescent="0.25">
      <c r="A1074" s="174"/>
      <c r="B1074" s="60" t="s">
        <v>1098</v>
      </c>
      <c r="C1074" s="52" t="s">
        <v>3889</v>
      </c>
      <c r="D1074" s="62">
        <v>0.36263152800000004</v>
      </c>
      <c r="E1074" s="62">
        <f>D1074*10%</f>
        <v>3.6263152800000004E-2</v>
      </c>
      <c r="F1074" s="62">
        <f>D1074-E1074-H1074</f>
        <v>0.30461048352000009</v>
      </c>
      <c r="G1074" s="62">
        <v>0</v>
      </c>
      <c r="H1074" s="62">
        <f>D1074*6%</f>
        <v>2.1757891680000002E-2</v>
      </c>
      <c r="I1074" s="62">
        <f>J1074+K1074+L1074+M1074</f>
        <v>0.36263152800000004</v>
      </c>
      <c r="J1074" s="62">
        <v>0</v>
      </c>
      <c r="K1074" s="62">
        <v>0</v>
      </c>
      <c r="L1074" s="62">
        <v>0</v>
      </c>
      <c r="M1074" s="62">
        <v>0.36263152800000004</v>
      </c>
      <c r="N1074" s="62">
        <f t="shared" ref="N1074:N1076" si="875">D1074-I1074</f>
        <v>0</v>
      </c>
      <c r="O1074" s="62">
        <f t="shared" ref="O1074:O1076" si="876">E1074-J1074</f>
        <v>3.6263152800000004E-2</v>
      </c>
      <c r="P1074" s="62">
        <f t="shared" ref="P1074:P1076" si="877">F1074-K1074</f>
        <v>0.30461048352000009</v>
      </c>
      <c r="Q1074" s="62">
        <f t="shared" ref="Q1074:Q1076" si="878">G1074-L1074</f>
        <v>0</v>
      </c>
      <c r="R1074" s="62">
        <f t="shared" ref="R1074:R1076" si="879">H1074-M1074</f>
        <v>-0.34087363632000001</v>
      </c>
      <c r="S1074" s="62">
        <f>T1074+U1074+V1074+W1074</f>
        <v>0.30219294000000002</v>
      </c>
      <c r="T1074" s="62">
        <v>0</v>
      </c>
      <c r="U1074" s="62">
        <v>0</v>
      </c>
      <c r="V1074" s="62">
        <v>0</v>
      </c>
      <c r="W1074" s="62">
        <v>0.30219294000000002</v>
      </c>
      <c r="X1074" s="62"/>
      <c r="Y1074" s="62"/>
      <c r="Z1074" s="62"/>
      <c r="AA1074" s="62"/>
      <c r="AB1074" s="62"/>
      <c r="AC1074" s="62"/>
      <c r="AD1074" s="62"/>
      <c r="AE1074" s="62">
        <v>0</v>
      </c>
      <c r="AF1074" s="62"/>
      <c r="AG1074" s="62"/>
      <c r="AH1074" s="62"/>
      <c r="AI1074" s="62"/>
      <c r="AJ1074" s="62">
        <v>0</v>
      </c>
      <c r="AK1074" s="62"/>
    </row>
    <row r="1075" spans="1:37" ht="78.75" x14ac:dyDescent="0.25">
      <c r="A1075" s="63"/>
      <c r="B1075" s="60" t="s">
        <v>1100</v>
      </c>
      <c r="C1075" s="52" t="s">
        <v>3890</v>
      </c>
      <c r="D1075" s="62">
        <v>1.8323450739999998</v>
      </c>
      <c r="E1075" s="62">
        <f>D1075*10%</f>
        <v>0.1832345074</v>
      </c>
      <c r="F1075" s="62">
        <f>D1075-E1075-H1075</f>
        <v>1.5391698621599998</v>
      </c>
      <c r="G1075" s="62">
        <v>0</v>
      </c>
      <c r="H1075" s="62">
        <f>D1075*6%</f>
        <v>0.10994070443999998</v>
      </c>
      <c r="I1075" s="62">
        <f>J1075+K1075+L1075+M1075</f>
        <v>1.8323450739999998</v>
      </c>
      <c r="J1075" s="62">
        <v>1.1669006499999999</v>
      </c>
      <c r="K1075" s="62">
        <v>0</v>
      </c>
      <c r="L1075" s="62">
        <v>0</v>
      </c>
      <c r="M1075" s="62">
        <v>0.66544442399999992</v>
      </c>
      <c r="N1075" s="62">
        <f t="shared" si="875"/>
        <v>0</v>
      </c>
      <c r="O1075" s="62">
        <f t="shared" si="876"/>
        <v>-0.98366614259999985</v>
      </c>
      <c r="P1075" s="62">
        <f t="shared" si="877"/>
        <v>1.5391698621599998</v>
      </c>
      <c r="Q1075" s="62">
        <f t="shared" si="878"/>
        <v>0</v>
      </c>
      <c r="R1075" s="62">
        <f t="shared" si="879"/>
        <v>-0.55550371955999989</v>
      </c>
      <c r="S1075" s="62">
        <f>T1075+U1075+V1075+W1075</f>
        <v>5.9499207700000003</v>
      </c>
      <c r="T1075" s="62">
        <v>0.97241721000000003</v>
      </c>
      <c r="U1075" s="62">
        <v>4.4065370100000001</v>
      </c>
      <c r="V1075" s="62">
        <v>0</v>
      </c>
      <c r="W1075" s="62">
        <v>0.57096655000000007</v>
      </c>
      <c r="X1075" s="62"/>
      <c r="Y1075" s="62"/>
      <c r="Z1075" s="62"/>
      <c r="AA1075" s="62"/>
      <c r="AB1075" s="62"/>
      <c r="AC1075" s="62"/>
      <c r="AD1075" s="62"/>
      <c r="AE1075" s="62">
        <v>0</v>
      </c>
      <c r="AF1075" s="168">
        <v>2020</v>
      </c>
      <c r="AG1075" s="62" t="s">
        <v>4257</v>
      </c>
      <c r="AH1075" s="62" t="s">
        <v>4258</v>
      </c>
      <c r="AI1075" s="62" t="s">
        <v>4259</v>
      </c>
      <c r="AJ1075" s="62">
        <v>1.01</v>
      </c>
      <c r="AK1075" s="54"/>
    </row>
    <row r="1076" spans="1:37" ht="47.25" x14ac:dyDescent="0.25">
      <c r="A1076" s="174"/>
      <c r="B1076" s="60" t="s">
        <v>1102</v>
      </c>
      <c r="C1076" s="52" t="s">
        <v>3891</v>
      </c>
      <c r="D1076" s="62">
        <v>5.4464736E-2</v>
      </c>
      <c r="E1076" s="62">
        <f>D1076*10%</f>
        <v>5.4464736000000005E-3</v>
      </c>
      <c r="F1076" s="62">
        <f>D1076-E1076-H1076</f>
        <v>4.575037824E-2</v>
      </c>
      <c r="G1076" s="62">
        <v>0</v>
      </c>
      <c r="H1076" s="62">
        <f>D1076*6%</f>
        <v>3.2678841599999998E-3</v>
      </c>
      <c r="I1076" s="62">
        <f>J1076+K1076+L1076+M1076</f>
        <v>5.4464736E-2</v>
      </c>
      <c r="J1076" s="62">
        <v>0</v>
      </c>
      <c r="K1076" s="62">
        <v>0</v>
      </c>
      <c r="L1076" s="62">
        <v>0</v>
      </c>
      <c r="M1076" s="62">
        <v>5.4464736E-2</v>
      </c>
      <c r="N1076" s="62">
        <f t="shared" si="875"/>
        <v>0</v>
      </c>
      <c r="O1076" s="62">
        <f t="shared" si="876"/>
        <v>5.4464736000000005E-3</v>
      </c>
      <c r="P1076" s="62">
        <f t="shared" si="877"/>
        <v>4.575037824E-2</v>
      </c>
      <c r="Q1076" s="62">
        <f t="shared" si="878"/>
        <v>0</v>
      </c>
      <c r="R1076" s="62">
        <f t="shared" si="879"/>
        <v>-5.1196851840000002E-2</v>
      </c>
      <c r="S1076" s="62">
        <f>T1076+U1076+V1076+W1076</f>
        <v>0.95448629000000007</v>
      </c>
      <c r="T1076" s="62">
        <v>0.20405994999999999</v>
      </c>
      <c r="U1076" s="62">
        <v>0.70503906000000005</v>
      </c>
      <c r="V1076" s="62">
        <v>0</v>
      </c>
      <c r="W1076" s="62">
        <v>4.5387280000000009E-2</v>
      </c>
      <c r="X1076" s="62"/>
      <c r="Y1076" s="62"/>
      <c r="Z1076" s="62"/>
      <c r="AA1076" s="62"/>
      <c r="AB1076" s="62"/>
      <c r="AC1076" s="62"/>
      <c r="AD1076" s="62"/>
      <c r="AE1076" s="62">
        <v>0</v>
      </c>
      <c r="AF1076" s="168">
        <v>2020</v>
      </c>
      <c r="AG1076" s="62" t="s">
        <v>4257</v>
      </c>
      <c r="AH1076" s="62" t="s">
        <v>4258</v>
      </c>
      <c r="AI1076" s="62" t="s">
        <v>4259</v>
      </c>
      <c r="AJ1076" s="62">
        <v>0.50280000000000002</v>
      </c>
      <c r="AK1076" s="62">
        <f>SUM(AK1077:AK1078)</f>
        <v>0</v>
      </c>
    </row>
    <row r="1077" spans="1:37" ht="31.5" x14ac:dyDescent="0.25">
      <c r="A1077" s="174"/>
      <c r="B1077" s="60" t="s">
        <v>254</v>
      </c>
      <c r="C1077" s="52"/>
      <c r="D1077" s="62">
        <f t="shared" ref="D1077:AJ1077" si="880">SUM(D1078:D1079)</f>
        <v>0.69792276000000009</v>
      </c>
      <c r="E1077" s="62">
        <f t="shared" si="880"/>
        <v>6.9792276000000014E-2</v>
      </c>
      <c r="F1077" s="62">
        <f t="shared" si="880"/>
        <v>0.58625511840000011</v>
      </c>
      <c r="G1077" s="62">
        <f t="shared" si="880"/>
        <v>0</v>
      </c>
      <c r="H1077" s="62">
        <f t="shared" si="880"/>
        <v>4.1875365600000006E-2</v>
      </c>
      <c r="I1077" s="62">
        <f t="shared" si="880"/>
        <v>0.69792276000000009</v>
      </c>
      <c r="J1077" s="62">
        <f t="shared" si="880"/>
        <v>0</v>
      </c>
      <c r="K1077" s="62">
        <f t="shared" si="880"/>
        <v>0</v>
      </c>
      <c r="L1077" s="62">
        <f t="shared" si="880"/>
        <v>0</v>
      </c>
      <c r="M1077" s="62">
        <f t="shared" si="880"/>
        <v>0.69792276000000009</v>
      </c>
      <c r="N1077" s="62">
        <f t="shared" si="880"/>
        <v>0</v>
      </c>
      <c r="O1077" s="62">
        <f t="shared" si="880"/>
        <v>6.9792276000000014E-2</v>
      </c>
      <c r="P1077" s="62">
        <f t="shared" si="880"/>
        <v>0.58625511840000011</v>
      </c>
      <c r="Q1077" s="62">
        <f t="shared" si="880"/>
        <v>0</v>
      </c>
      <c r="R1077" s="62">
        <f t="shared" si="880"/>
        <v>-0.65604739440000015</v>
      </c>
      <c r="S1077" s="62">
        <f t="shared" si="880"/>
        <v>0.58160230000000002</v>
      </c>
      <c r="T1077" s="62">
        <f t="shared" si="880"/>
        <v>0</v>
      </c>
      <c r="U1077" s="62">
        <f t="shared" si="880"/>
        <v>0</v>
      </c>
      <c r="V1077" s="62">
        <f t="shared" si="880"/>
        <v>0</v>
      </c>
      <c r="W1077" s="62">
        <f t="shared" si="880"/>
        <v>0.58160230000000002</v>
      </c>
      <c r="X1077" s="62"/>
      <c r="Y1077" s="62"/>
      <c r="Z1077" s="62"/>
      <c r="AA1077" s="62"/>
      <c r="AB1077" s="62"/>
      <c r="AC1077" s="62"/>
      <c r="AD1077" s="62"/>
      <c r="AE1077" s="62">
        <f t="shared" si="880"/>
        <v>0</v>
      </c>
      <c r="AF1077" s="62"/>
      <c r="AG1077" s="62"/>
      <c r="AH1077" s="62"/>
      <c r="AI1077" s="62"/>
      <c r="AJ1077" s="62">
        <f t="shared" si="880"/>
        <v>0</v>
      </c>
      <c r="AK1077" s="170"/>
    </row>
    <row r="1078" spans="1:37" ht="94.5" x14ac:dyDescent="0.25">
      <c r="A1078" s="174"/>
      <c r="B1078" s="60" t="s">
        <v>1103</v>
      </c>
      <c r="C1078" s="52" t="s">
        <v>3892</v>
      </c>
      <c r="D1078" s="102">
        <v>0.68201402400000011</v>
      </c>
      <c r="E1078" s="62">
        <f>D1078*10%</f>
        <v>6.8201402400000014E-2</v>
      </c>
      <c r="F1078" s="62">
        <f>D1078-E1078-H1078</f>
        <v>0.57289178016000009</v>
      </c>
      <c r="G1078" s="62">
        <v>0</v>
      </c>
      <c r="H1078" s="62">
        <f>D1078*6%</f>
        <v>4.0920841440000008E-2</v>
      </c>
      <c r="I1078" s="62">
        <f>J1078+K1078+L1078+M1078</f>
        <v>0.68201402400000011</v>
      </c>
      <c r="J1078" s="62">
        <v>0</v>
      </c>
      <c r="K1078" s="62">
        <v>0</v>
      </c>
      <c r="L1078" s="62">
        <v>0</v>
      </c>
      <c r="M1078" s="62">
        <v>0.68201402400000011</v>
      </c>
      <c r="N1078" s="62">
        <f t="shared" ref="N1078:N1079" si="881">D1078-I1078</f>
        <v>0</v>
      </c>
      <c r="O1078" s="62">
        <f t="shared" ref="O1078:O1079" si="882">E1078-J1078</f>
        <v>6.8201402400000014E-2</v>
      </c>
      <c r="P1078" s="62">
        <f t="shared" ref="P1078:P1079" si="883">F1078-K1078</f>
        <v>0.57289178016000009</v>
      </c>
      <c r="Q1078" s="62">
        <f t="shared" ref="Q1078:Q1079" si="884">G1078-L1078</f>
        <v>0</v>
      </c>
      <c r="R1078" s="62">
        <f t="shared" ref="R1078:R1079" si="885">H1078-M1078</f>
        <v>-0.64109318256000014</v>
      </c>
      <c r="S1078" s="62">
        <f>T1078+U1078+V1078+W1078</f>
        <v>0.56834501999999998</v>
      </c>
      <c r="T1078" s="62">
        <v>0</v>
      </c>
      <c r="U1078" s="62">
        <v>0</v>
      </c>
      <c r="V1078" s="62">
        <v>0</v>
      </c>
      <c r="W1078" s="62">
        <v>0.56834501999999998</v>
      </c>
      <c r="X1078" s="102"/>
      <c r="Y1078" s="102"/>
      <c r="Z1078" s="102"/>
      <c r="AA1078" s="102"/>
      <c r="AB1078" s="102"/>
      <c r="AC1078" s="102"/>
      <c r="AD1078" s="102"/>
      <c r="AE1078" s="62">
        <v>0</v>
      </c>
      <c r="AF1078" s="102"/>
      <c r="AG1078" s="102"/>
      <c r="AH1078" s="102"/>
      <c r="AI1078" s="102"/>
      <c r="AJ1078" s="62">
        <v>0</v>
      </c>
      <c r="AK1078" s="170"/>
    </row>
    <row r="1079" spans="1:37" ht="63" x14ac:dyDescent="0.25">
      <c r="A1079" s="174"/>
      <c r="B1079" s="60" t="s">
        <v>2336</v>
      </c>
      <c r="C1079" s="52" t="s">
        <v>3893</v>
      </c>
      <c r="D1079" s="62">
        <v>1.5908736E-2</v>
      </c>
      <c r="E1079" s="62">
        <f>D1079*10%</f>
        <v>1.5908736E-3</v>
      </c>
      <c r="F1079" s="62">
        <f>D1079-E1079-H1079</f>
        <v>1.336333824E-2</v>
      </c>
      <c r="G1079" s="62">
        <v>0</v>
      </c>
      <c r="H1079" s="62">
        <f>D1079*6%</f>
        <v>9.545241599999999E-4</v>
      </c>
      <c r="I1079" s="62">
        <f>J1079+K1079+L1079+M1079</f>
        <v>1.5908736E-2</v>
      </c>
      <c r="J1079" s="62">
        <v>0</v>
      </c>
      <c r="K1079" s="62">
        <v>0</v>
      </c>
      <c r="L1079" s="62">
        <v>0</v>
      </c>
      <c r="M1079" s="62">
        <v>1.5908736E-2</v>
      </c>
      <c r="N1079" s="62">
        <f t="shared" si="881"/>
        <v>0</v>
      </c>
      <c r="O1079" s="62">
        <f t="shared" si="882"/>
        <v>1.5908736E-3</v>
      </c>
      <c r="P1079" s="62">
        <f t="shared" si="883"/>
        <v>1.336333824E-2</v>
      </c>
      <c r="Q1079" s="62">
        <f t="shared" si="884"/>
        <v>0</v>
      </c>
      <c r="R1079" s="62">
        <f t="shared" si="885"/>
        <v>-1.495421184E-2</v>
      </c>
      <c r="S1079" s="62">
        <f>T1079+U1079+V1079+W1079</f>
        <v>1.3257280000000003E-2</v>
      </c>
      <c r="T1079" s="62">
        <v>0</v>
      </c>
      <c r="U1079" s="62">
        <v>0</v>
      </c>
      <c r="V1079" s="62">
        <v>0</v>
      </c>
      <c r="W1079" s="62">
        <v>1.3257280000000003E-2</v>
      </c>
      <c r="X1079" s="62"/>
      <c r="Y1079" s="62"/>
      <c r="Z1079" s="62"/>
      <c r="AA1079" s="62"/>
      <c r="AB1079" s="62"/>
      <c r="AC1079" s="62"/>
      <c r="AD1079" s="62"/>
      <c r="AE1079" s="62">
        <v>0</v>
      </c>
      <c r="AF1079" s="62"/>
      <c r="AG1079" s="62"/>
      <c r="AH1079" s="62"/>
      <c r="AI1079" s="62"/>
      <c r="AJ1079" s="62">
        <v>0</v>
      </c>
      <c r="AK1079" s="62">
        <f>SUM(AK1080:AK1082)</f>
        <v>0</v>
      </c>
    </row>
    <row r="1080" spans="1:37" ht="15.75" x14ac:dyDescent="0.25">
      <c r="A1080" s="174"/>
      <c r="B1080" s="60" t="s">
        <v>274</v>
      </c>
      <c r="C1080" s="52"/>
      <c r="D1080" s="62">
        <f t="shared" ref="D1080:AJ1080" si="886">SUM(D1081:D1083)</f>
        <v>2.6052659579999995</v>
      </c>
      <c r="E1080" s="62">
        <f t="shared" si="886"/>
        <v>0.26052659579999998</v>
      </c>
      <c r="F1080" s="62">
        <f t="shared" si="886"/>
        <v>2.1884234047199995</v>
      </c>
      <c r="G1080" s="62">
        <f t="shared" si="886"/>
        <v>0</v>
      </c>
      <c r="H1080" s="62">
        <f t="shared" si="886"/>
        <v>0.15631595747999993</v>
      </c>
      <c r="I1080" s="62">
        <f t="shared" si="886"/>
        <v>2.6052659579999999</v>
      </c>
      <c r="J1080" s="62">
        <f t="shared" si="886"/>
        <v>0.58337974999999997</v>
      </c>
      <c r="K1080" s="62">
        <f t="shared" si="886"/>
        <v>1.5305756799999999</v>
      </c>
      <c r="L1080" s="62">
        <f t="shared" si="886"/>
        <v>0.48870947999999997</v>
      </c>
      <c r="M1080" s="62">
        <f t="shared" si="886"/>
        <v>2.6010480000000003E-3</v>
      </c>
      <c r="N1080" s="62">
        <f t="shared" si="886"/>
        <v>0</v>
      </c>
      <c r="O1080" s="62">
        <f t="shared" si="886"/>
        <v>-0.32285315419999999</v>
      </c>
      <c r="P1080" s="62">
        <f t="shared" si="886"/>
        <v>0.65784772471999953</v>
      </c>
      <c r="Q1080" s="62">
        <f t="shared" si="886"/>
        <v>-0.48870947999999997</v>
      </c>
      <c r="R1080" s="62">
        <f t="shared" si="886"/>
        <v>0.15371490947999994</v>
      </c>
      <c r="S1080" s="62">
        <f t="shared" si="886"/>
        <v>2.1675399999999999E-3</v>
      </c>
      <c r="T1080" s="62">
        <f t="shared" si="886"/>
        <v>0</v>
      </c>
      <c r="U1080" s="62">
        <f t="shared" si="886"/>
        <v>0</v>
      </c>
      <c r="V1080" s="62">
        <f t="shared" si="886"/>
        <v>0</v>
      </c>
      <c r="W1080" s="62">
        <f t="shared" si="886"/>
        <v>2.1675399999999999E-3</v>
      </c>
      <c r="X1080" s="62"/>
      <c r="Y1080" s="62"/>
      <c r="Z1080" s="62"/>
      <c r="AA1080" s="62"/>
      <c r="AB1080" s="62"/>
      <c r="AC1080" s="62"/>
      <c r="AD1080" s="62"/>
      <c r="AE1080" s="62">
        <f t="shared" si="886"/>
        <v>0</v>
      </c>
      <c r="AF1080" s="62"/>
      <c r="AG1080" s="62"/>
      <c r="AH1080" s="62"/>
      <c r="AI1080" s="62"/>
      <c r="AJ1080" s="62">
        <f t="shared" si="886"/>
        <v>0</v>
      </c>
      <c r="AK1080" s="170"/>
    </row>
    <row r="1081" spans="1:37" ht="63" x14ac:dyDescent="0.25">
      <c r="A1081" s="174"/>
      <c r="B1081" s="60" t="s">
        <v>1107</v>
      </c>
      <c r="C1081" s="52" t="s">
        <v>3894</v>
      </c>
      <c r="D1081" s="62">
        <v>1.3005240000000002E-3</v>
      </c>
      <c r="E1081" s="62">
        <f>D1081*10%</f>
        <v>1.3005240000000002E-4</v>
      </c>
      <c r="F1081" s="62">
        <f>D1081-E1081-H1081</f>
        <v>1.0924401600000001E-3</v>
      </c>
      <c r="G1081" s="62">
        <v>0</v>
      </c>
      <c r="H1081" s="62">
        <f>D1081*6%</f>
        <v>7.8031440000000002E-5</v>
      </c>
      <c r="I1081" s="62">
        <f>J1081+K1081+L1081+M1081</f>
        <v>1.3005240000000002E-3</v>
      </c>
      <c r="J1081" s="62">
        <v>0</v>
      </c>
      <c r="K1081" s="62">
        <v>0</v>
      </c>
      <c r="L1081" s="62">
        <v>0</v>
      </c>
      <c r="M1081" s="62">
        <v>1.3005240000000002E-3</v>
      </c>
      <c r="N1081" s="62">
        <f t="shared" ref="N1081:N1083" si="887">D1081-I1081</f>
        <v>0</v>
      </c>
      <c r="O1081" s="62">
        <f t="shared" ref="O1081:O1083" si="888">E1081-J1081</f>
        <v>1.3005240000000002E-4</v>
      </c>
      <c r="P1081" s="62">
        <f t="shared" ref="P1081:P1083" si="889">F1081-K1081</f>
        <v>1.0924401600000001E-3</v>
      </c>
      <c r="Q1081" s="62">
        <f t="shared" ref="Q1081:Q1083" si="890">G1081-L1081</f>
        <v>0</v>
      </c>
      <c r="R1081" s="62">
        <f t="shared" ref="R1081:R1083" si="891">H1081-M1081</f>
        <v>-1.2224925600000001E-3</v>
      </c>
      <c r="S1081" s="62">
        <f>T1081+U1081+V1081+W1081</f>
        <v>1.08377E-3</v>
      </c>
      <c r="T1081" s="62">
        <v>0</v>
      </c>
      <c r="U1081" s="62">
        <v>0</v>
      </c>
      <c r="V1081" s="62">
        <v>0</v>
      </c>
      <c r="W1081" s="62">
        <v>1.08377E-3</v>
      </c>
      <c r="X1081" s="62"/>
      <c r="Y1081" s="62"/>
      <c r="Z1081" s="62"/>
      <c r="AA1081" s="62"/>
      <c r="AB1081" s="62"/>
      <c r="AC1081" s="62"/>
      <c r="AD1081" s="62"/>
      <c r="AE1081" s="62">
        <v>0</v>
      </c>
      <c r="AF1081" s="62"/>
      <c r="AG1081" s="62"/>
      <c r="AH1081" s="62"/>
      <c r="AI1081" s="62"/>
      <c r="AJ1081" s="62">
        <v>0</v>
      </c>
      <c r="AK1081" s="170"/>
    </row>
    <row r="1082" spans="1:37" ht="47.25" x14ac:dyDescent="0.25">
      <c r="A1082" s="174"/>
      <c r="B1082" s="60" t="s">
        <v>1109</v>
      </c>
      <c r="C1082" s="52" t="s">
        <v>3895</v>
      </c>
      <c r="D1082" s="62">
        <v>2.1139554299999994</v>
      </c>
      <c r="E1082" s="62">
        <f>D1082*10%</f>
        <v>0.21139554299999996</v>
      </c>
      <c r="F1082" s="62">
        <f>D1082-E1082-H1082</f>
        <v>1.7757225611999994</v>
      </c>
      <c r="G1082" s="62">
        <v>0</v>
      </c>
      <c r="H1082" s="62">
        <f>D1082*6%</f>
        <v>0.12683732579999996</v>
      </c>
      <c r="I1082" s="62">
        <f>J1082+K1082+L1082+M1082</f>
        <v>2.1139554299999999</v>
      </c>
      <c r="J1082" s="62">
        <v>0.58337974999999997</v>
      </c>
      <c r="K1082" s="62">
        <v>1.5305756799999999</v>
      </c>
      <c r="L1082" s="62">
        <v>0</v>
      </c>
      <c r="M1082" s="62">
        <v>0</v>
      </c>
      <c r="N1082" s="62">
        <f t="shared" si="887"/>
        <v>0</v>
      </c>
      <c r="O1082" s="62">
        <f t="shared" si="888"/>
        <v>-0.37198420700000001</v>
      </c>
      <c r="P1082" s="62">
        <f t="shared" si="889"/>
        <v>0.2451468811999995</v>
      </c>
      <c r="Q1082" s="62">
        <f t="shared" si="890"/>
        <v>0</v>
      </c>
      <c r="R1082" s="62">
        <f t="shared" si="891"/>
        <v>0.12683732579999996</v>
      </c>
      <c r="S1082" s="62">
        <f>T1082+U1082+V1082+W1082</f>
        <v>0</v>
      </c>
      <c r="T1082" s="62">
        <v>0</v>
      </c>
      <c r="U1082" s="62">
        <v>0</v>
      </c>
      <c r="V1082" s="62">
        <v>0</v>
      </c>
      <c r="W1082" s="62">
        <v>0</v>
      </c>
      <c r="X1082" s="62"/>
      <c r="Y1082" s="62"/>
      <c r="Z1082" s="62"/>
      <c r="AA1082" s="62"/>
      <c r="AB1082" s="62"/>
      <c r="AC1082" s="62"/>
      <c r="AD1082" s="62"/>
      <c r="AE1082" s="62">
        <v>0</v>
      </c>
      <c r="AF1082" s="62"/>
      <c r="AG1082" s="62"/>
      <c r="AH1082" s="62"/>
      <c r="AI1082" s="62"/>
      <c r="AJ1082" s="62">
        <v>0</v>
      </c>
      <c r="AK1082" s="170"/>
    </row>
    <row r="1083" spans="1:37" ht="78.75" x14ac:dyDescent="0.25">
      <c r="A1083" s="170"/>
      <c r="B1083" s="60" t="s">
        <v>1111</v>
      </c>
      <c r="C1083" s="52" t="s">
        <v>3896</v>
      </c>
      <c r="D1083" s="62">
        <v>0.49001000400000005</v>
      </c>
      <c r="E1083" s="62">
        <f>D1083*10%</f>
        <v>4.9001000400000008E-2</v>
      </c>
      <c r="F1083" s="62">
        <f>D1083-E1083-H1083</f>
        <v>0.41160840336000004</v>
      </c>
      <c r="G1083" s="62">
        <v>0</v>
      </c>
      <c r="H1083" s="62">
        <f>D1083*6%</f>
        <v>2.9400600240000001E-2</v>
      </c>
      <c r="I1083" s="62">
        <f>J1083+K1083+L1083+M1083</f>
        <v>0.490010004</v>
      </c>
      <c r="J1083" s="62">
        <v>0</v>
      </c>
      <c r="K1083" s="62">
        <v>0</v>
      </c>
      <c r="L1083" s="62">
        <v>0.48870947999999997</v>
      </c>
      <c r="M1083" s="62">
        <v>1.3005240000000002E-3</v>
      </c>
      <c r="N1083" s="62">
        <f t="shared" si="887"/>
        <v>0</v>
      </c>
      <c r="O1083" s="62">
        <f t="shared" si="888"/>
        <v>4.9001000400000008E-2</v>
      </c>
      <c r="P1083" s="62">
        <f t="shared" si="889"/>
        <v>0.41160840336000004</v>
      </c>
      <c r="Q1083" s="62">
        <f t="shared" si="890"/>
        <v>-0.48870947999999997</v>
      </c>
      <c r="R1083" s="62">
        <f t="shared" si="891"/>
        <v>2.8100076240000001E-2</v>
      </c>
      <c r="S1083" s="62">
        <f>T1083+U1083+V1083+W1083</f>
        <v>1.08377E-3</v>
      </c>
      <c r="T1083" s="62">
        <v>0</v>
      </c>
      <c r="U1083" s="62">
        <v>0</v>
      </c>
      <c r="V1083" s="62">
        <v>0</v>
      </c>
      <c r="W1083" s="62">
        <v>1.08377E-3</v>
      </c>
      <c r="X1083" s="62"/>
      <c r="Y1083" s="62"/>
      <c r="Z1083" s="62"/>
      <c r="AA1083" s="62"/>
      <c r="AB1083" s="62"/>
      <c r="AC1083" s="62"/>
      <c r="AD1083" s="62"/>
      <c r="AE1083" s="62">
        <v>0</v>
      </c>
      <c r="AF1083" s="62"/>
      <c r="AG1083" s="62"/>
      <c r="AH1083" s="62"/>
      <c r="AI1083" s="62"/>
      <c r="AJ1083" s="62">
        <v>0</v>
      </c>
      <c r="AK1083" s="62">
        <f>SUM(AK1084)</f>
        <v>0</v>
      </c>
    </row>
    <row r="1084" spans="1:37" ht="15.75" x14ac:dyDescent="0.25">
      <c r="A1084" s="170"/>
      <c r="B1084" s="60" t="s">
        <v>305</v>
      </c>
      <c r="C1084" s="52"/>
      <c r="D1084" s="62">
        <f t="shared" ref="D1084:AJ1084" si="892">SUM(D1085:D1085)</f>
        <v>0.47186569999999994</v>
      </c>
      <c r="E1084" s="62">
        <f t="shared" si="892"/>
        <v>4.7186569999999997E-2</v>
      </c>
      <c r="F1084" s="62">
        <f t="shared" si="892"/>
        <v>0.39636718799999998</v>
      </c>
      <c r="G1084" s="62">
        <f t="shared" si="892"/>
        <v>0</v>
      </c>
      <c r="H1084" s="62">
        <f t="shared" si="892"/>
        <v>2.8311941999999996E-2</v>
      </c>
      <c r="I1084" s="62">
        <f t="shared" si="892"/>
        <v>0.47186569999999994</v>
      </c>
      <c r="J1084" s="62">
        <f t="shared" si="892"/>
        <v>0.14825089999999999</v>
      </c>
      <c r="K1084" s="62">
        <f t="shared" si="892"/>
        <v>0.32361479999999998</v>
      </c>
      <c r="L1084" s="62">
        <f t="shared" si="892"/>
        <v>0</v>
      </c>
      <c r="M1084" s="62">
        <f t="shared" si="892"/>
        <v>0</v>
      </c>
      <c r="N1084" s="62">
        <f t="shared" si="892"/>
        <v>0</v>
      </c>
      <c r="O1084" s="62">
        <f t="shared" si="892"/>
        <v>-0.10106432999999999</v>
      </c>
      <c r="P1084" s="62">
        <f t="shared" si="892"/>
        <v>7.2752388000000001E-2</v>
      </c>
      <c r="Q1084" s="62">
        <f t="shared" si="892"/>
        <v>0</v>
      </c>
      <c r="R1084" s="62">
        <f t="shared" si="892"/>
        <v>2.8311941999999996E-2</v>
      </c>
      <c r="S1084" s="62">
        <f t="shared" si="892"/>
        <v>0.39322140999999999</v>
      </c>
      <c r="T1084" s="62">
        <f t="shared" si="892"/>
        <v>0.12354241000000001</v>
      </c>
      <c r="U1084" s="62">
        <f t="shared" si="892"/>
        <v>0.269679</v>
      </c>
      <c r="V1084" s="62">
        <f t="shared" si="892"/>
        <v>0</v>
      </c>
      <c r="W1084" s="62">
        <f t="shared" si="892"/>
        <v>0</v>
      </c>
      <c r="X1084" s="62"/>
      <c r="Y1084" s="62"/>
      <c r="Z1084" s="62"/>
      <c r="AA1084" s="62"/>
      <c r="AB1084" s="62"/>
      <c r="AC1084" s="62"/>
      <c r="AD1084" s="62"/>
      <c r="AE1084" s="62">
        <f t="shared" si="892"/>
        <v>0</v>
      </c>
      <c r="AF1084" s="62"/>
      <c r="AG1084" s="62"/>
      <c r="AH1084" s="62"/>
      <c r="AI1084" s="62"/>
      <c r="AJ1084" s="62">
        <f t="shared" si="892"/>
        <v>0.09</v>
      </c>
      <c r="AK1084" s="170"/>
    </row>
    <row r="1085" spans="1:37" ht="47.25" x14ac:dyDescent="0.25">
      <c r="A1085" s="170"/>
      <c r="B1085" s="60" t="s">
        <v>1104</v>
      </c>
      <c r="C1085" s="52" t="s">
        <v>3897</v>
      </c>
      <c r="D1085" s="62">
        <v>0.47186569999999994</v>
      </c>
      <c r="E1085" s="62">
        <f>D1085*10%</f>
        <v>4.7186569999999997E-2</v>
      </c>
      <c r="F1085" s="62">
        <f>D1085-E1085-H1085</f>
        <v>0.39636718799999998</v>
      </c>
      <c r="G1085" s="62">
        <v>0</v>
      </c>
      <c r="H1085" s="62">
        <f>D1085*6%</f>
        <v>2.8311941999999996E-2</v>
      </c>
      <c r="I1085" s="62">
        <f>J1085+K1085+L1085+M1085</f>
        <v>0.47186569999999994</v>
      </c>
      <c r="J1085" s="62">
        <v>0.14825089999999999</v>
      </c>
      <c r="K1085" s="62">
        <v>0.32361479999999998</v>
      </c>
      <c r="L1085" s="62">
        <v>0</v>
      </c>
      <c r="M1085" s="62">
        <v>0</v>
      </c>
      <c r="N1085" s="62">
        <f>D1085-I1085</f>
        <v>0</v>
      </c>
      <c r="O1085" s="62">
        <f t="shared" ref="O1085" si="893">E1085-J1085</f>
        <v>-0.10106432999999999</v>
      </c>
      <c r="P1085" s="62">
        <f t="shared" ref="P1085" si="894">F1085-K1085</f>
        <v>7.2752388000000001E-2</v>
      </c>
      <c r="Q1085" s="62">
        <f t="shared" ref="Q1085" si="895">G1085-L1085</f>
        <v>0</v>
      </c>
      <c r="R1085" s="62">
        <f t="shared" ref="R1085" si="896">H1085-M1085</f>
        <v>2.8311941999999996E-2</v>
      </c>
      <c r="S1085" s="62">
        <f>T1085+U1085+V1085+W1085</f>
        <v>0.39322140999999999</v>
      </c>
      <c r="T1085" s="62">
        <v>0.12354241000000001</v>
      </c>
      <c r="U1085" s="62">
        <v>0.269679</v>
      </c>
      <c r="V1085" s="62">
        <v>0</v>
      </c>
      <c r="W1085" s="62">
        <v>0</v>
      </c>
      <c r="X1085" s="62"/>
      <c r="Y1085" s="62"/>
      <c r="Z1085" s="62"/>
      <c r="AA1085" s="62"/>
      <c r="AB1085" s="62"/>
      <c r="AC1085" s="62"/>
      <c r="AD1085" s="62"/>
      <c r="AE1085" s="62">
        <v>0</v>
      </c>
      <c r="AF1085" s="168">
        <v>2020</v>
      </c>
      <c r="AG1085" s="62" t="s">
        <v>4257</v>
      </c>
      <c r="AH1085" s="62" t="s">
        <v>4258</v>
      </c>
      <c r="AI1085" s="62" t="s">
        <v>4259</v>
      </c>
      <c r="AJ1085" s="62">
        <v>0.09</v>
      </c>
      <c r="AK1085" s="62">
        <f>SUM(AK1086:AK1094)</f>
        <v>0</v>
      </c>
    </row>
    <row r="1086" spans="1:37" ht="15.75" x14ac:dyDescent="0.25">
      <c r="A1086" s="170"/>
      <c r="B1086" s="60" t="s">
        <v>329</v>
      </c>
      <c r="C1086" s="52"/>
      <c r="D1086" s="62">
        <f t="shared" ref="D1086:AJ1086" si="897">SUM(D1087:D1095)</f>
        <v>13.558674379213581</v>
      </c>
      <c r="E1086" s="62">
        <f t="shared" si="897"/>
        <v>1.3558674379213584</v>
      </c>
      <c r="F1086" s="62">
        <f t="shared" si="897"/>
        <v>11.389286478539411</v>
      </c>
      <c r="G1086" s="62">
        <f t="shared" si="897"/>
        <v>0</v>
      </c>
      <c r="H1086" s="62">
        <f t="shared" si="897"/>
        <v>0.81352046275281487</v>
      </c>
      <c r="I1086" s="62">
        <f t="shared" si="897"/>
        <v>4.3145814140000001</v>
      </c>
      <c r="J1086" s="62">
        <f t="shared" si="897"/>
        <v>0</v>
      </c>
      <c r="K1086" s="62">
        <f t="shared" si="897"/>
        <v>3.1714316299999998</v>
      </c>
      <c r="L1086" s="62">
        <f t="shared" si="897"/>
        <v>0</v>
      </c>
      <c r="M1086" s="62">
        <f t="shared" si="897"/>
        <v>1.1431497839999998</v>
      </c>
      <c r="N1086" s="62">
        <f t="shared" si="897"/>
        <v>9.2440929652135821</v>
      </c>
      <c r="O1086" s="62">
        <f t="shared" si="897"/>
        <v>1.3558674379213584</v>
      </c>
      <c r="P1086" s="62">
        <f t="shared" si="897"/>
        <v>8.2178548485394121</v>
      </c>
      <c r="Q1086" s="62">
        <f t="shared" si="897"/>
        <v>0</v>
      </c>
      <c r="R1086" s="62">
        <f t="shared" si="897"/>
        <v>-0.32962932124718514</v>
      </c>
      <c r="S1086" s="62">
        <f t="shared" si="897"/>
        <v>8.99371586</v>
      </c>
      <c r="T1086" s="62">
        <f t="shared" si="897"/>
        <v>0</v>
      </c>
      <c r="U1086" s="62">
        <f t="shared" si="897"/>
        <v>4.2054709999999993</v>
      </c>
      <c r="V1086" s="62">
        <f t="shared" si="897"/>
        <v>0</v>
      </c>
      <c r="W1086" s="62">
        <f t="shared" si="897"/>
        <v>4.7882448599999998</v>
      </c>
      <c r="X1086" s="62"/>
      <c r="Y1086" s="62"/>
      <c r="Z1086" s="62"/>
      <c r="AA1086" s="62"/>
      <c r="AB1086" s="62"/>
      <c r="AC1086" s="62"/>
      <c r="AD1086" s="62"/>
      <c r="AE1086" s="62">
        <f t="shared" si="897"/>
        <v>0.5</v>
      </c>
      <c r="AF1086" s="62"/>
      <c r="AG1086" s="62"/>
      <c r="AH1086" s="62"/>
      <c r="AI1086" s="62"/>
      <c r="AJ1086" s="62">
        <f t="shared" si="897"/>
        <v>3.2858000000000001</v>
      </c>
      <c r="AK1086" s="170"/>
    </row>
    <row r="1087" spans="1:37" ht="63" x14ac:dyDescent="0.25">
      <c r="A1087" s="170"/>
      <c r="B1087" s="55" t="s">
        <v>1113</v>
      </c>
      <c r="C1087" s="56" t="s">
        <v>3898</v>
      </c>
      <c r="D1087" s="62">
        <v>3.4155318980000002</v>
      </c>
      <c r="E1087" s="62">
        <f t="shared" ref="E1087:E1095" si="898">D1087*10%</f>
        <v>0.34155318980000005</v>
      </c>
      <c r="F1087" s="62">
        <f t="shared" ref="F1087:F1095" si="899">D1087-E1087-H1087</f>
        <v>2.8690467943200004</v>
      </c>
      <c r="G1087" s="62">
        <v>0</v>
      </c>
      <c r="H1087" s="62">
        <f t="shared" ref="H1087:H1095" si="900">D1087*6%</f>
        <v>0.20493191388000001</v>
      </c>
      <c r="I1087" s="62">
        <f t="shared" ref="I1087:I1095" si="901">J1087+K1087+L1087+M1087</f>
        <v>3.4155318979999998</v>
      </c>
      <c r="J1087" s="62">
        <v>0</v>
      </c>
      <c r="K1087" s="62">
        <v>3.1714316299999998</v>
      </c>
      <c r="L1087" s="62">
        <v>0</v>
      </c>
      <c r="M1087" s="62">
        <v>0.24410026800000001</v>
      </c>
      <c r="N1087" s="62">
        <f t="shared" ref="N1087:N1095" si="902">D1087-I1087</f>
        <v>0</v>
      </c>
      <c r="O1087" s="62">
        <f t="shared" ref="O1087:O1095" si="903">E1087-J1087</f>
        <v>0.34155318980000005</v>
      </c>
      <c r="P1087" s="62">
        <f t="shared" ref="P1087:P1095" si="904">F1087-K1087</f>
        <v>-0.30238483567999941</v>
      </c>
      <c r="Q1087" s="62">
        <f t="shared" ref="Q1087:Q1095" si="905">G1087-L1087</f>
        <v>0</v>
      </c>
      <c r="R1087" s="62">
        <f t="shared" ref="R1087:R1095" si="906">H1087-M1087</f>
        <v>-3.9168354119999998E-2</v>
      </c>
      <c r="S1087" s="62">
        <f t="shared" ref="S1087:S1095" si="907">T1087+U1087+V1087+W1087</f>
        <v>0.70652698000000003</v>
      </c>
      <c r="T1087" s="62">
        <v>0</v>
      </c>
      <c r="U1087" s="62">
        <v>0.35800094999999998</v>
      </c>
      <c r="V1087" s="62">
        <v>0</v>
      </c>
      <c r="W1087" s="62">
        <v>0.34852603000000004</v>
      </c>
      <c r="X1087" s="62"/>
      <c r="Y1087" s="62"/>
      <c r="Z1087" s="62"/>
      <c r="AA1087" s="62"/>
      <c r="AB1087" s="168">
        <v>2020</v>
      </c>
      <c r="AC1087" s="62" t="s">
        <v>4255</v>
      </c>
      <c r="AD1087" s="62" t="s">
        <v>4256</v>
      </c>
      <c r="AE1087" s="62">
        <v>0.5</v>
      </c>
      <c r="AF1087" s="168">
        <v>2020</v>
      </c>
      <c r="AG1087" s="62" t="s">
        <v>4257</v>
      </c>
      <c r="AH1087" s="62" t="s">
        <v>4258</v>
      </c>
      <c r="AI1087" s="62" t="s">
        <v>4259</v>
      </c>
      <c r="AJ1087" s="62">
        <v>1.2528000000000001</v>
      </c>
      <c r="AK1087" s="170"/>
    </row>
    <row r="1088" spans="1:37" ht="63" x14ac:dyDescent="0.25">
      <c r="A1088" s="170"/>
      <c r="B1088" s="60" t="s">
        <v>1115</v>
      </c>
      <c r="C1088" s="52" t="s">
        <v>3899</v>
      </c>
      <c r="D1088" s="62">
        <v>1.5356400000000002E-3</v>
      </c>
      <c r="E1088" s="62">
        <f t="shared" si="898"/>
        <v>1.5356400000000002E-4</v>
      </c>
      <c r="F1088" s="62">
        <f t="shared" si="899"/>
        <v>1.2899376000000003E-3</v>
      </c>
      <c r="G1088" s="62">
        <v>0</v>
      </c>
      <c r="H1088" s="62">
        <f t="shared" si="900"/>
        <v>9.2138400000000005E-5</v>
      </c>
      <c r="I1088" s="62">
        <f t="shared" si="901"/>
        <v>1.5356400000000002E-3</v>
      </c>
      <c r="J1088" s="62">
        <v>0</v>
      </c>
      <c r="K1088" s="62">
        <v>0</v>
      </c>
      <c r="L1088" s="62">
        <v>0</v>
      </c>
      <c r="M1088" s="62">
        <v>1.5356400000000002E-3</v>
      </c>
      <c r="N1088" s="62">
        <f t="shared" si="902"/>
        <v>0</v>
      </c>
      <c r="O1088" s="62">
        <f t="shared" si="903"/>
        <v>1.5356400000000002E-4</v>
      </c>
      <c r="P1088" s="62">
        <f t="shared" si="904"/>
        <v>1.2899376000000003E-3</v>
      </c>
      <c r="Q1088" s="62">
        <f t="shared" si="905"/>
        <v>0</v>
      </c>
      <c r="R1088" s="62">
        <f t="shared" si="906"/>
        <v>-1.4435016000000002E-3</v>
      </c>
      <c r="S1088" s="62">
        <f t="shared" si="907"/>
        <v>1.2796999999998952E-3</v>
      </c>
      <c r="T1088" s="62">
        <v>0</v>
      </c>
      <c r="U1088" s="62">
        <v>0</v>
      </c>
      <c r="V1088" s="62">
        <v>0</v>
      </c>
      <c r="W1088" s="62">
        <v>1.2796999999998952E-3</v>
      </c>
      <c r="X1088" s="62"/>
      <c r="Y1088" s="62"/>
      <c r="Z1088" s="62"/>
      <c r="AA1088" s="62"/>
      <c r="AB1088" s="62"/>
      <c r="AC1088" s="62"/>
      <c r="AD1088" s="62"/>
      <c r="AE1088" s="62">
        <v>0</v>
      </c>
      <c r="AF1088" s="62"/>
      <c r="AG1088" s="62"/>
      <c r="AH1088" s="62"/>
      <c r="AI1088" s="62"/>
      <c r="AJ1088" s="62">
        <v>0</v>
      </c>
      <c r="AK1088" s="170"/>
    </row>
    <row r="1089" spans="1:37" ht="78.75" x14ac:dyDescent="0.25">
      <c r="A1089" s="170"/>
      <c r="B1089" s="60" t="s">
        <v>1117</v>
      </c>
      <c r="C1089" s="52" t="s">
        <v>3900</v>
      </c>
      <c r="D1089" s="62">
        <v>2.0748816000000003E-2</v>
      </c>
      <c r="E1089" s="62">
        <f t="shared" si="898"/>
        <v>2.0748816000000004E-3</v>
      </c>
      <c r="F1089" s="62">
        <f t="shared" si="899"/>
        <v>1.7429005440000003E-2</v>
      </c>
      <c r="G1089" s="62">
        <v>0</v>
      </c>
      <c r="H1089" s="62">
        <f t="shared" si="900"/>
        <v>1.2449289600000002E-3</v>
      </c>
      <c r="I1089" s="62">
        <f t="shared" si="901"/>
        <v>2.0748816000000003E-2</v>
      </c>
      <c r="J1089" s="62">
        <v>0</v>
      </c>
      <c r="K1089" s="62">
        <v>0</v>
      </c>
      <c r="L1089" s="62">
        <v>0</v>
      </c>
      <c r="M1089" s="62">
        <v>2.0748816000000003E-2</v>
      </c>
      <c r="N1089" s="62">
        <f t="shared" si="902"/>
        <v>0</v>
      </c>
      <c r="O1089" s="62">
        <f t="shared" si="903"/>
        <v>2.0748816000000004E-3</v>
      </c>
      <c r="P1089" s="62">
        <f t="shared" si="904"/>
        <v>1.7429005440000003E-2</v>
      </c>
      <c r="Q1089" s="62">
        <f t="shared" si="905"/>
        <v>0</v>
      </c>
      <c r="R1089" s="62">
        <f t="shared" si="906"/>
        <v>-1.9503887040000004E-2</v>
      </c>
      <c r="S1089" s="62">
        <f t="shared" si="907"/>
        <v>1.7290679999999999E-2</v>
      </c>
      <c r="T1089" s="62">
        <v>0</v>
      </c>
      <c r="U1089" s="62">
        <v>0</v>
      </c>
      <c r="V1089" s="62">
        <v>0</v>
      </c>
      <c r="W1089" s="62">
        <v>1.7290679999999999E-2</v>
      </c>
      <c r="X1089" s="62"/>
      <c r="Y1089" s="62"/>
      <c r="Z1089" s="62"/>
      <c r="AA1089" s="62"/>
      <c r="AB1089" s="62"/>
      <c r="AC1089" s="62"/>
      <c r="AD1089" s="62"/>
      <c r="AE1089" s="62">
        <v>0</v>
      </c>
      <c r="AF1089" s="62"/>
      <c r="AG1089" s="62"/>
      <c r="AH1089" s="62"/>
      <c r="AI1089" s="62"/>
      <c r="AJ1089" s="62">
        <v>0</v>
      </c>
      <c r="AK1089" s="170"/>
    </row>
    <row r="1090" spans="1:37" ht="126" x14ac:dyDescent="0.25">
      <c r="A1090" s="170"/>
      <c r="B1090" s="60" t="s">
        <v>2338</v>
      </c>
      <c r="C1090" s="52" t="s">
        <v>3901</v>
      </c>
      <c r="D1090" s="62">
        <v>3.3385721358284164E-4</v>
      </c>
      <c r="E1090" s="62">
        <f t="shared" si="898"/>
        <v>3.3385721358284168E-5</v>
      </c>
      <c r="F1090" s="62">
        <f t="shared" si="899"/>
        <v>2.8044005940958697E-4</v>
      </c>
      <c r="G1090" s="62">
        <v>0</v>
      </c>
      <c r="H1090" s="62">
        <f t="shared" si="900"/>
        <v>2.0031432814970497E-5</v>
      </c>
      <c r="I1090" s="62">
        <f t="shared" si="901"/>
        <v>0</v>
      </c>
      <c r="J1090" s="62">
        <v>0</v>
      </c>
      <c r="K1090" s="62">
        <v>0</v>
      </c>
      <c r="L1090" s="62">
        <v>0</v>
      </c>
      <c r="M1090" s="62">
        <v>0</v>
      </c>
      <c r="N1090" s="62">
        <f t="shared" si="902"/>
        <v>3.3385721358284164E-4</v>
      </c>
      <c r="O1090" s="62">
        <f t="shared" si="903"/>
        <v>3.3385721358284168E-5</v>
      </c>
      <c r="P1090" s="62">
        <f t="shared" si="904"/>
        <v>2.8044005940958697E-4</v>
      </c>
      <c r="Q1090" s="62">
        <f t="shared" si="905"/>
        <v>0</v>
      </c>
      <c r="R1090" s="62">
        <f t="shared" si="906"/>
        <v>2.0031432814970497E-5</v>
      </c>
      <c r="S1090" s="62">
        <f t="shared" si="907"/>
        <v>0</v>
      </c>
      <c r="T1090" s="62">
        <v>0</v>
      </c>
      <c r="U1090" s="62">
        <v>0</v>
      </c>
      <c r="V1090" s="62">
        <v>0</v>
      </c>
      <c r="W1090" s="62">
        <v>0</v>
      </c>
      <c r="X1090" s="62"/>
      <c r="Y1090" s="62"/>
      <c r="Z1090" s="62"/>
      <c r="AA1090" s="62"/>
      <c r="AB1090" s="62"/>
      <c r="AC1090" s="62"/>
      <c r="AD1090" s="62"/>
      <c r="AE1090" s="62">
        <v>0</v>
      </c>
      <c r="AF1090" s="62"/>
      <c r="AG1090" s="62"/>
      <c r="AH1090" s="62"/>
      <c r="AI1090" s="62"/>
      <c r="AJ1090" s="62">
        <v>0</v>
      </c>
      <c r="AK1090" s="170"/>
    </row>
    <row r="1091" spans="1:37" ht="94.5" x14ac:dyDescent="0.25">
      <c r="A1091" s="170"/>
      <c r="B1091" s="60" t="s">
        <v>1120</v>
      </c>
      <c r="C1091" s="52" t="s">
        <v>3902</v>
      </c>
      <c r="D1091" s="62">
        <v>1.3005240000000002E-3</v>
      </c>
      <c r="E1091" s="62">
        <f t="shared" si="898"/>
        <v>1.3005240000000002E-4</v>
      </c>
      <c r="F1091" s="62">
        <f t="shared" si="899"/>
        <v>1.0924401600000001E-3</v>
      </c>
      <c r="G1091" s="62">
        <v>0</v>
      </c>
      <c r="H1091" s="62">
        <f t="shared" si="900"/>
        <v>7.8031440000000002E-5</v>
      </c>
      <c r="I1091" s="62">
        <f t="shared" si="901"/>
        <v>1.3005240000000002E-3</v>
      </c>
      <c r="J1091" s="62">
        <v>0</v>
      </c>
      <c r="K1091" s="62">
        <v>0</v>
      </c>
      <c r="L1091" s="62">
        <v>0</v>
      </c>
      <c r="M1091" s="62">
        <v>1.3005240000000002E-3</v>
      </c>
      <c r="N1091" s="62">
        <f t="shared" si="902"/>
        <v>0</v>
      </c>
      <c r="O1091" s="62">
        <f t="shared" si="903"/>
        <v>1.3005240000000002E-4</v>
      </c>
      <c r="P1091" s="62">
        <f t="shared" si="904"/>
        <v>1.0924401600000001E-3</v>
      </c>
      <c r="Q1091" s="62">
        <f t="shared" si="905"/>
        <v>0</v>
      </c>
      <c r="R1091" s="62">
        <f t="shared" si="906"/>
        <v>-1.2224925600000001E-3</v>
      </c>
      <c r="S1091" s="62">
        <f t="shared" si="907"/>
        <v>1.08377E-3</v>
      </c>
      <c r="T1091" s="62">
        <v>0</v>
      </c>
      <c r="U1091" s="62">
        <v>0</v>
      </c>
      <c r="V1091" s="62">
        <v>0</v>
      </c>
      <c r="W1091" s="62">
        <v>1.08377E-3</v>
      </c>
      <c r="X1091" s="62"/>
      <c r="Y1091" s="62"/>
      <c r="Z1091" s="62"/>
      <c r="AA1091" s="62"/>
      <c r="AB1091" s="62"/>
      <c r="AC1091" s="62"/>
      <c r="AD1091" s="62"/>
      <c r="AE1091" s="62">
        <v>0</v>
      </c>
      <c r="AF1091" s="62"/>
      <c r="AG1091" s="62"/>
      <c r="AH1091" s="62"/>
      <c r="AI1091" s="62"/>
      <c r="AJ1091" s="62">
        <v>0</v>
      </c>
      <c r="AK1091" s="170"/>
    </row>
    <row r="1092" spans="1:37" ht="78.75" x14ac:dyDescent="0.25">
      <c r="A1092" s="170"/>
      <c r="B1092" s="60" t="s">
        <v>1121</v>
      </c>
      <c r="C1092" s="52" t="s">
        <v>3903</v>
      </c>
      <c r="D1092" s="102">
        <v>9.9780239999999996</v>
      </c>
      <c r="E1092" s="62">
        <f t="shared" si="898"/>
        <v>0.99780239999999998</v>
      </c>
      <c r="F1092" s="62">
        <f t="shared" si="899"/>
        <v>8.3815401600000001</v>
      </c>
      <c r="G1092" s="62">
        <v>0</v>
      </c>
      <c r="H1092" s="62">
        <f t="shared" si="900"/>
        <v>0.5986814399999999</v>
      </c>
      <c r="I1092" s="62">
        <f t="shared" si="901"/>
        <v>0.734264892</v>
      </c>
      <c r="J1092" s="62">
        <v>0</v>
      </c>
      <c r="K1092" s="62">
        <v>0</v>
      </c>
      <c r="L1092" s="62">
        <v>0</v>
      </c>
      <c r="M1092" s="62">
        <v>0.734264892</v>
      </c>
      <c r="N1092" s="62">
        <f t="shared" si="902"/>
        <v>9.243759107999999</v>
      </c>
      <c r="O1092" s="62">
        <f t="shared" si="903"/>
        <v>0.99780239999999998</v>
      </c>
      <c r="P1092" s="62">
        <f t="shared" si="904"/>
        <v>8.3815401600000001</v>
      </c>
      <c r="Q1092" s="62">
        <f t="shared" si="905"/>
        <v>0</v>
      </c>
      <c r="R1092" s="62">
        <f t="shared" si="906"/>
        <v>-0.1355834520000001</v>
      </c>
      <c r="S1092" s="62">
        <f t="shared" si="907"/>
        <v>8.1498683599999993</v>
      </c>
      <c r="T1092" s="62">
        <v>0</v>
      </c>
      <c r="U1092" s="62">
        <v>3.8474700499999996</v>
      </c>
      <c r="V1092" s="62">
        <v>0</v>
      </c>
      <c r="W1092" s="62">
        <v>4.3023983100000001</v>
      </c>
      <c r="X1092" s="102"/>
      <c r="Y1092" s="102"/>
      <c r="Z1092" s="102"/>
      <c r="AA1092" s="102"/>
      <c r="AB1092" s="102"/>
      <c r="AC1092" s="102"/>
      <c r="AD1092" s="102"/>
      <c r="AE1092" s="62">
        <v>0</v>
      </c>
      <c r="AF1092" s="168">
        <v>2020</v>
      </c>
      <c r="AG1092" s="62" t="s">
        <v>4257</v>
      </c>
      <c r="AH1092" s="62" t="s">
        <v>4258</v>
      </c>
      <c r="AI1092" s="62" t="s">
        <v>4259</v>
      </c>
      <c r="AJ1092" s="62">
        <v>2.0329999999999999</v>
      </c>
      <c r="AK1092" s="170"/>
    </row>
    <row r="1093" spans="1:37" ht="110.25" x14ac:dyDescent="0.25">
      <c r="A1093" s="170"/>
      <c r="B1093" s="60" t="s">
        <v>1123</v>
      </c>
      <c r="C1093" s="52" t="s">
        <v>3904</v>
      </c>
      <c r="D1093" s="62">
        <v>0.13839157199999999</v>
      </c>
      <c r="E1093" s="62">
        <f t="shared" si="898"/>
        <v>1.38391572E-2</v>
      </c>
      <c r="F1093" s="62">
        <f t="shared" si="899"/>
        <v>0.11624892047999999</v>
      </c>
      <c r="G1093" s="62">
        <v>0</v>
      </c>
      <c r="H1093" s="62">
        <f t="shared" si="900"/>
        <v>8.3034943199999985E-3</v>
      </c>
      <c r="I1093" s="62">
        <f t="shared" si="901"/>
        <v>0.13839157199999999</v>
      </c>
      <c r="J1093" s="62">
        <v>0</v>
      </c>
      <c r="K1093" s="62">
        <v>0</v>
      </c>
      <c r="L1093" s="62">
        <v>0</v>
      </c>
      <c r="M1093" s="62">
        <v>0.13839157199999999</v>
      </c>
      <c r="N1093" s="62">
        <f t="shared" si="902"/>
        <v>0</v>
      </c>
      <c r="O1093" s="62">
        <f t="shared" si="903"/>
        <v>1.38391572E-2</v>
      </c>
      <c r="P1093" s="62">
        <f t="shared" si="904"/>
        <v>0.11624892047999999</v>
      </c>
      <c r="Q1093" s="62">
        <f t="shared" si="905"/>
        <v>0</v>
      </c>
      <c r="R1093" s="62">
        <f t="shared" si="906"/>
        <v>-0.13008807768</v>
      </c>
      <c r="S1093" s="62">
        <f t="shared" si="907"/>
        <v>0.11532631</v>
      </c>
      <c r="T1093" s="62">
        <v>0</v>
      </c>
      <c r="U1093" s="62">
        <v>0</v>
      </c>
      <c r="V1093" s="62">
        <v>0</v>
      </c>
      <c r="W1093" s="62">
        <v>0.11532631</v>
      </c>
      <c r="X1093" s="62"/>
      <c r="Y1093" s="62"/>
      <c r="Z1093" s="62"/>
      <c r="AA1093" s="62"/>
      <c r="AB1093" s="62"/>
      <c r="AC1093" s="62"/>
      <c r="AD1093" s="62"/>
      <c r="AE1093" s="62">
        <v>0</v>
      </c>
      <c r="AF1093" s="62"/>
      <c r="AG1093" s="62"/>
      <c r="AH1093" s="62"/>
      <c r="AI1093" s="62"/>
      <c r="AJ1093" s="62">
        <v>0</v>
      </c>
      <c r="AK1093" s="170"/>
    </row>
    <row r="1094" spans="1:37" ht="63" x14ac:dyDescent="0.25">
      <c r="A1094" s="170"/>
      <c r="B1094" s="60" t="s">
        <v>1125</v>
      </c>
      <c r="C1094" s="52" t="s">
        <v>3905</v>
      </c>
      <c r="D1094" s="62">
        <v>1.3005240000000002E-3</v>
      </c>
      <c r="E1094" s="62">
        <f t="shared" si="898"/>
        <v>1.3005240000000002E-4</v>
      </c>
      <c r="F1094" s="62">
        <f t="shared" si="899"/>
        <v>1.0924401600000001E-3</v>
      </c>
      <c r="G1094" s="62">
        <v>0</v>
      </c>
      <c r="H1094" s="62">
        <f t="shared" si="900"/>
        <v>7.8031440000000002E-5</v>
      </c>
      <c r="I1094" s="62">
        <f t="shared" si="901"/>
        <v>1.3005240000000002E-3</v>
      </c>
      <c r="J1094" s="62">
        <v>0</v>
      </c>
      <c r="K1094" s="62">
        <v>0</v>
      </c>
      <c r="L1094" s="62">
        <v>0</v>
      </c>
      <c r="M1094" s="62">
        <v>1.3005240000000002E-3</v>
      </c>
      <c r="N1094" s="62">
        <f t="shared" si="902"/>
        <v>0</v>
      </c>
      <c r="O1094" s="62">
        <f t="shared" si="903"/>
        <v>1.3005240000000002E-4</v>
      </c>
      <c r="P1094" s="62">
        <f t="shared" si="904"/>
        <v>1.0924401600000001E-3</v>
      </c>
      <c r="Q1094" s="62">
        <f t="shared" si="905"/>
        <v>0</v>
      </c>
      <c r="R1094" s="62">
        <f t="shared" si="906"/>
        <v>-1.2224925600000001E-3</v>
      </c>
      <c r="S1094" s="62">
        <f t="shared" si="907"/>
        <v>1.08377E-3</v>
      </c>
      <c r="T1094" s="62">
        <v>0</v>
      </c>
      <c r="U1094" s="62">
        <v>0</v>
      </c>
      <c r="V1094" s="62">
        <v>0</v>
      </c>
      <c r="W1094" s="62">
        <v>1.08377E-3</v>
      </c>
      <c r="X1094" s="62"/>
      <c r="Y1094" s="62"/>
      <c r="Z1094" s="62"/>
      <c r="AA1094" s="62"/>
      <c r="AB1094" s="62"/>
      <c r="AC1094" s="62"/>
      <c r="AD1094" s="62"/>
      <c r="AE1094" s="62">
        <v>0</v>
      </c>
      <c r="AF1094" s="62"/>
      <c r="AG1094" s="62"/>
      <c r="AH1094" s="62"/>
      <c r="AI1094" s="62"/>
      <c r="AJ1094" s="62">
        <v>0</v>
      </c>
      <c r="AK1094" s="170"/>
    </row>
    <row r="1095" spans="1:37" ht="94.5" x14ac:dyDescent="0.25">
      <c r="A1095" s="170"/>
      <c r="B1095" s="60" t="s">
        <v>2339</v>
      </c>
      <c r="C1095" s="52" t="s">
        <v>3906</v>
      </c>
      <c r="D1095" s="62">
        <v>1.5075479999999998E-3</v>
      </c>
      <c r="E1095" s="62">
        <f t="shared" si="898"/>
        <v>1.5075479999999999E-4</v>
      </c>
      <c r="F1095" s="62">
        <f t="shared" si="899"/>
        <v>1.2663403199999999E-3</v>
      </c>
      <c r="G1095" s="62">
        <v>0</v>
      </c>
      <c r="H1095" s="62">
        <f t="shared" si="900"/>
        <v>9.0452879999999988E-5</v>
      </c>
      <c r="I1095" s="62">
        <f t="shared" si="901"/>
        <v>1.5075479999999998E-3</v>
      </c>
      <c r="J1095" s="62">
        <v>0</v>
      </c>
      <c r="K1095" s="62">
        <v>0</v>
      </c>
      <c r="L1095" s="62">
        <v>0</v>
      </c>
      <c r="M1095" s="62">
        <v>1.5075479999999998E-3</v>
      </c>
      <c r="N1095" s="62">
        <f t="shared" si="902"/>
        <v>0</v>
      </c>
      <c r="O1095" s="62">
        <f t="shared" si="903"/>
        <v>1.5075479999999999E-4</v>
      </c>
      <c r="P1095" s="62">
        <f t="shared" si="904"/>
        <v>1.2663403199999999E-3</v>
      </c>
      <c r="Q1095" s="62">
        <f t="shared" si="905"/>
        <v>0</v>
      </c>
      <c r="R1095" s="62">
        <f t="shared" si="906"/>
        <v>-1.4170951199999999E-3</v>
      </c>
      <c r="S1095" s="62">
        <f t="shared" si="907"/>
        <v>1.25629E-3</v>
      </c>
      <c r="T1095" s="62">
        <v>0</v>
      </c>
      <c r="U1095" s="62">
        <v>0</v>
      </c>
      <c r="V1095" s="62">
        <v>0</v>
      </c>
      <c r="W1095" s="62">
        <v>1.25629E-3</v>
      </c>
      <c r="X1095" s="62"/>
      <c r="Y1095" s="62"/>
      <c r="Z1095" s="62"/>
      <c r="AA1095" s="62"/>
      <c r="AB1095" s="62"/>
      <c r="AC1095" s="62"/>
      <c r="AD1095" s="62"/>
      <c r="AE1095" s="62">
        <v>0</v>
      </c>
      <c r="AF1095" s="62"/>
      <c r="AG1095" s="62"/>
      <c r="AH1095" s="62"/>
      <c r="AI1095" s="62"/>
      <c r="AJ1095" s="62">
        <v>0</v>
      </c>
      <c r="AK1095" s="62">
        <f>SUM(AK1096)</f>
        <v>0</v>
      </c>
    </row>
    <row r="1096" spans="1:37" ht="15.75" x14ac:dyDescent="0.25">
      <c r="A1096" s="170"/>
      <c r="B1096" s="60" t="s">
        <v>349</v>
      </c>
      <c r="C1096" s="52"/>
      <c r="D1096" s="62">
        <f t="shared" ref="D1096:AJ1096" si="908">SUM(D1097)</f>
        <v>7.7238796299999999</v>
      </c>
      <c r="E1096" s="62">
        <f t="shared" si="908"/>
        <v>0.77238796300000001</v>
      </c>
      <c r="F1096" s="62">
        <f t="shared" si="908"/>
        <v>6.4880588892000004</v>
      </c>
      <c r="G1096" s="62">
        <f t="shared" si="908"/>
        <v>0</v>
      </c>
      <c r="H1096" s="62">
        <f t="shared" si="908"/>
        <v>0.46343277779999997</v>
      </c>
      <c r="I1096" s="62">
        <f t="shared" si="908"/>
        <v>7.723879629999999</v>
      </c>
      <c r="J1096" s="62">
        <f t="shared" si="908"/>
        <v>0.5846661700000001</v>
      </c>
      <c r="K1096" s="62">
        <f t="shared" si="908"/>
        <v>7.1392134599999988</v>
      </c>
      <c r="L1096" s="62">
        <f t="shared" si="908"/>
        <v>0</v>
      </c>
      <c r="M1096" s="62">
        <f t="shared" si="908"/>
        <v>0</v>
      </c>
      <c r="N1096" s="62">
        <f t="shared" si="908"/>
        <v>0</v>
      </c>
      <c r="O1096" s="62">
        <f t="shared" si="908"/>
        <v>0.18772179299999991</v>
      </c>
      <c r="P1096" s="62">
        <f t="shared" si="908"/>
        <v>-0.65115457079999839</v>
      </c>
      <c r="Q1096" s="62">
        <f t="shared" si="908"/>
        <v>0</v>
      </c>
      <c r="R1096" s="62">
        <f t="shared" si="908"/>
        <v>0.46343277779999997</v>
      </c>
      <c r="S1096" s="62">
        <f t="shared" si="908"/>
        <v>0</v>
      </c>
      <c r="T1096" s="62">
        <f t="shared" si="908"/>
        <v>0</v>
      </c>
      <c r="U1096" s="62">
        <f t="shared" si="908"/>
        <v>0</v>
      </c>
      <c r="V1096" s="62">
        <f t="shared" si="908"/>
        <v>0</v>
      </c>
      <c r="W1096" s="62">
        <f t="shared" si="908"/>
        <v>0</v>
      </c>
      <c r="X1096" s="62"/>
      <c r="Y1096" s="62"/>
      <c r="Z1096" s="62"/>
      <c r="AA1096" s="62"/>
      <c r="AB1096" s="62"/>
      <c r="AC1096" s="62"/>
      <c r="AD1096" s="62"/>
      <c r="AE1096" s="62">
        <f t="shared" si="908"/>
        <v>0</v>
      </c>
      <c r="AF1096" s="62"/>
      <c r="AG1096" s="62"/>
      <c r="AH1096" s="62"/>
      <c r="AI1096" s="62"/>
      <c r="AJ1096" s="62">
        <f t="shared" si="908"/>
        <v>0</v>
      </c>
      <c r="AK1096" s="170"/>
    </row>
    <row r="1097" spans="1:37" ht="63" x14ac:dyDescent="0.25">
      <c r="A1097" s="170"/>
      <c r="B1097" s="60" t="s">
        <v>1127</v>
      </c>
      <c r="C1097" s="52" t="s">
        <v>3907</v>
      </c>
      <c r="D1097" s="102">
        <v>7.7238796299999999</v>
      </c>
      <c r="E1097" s="62">
        <f>D1097*10%</f>
        <v>0.77238796300000001</v>
      </c>
      <c r="F1097" s="62">
        <f>D1097-E1097-H1097</f>
        <v>6.4880588892000004</v>
      </c>
      <c r="G1097" s="62">
        <v>0</v>
      </c>
      <c r="H1097" s="62">
        <f>D1097*6%</f>
        <v>0.46343277779999997</v>
      </c>
      <c r="I1097" s="62">
        <f>J1097+K1097+L1097+M1097</f>
        <v>7.723879629999999</v>
      </c>
      <c r="J1097" s="62">
        <v>0.5846661700000001</v>
      </c>
      <c r="K1097" s="62">
        <v>7.1392134599999988</v>
      </c>
      <c r="L1097" s="62">
        <v>0</v>
      </c>
      <c r="M1097" s="62">
        <v>0</v>
      </c>
      <c r="N1097" s="62">
        <f>D1097-I1097</f>
        <v>0</v>
      </c>
      <c r="O1097" s="62">
        <f t="shared" ref="O1097" si="909">E1097-J1097</f>
        <v>0.18772179299999991</v>
      </c>
      <c r="P1097" s="62">
        <f t="shared" ref="P1097" si="910">F1097-K1097</f>
        <v>-0.65115457079999839</v>
      </c>
      <c r="Q1097" s="62">
        <f t="shared" ref="Q1097" si="911">G1097-L1097</f>
        <v>0</v>
      </c>
      <c r="R1097" s="62">
        <f t="shared" ref="R1097" si="912">H1097-M1097</f>
        <v>0.46343277779999997</v>
      </c>
      <c r="S1097" s="62">
        <f>T1097+U1097+V1097+W1097</f>
        <v>0</v>
      </c>
      <c r="T1097" s="62">
        <v>0</v>
      </c>
      <c r="U1097" s="62">
        <v>0</v>
      </c>
      <c r="V1097" s="62">
        <v>0</v>
      </c>
      <c r="W1097" s="62">
        <v>0</v>
      </c>
      <c r="X1097" s="102"/>
      <c r="Y1097" s="102"/>
      <c r="Z1097" s="102"/>
      <c r="AA1097" s="102"/>
      <c r="AB1097" s="102"/>
      <c r="AC1097" s="102"/>
      <c r="AD1097" s="102"/>
      <c r="AE1097" s="62">
        <v>0</v>
      </c>
      <c r="AF1097" s="102"/>
      <c r="AG1097" s="102"/>
      <c r="AH1097" s="102"/>
      <c r="AI1097" s="102"/>
      <c r="AJ1097" s="62">
        <v>0</v>
      </c>
      <c r="AK1097" s="102">
        <f>SUM(AK1098:AK1105)</f>
        <v>0</v>
      </c>
    </row>
    <row r="1098" spans="1:37" ht="15.75" x14ac:dyDescent="0.25">
      <c r="A1098" s="170"/>
      <c r="B1098" s="60" t="s">
        <v>359</v>
      </c>
      <c r="C1098" s="52"/>
      <c r="D1098" s="62">
        <f t="shared" ref="D1098:AJ1098" si="913">SUM(D1099:D1106)</f>
        <v>56.630628630000004</v>
      </c>
      <c r="E1098" s="62">
        <f t="shared" si="913"/>
        <v>5.6630628630000004</v>
      </c>
      <c r="F1098" s="62">
        <f t="shared" si="913"/>
        <v>47.569728049200009</v>
      </c>
      <c r="G1098" s="62">
        <f t="shared" si="913"/>
        <v>0</v>
      </c>
      <c r="H1098" s="62">
        <f t="shared" si="913"/>
        <v>3.3978377177999999</v>
      </c>
      <c r="I1098" s="62">
        <f t="shared" si="913"/>
        <v>37.868062602000002</v>
      </c>
      <c r="J1098" s="62">
        <f t="shared" si="913"/>
        <v>0.57991576</v>
      </c>
      <c r="K1098" s="62">
        <f t="shared" si="913"/>
        <v>35.478574530000003</v>
      </c>
      <c r="L1098" s="62">
        <f t="shared" si="913"/>
        <v>0</v>
      </c>
      <c r="M1098" s="62">
        <f t="shared" si="913"/>
        <v>1.809572312</v>
      </c>
      <c r="N1098" s="62">
        <f t="shared" si="913"/>
        <v>18.762566028000002</v>
      </c>
      <c r="O1098" s="62">
        <f t="shared" si="913"/>
        <v>5.0831471030000017</v>
      </c>
      <c r="P1098" s="62">
        <f t="shared" si="913"/>
        <v>12.091153519200002</v>
      </c>
      <c r="Q1098" s="62">
        <f t="shared" si="913"/>
        <v>0</v>
      </c>
      <c r="R1098" s="62">
        <f t="shared" si="913"/>
        <v>1.5882654057999996</v>
      </c>
      <c r="S1098" s="62">
        <f t="shared" si="913"/>
        <v>47.634515640000004</v>
      </c>
      <c r="T1098" s="62">
        <f t="shared" si="913"/>
        <v>3.3652008000000002</v>
      </c>
      <c r="U1098" s="62">
        <f t="shared" si="913"/>
        <v>42.124420360000002</v>
      </c>
      <c r="V1098" s="62">
        <f t="shared" si="913"/>
        <v>0</v>
      </c>
      <c r="W1098" s="62">
        <f t="shared" si="913"/>
        <v>2.14489448</v>
      </c>
      <c r="X1098" s="62"/>
      <c r="Y1098" s="62"/>
      <c r="Z1098" s="62"/>
      <c r="AA1098" s="62"/>
      <c r="AB1098" s="62"/>
      <c r="AC1098" s="62"/>
      <c r="AD1098" s="62"/>
      <c r="AE1098" s="62">
        <f t="shared" si="913"/>
        <v>3.5799999999999996</v>
      </c>
      <c r="AF1098" s="62"/>
      <c r="AG1098" s="62"/>
      <c r="AH1098" s="62"/>
      <c r="AI1098" s="62"/>
      <c r="AJ1098" s="62">
        <f t="shared" si="913"/>
        <v>6.386000000000001</v>
      </c>
      <c r="AK1098" s="170"/>
    </row>
    <row r="1099" spans="1:37" ht="78.75" x14ac:dyDescent="0.25">
      <c r="A1099" s="170"/>
      <c r="B1099" s="60" t="s">
        <v>1129</v>
      </c>
      <c r="C1099" s="52" t="s">
        <v>3908</v>
      </c>
      <c r="D1099" s="102">
        <v>31.954296000000003</v>
      </c>
      <c r="E1099" s="62">
        <f t="shared" ref="E1099:E1106" si="914">D1099*10%</f>
        <v>3.1954296000000006</v>
      </c>
      <c r="F1099" s="62">
        <f t="shared" ref="F1099:F1106" si="915">D1099-E1099-H1099</f>
        <v>26.841608640000004</v>
      </c>
      <c r="G1099" s="62">
        <v>0</v>
      </c>
      <c r="H1099" s="62">
        <f t="shared" ref="H1099:H1106" si="916">D1099*6%</f>
        <v>1.91725776</v>
      </c>
      <c r="I1099" s="62">
        <f t="shared" ref="I1099:I1106" si="917">J1099+K1099+L1099+M1099</f>
        <v>22.884287724</v>
      </c>
      <c r="J1099" s="62">
        <v>0</v>
      </c>
      <c r="K1099" s="62">
        <v>22.100594940000001</v>
      </c>
      <c r="L1099" s="62">
        <v>0</v>
      </c>
      <c r="M1099" s="62">
        <v>0.78369278400000009</v>
      </c>
      <c r="N1099" s="62">
        <f t="shared" ref="N1099:N1106" si="918">D1099-I1099</f>
        <v>9.0700082760000029</v>
      </c>
      <c r="O1099" s="62">
        <f t="shared" ref="O1099:O1106" si="919">E1099-J1099</f>
        <v>3.1954296000000006</v>
      </c>
      <c r="P1099" s="62">
        <f t="shared" ref="P1099:P1106" si="920">F1099-K1099</f>
        <v>4.7410137000000034</v>
      </c>
      <c r="Q1099" s="62">
        <f t="shared" ref="Q1099:Q1106" si="921">G1099-L1099</f>
        <v>0</v>
      </c>
      <c r="R1099" s="62">
        <f t="shared" ref="R1099:R1106" si="922">H1099-M1099</f>
        <v>1.1335649759999999</v>
      </c>
      <c r="S1099" s="62">
        <f t="shared" ref="S1099:S1106" si="923">T1099+U1099+V1099+W1099</f>
        <v>25.616425970000002</v>
      </c>
      <c r="T1099" s="62">
        <v>1.9418955800000002</v>
      </c>
      <c r="U1099" s="62">
        <v>23.02145307</v>
      </c>
      <c r="V1099" s="62">
        <v>0</v>
      </c>
      <c r="W1099" s="62">
        <v>0.65307732000000007</v>
      </c>
      <c r="X1099" s="102"/>
      <c r="Y1099" s="102"/>
      <c r="Z1099" s="102"/>
      <c r="AA1099" s="102"/>
      <c r="AB1099" s="168">
        <v>2020</v>
      </c>
      <c r="AC1099" s="62" t="s">
        <v>4255</v>
      </c>
      <c r="AD1099" s="62" t="s">
        <v>4256</v>
      </c>
      <c r="AE1099" s="62">
        <v>2</v>
      </c>
      <c r="AF1099" s="168">
        <v>2020</v>
      </c>
      <c r="AG1099" s="62" t="s">
        <v>4257</v>
      </c>
      <c r="AH1099" s="62" t="s">
        <v>4258</v>
      </c>
      <c r="AI1099" s="62" t="s">
        <v>4259</v>
      </c>
      <c r="AJ1099" s="62">
        <v>3.052</v>
      </c>
      <c r="AK1099" s="170"/>
    </row>
    <row r="1100" spans="1:37" ht="63" x14ac:dyDescent="0.25">
      <c r="A1100" s="170"/>
      <c r="B1100" s="53" t="s">
        <v>1130</v>
      </c>
      <c r="C1100" s="58" t="s">
        <v>3909</v>
      </c>
      <c r="D1100" s="62">
        <v>1.1716679999999998E-2</v>
      </c>
      <c r="E1100" s="62">
        <f t="shared" si="914"/>
        <v>1.1716679999999998E-3</v>
      </c>
      <c r="F1100" s="62">
        <f t="shared" si="915"/>
        <v>9.8420112000000004E-3</v>
      </c>
      <c r="G1100" s="62">
        <v>0</v>
      </c>
      <c r="H1100" s="62">
        <f t="shared" si="916"/>
        <v>7.030007999999999E-4</v>
      </c>
      <c r="I1100" s="62">
        <f t="shared" si="917"/>
        <v>1.1716679999999998E-2</v>
      </c>
      <c r="J1100" s="62">
        <v>0</v>
      </c>
      <c r="K1100" s="62">
        <v>0</v>
      </c>
      <c r="L1100" s="62">
        <v>0</v>
      </c>
      <c r="M1100" s="62">
        <v>1.1716679999999998E-2</v>
      </c>
      <c r="N1100" s="62">
        <f t="shared" si="918"/>
        <v>0</v>
      </c>
      <c r="O1100" s="62">
        <f t="shared" si="919"/>
        <v>1.1716679999999998E-3</v>
      </c>
      <c r="P1100" s="62">
        <f t="shared" si="920"/>
        <v>9.8420112000000004E-3</v>
      </c>
      <c r="Q1100" s="62">
        <f t="shared" si="921"/>
        <v>0</v>
      </c>
      <c r="R1100" s="62">
        <f t="shared" si="922"/>
        <v>-1.1013679199999998E-2</v>
      </c>
      <c r="S1100" s="62">
        <f t="shared" si="923"/>
        <v>9.763899999999999E-3</v>
      </c>
      <c r="T1100" s="62">
        <v>0</v>
      </c>
      <c r="U1100" s="62">
        <v>0</v>
      </c>
      <c r="V1100" s="62">
        <v>0</v>
      </c>
      <c r="W1100" s="62">
        <v>9.763899999999999E-3</v>
      </c>
      <c r="X1100" s="62"/>
      <c r="Y1100" s="62"/>
      <c r="Z1100" s="62"/>
      <c r="AA1100" s="62"/>
      <c r="AB1100" s="62"/>
      <c r="AC1100" s="62"/>
      <c r="AD1100" s="62"/>
      <c r="AE1100" s="62">
        <v>0</v>
      </c>
      <c r="AF1100" s="62"/>
      <c r="AG1100" s="62"/>
      <c r="AH1100" s="62"/>
      <c r="AI1100" s="62"/>
      <c r="AJ1100" s="62">
        <v>0</v>
      </c>
      <c r="AK1100" s="170"/>
    </row>
    <row r="1101" spans="1:37" ht="78.75" x14ac:dyDescent="0.25">
      <c r="A1101" s="170"/>
      <c r="B1101" s="55" t="s">
        <v>1132</v>
      </c>
      <c r="C1101" s="56" t="s">
        <v>3910</v>
      </c>
      <c r="D1101" s="102">
        <v>6.398965529999999</v>
      </c>
      <c r="E1101" s="62">
        <f t="shared" si="914"/>
        <v>0.63989655299999992</v>
      </c>
      <c r="F1101" s="62">
        <f t="shared" si="915"/>
        <v>5.375131045199999</v>
      </c>
      <c r="G1101" s="62">
        <v>0</v>
      </c>
      <c r="H1101" s="62">
        <f t="shared" si="916"/>
        <v>0.38393793179999991</v>
      </c>
      <c r="I1101" s="62">
        <f t="shared" si="917"/>
        <v>6.3989655300000008</v>
      </c>
      <c r="J1101" s="62">
        <v>0</v>
      </c>
      <c r="K1101" s="62">
        <v>5.8634316900000005</v>
      </c>
      <c r="L1101" s="62">
        <v>0</v>
      </c>
      <c r="M1101" s="62">
        <v>0.53553383999999993</v>
      </c>
      <c r="N1101" s="62">
        <f t="shared" si="918"/>
        <v>0</v>
      </c>
      <c r="O1101" s="62">
        <f t="shared" si="919"/>
        <v>0.63989655299999992</v>
      </c>
      <c r="P1101" s="62">
        <f t="shared" si="920"/>
        <v>-0.48830064480000157</v>
      </c>
      <c r="Q1101" s="62">
        <f t="shared" si="921"/>
        <v>0</v>
      </c>
      <c r="R1101" s="62">
        <f t="shared" si="922"/>
        <v>-0.15159590820000002</v>
      </c>
      <c r="S1101" s="62">
        <f t="shared" si="923"/>
        <v>6.7633506099999998</v>
      </c>
      <c r="T1101" s="62">
        <v>0</v>
      </c>
      <c r="U1101" s="62">
        <v>6.3170724099999997</v>
      </c>
      <c r="V1101" s="62">
        <v>0</v>
      </c>
      <c r="W1101" s="62">
        <v>0.44627820000000001</v>
      </c>
      <c r="X1101" s="102"/>
      <c r="Y1101" s="102"/>
      <c r="Z1101" s="102"/>
      <c r="AA1101" s="102"/>
      <c r="AB1101" s="102"/>
      <c r="AC1101" s="102"/>
      <c r="AD1101" s="102"/>
      <c r="AE1101" s="62">
        <v>0</v>
      </c>
      <c r="AF1101" s="168">
        <v>2020</v>
      </c>
      <c r="AG1101" s="62" t="s">
        <v>4257</v>
      </c>
      <c r="AH1101" s="62" t="s">
        <v>4258</v>
      </c>
      <c r="AI1101" s="62" t="s">
        <v>4259</v>
      </c>
      <c r="AJ1101" s="62">
        <v>1.133</v>
      </c>
      <c r="AK1101" s="170"/>
    </row>
    <row r="1102" spans="1:37" ht="63" x14ac:dyDescent="0.25">
      <c r="A1102" s="170"/>
      <c r="B1102" s="60" t="s">
        <v>2341</v>
      </c>
      <c r="C1102" s="52" t="s">
        <v>3911</v>
      </c>
      <c r="D1102" s="62">
        <v>7.5896779559999992</v>
      </c>
      <c r="E1102" s="62">
        <f t="shared" si="914"/>
        <v>0.75896779559999994</v>
      </c>
      <c r="F1102" s="62">
        <f t="shared" si="915"/>
        <v>6.3753294830399989</v>
      </c>
      <c r="G1102" s="62">
        <v>0</v>
      </c>
      <c r="H1102" s="62">
        <f t="shared" si="916"/>
        <v>0.45538067735999993</v>
      </c>
      <c r="I1102" s="62">
        <f t="shared" si="917"/>
        <v>7.5896779560000009</v>
      </c>
      <c r="J1102" s="62">
        <v>0.57991576</v>
      </c>
      <c r="K1102" s="62">
        <v>6.7940602400000003</v>
      </c>
      <c r="L1102" s="62">
        <v>0</v>
      </c>
      <c r="M1102" s="62">
        <v>0.215701956</v>
      </c>
      <c r="N1102" s="62">
        <f t="shared" si="918"/>
        <v>0</v>
      </c>
      <c r="O1102" s="62">
        <f t="shared" si="919"/>
        <v>0.17905203559999994</v>
      </c>
      <c r="P1102" s="62">
        <f t="shared" si="920"/>
        <v>-0.41873075696000139</v>
      </c>
      <c r="Q1102" s="62">
        <f t="shared" si="921"/>
        <v>0</v>
      </c>
      <c r="R1102" s="62">
        <f t="shared" si="922"/>
        <v>0.23967872135999993</v>
      </c>
      <c r="S1102" s="62">
        <f t="shared" si="923"/>
        <v>6.3247316300000005</v>
      </c>
      <c r="T1102" s="62">
        <v>0.48326312999999999</v>
      </c>
      <c r="U1102" s="62">
        <v>5.6617168700000002</v>
      </c>
      <c r="V1102" s="62">
        <v>0</v>
      </c>
      <c r="W1102" s="62">
        <v>0.17975162999999997</v>
      </c>
      <c r="X1102" s="62"/>
      <c r="Y1102" s="62"/>
      <c r="Z1102" s="62"/>
      <c r="AA1102" s="62"/>
      <c r="AB1102" s="168">
        <v>2020</v>
      </c>
      <c r="AC1102" s="62" t="s">
        <v>4255</v>
      </c>
      <c r="AD1102" s="62" t="s">
        <v>4256</v>
      </c>
      <c r="AE1102" s="62">
        <v>1.26</v>
      </c>
      <c r="AF1102" s="168">
        <v>2020</v>
      </c>
      <c r="AG1102" s="62" t="s">
        <v>4257</v>
      </c>
      <c r="AH1102" s="62" t="s">
        <v>4258</v>
      </c>
      <c r="AI1102" s="62" t="s">
        <v>4259</v>
      </c>
      <c r="AJ1102" s="62">
        <v>0.77700000000000002</v>
      </c>
      <c r="AK1102" s="170"/>
    </row>
    <row r="1103" spans="1:37" ht="94.5" x14ac:dyDescent="0.25">
      <c r="A1103" s="170"/>
      <c r="B1103" s="60" t="s">
        <v>2342</v>
      </c>
      <c r="C1103" s="52" t="s">
        <v>3912</v>
      </c>
      <c r="D1103" s="102">
        <v>1.9088520000000002E-3</v>
      </c>
      <c r="E1103" s="62">
        <f t="shared" si="914"/>
        <v>1.9088520000000003E-4</v>
      </c>
      <c r="F1103" s="62">
        <f t="shared" si="915"/>
        <v>1.6034356800000002E-3</v>
      </c>
      <c r="G1103" s="62">
        <v>0</v>
      </c>
      <c r="H1103" s="62">
        <f t="shared" si="916"/>
        <v>1.1453112E-4</v>
      </c>
      <c r="I1103" s="62">
        <f t="shared" si="917"/>
        <v>1.9088520000000002E-3</v>
      </c>
      <c r="J1103" s="62">
        <v>0</v>
      </c>
      <c r="K1103" s="62">
        <v>0</v>
      </c>
      <c r="L1103" s="62">
        <v>0</v>
      </c>
      <c r="M1103" s="62">
        <v>1.9088520000000002E-3</v>
      </c>
      <c r="N1103" s="62">
        <f t="shared" si="918"/>
        <v>0</v>
      </c>
      <c r="O1103" s="62">
        <f t="shared" si="919"/>
        <v>1.9088520000000003E-4</v>
      </c>
      <c r="P1103" s="62">
        <f t="shared" si="920"/>
        <v>1.6034356800000002E-3</v>
      </c>
      <c r="Q1103" s="62">
        <f t="shared" si="921"/>
        <v>0</v>
      </c>
      <c r="R1103" s="62">
        <f t="shared" si="922"/>
        <v>-1.7943208800000002E-3</v>
      </c>
      <c r="S1103" s="62">
        <f t="shared" si="923"/>
        <v>1.59071E-3</v>
      </c>
      <c r="T1103" s="62">
        <v>0</v>
      </c>
      <c r="U1103" s="62">
        <v>0</v>
      </c>
      <c r="V1103" s="62">
        <v>0</v>
      </c>
      <c r="W1103" s="62">
        <v>1.59071E-3</v>
      </c>
      <c r="X1103" s="102"/>
      <c r="Y1103" s="102"/>
      <c r="Z1103" s="102"/>
      <c r="AA1103" s="102"/>
      <c r="AB1103" s="102"/>
      <c r="AC1103" s="102"/>
      <c r="AD1103" s="102"/>
      <c r="AE1103" s="62">
        <v>0</v>
      </c>
      <c r="AF1103" s="102"/>
      <c r="AG1103" s="102"/>
      <c r="AH1103" s="102"/>
      <c r="AI1103" s="102"/>
      <c r="AJ1103" s="62">
        <v>0</v>
      </c>
      <c r="AK1103" s="170"/>
    </row>
    <row r="1104" spans="1:37" ht="110.25" x14ac:dyDescent="0.25">
      <c r="A1104" s="170"/>
      <c r="B1104" s="60" t="s">
        <v>1360</v>
      </c>
      <c r="C1104" s="52" t="s">
        <v>3913</v>
      </c>
      <c r="D1104" s="62">
        <v>0.80004128400000007</v>
      </c>
      <c r="E1104" s="62">
        <f t="shared" si="914"/>
        <v>8.0004128400000013E-2</v>
      </c>
      <c r="F1104" s="62">
        <f t="shared" si="915"/>
        <v>0.67203467855999999</v>
      </c>
      <c r="G1104" s="62">
        <v>0</v>
      </c>
      <c r="H1104" s="62">
        <f t="shared" si="916"/>
        <v>4.8002477040000005E-2</v>
      </c>
      <c r="I1104" s="169">
        <f t="shared" si="917"/>
        <v>0.80004128400000007</v>
      </c>
      <c r="J1104" s="62">
        <v>0</v>
      </c>
      <c r="K1104" s="62">
        <v>0.72048765999999986</v>
      </c>
      <c r="L1104" s="62">
        <v>0</v>
      </c>
      <c r="M1104" s="62">
        <v>7.9553624000000212E-2</v>
      </c>
      <c r="N1104" s="62">
        <f t="shared" si="918"/>
        <v>0</v>
      </c>
      <c r="O1104" s="62">
        <f t="shared" si="919"/>
        <v>8.0004128400000013E-2</v>
      </c>
      <c r="P1104" s="62">
        <f t="shared" si="920"/>
        <v>-4.8452981439999876E-2</v>
      </c>
      <c r="Q1104" s="62">
        <f t="shared" si="921"/>
        <v>0</v>
      </c>
      <c r="R1104" s="62">
        <f t="shared" si="922"/>
        <v>-3.1551146960000206E-2</v>
      </c>
      <c r="S1104" s="62">
        <f t="shared" si="923"/>
        <v>1.0320448</v>
      </c>
      <c r="T1104" s="62">
        <v>0</v>
      </c>
      <c r="U1104" s="62">
        <v>0.83337633999999994</v>
      </c>
      <c r="V1104" s="62">
        <v>0</v>
      </c>
      <c r="W1104" s="62">
        <v>0.19866845999999999</v>
      </c>
      <c r="X1104" s="62"/>
      <c r="Y1104" s="62"/>
      <c r="Z1104" s="62"/>
      <c r="AA1104" s="62"/>
      <c r="AB1104" s="62"/>
      <c r="AC1104" s="62"/>
      <c r="AD1104" s="62"/>
      <c r="AE1104" s="62">
        <v>0</v>
      </c>
      <c r="AF1104" s="168">
        <v>2020</v>
      </c>
      <c r="AG1104" s="62" t="s">
        <v>4257</v>
      </c>
      <c r="AH1104" s="62" t="s">
        <v>4258</v>
      </c>
      <c r="AI1104" s="62" t="s">
        <v>4259</v>
      </c>
      <c r="AJ1104" s="62">
        <v>0.36</v>
      </c>
      <c r="AK1104" s="170"/>
    </row>
    <row r="1105" spans="1:37" ht="78.75" x14ac:dyDescent="0.25">
      <c r="A1105" s="170"/>
      <c r="B1105" s="60" t="s">
        <v>2344</v>
      </c>
      <c r="C1105" s="52" t="s">
        <v>3914</v>
      </c>
      <c r="D1105" s="102">
        <v>5.4743279999999997E-3</v>
      </c>
      <c r="E1105" s="62">
        <f t="shared" si="914"/>
        <v>5.4743279999999999E-4</v>
      </c>
      <c r="F1105" s="62">
        <f t="shared" si="915"/>
        <v>4.5984355200000002E-3</v>
      </c>
      <c r="G1105" s="62">
        <v>0</v>
      </c>
      <c r="H1105" s="62">
        <f t="shared" si="916"/>
        <v>3.2845967999999996E-4</v>
      </c>
      <c r="I1105" s="62">
        <f t="shared" si="917"/>
        <v>5.4743279999999997E-3</v>
      </c>
      <c r="J1105" s="62">
        <v>0</v>
      </c>
      <c r="K1105" s="62">
        <v>0</v>
      </c>
      <c r="L1105" s="62">
        <v>0</v>
      </c>
      <c r="M1105" s="62">
        <v>5.4743279999999997E-3</v>
      </c>
      <c r="N1105" s="62">
        <f t="shared" si="918"/>
        <v>0</v>
      </c>
      <c r="O1105" s="62">
        <f t="shared" si="919"/>
        <v>5.4743279999999999E-4</v>
      </c>
      <c r="P1105" s="62">
        <f t="shared" si="920"/>
        <v>4.5984355200000002E-3</v>
      </c>
      <c r="Q1105" s="62">
        <f t="shared" si="921"/>
        <v>0</v>
      </c>
      <c r="R1105" s="62">
        <f t="shared" si="922"/>
        <v>-5.1458683200000001E-3</v>
      </c>
      <c r="S1105" s="62">
        <f t="shared" si="923"/>
        <v>0.44256039999999996</v>
      </c>
      <c r="T1105" s="62">
        <v>7.4569989999999989E-2</v>
      </c>
      <c r="U1105" s="62">
        <v>0.14320267</v>
      </c>
      <c r="V1105" s="62">
        <v>0</v>
      </c>
      <c r="W1105" s="62">
        <v>0.22478773999999999</v>
      </c>
      <c r="X1105" s="102"/>
      <c r="Y1105" s="102"/>
      <c r="Z1105" s="102"/>
      <c r="AA1105" s="102"/>
      <c r="AB1105" s="102"/>
      <c r="AC1105" s="102"/>
      <c r="AD1105" s="102"/>
      <c r="AE1105" s="62">
        <v>0</v>
      </c>
      <c r="AF1105" s="168">
        <v>2020</v>
      </c>
      <c r="AG1105" s="62" t="s">
        <v>4257</v>
      </c>
      <c r="AH1105" s="62" t="s">
        <v>4258</v>
      </c>
      <c r="AI1105" s="62" t="s">
        <v>4259</v>
      </c>
      <c r="AJ1105" s="62">
        <v>0.13400000000000001</v>
      </c>
      <c r="AK1105" s="170"/>
    </row>
    <row r="1106" spans="1:37" ht="47.25" x14ac:dyDescent="0.25">
      <c r="A1106" s="170"/>
      <c r="B1106" s="60" t="s">
        <v>2346</v>
      </c>
      <c r="C1106" s="52" t="s">
        <v>3915</v>
      </c>
      <c r="D1106" s="62">
        <v>9.8685480000000005</v>
      </c>
      <c r="E1106" s="62">
        <f t="shared" si="914"/>
        <v>0.98685480000000014</v>
      </c>
      <c r="F1106" s="62">
        <f t="shared" si="915"/>
        <v>8.2895803200000007</v>
      </c>
      <c r="G1106" s="62">
        <v>0</v>
      </c>
      <c r="H1106" s="62">
        <f t="shared" si="916"/>
        <v>0.59211288000000006</v>
      </c>
      <c r="I1106" s="62">
        <f t="shared" si="917"/>
        <v>0.17599024799999999</v>
      </c>
      <c r="J1106" s="62">
        <v>0</v>
      </c>
      <c r="K1106" s="62">
        <v>0</v>
      </c>
      <c r="L1106" s="62">
        <v>0</v>
      </c>
      <c r="M1106" s="62">
        <v>0.17599024799999999</v>
      </c>
      <c r="N1106" s="62">
        <f t="shared" si="918"/>
        <v>9.6925577520000008</v>
      </c>
      <c r="O1106" s="62">
        <f t="shared" si="919"/>
        <v>0.98685480000000014</v>
      </c>
      <c r="P1106" s="62">
        <f t="shared" si="920"/>
        <v>8.2895803200000007</v>
      </c>
      <c r="Q1106" s="62">
        <f t="shared" si="921"/>
        <v>0</v>
      </c>
      <c r="R1106" s="62">
        <f t="shared" si="922"/>
        <v>0.4161226320000001</v>
      </c>
      <c r="S1106" s="62">
        <f t="shared" si="923"/>
        <v>7.4440476199999992</v>
      </c>
      <c r="T1106" s="62">
        <v>0.86547209999999986</v>
      </c>
      <c r="U1106" s="62">
        <v>6.1475989999999996</v>
      </c>
      <c r="V1106" s="62">
        <v>0</v>
      </c>
      <c r="W1106" s="62">
        <v>0.43097651999999997</v>
      </c>
      <c r="X1106" s="62"/>
      <c r="Y1106" s="62"/>
      <c r="Z1106" s="62"/>
      <c r="AA1106" s="62"/>
      <c r="AB1106" s="168">
        <v>2020</v>
      </c>
      <c r="AC1106" s="62" t="s">
        <v>4255</v>
      </c>
      <c r="AD1106" s="62" t="s">
        <v>4256</v>
      </c>
      <c r="AE1106" s="62">
        <v>0.32</v>
      </c>
      <c r="AF1106" s="168">
        <v>2020</v>
      </c>
      <c r="AG1106" s="62" t="s">
        <v>4257</v>
      </c>
      <c r="AH1106" s="62" t="s">
        <v>4258</v>
      </c>
      <c r="AI1106" s="62" t="s">
        <v>4259</v>
      </c>
      <c r="AJ1106" s="62">
        <v>0.93</v>
      </c>
      <c r="AK1106" s="62">
        <f>SUM(AK1107:AK1108)</f>
        <v>0</v>
      </c>
    </row>
    <row r="1107" spans="1:37" ht="15.75" x14ac:dyDescent="0.25">
      <c r="A1107" s="170"/>
      <c r="B1107" s="60" t="s">
        <v>394</v>
      </c>
      <c r="C1107" s="52"/>
      <c r="D1107" s="62">
        <f t="shared" ref="D1107:AJ1107" si="924">SUM(D1108:D1109)</f>
        <v>3.4728826320000001</v>
      </c>
      <c r="E1107" s="62">
        <f t="shared" si="924"/>
        <v>0.3472882632</v>
      </c>
      <c r="F1107" s="62">
        <f t="shared" si="924"/>
        <v>2.9172214108799999</v>
      </c>
      <c r="G1107" s="62">
        <f t="shared" si="924"/>
        <v>0</v>
      </c>
      <c r="H1107" s="62">
        <f t="shared" si="924"/>
        <v>0.20837295791999999</v>
      </c>
      <c r="I1107" s="62">
        <f t="shared" si="924"/>
        <v>3.4728826320000001</v>
      </c>
      <c r="J1107" s="62">
        <f t="shared" si="924"/>
        <v>0</v>
      </c>
      <c r="K1107" s="62">
        <f t="shared" si="924"/>
        <v>0</v>
      </c>
      <c r="L1107" s="62">
        <f t="shared" si="924"/>
        <v>0</v>
      </c>
      <c r="M1107" s="62">
        <f t="shared" si="924"/>
        <v>3.4728826320000001</v>
      </c>
      <c r="N1107" s="62">
        <f t="shared" si="924"/>
        <v>0</v>
      </c>
      <c r="O1107" s="62">
        <f t="shared" si="924"/>
        <v>0.3472882632</v>
      </c>
      <c r="P1107" s="62">
        <f t="shared" si="924"/>
        <v>2.9172214108799999</v>
      </c>
      <c r="Q1107" s="62">
        <f t="shared" si="924"/>
        <v>0</v>
      </c>
      <c r="R1107" s="62">
        <f t="shared" si="924"/>
        <v>-3.2645096740799997</v>
      </c>
      <c r="S1107" s="62">
        <f t="shared" si="924"/>
        <v>2.89406886</v>
      </c>
      <c r="T1107" s="62">
        <f t="shared" si="924"/>
        <v>0</v>
      </c>
      <c r="U1107" s="62">
        <f t="shared" si="924"/>
        <v>0</v>
      </c>
      <c r="V1107" s="62">
        <f t="shared" si="924"/>
        <v>0</v>
      </c>
      <c r="W1107" s="62">
        <f t="shared" si="924"/>
        <v>2.89406886</v>
      </c>
      <c r="X1107" s="62"/>
      <c r="Y1107" s="62"/>
      <c r="Z1107" s="62"/>
      <c r="AA1107" s="62"/>
      <c r="AB1107" s="62"/>
      <c r="AC1107" s="62"/>
      <c r="AD1107" s="62"/>
      <c r="AE1107" s="62">
        <f t="shared" si="924"/>
        <v>0</v>
      </c>
      <c r="AF1107" s="62"/>
      <c r="AG1107" s="62"/>
      <c r="AH1107" s="62"/>
      <c r="AI1107" s="62"/>
      <c r="AJ1107" s="62">
        <f t="shared" si="924"/>
        <v>0</v>
      </c>
      <c r="AK1107" s="170"/>
    </row>
    <row r="1108" spans="1:37" ht="78.75" x14ac:dyDescent="0.25">
      <c r="A1108" s="170"/>
      <c r="B1108" s="60" t="s">
        <v>1134</v>
      </c>
      <c r="C1108" s="52" t="s">
        <v>3916</v>
      </c>
      <c r="D1108" s="62">
        <v>2.818518396</v>
      </c>
      <c r="E1108" s="62">
        <f>D1108*10%</f>
        <v>0.28185183959999999</v>
      </c>
      <c r="F1108" s="62">
        <f>D1108-E1108-H1108</f>
        <v>2.36755545264</v>
      </c>
      <c r="G1108" s="62">
        <v>0</v>
      </c>
      <c r="H1108" s="62">
        <f>D1108*6%</f>
        <v>0.16911110375999999</v>
      </c>
      <c r="I1108" s="62">
        <f>J1108+K1108+L1108+M1108</f>
        <v>2.818518396</v>
      </c>
      <c r="J1108" s="62">
        <v>0</v>
      </c>
      <c r="K1108" s="62">
        <v>0</v>
      </c>
      <c r="L1108" s="62">
        <v>0</v>
      </c>
      <c r="M1108" s="62">
        <v>2.818518396</v>
      </c>
      <c r="N1108" s="62">
        <f t="shared" ref="N1108:N1109" si="925">D1108-I1108</f>
        <v>0</v>
      </c>
      <c r="O1108" s="62">
        <f t="shared" ref="O1108:O1109" si="926">E1108-J1108</f>
        <v>0.28185183959999999</v>
      </c>
      <c r="P1108" s="62">
        <f t="shared" ref="P1108:P1109" si="927">F1108-K1108</f>
        <v>2.36755545264</v>
      </c>
      <c r="Q1108" s="62">
        <f t="shared" ref="Q1108:Q1109" si="928">G1108-L1108</f>
        <v>0</v>
      </c>
      <c r="R1108" s="62">
        <f t="shared" ref="R1108:R1109" si="929">H1108-M1108</f>
        <v>-2.6494072922399998</v>
      </c>
      <c r="S1108" s="62">
        <f>T1108+U1108+V1108+W1108</f>
        <v>2.34876533</v>
      </c>
      <c r="T1108" s="62">
        <v>0</v>
      </c>
      <c r="U1108" s="62">
        <v>0</v>
      </c>
      <c r="V1108" s="62">
        <v>0</v>
      </c>
      <c r="W1108" s="62">
        <v>2.34876533</v>
      </c>
      <c r="X1108" s="62"/>
      <c r="Y1108" s="62"/>
      <c r="Z1108" s="62"/>
      <c r="AA1108" s="62"/>
      <c r="AB1108" s="62"/>
      <c r="AC1108" s="62"/>
      <c r="AD1108" s="62"/>
      <c r="AE1108" s="62">
        <v>0</v>
      </c>
      <c r="AF1108" s="62"/>
      <c r="AG1108" s="62"/>
      <c r="AH1108" s="62"/>
      <c r="AI1108" s="62"/>
      <c r="AJ1108" s="62">
        <v>0</v>
      </c>
      <c r="AK1108" s="170"/>
    </row>
    <row r="1109" spans="1:37" ht="78.75" x14ac:dyDescent="0.25">
      <c r="A1109" s="170"/>
      <c r="B1109" s="60" t="s">
        <v>1135</v>
      </c>
      <c r="C1109" s="52" t="s">
        <v>3917</v>
      </c>
      <c r="D1109" s="62">
        <v>0.65436423599999993</v>
      </c>
      <c r="E1109" s="62">
        <f>D1109*10%</f>
        <v>6.5436423600000002E-2</v>
      </c>
      <c r="F1109" s="62">
        <f>D1109-E1109-H1109</f>
        <v>0.54966595823999997</v>
      </c>
      <c r="G1109" s="62">
        <v>0</v>
      </c>
      <c r="H1109" s="62">
        <f>D1109*6%</f>
        <v>3.9261854159999991E-2</v>
      </c>
      <c r="I1109" s="62">
        <f>J1109+K1109+L1109+M1109</f>
        <v>0.65436423599999993</v>
      </c>
      <c r="J1109" s="62">
        <v>0</v>
      </c>
      <c r="K1109" s="62">
        <v>0</v>
      </c>
      <c r="L1109" s="62">
        <v>0</v>
      </c>
      <c r="M1109" s="62">
        <v>0.65436423599999993</v>
      </c>
      <c r="N1109" s="62">
        <f t="shared" si="925"/>
        <v>0</v>
      </c>
      <c r="O1109" s="62">
        <f t="shared" si="926"/>
        <v>6.5436423600000002E-2</v>
      </c>
      <c r="P1109" s="62">
        <f t="shared" si="927"/>
        <v>0.54966595823999997</v>
      </c>
      <c r="Q1109" s="62">
        <f t="shared" si="928"/>
        <v>0</v>
      </c>
      <c r="R1109" s="62">
        <f t="shared" si="929"/>
        <v>-0.61510238183999999</v>
      </c>
      <c r="S1109" s="62">
        <f>T1109+U1109+V1109+W1109</f>
        <v>0.54530352999999998</v>
      </c>
      <c r="T1109" s="62">
        <v>0</v>
      </c>
      <c r="U1109" s="62">
        <v>0</v>
      </c>
      <c r="V1109" s="62">
        <v>0</v>
      </c>
      <c r="W1109" s="62">
        <v>0.54530352999999998</v>
      </c>
      <c r="X1109" s="62"/>
      <c r="Y1109" s="62"/>
      <c r="Z1109" s="62"/>
      <c r="AA1109" s="62"/>
      <c r="AB1109" s="62"/>
      <c r="AC1109" s="62"/>
      <c r="AD1109" s="62"/>
      <c r="AE1109" s="62">
        <v>0</v>
      </c>
      <c r="AF1109" s="62"/>
      <c r="AG1109" s="62"/>
      <c r="AH1109" s="62"/>
      <c r="AI1109" s="62"/>
      <c r="AJ1109" s="62">
        <v>0</v>
      </c>
      <c r="AK1109" s="62">
        <f>SUM(AK1110:AK1118)</f>
        <v>0</v>
      </c>
    </row>
    <row r="1110" spans="1:37" ht="15.75" x14ac:dyDescent="0.25">
      <c r="A1110" s="170"/>
      <c r="B1110" s="60" t="s">
        <v>283</v>
      </c>
      <c r="C1110" s="52"/>
      <c r="D1110" s="102">
        <f t="shared" ref="D1110:AJ1110" si="930">SUM(D1111:D1119)</f>
        <v>81.28910288199998</v>
      </c>
      <c r="E1110" s="102">
        <f t="shared" si="930"/>
        <v>8.1289102881999984</v>
      </c>
      <c r="F1110" s="102">
        <f t="shared" si="930"/>
        <v>68.282846420880006</v>
      </c>
      <c r="G1110" s="102">
        <f t="shared" si="930"/>
        <v>0</v>
      </c>
      <c r="H1110" s="102">
        <f t="shared" si="930"/>
        <v>4.8773461729199985</v>
      </c>
      <c r="I1110" s="102">
        <f t="shared" si="930"/>
        <v>50.355305518000009</v>
      </c>
      <c r="J1110" s="102">
        <f t="shared" si="930"/>
        <v>0.32793497999999999</v>
      </c>
      <c r="K1110" s="102">
        <f t="shared" si="930"/>
        <v>47.609952849999999</v>
      </c>
      <c r="L1110" s="102">
        <f t="shared" si="930"/>
        <v>0</v>
      </c>
      <c r="M1110" s="102">
        <f t="shared" si="930"/>
        <v>2.4174176879999996</v>
      </c>
      <c r="N1110" s="102">
        <f t="shared" si="930"/>
        <v>30.933797364</v>
      </c>
      <c r="O1110" s="102">
        <f t="shared" si="930"/>
        <v>7.8009753081999991</v>
      </c>
      <c r="P1110" s="102">
        <f t="shared" si="930"/>
        <v>20.672893570879996</v>
      </c>
      <c r="Q1110" s="102">
        <f t="shared" si="930"/>
        <v>0</v>
      </c>
      <c r="R1110" s="102">
        <f t="shared" si="930"/>
        <v>2.4599284849200003</v>
      </c>
      <c r="S1110" s="102">
        <f t="shared" si="930"/>
        <v>46.556334379999996</v>
      </c>
      <c r="T1110" s="102">
        <f t="shared" si="930"/>
        <v>4.31630878</v>
      </c>
      <c r="U1110" s="102">
        <f t="shared" si="930"/>
        <v>40.22551086</v>
      </c>
      <c r="V1110" s="102">
        <f t="shared" si="930"/>
        <v>0</v>
      </c>
      <c r="W1110" s="102">
        <f t="shared" si="930"/>
        <v>2.0145147400000001</v>
      </c>
      <c r="X1110" s="102"/>
      <c r="Y1110" s="102"/>
      <c r="Z1110" s="102"/>
      <c r="AA1110" s="102"/>
      <c r="AB1110" s="102"/>
      <c r="AC1110" s="102"/>
      <c r="AD1110" s="102"/>
      <c r="AE1110" s="102">
        <f t="shared" si="930"/>
        <v>0</v>
      </c>
      <c r="AF1110" s="102"/>
      <c r="AG1110" s="102"/>
      <c r="AH1110" s="102"/>
      <c r="AI1110" s="102"/>
      <c r="AJ1110" s="102">
        <f t="shared" si="930"/>
        <v>5.2650000000000006</v>
      </c>
      <c r="AK1110" s="170"/>
    </row>
    <row r="1111" spans="1:37" ht="78.75" x14ac:dyDescent="0.25">
      <c r="A1111" s="170"/>
      <c r="B1111" s="60" t="s">
        <v>1136</v>
      </c>
      <c r="C1111" s="52" t="s">
        <v>3918</v>
      </c>
      <c r="D1111" s="62">
        <v>1.3005240000000002E-3</v>
      </c>
      <c r="E1111" s="62">
        <f t="shared" ref="E1111:E1119" si="931">D1111*10%</f>
        <v>1.3005240000000002E-4</v>
      </c>
      <c r="F1111" s="62">
        <f t="shared" ref="F1111:F1119" si="932">D1111-E1111-H1111</f>
        <v>1.0924401600000001E-3</v>
      </c>
      <c r="G1111" s="62">
        <v>0</v>
      </c>
      <c r="H1111" s="62">
        <f t="shared" ref="H1111:H1119" si="933">D1111*6%</f>
        <v>7.8031440000000002E-5</v>
      </c>
      <c r="I1111" s="62">
        <f t="shared" ref="I1111:I1119" si="934">J1111+K1111+L1111+M1111</f>
        <v>1.3005240000000002E-3</v>
      </c>
      <c r="J1111" s="62">
        <v>0</v>
      </c>
      <c r="K1111" s="62">
        <v>0</v>
      </c>
      <c r="L1111" s="62">
        <v>0</v>
      </c>
      <c r="M1111" s="62">
        <v>1.3005240000000002E-3</v>
      </c>
      <c r="N1111" s="62">
        <f t="shared" ref="N1111:N1119" si="935">D1111-I1111</f>
        <v>0</v>
      </c>
      <c r="O1111" s="62">
        <f t="shared" ref="O1111:O1119" si="936">E1111-J1111</f>
        <v>1.3005240000000002E-4</v>
      </c>
      <c r="P1111" s="62">
        <f t="shared" ref="P1111:P1119" si="937">F1111-K1111</f>
        <v>1.0924401600000001E-3</v>
      </c>
      <c r="Q1111" s="62">
        <f t="shared" ref="Q1111:Q1119" si="938">G1111-L1111</f>
        <v>0</v>
      </c>
      <c r="R1111" s="62">
        <f t="shared" ref="R1111:R1119" si="939">H1111-M1111</f>
        <v>-1.2224925600000001E-3</v>
      </c>
      <c r="S1111" s="62">
        <f t="shared" ref="S1111:S1119" si="940">T1111+U1111+V1111+W1111</f>
        <v>1.08377E-3</v>
      </c>
      <c r="T1111" s="62">
        <v>0</v>
      </c>
      <c r="U1111" s="62">
        <v>0</v>
      </c>
      <c r="V1111" s="62">
        <v>0</v>
      </c>
      <c r="W1111" s="62">
        <v>1.08377E-3</v>
      </c>
      <c r="X1111" s="62"/>
      <c r="Y1111" s="62"/>
      <c r="Z1111" s="62"/>
      <c r="AA1111" s="62"/>
      <c r="AB1111" s="62"/>
      <c r="AC1111" s="62"/>
      <c r="AD1111" s="62"/>
      <c r="AE1111" s="62">
        <v>0</v>
      </c>
      <c r="AF1111" s="62"/>
      <c r="AG1111" s="62"/>
      <c r="AH1111" s="62"/>
      <c r="AI1111" s="62"/>
      <c r="AJ1111" s="62">
        <v>0</v>
      </c>
      <c r="AK1111" s="170"/>
    </row>
    <row r="1112" spans="1:37" ht="47.25" x14ac:dyDescent="0.25">
      <c r="A1112" s="170"/>
      <c r="B1112" s="60" t="s">
        <v>1137</v>
      </c>
      <c r="C1112" s="52" t="s">
        <v>3919</v>
      </c>
      <c r="D1112" s="62">
        <v>0.5082360119999999</v>
      </c>
      <c r="E1112" s="62">
        <f t="shared" si="931"/>
        <v>5.0823601199999992E-2</v>
      </c>
      <c r="F1112" s="62">
        <f t="shared" si="932"/>
        <v>0.42691825007999989</v>
      </c>
      <c r="G1112" s="62">
        <v>0</v>
      </c>
      <c r="H1112" s="62">
        <f t="shared" si="933"/>
        <v>3.0494160719999993E-2</v>
      </c>
      <c r="I1112" s="62">
        <f t="shared" si="934"/>
        <v>0.5082360119999999</v>
      </c>
      <c r="J1112" s="62">
        <v>0</v>
      </c>
      <c r="K1112" s="62">
        <v>0</v>
      </c>
      <c r="L1112" s="62">
        <v>0</v>
      </c>
      <c r="M1112" s="62">
        <v>0.5082360119999999</v>
      </c>
      <c r="N1112" s="62">
        <f t="shared" si="935"/>
        <v>0</v>
      </c>
      <c r="O1112" s="62">
        <f t="shared" si="936"/>
        <v>5.0823601199999992E-2</v>
      </c>
      <c r="P1112" s="62">
        <f t="shared" si="937"/>
        <v>0.42691825007999989</v>
      </c>
      <c r="Q1112" s="62">
        <f t="shared" si="938"/>
        <v>0</v>
      </c>
      <c r="R1112" s="62">
        <f t="shared" si="939"/>
        <v>-0.47774185127999991</v>
      </c>
      <c r="S1112" s="62">
        <f t="shared" si="940"/>
        <v>0.42353001000000001</v>
      </c>
      <c r="T1112" s="62">
        <v>0</v>
      </c>
      <c r="U1112" s="62">
        <v>0</v>
      </c>
      <c r="V1112" s="62">
        <v>0</v>
      </c>
      <c r="W1112" s="62">
        <v>0.42353001000000001</v>
      </c>
      <c r="X1112" s="62"/>
      <c r="Y1112" s="62"/>
      <c r="Z1112" s="62"/>
      <c r="AA1112" s="62"/>
      <c r="AB1112" s="62"/>
      <c r="AC1112" s="62"/>
      <c r="AD1112" s="62"/>
      <c r="AE1112" s="62">
        <v>0</v>
      </c>
      <c r="AF1112" s="62"/>
      <c r="AG1112" s="62"/>
      <c r="AH1112" s="62"/>
      <c r="AI1112" s="62"/>
      <c r="AJ1112" s="62">
        <v>0</v>
      </c>
      <c r="AK1112" s="170"/>
    </row>
    <row r="1113" spans="1:37" ht="47.25" x14ac:dyDescent="0.25">
      <c r="A1113" s="170"/>
      <c r="B1113" s="60" t="s">
        <v>2349</v>
      </c>
      <c r="C1113" s="52" t="s">
        <v>3920</v>
      </c>
      <c r="D1113" s="62">
        <v>22.830839999999998</v>
      </c>
      <c r="E1113" s="62">
        <f t="shared" si="931"/>
        <v>2.2830840000000001</v>
      </c>
      <c r="F1113" s="62">
        <f t="shared" si="932"/>
        <v>19.177905599999999</v>
      </c>
      <c r="G1113" s="62">
        <v>0</v>
      </c>
      <c r="H1113" s="62">
        <f t="shared" si="933"/>
        <v>1.3698503999999998</v>
      </c>
      <c r="I1113" s="62">
        <f t="shared" si="934"/>
        <v>1.2623538959999998</v>
      </c>
      <c r="J1113" s="62">
        <v>0</v>
      </c>
      <c r="K1113" s="62">
        <v>0</v>
      </c>
      <c r="L1113" s="62">
        <v>0</v>
      </c>
      <c r="M1113" s="62">
        <v>1.2623538959999998</v>
      </c>
      <c r="N1113" s="62">
        <f t="shared" si="935"/>
        <v>21.568486103999998</v>
      </c>
      <c r="O1113" s="62">
        <f t="shared" si="936"/>
        <v>2.2830840000000001</v>
      </c>
      <c r="P1113" s="62">
        <f t="shared" si="937"/>
        <v>19.177905599999999</v>
      </c>
      <c r="Q1113" s="62">
        <f t="shared" si="938"/>
        <v>0</v>
      </c>
      <c r="R1113" s="62">
        <f t="shared" si="939"/>
        <v>0.10749650399999999</v>
      </c>
      <c r="S1113" s="62">
        <f t="shared" si="940"/>
        <v>31.839127779999998</v>
      </c>
      <c r="T1113" s="62">
        <v>2.3259095700000003</v>
      </c>
      <c r="U1113" s="62">
        <v>28.461256629999998</v>
      </c>
      <c r="V1113" s="62">
        <v>0</v>
      </c>
      <c r="W1113" s="62">
        <v>1.0519615800000002</v>
      </c>
      <c r="X1113" s="62"/>
      <c r="Y1113" s="62"/>
      <c r="Z1113" s="62"/>
      <c r="AA1113" s="62"/>
      <c r="AB1113" s="62"/>
      <c r="AC1113" s="62"/>
      <c r="AD1113" s="62"/>
      <c r="AE1113" s="62">
        <v>0</v>
      </c>
      <c r="AF1113" s="168">
        <v>2020</v>
      </c>
      <c r="AG1113" s="62" t="s">
        <v>4257</v>
      </c>
      <c r="AH1113" s="62" t="s">
        <v>4258</v>
      </c>
      <c r="AI1113" s="62" t="s">
        <v>4259</v>
      </c>
      <c r="AJ1113" s="62">
        <v>2.8450000000000002</v>
      </c>
      <c r="AK1113" s="170"/>
    </row>
    <row r="1114" spans="1:37" ht="63" x14ac:dyDescent="0.25">
      <c r="A1114" s="170"/>
      <c r="B1114" s="60" t="s">
        <v>1140</v>
      </c>
      <c r="C1114" s="52" t="s">
        <v>3921</v>
      </c>
      <c r="D1114" s="62">
        <v>45.202043829999994</v>
      </c>
      <c r="E1114" s="62">
        <f t="shared" si="931"/>
        <v>4.5202043829999994</v>
      </c>
      <c r="F1114" s="62">
        <f t="shared" si="932"/>
        <v>37.969716817199995</v>
      </c>
      <c r="G1114" s="62">
        <v>0</v>
      </c>
      <c r="H1114" s="62">
        <f t="shared" si="933"/>
        <v>2.7121226297999996</v>
      </c>
      <c r="I1114" s="62">
        <f t="shared" si="934"/>
        <v>45.202043830000001</v>
      </c>
      <c r="J1114" s="62">
        <v>0</v>
      </c>
      <c r="K1114" s="62">
        <v>45.202043830000001</v>
      </c>
      <c r="L1114" s="62">
        <v>0</v>
      </c>
      <c r="M1114" s="62">
        <v>0</v>
      </c>
      <c r="N1114" s="62">
        <f t="shared" si="935"/>
        <v>0</v>
      </c>
      <c r="O1114" s="62">
        <f t="shared" si="936"/>
        <v>4.5202043829999994</v>
      </c>
      <c r="P1114" s="62">
        <f t="shared" si="937"/>
        <v>-7.2323270128000061</v>
      </c>
      <c r="Q1114" s="62">
        <f t="shared" si="938"/>
        <v>0</v>
      </c>
      <c r="R1114" s="62">
        <f t="shared" si="939"/>
        <v>2.7121226297999996</v>
      </c>
      <c r="S1114" s="62">
        <f t="shared" si="940"/>
        <v>0</v>
      </c>
      <c r="T1114" s="62">
        <v>0</v>
      </c>
      <c r="U1114" s="62">
        <v>0</v>
      </c>
      <c r="V1114" s="62">
        <v>0</v>
      </c>
      <c r="W1114" s="62">
        <v>0</v>
      </c>
      <c r="X1114" s="62"/>
      <c r="Y1114" s="62"/>
      <c r="Z1114" s="62"/>
      <c r="AA1114" s="62"/>
      <c r="AB1114" s="62"/>
      <c r="AC1114" s="62"/>
      <c r="AD1114" s="62"/>
      <c r="AE1114" s="62">
        <v>0</v>
      </c>
      <c r="AF1114" s="62"/>
      <c r="AG1114" s="62"/>
      <c r="AH1114" s="62"/>
      <c r="AI1114" s="62"/>
      <c r="AJ1114" s="62">
        <v>0</v>
      </c>
      <c r="AK1114" s="170"/>
    </row>
    <row r="1115" spans="1:37" ht="78.75" x14ac:dyDescent="0.25">
      <c r="A1115" s="170"/>
      <c r="B1115" s="60" t="s">
        <v>2350</v>
      </c>
      <c r="C1115" s="52" t="s">
        <v>3922</v>
      </c>
      <c r="D1115" s="62">
        <v>0.30059504399999998</v>
      </c>
      <c r="E1115" s="62">
        <f t="shared" si="931"/>
        <v>3.0059504399999999E-2</v>
      </c>
      <c r="F1115" s="62">
        <f t="shared" si="932"/>
        <v>0.25249983696</v>
      </c>
      <c r="G1115" s="62">
        <v>0</v>
      </c>
      <c r="H1115" s="62">
        <f t="shared" si="933"/>
        <v>1.8035702639999998E-2</v>
      </c>
      <c r="I1115" s="62">
        <f t="shared" si="934"/>
        <v>0.30059504399999998</v>
      </c>
      <c r="J1115" s="62">
        <v>0</v>
      </c>
      <c r="K1115" s="62">
        <v>0</v>
      </c>
      <c r="L1115" s="62">
        <v>0</v>
      </c>
      <c r="M1115" s="62">
        <v>0.30059504399999998</v>
      </c>
      <c r="N1115" s="62">
        <f t="shared" si="935"/>
        <v>0</v>
      </c>
      <c r="O1115" s="62">
        <f t="shared" si="936"/>
        <v>3.0059504399999999E-2</v>
      </c>
      <c r="P1115" s="62">
        <f t="shared" si="937"/>
        <v>0.25249983696</v>
      </c>
      <c r="Q1115" s="62">
        <f t="shared" si="938"/>
        <v>0</v>
      </c>
      <c r="R1115" s="62">
        <f t="shared" si="939"/>
        <v>-0.28255934135999999</v>
      </c>
      <c r="S1115" s="62">
        <f t="shared" si="940"/>
        <v>3.8848603099999997</v>
      </c>
      <c r="T1115" s="62">
        <v>0.70145155999999997</v>
      </c>
      <c r="U1115" s="62">
        <v>2.9329128799999999</v>
      </c>
      <c r="V1115" s="62">
        <v>0</v>
      </c>
      <c r="W1115" s="62">
        <v>0.25049587000000001</v>
      </c>
      <c r="X1115" s="62"/>
      <c r="Y1115" s="62"/>
      <c r="Z1115" s="62"/>
      <c r="AA1115" s="62"/>
      <c r="AB1115" s="62"/>
      <c r="AC1115" s="62"/>
      <c r="AD1115" s="62"/>
      <c r="AE1115" s="62">
        <v>0</v>
      </c>
      <c r="AF1115" s="168">
        <v>2020</v>
      </c>
      <c r="AG1115" s="62" t="s">
        <v>4257</v>
      </c>
      <c r="AH1115" s="62" t="s">
        <v>4258</v>
      </c>
      <c r="AI1115" s="62" t="s">
        <v>4259</v>
      </c>
      <c r="AJ1115" s="62">
        <v>0.72</v>
      </c>
      <c r="AK1115" s="170"/>
    </row>
    <row r="1116" spans="1:37" ht="110.25" x14ac:dyDescent="0.25">
      <c r="A1116" s="170"/>
      <c r="B1116" s="55" t="s">
        <v>2351</v>
      </c>
      <c r="C1116" s="56" t="s">
        <v>3923</v>
      </c>
      <c r="D1116" s="62">
        <v>1.1965199999999999E-4</v>
      </c>
      <c r="E1116" s="62">
        <f t="shared" si="931"/>
        <v>1.1965199999999999E-5</v>
      </c>
      <c r="F1116" s="62">
        <f t="shared" si="932"/>
        <v>1.0050767999999998E-4</v>
      </c>
      <c r="G1116" s="62">
        <v>0</v>
      </c>
      <c r="H1116" s="62">
        <f t="shared" si="933"/>
        <v>7.1791199999999984E-6</v>
      </c>
      <c r="I1116" s="62">
        <f t="shared" si="934"/>
        <v>1.1965199999999999E-4</v>
      </c>
      <c r="J1116" s="62">
        <v>0</v>
      </c>
      <c r="K1116" s="62">
        <v>0</v>
      </c>
      <c r="L1116" s="62">
        <v>0</v>
      </c>
      <c r="M1116" s="62">
        <v>1.1965199999999999E-4</v>
      </c>
      <c r="N1116" s="62">
        <f t="shared" si="935"/>
        <v>0</v>
      </c>
      <c r="O1116" s="62">
        <f t="shared" si="936"/>
        <v>1.1965199999999999E-5</v>
      </c>
      <c r="P1116" s="62">
        <f t="shared" si="937"/>
        <v>1.0050767999999998E-4</v>
      </c>
      <c r="Q1116" s="62">
        <f t="shared" si="938"/>
        <v>0</v>
      </c>
      <c r="R1116" s="62">
        <f t="shared" si="939"/>
        <v>-1.1247287999999998E-4</v>
      </c>
      <c r="S1116" s="62">
        <f t="shared" si="940"/>
        <v>9.9709999999999992E-5</v>
      </c>
      <c r="T1116" s="62">
        <v>0</v>
      </c>
      <c r="U1116" s="62">
        <v>0</v>
      </c>
      <c r="V1116" s="62">
        <v>0</v>
      </c>
      <c r="W1116" s="62">
        <v>9.9709999999999992E-5</v>
      </c>
      <c r="X1116" s="62"/>
      <c r="Y1116" s="62"/>
      <c r="Z1116" s="62"/>
      <c r="AA1116" s="62"/>
      <c r="AB1116" s="62"/>
      <c r="AC1116" s="62"/>
      <c r="AD1116" s="62"/>
      <c r="AE1116" s="62">
        <v>0</v>
      </c>
      <c r="AF1116" s="62"/>
      <c r="AG1116" s="62"/>
      <c r="AH1116" s="62"/>
      <c r="AI1116" s="62"/>
      <c r="AJ1116" s="62">
        <v>0</v>
      </c>
      <c r="AK1116" s="170"/>
    </row>
    <row r="1117" spans="1:37" ht="47.25" x14ac:dyDescent="0.25">
      <c r="A1117" s="170"/>
      <c r="B1117" s="60" t="s">
        <v>2353</v>
      </c>
      <c r="C1117" s="52" t="s">
        <v>3924</v>
      </c>
      <c r="D1117" s="62">
        <v>9.63246</v>
      </c>
      <c r="E1117" s="62">
        <f t="shared" si="931"/>
        <v>0.96324600000000005</v>
      </c>
      <c r="F1117" s="62">
        <f t="shared" si="932"/>
        <v>8.0912664000000003</v>
      </c>
      <c r="G1117" s="62">
        <v>0</v>
      </c>
      <c r="H1117" s="62">
        <f t="shared" si="933"/>
        <v>0.57794760000000001</v>
      </c>
      <c r="I1117" s="62">
        <f t="shared" si="934"/>
        <v>0.26714874</v>
      </c>
      <c r="J1117" s="62">
        <v>0</v>
      </c>
      <c r="K1117" s="62">
        <v>0</v>
      </c>
      <c r="L1117" s="62">
        <v>0</v>
      </c>
      <c r="M1117" s="62">
        <v>0.26714874</v>
      </c>
      <c r="N1117" s="62">
        <f t="shared" si="935"/>
        <v>9.3653112600000004</v>
      </c>
      <c r="O1117" s="62">
        <f t="shared" si="936"/>
        <v>0.96324600000000005</v>
      </c>
      <c r="P1117" s="62">
        <f t="shared" si="937"/>
        <v>8.0912664000000003</v>
      </c>
      <c r="Q1117" s="62">
        <f t="shared" si="938"/>
        <v>0</v>
      </c>
      <c r="R1117" s="62">
        <f t="shared" si="939"/>
        <v>0.31079886000000001</v>
      </c>
      <c r="S1117" s="62">
        <f t="shared" si="940"/>
        <v>8.0270501799999998</v>
      </c>
      <c r="T1117" s="62">
        <v>0.97967573000000008</v>
      </c>
      <c r="U1117" s="62">
        <v>6.8247505000000004</v>
      </c>
      <c r="V1117" s="62">
        <v>0</v>
      </c>
      <c r="W1117" s="62">
        <v>0.22262395000000001</v>
      </c>
      <c r="X1117" s="62"/>
      <c r="Y1117" s="62"/>
      <c r="Z1117" s="62"/>
      <c r="AA1117" s="62"/>
      <c r="AB1117" s="62"/>
      <c r="AC1117" s="62"/>
      <c r="AD1117" s="62"/>
      <c r="AE1117" s="62">
        <v>0</v>
      </c>
      <c r="AF1117" s="168">
        <v>2020</v>
      </c>
      <c r="AG1117" s="62" t="s">
        <v>4257</v>
      </c>
      <c r="AH1117" s="62" t="s">
        <v>4258</v>
      </c>
      <c r="AI1117" s="62" t="s">
        <v>4259</v>
      </c>
      <c r="AJ1117" s="62">
        <v>1.1200000000000001</v>
      </c>
      <c r="AK1117" s="170"/>
    </row>
    <row r="1118" spans="1:37" ht="110.25" x14ac:dyDescent="0.25">
      <c r="A1118" s="170"/>
      <c r="B1118" s="60" t="s">
        <v>2354</v>
      </c>
      <c r="C1118" s="52" t="s">
        <v>3925</v>
      </c>
      <c r="D1118" s="62">
        <v>2.39292E-4</v>
      </c>
      <c r="E1118" s="62">
        <f t="shared" si="931"/>
        <v>2.3929200000000001E-5</v>
      </c>
      <c r="F1118" s="62">
        <f t="shared" si="932"/>
        <v>2.0100528E-4</v>
      </c>
      <c r="G1118" s="62">
        <v>0</v>
      </c>
      <c r="H1118" s="62">
        <f t="shared" si="933"/>
        <v>1.4357519999999999E-5</v>
      </c>
      <c r="I1118" s="62">
        <f t="shared" si="934"/>
        <v>2.39292E-4</v>
      </c>
      <c r="J1118" s="62">
        <v>0</v>
      </c>
      <c r="K1118" s="62">
        <v>0</v>
      </c>
      <c r="L1118" s="62">
        <v>0</v>
      </c>
      <c r="M1118" s="62">
        <v>2.39292E-4</v>
      </c>
      <c r="N1118" s="62">
        <f t="shared" si="935"/>
        <v>0</v>
      </c>
      <c r="O1118" s="62">
        <f t="shared" si="936"/>
        <v>2.3929200000000001E-5</v>
      </c>
      <c r="P1118" s="62">
        <f t="shared" si="937"/>
        <v>2.0100528E-4</v>
      </c>
      <c r="Q1118" s="62">
        <f t="shared" si="938"/>
        <v>0</v>
      </c>
      <c r="R1118" s="62">
        <f t="shared" si="939"/>
        <v>-2.2493447999999999E-4</v>
      </c>
      <c r="S1118" s="62">
        <f t="shared" si="940"/>
        <v>3.6192180000000004E-2</v>
      </c>
      <c r="T1118" s="62">
        <v>3.5992770000000007E-2</v>
      </c>
      <c r="U1118" s="62">
        <v>0</v>
      </c>
      <c r="V1118" s="62">
        <v>0</v>
      </c>
      <c r="W1118" s="62">
        <v>1.9940999999999999E-4</v>
      </c>
      <c r="X1118" s="62"/>
      <c r="Y1118" s="62"/>
      <c r="Z1118" s="62"/>
      <c r="AA1118" s="62"/>
      <c r="AB1118" s="62"/>
      <c r="AC1118" s="62"/>
      <c r="AD1118" s="62"/>
      <c r="AE1118" s="62">
        <v>0</v>
      </c>
      <c r="AF1118" s="62"/>
      <c r="AG1118" s="62"/>
      <c r="AH1118" s="62"/>
      <c r="AI1118" s="62"/>
      <c r="AJ1118" s="62">
        <v>0</v>
      </c>
      <c r="AK1118" s="170"/>
    </row>
    <row r="1119" spans="1:37" ht="110.25" x14ac:dyDescent="0.25">
      <c r="A1119" s="170"/>
      <c r="B1119" s="60" t="s">
        <v>1624</v>
      </c>
      <c r="C1119" s="52" t="s">
        <v>3926</v>
      </c>
      <c r="D1119" s="62">
        <v>2.813268528</v>
      </c>
      <c r="E1119" s="62">
        <f t="shared" si="931"/>
        <v>0.28132685280000003</v>
      </c>
      <c r="F1119" s="62">
        <f t="shared" si="932"/>
        <v>2.3631455635200003</v>
      </c>
      <c r="G1119" s="62">
        <v>0</v>
      </c>
      <c r="H1119" s="62">
        <f t="shared" si="933"/>
        <v>0.16879611168</v>
      </c>
      <c r="I1119" s="62">
        <f t="shared" si="934"/>
        <v>2.813268528</v>
      </c>
      <c r="J1119" s="62">
        <v>0.32793497999999999</v>
      </c>
      <c r="K1119" s="62">
        <v>2.40790902</v>
      </c>
      <c r="L1119" s="62">
        <v>0</v>
      </c>
      <c r="M1119" s="62">
        <v>7.7424528000000006E-2</v>
      </c>
      <c r="N1119" s="62">
        <f t="shared" si="935"/>
        <v>0</v>
      </c>
      <c r="O1119" s="62">
        <f t="shared" si="936"/>
        <v>-4.660812719999996E-2</v>
      </c>
      <c r="P1119" s="62">
        <f t="shared" si="937"/>
        <v>-4.4763456479999686E-2</v>
      </c>
      <c r="Q1119" s="62">
        <f t="shared" si="938"/>
        <v>0</v>
      </c>
      <c r="R1119" s="62">
        <f t="shared" si="939"/>
        <v>9.1371583679999993E-2</v>
      </c>
      <c r="S1119" s="62">
        <f t="shared" si="940"/>
        <v>2.3443904400000002</v>
      </c>
      <c r="T1119" s="62">
        <v>0.27327915000000003</v>
      </c>
      <c r="U1119" s="62">
        <v>2.0065908500000003</v>
      </c>
      <c r="V1119" s="62">
        <v>0</v>
      </c>
      <c r="W1119" s="62">
        <v>6.4520439999999998E-2</v>
      </c>
      <c r="X1119" s="62"/>
      <c r="Y1119" s="62"/>
      <c r="Z1119" s="62"/>
      <c r="AA1119" s="62"/>
      <c r="AB1119" s="62"/>
      <c r="AC1119" s="62"/>
      <c r="AD1119" s="62"/>
      <c r="AE1119" s="62">
        <v>0</v>
      </c>
      <c r="AF1119" s="168">
        <v>2020</v>
      </c>
      <c r="AG1119" s="62" t="s">
        <v>4257</v>
      </c>
      <c r="AH1119" s="62" t="s">
        <v>4258</v>
      </c>
      <c r="AI1119" s="62" t="s">
        <v>4259</v>
      </c>
      <c r="AJ1119" s="62">
        <v>0.57999999999999996</v>
      </c>
      <c r="AK1119" s="62">
        <f>SUM(AK1120:AK1121)</f>
        <v>0</v>
      </c>
    </row>
    <row r="1120" spans="1:37" ht="15.75" x14ac:dyDescent="0.25">
      <c r="A1120" s="170"/>
      <c r="B1120" s="60" t="s">
        <v>400</v>
      </c>
      <c r="C1120" s="52"/>
      <c r="D1120" s="102">
        <f t="shared" ref="D1120:AJ1120" si="941">SUM(D1121:D1122)</f>
        <v>0.49933786799999996</v>
      </c>
      <c r="E1120" s="102">
        <f t="shared" si="941"/>
        <v>4.9933786799999998E-2</v>
      </c>
      <c r="F1120" s="102">
        <f t="shared" si="941"/>
        <v>0.41944380911999996</v>
      </c>
      <c r="G1120" s="102">
        <f t="shared" si="941"/>
        <v>0</v>
      </c>
      <c r="H1120" s="102">
        <f t="shared" si="941"/>
        <v>2.9960272079999996E-2</v>
      </c>
      <c r="I1120" s="102">
        <f t="shared" si="941"/>
        <v>0.49933786799999996</v>
      </c>
      <c r="J1120" s="102">
        <f t="shared" si="941"/>
        <v>0</v>
      </c>
      <c r="K1120" s="102">
        <f t="shared" si="941"/>
        <v>0</v>
      </c>
      <c r="L1120" s="102">
        <f t="shared" si="941"/>
        <v>0</v>
      </c>
      <c r="M1120" s="102">
        <f t="shared" si="941"/>
        <v>0.49933786799999996</v>
      </c>
      <c r="N1120" s="102">
        <f t="shared" si="941"/>
        <v>0</v>
      </c>
      <c r="O1120" s="102">
        <f t="shared" si="941"/>
        <v>4.9933786799999998E-2</v>
      </c>
      <c r="P1120" s="102">
        <f t="shared" si="941"/>
        <v>0.41944380911999996</v>
      </c>
      <c r="Q1120" s="102">
        <f t="shared" si="941"/>
        <v>0</v>
      </c>
      <c r="R1120" s="102">
        <f t="shared" si="941"/>
        <v>-0.46937759591999995</v>
      </c>
      <c r="S1120" s="102">
        <f t="shared" si="941"/>
        <v>15.389008180000001</v>
      </c>
      <c r="T1120" s="102">
        <f t="shared" si="941"/>
        <v>1.2859266899999999</v>
      </c>
      <c r="U1120" s="102">
        <f t="shared" si="941"/>
        <v>13.6869666</v>
      </c>
      <c r="V1120" s="102">
        <f t="shared" si="941"/>
        <v>0</v>
      </c>
      <c r="W1120" s="102">
        <f t="shared" si="941"/>
        <v>0.41611488999999996</v>
      </c>
      <c r="X1120" s="102"/>
      <c r="Y1120" s="102"/>
      <c r="Z1120" s="102"/>
      <c r="AA1120" s="102"/>
      <c r="AB1120" s="102"/>
      <c r="AC1120" s="102"/>
      <c r="AD1120" s="102"/>
      <c r="AE1120" s="102">
        <f t="shared" si="941"/>
        <v>0.8</v>
      </c>
      <c r="AF1120" s="102"/>
      <c r="AG1120" s="102"/>
      <c r="AH1120" s="102"/>
      <c r="AI1120" s="102"/>
      <c r="AJ1120" s="102">
        <f t="shared" si="941"/>
        <v>1.966</v>
      </c>
      <c r="AK1120" s="170"/>
    </row>
    <row r="1121" spans="1:37" ht="94.5" x14ac:dyDescent="0.25">
      <c r="A1121" s="170"/>
      <c r="B1121" s="55" t="s">
        <v>1142</v>
      </c>
      <c r="C1121" s="56" t="s">
        <v>3927</v>
      </c>
      <c r="D1121" s="62">
        <v>0.49731344399999994</v>
      </c>
      <c r="E1121" s="62">
        <f>D1121*10%</f>
        <v>4.9731344399999995E-2</v>
      </c>
      <c r="F1121" s="62">
        <f>D1121-E1121-H1121</f>
        <v>0.41774329295999996</v>
      </c>
      <c r="G1121" s="62">
        <v>0</v>
      </c>
      <c r="H1121" s="62">
        <f>D1121*6%</f>
        <v>2.9838806639999996E-2</v>
      </c>
      <c r="I1121" s="62">
        <f>J1121+K1121+L1121+M1121</f>
        <v>0.49731344399999994</v>
      </c>
      <c r="J1121" s="62">
        <v>0</v>
      </c>
      <c r="K1121" s="62">
        <v>0</v>
      </c>
      <c r="L1121" s="62">
        <v>0</v>
      </c>
      <c r="M1121" s="62">
        <v>0.49731344399999994</v>
      </c>
      <c r="N1121" s="62">
        <f t="shared" ref="N1121:N1122" si="942">D1121-I1121</f>
        <v>0</v>
      </c>
      <c r="O1121" s="62">
        <f t="shared" ref="O1121:O1122" si="943">E1121-J1121</f>
        <v>4.9731344399999995E-2</v>
      </c>
      <c r="P1121" s="62">
        <f t="shared" ref="P1121:P1122" si="944">F1121-K1121</f>
        <v>0.41774329295999996</v>
      </c>
      <c r="Q1121" s="62">
        <f t="shared" ref="Q1121:Q1122" si="945">G1121-L1121</f>
        <v>0</v>
      </c>
      <c r="R1121" s="62">
        <f t="shared" ref="R1121:R1122" si="946">H1121-M1121</f>
        <v>-0.46747463735999994</v>
      </c>
      <c r="S1121" s="62">
        <f>T1121+U1121+V1121+W1121</f>
        <v>15.387321160000001</v>
      </c>
      <c r="T1121" s="62">
        <v>1.2859266899999999</v>
      </c>
      <c r="U1121" s="62">
        <v>13.6869666</v>
      </c>
      <c r="V1121" s="62">
        <v>0</v>
      </c>
      <c r="W1121" s="62">
        <v>0.41442786999999998</v>
      </c>
      <c r="X1121" s="62"/>
      <c r="Y1121" s="62"/>
      <c r="Z1121" s="62"/>
      <c r="AA1121" s="62"/>
      <c r="AB1121" s="168">
        <v>2020</v>
      </c>
      <c r="AC1121" s="62" t="s">
        <v>4255</v>
      </c>
      <c r="AD1121" s="62" t="s">
        <v>4256</v>
      </c>
      <c r="AE1121" s="62">
        <v>0.8</v>
      </c>
      <c r="AF1121" s="168">
        <v>2020</v>
      </c>
      <c r="AG1121" s="62" t="s">
        <v>4257</v>
      </c>
      <c r="AH1121" s="62" t="s">
        <v>4258</v>
      </c>
      <c r="AI1121" s="62" t="s">
        <v>4259</v>
      </c>
      <c r="AJ1121" s="62">
        <v>1.966</v>
      </c>
      <c r="AK1121" s="170"/>
    </row>
    <row r="1122" spans="1:37" ht="94.5" x14ac:dyDescent="0.25">
      <c r="A1122" s="170"/>
      <c r="B1122" s="60" t="s">
        <v>2356</v>
      </c>
      <c r="C1122" s="52" t="s">
        <v>3928</v>
      </c>
      <c r="D1122" s="102">
        <v>2.0244239999999999E-3</v>
      </c>
      <c r="E1122" s="62">
        <f>D1122*10%</f>
        <v>2.024424E-4</v>
      </c>
      <c r="F1122" s="62">
        <f>D1122-E1122-H1122</f>
        <v>1.7005161599999998E-3</v>
      </c>
      <c r="G1122" s="62">
        <v>0</v>
      </c>
      <c r="H1122" s="62">
        <f>D1122*6%</f>
        <v>1.2146543999999999E-4</v>
      </c>
      <c r="I1122" s="62">
        <f>J1122+K1122+L1122+M1122</f>
        <v>2.0244239999999999E-3</v>
      </c>
      <c r="J1122" s="62">
        <v>0</v>
      </c>
      <c r="K1122" s="62">
        <v>0</v>
      </c>
      <c r="L1122" s="62">
        <v>0</v>
      </c>
      <c r="M1122" s="62">
        <v>2.0244239999999999E-3</v>
      </c>
      <c r="N1122" s="62">
        <f t="shared" si="942"/>
        <v>0</v>
      </c>
      <c r="O1122" s="62">
        <f t="shared" si="943"/>
        <v>2.024424E-4</v>
      </c>
      <c r="P1122" s="62">
        <f t="shared" si="944"/>
        <v>1.7005161599999998E-3</v>
      </c>
      <c r="Q1122" s="62">
        <f t="shared" si="945"/>
        <v>0</v>
      </c>
      <c r="R1122" s="62">
        <f t="shared" si="946"/>
        <v>-1.9029585599999999E-3</v>
      </c>
      <c r="S1122" s="62">
        <f>T1122+U1122+V1122+W1122</f>
        <v>1.6870199999999998E-3</v>
      </c>
      <c r="T1122" s="62">
        <v>0</v>
      </c>
      <c r="U1122" s="62">
        <v>0</v>
      </c>
      <c r="V1122" s="62">
        <v>0</v>
      </c>
      <c r="W1122" s="62">
        <v>1.6870199999999998E-3</v>
      </c>
      <c r="X1122" s="102"/>
      <c r="Y1122" s="102"/>
      <c r="Z1122" s="102"/>
      <c r="AA1122" s="102"/>
      <c r="AB1122" s="102"/>
      <c r="AC1122" s="102"/>
      <c r="AD1122" s="102"/>
      <c r="AE1122" s="62">
        <v>0</v>
      </c>
      <c r="AF1122" s="102"/>
      <c r="AG1122" s="102"/>
      <c r="AH1122" s="102"/>
      <c r="AI1122" s="102"/>
      <c r="AJ1122" s="62">
        <v>0</v>
      </c>
      <c r="AK1122" s="102">
        <f>SUM(AK1123:AK1124)</f>
        <v>0</v>
      </c>
    </row>
    <row r="1123" spans="1:37" ht="15.75" x14ac:dyDescent="0.25">
      <c r="A1123" s="170"/>
      <c r="B1123" s="55" t="s">
        <v>415</v>
      </c>
      <c r="C1123" s="56"/>
      <c r="D1123" s="62">
        <f t="shared" ref="D1123:AJ1123" si="947">SUM(D1124:D1125)</f>
        <v>5.3780687699999996</v>
      </c>
      <c r="E1123" s="62">
        <f t="shared" si="947"/>
        <v>0.53780687699999996</v>
      </c>
      <c r="F1123" s="62">
        <f t="shared" si="947"/>
        <v>4.5175777667999997</v>
      </c>
      <c r="G1123" s="62">
        <f t="shared" si="947"/>
        <v>0</v>
      </c>
      <c r="H1123" s="62">
        <f t="shared" si="947"/>
        <v>0.32268412619999998</v>
      </c>
      <c r="I1123" s="62">
        <f t="shared" si="947"/>
        <v>5.3780687699999996</v>
      </c>
      <c r="J1123" s="62">
        <f t="shared" si="947"/>
        <v>0.14402879999999998</v>
      </c>
      <c r="K1123" s="62">
        <f t="shared" si="947"/>
        <v>5.2340399699999995</v>
      </c>
      <c r="L1123" s="62">
        <f t="shared" si="947"/>
        <v>0</v>
      </c>
      <c r="M1123" s="62">
        <f t="shared" si="947"/>
        <v>0</v>
      </c>
      <c r="N1123" s="62">
        <f t="shared" si="947"/>
        <v>0</v>
      </c>
      <c r="O1123" s="62">
        <f t="shared" si="947"/>
        <v>0.393778077</v>
      </c>
      <c r="P1123" s="62">
        <f t="shared" si="947"/>
        <v>-0.71646220319999976</v>
      </c>
      <c r="Q1123" s="62">
        <f t="shared" si="947"/>
        <v>0</v>
      </c>
      <c r="R1123" s="62">
        <f t="shared" si="947"/>
        <v>0.32268412619999998</v>
      </c>
      <c r="S1123" s="62">
        <f t="shared" si="947"/>
        <v>0</v>
      </c>
      <c r="T1123" s="62">
        <f t="shared" si="947"/>
        <v>0</v>
      </c>
      <c r="U1123" s="62">
        <f t="shared" si="947"/>
        <v>0</v>
      </c>
      <c r="V1123" s="62">
        <f t="shared" si="947"/>
        <v>0</v>
      </c>
      <c r="W1123" s="62">
        <f t="shared" si="947"/>
        <v>0</v>
      </c>
      <c r="X1123" s="62"/>
      <c r="Y1123" s="62"/>
      <c r="Z1123" s="62"/>
      <c r="AA1123" s="62"/>
      <c r="AB1123" s="62"/>
      <c r="AC1123" s="62"/>
      <c r="AD1123" s="62"/>
      <c r="AE1123" s="62">
        <f t="shared" si="947"/>
        <v>0</v>
      </c>
      <c r="AF1123" s="62"/>
      <c r="AG1123" s="62"/>
      <c r="AH1123" s="62"/>
      <c r="AI1123" s="62"/>
      <c r="AJ1123" s="62">
        <f t="shared" si="947"/>
        <v>0.17</v>
      </c>
      <c r="AK1123" s="170"/>
    </row>
    <row r="1124" spans="1:37" ht="78.75" x14ac:dyDescent="0.25">
      <c r="A1124" s="170"/>
      <c r="B1124" s="60" t="s">
        <v>1143</v>
      </c>
      <c r="C1124" s="52" t="s">
        <v>3929</v>
      </c>
      <c r="D1124" s="62">
        <v>5.2340399699999995</v>
      </c>
      <c r="E1124" s="62">
        <f>D1124*10%</f>
        <v>0.52340399699999995</v>
      </c>
      <c r="F1124" s="62">
        <f>D1124-E1124-H1124</f>
        <v>4.3965935747999998</v>
      </c>
      <c r="G1124" s="62">
        <v>0</v>
      </c>
      <c r="H1124" s="62">
        <f>D1124*6%</f>
        <v>0.31404239819999996</v>
      </c>
      <c r="I1124" s="62">
        <f>J1124+K1124+L1124+M1124</f>
        <v>5.2340399699999995</v>
      </c>
      <c r="J1124" s="62">
        <v>0</v>
      </c>
      <c r="K1124" s="62">
        <v>5.2340399699999995</v>
      </c>
      <c r="L1124" s="62">
        <v>0</v>
      </c>
      <c r="M1124" s="62">
        <v>0</v>
      </c>
      <c r="N1124" s="62">
        <f t="shared" ref="N1124:N1125" si="948">D1124-I1124</f>
        <v>0</v>
      </c>
      <c r="O1124" s="62">
        <f t="shared" ref="O1124:O1125" si="949">E1124-J1124</f>
        <v>0.52340399699999995</v>
      </c>
      <c r="P1124" s="62">
        <f t="shared" ref="P1124:P1125" si="950">F1124-K1124</f>
        <v>-0.83744639519999975</v>
      </c>
      <c r="Q1124" s="62">
        <f t="shared" ref="Q1124:Q1125" si="951">G1124-L1124</f>
        <v>0</v>
      </c>
      <c r="R1124" s="62">
        <f t="shared" ref="R1124:R1125" si="952">H1124-M1124</f>
        <v>0.31404239819999996</v>
      </c>
      <c r="S1124" s="62">
        <f>T1124+U1124+V1124+W1124</f>
        <v>0</v>
      </c>
      <c r="T1124" s="62">
        <v>0</v>
      </c>
      <c r="U1124" s="62">
        <v>0</v>
      </c>
      <c r="V1124" s="62">
        <v>0</v>
      </c>
      <c r="W1124" s="62">
        <v>0</v>
      </c>
      <c r="X1124" s="62"/>
      <c r="Y1124" s="62"/>
      <c r="Z1124" s="62"/>
      <c r="AA1124" s="62"/>
      <c r="AB1124" s="62"/>
      <c r="AC1124" s="62"/>
      <c r="AD1124" s="62"/>
      <c r="AE1124" s="62">
        <v>0</v>
      </c>
      <c r="AF1124" s="62"/>
      <c r="AG1124" s="62"/>
      <c r="AH1124" s="62"/>
      <c r="AI1124" s="62"/>
      <c r="AJ1124" s="62">
        <v>0</v>
      </c>
      <c r="AK1124" s="170"/>
    </row>
    <row r="1125" spans="1:37" ht="94.5" x14ac:dyDescent="0.25">
      <c r="A1125" s="170"/>
      <c r="B1125" s="60" t="s">
        <v>1145</v>
      </c>
      <c r="C1125" s="52" t="s">
        <v>3930</v>
      </c>
      <c r="D1125" s="62">
        <v>0.14402880000000001</v>
      </c>
      <c r="E1125" s="62">
        <f>D1125*10%</f>
        <v>1.4402880000000002E-2</v>
      </c>
      <c r="F1125" s="62">
        <f>D1125-E1125-H1125</f>
        <v>0.120984192</v>
      </c>
      <c r="G1125" s="62">
        <v>0</v>
      </c>
      <c r="H1125" s="62">
        <f>D1125*6%</f>
        <v>8.6417279999999996E-3</v>
      </c>
      <c r="I1125" s="62">
        <f>J1125+K1125+L1125+M1125</f>
        <v>0.14402879999999998</v>
      </c>
      <c r="J1125" s="62">
        <v>0.14402879999999998</v>
      </c>
      <c r="K1125" s="62">
        <v>0</v>
      </c>
      <c r="L1125" s="62">
        <v>0</v>
      </c>
      <c r="M1125" s="62">
        <v>0</v>
      </c>
      <c r="N1125" s="62">
        <f t="shared" si="948"/>
        <v>0</v>
      </c>
      <c r="O1125" s="62">
        <f t="shared" si="949"/>
        <v>-0.12962591999999998</v>
      </c>
      <c r="P1125" s="62">
        <f t="shared" si="950"/>
        <v>0.120984192</v>
      </c>
      <c r="Q1125" s="62">
        <f t="shared" si="951"/>
        <v>0</v>
      </c>
      <c r="R1125" s="62">
        <f t="shared" si="952"/>
        <v>8.6417279999999996E-3</v>
      </c>
      <c r="S1125" s="62">
        <f>T1125+U1125+V1125+W1125</f>
        <v>0</v>
      </c>
      <c r="T1125" s="62">
        <v>0</v>
      </c>
      <c r="U1125" s="62">
        <v>0</v>
      </c>
      <c r="V1125" s="62">
        <v>0</v>
      </c>
      <c r="W1125" s="62">
        <v>0</v>
      </c>
      <c r="X1125" s="62"/>
      <c r="Y1125" s="62"/>
      <c r="Z1125" s="62"/>
      <c r="AA1125" s="62"/>
      <c r="AB1125" s="62"/>
      <c r="AC1125" s="62"/>
      <c r="AD1125" s="62"/>
      <c r="AE1125" s="62">
        <v>0</v>
      </c>
      <c r="AF1125" s="168">
        <v>2020</v>
      </c>
      <c r="AG1125" s="62" t="s">
        <v>4257</v>
      </c>
      <c r="AH1125" s="62" t="s">
        <v>4258</v>
      </c>
      <c r="AI1125" s="62" t="s">
        <v>4259</v>
      </c>
      <c r="AJ1125" s="62">
        <v>0.17</v>
      </c>
      <c r="AK1125" s="62">
        <f>SUM(AK1126:AK1151)</f>
        <v>0</v>
      </c>
    </row>
    <row r="1126" spans="1:37" ht="15.75" x14ac:dyDescent="0.25">
      <c r="A1126" s="170"/>
      <c r="B1126" s="55" t="s">
        <v>457</v>
      </c>
      <c r="C1126" s="56"/>
      <c r="D1126" s="62">
        <f t="shared" ref="D1126:AJ1126" si="953">SUM(D1127:D1152)</f>
        <v>266.79635209216275</v>
      </c>
      <c r="E1126" s="62">
        <f t="shared" si="953"/>
        <v>26.679635209216272</v>
      </c>
      <c r="F1126" s="62">
        <f t="shared" si="953"/>
        <v>224.10893575741665</v>
      </c>
      <c r="G1126" s="62">
        <f t="shared" si="953"/>
        <v>0</v>
      </c>
      <c r="H1126" s="62">
        <f t="shared" si="953"/>
        <v>16.00778112552976</v>
      </c>
      <c r="I1126" s="62">
        <f t="shared" si="953"/>
        <v>236.89931651294918</v>
      </c>
      <c r="J1126" s="62">
        <f t="shared" si="953"/>
        <v>5.3218489499999997</v>
      </c>
      <c r="K1126" s="62">
        <f t="shared" si="953"/>
        <v>208.80940691999999</v>
      </c>
      <c r="L1126" s="62">
        <f t="shared" si="953"/>
        <v>0</v>
      </c>
      <c r="M1126" s="62">
        <f t="shared" si="953"/>
        <v>22.768060642949152</v>
      </c>
      <c r="N1126" s="62">
        <f t="shared" si="953"/>
        <v>29.897035579213583</v>
      </c>
      <c r="O1126" s="62">
        <f t="shared" si="953"/>
        <v>21.357786259216272</v>
      </c>
      <c r="P1126" s="62">
        <f t="shared" si="953"/>
        <v>15.299528837416693</v>
      </c>
      <c r="Q1126" s="62">
        <f t="shared" si="953"/>
        <v>0</v>
      </c>
      <c r="R1126" s="62">
        <f t="shared" si="953"/>
        <v>-6.7602795174193933</v>
      </c>
      <c r="S1126" s="62">
        <f t="shared" si="953"/>
        <v>176.99607853999998</v>
      </c>
      <c r="T1126" s="62">
        <f t="shared" si="953"/>
        <v>7.5195970599999997</v>
      </c>
      <c r="U1126" s="62">
        <f t="shared" si="953"/>
        <v>150.75704585</v>
      </c>
      <c r="V1126" s="62">
        <f t="shared" si="953"/>
        <v>0</v>
      </c>
      <c r="W1126" s="62">
        <f t="shared" si="953"/>
        <v>18.71943563</v>
      </c>
      <c r="X1126" s="62"/>
      <c r="Y1126" s="62"/>
      <c r="Z1126" s="62"/>
      <c r="AA1126" s="62"/>
      <c r="AB1126" s="62"/>
      <c r="AC1126" s="62"/>
      <c r="AD1126" s="62"/>
      <c r="AE1126" s="62">
        <f t="shared" si="953"/>
        <v>8.2200000000000006</v>
      </c>
      <c r="AF1126" s="62"/>
      <c r="AG1126" s="62"/>
      <c r="AH1126" s="62"/>
      <c r="AI1126" s="62"/>
      <c r="AJ1126" s="62">
        <f t="shared" si="953"/>
        <v>14.366900000000001</v>
      </c>
      <c r="AK1126" s="170"/>
    </row>
    <row r="1127" spans="1:37" ht="94.5" x14ac:dyDescent="0.25">
      <c r="A1127" s="170"/>
      <c r="B1127" s="60" t="s">
        <v>1146</v>
      </c>
      <c r="C1127" s="52" t="s">
        <v>3931</v>
      </c>
      <c r="D1127" s="62">
        <v>0.20679709199999996</v>
      </c>
      <c r="E1127" s="62">
        <f t="shared" ref="E1127:E1152" si="954">D1127*10%</f>
        <v>2.0679709199999997E-2</v>
      </c>
      <c r="F1127" s="62">
        <f t="shared" ref="F1127:F1152" si="955">D1127-E1127-H1127</f>
        <v>0.17370955727999995</v>
      </c>
      <c r="G1127" s="62">
        <v>0</v>
      </c>
      <c r="H1127" s="62">
        <f t="shared" ref="H1127:H1152" si="956">D1127*6%</f>
        <v>1.2407825519999997E-2</v>
      </c>
      <c r="I1127" s="62">
        <f t="shared" ref="I1127:I1152" si="957">J1127+K1127+L1127+M1127</f>
        <v>0.20679709199999996</v>
      </c>
      <c r="J1127" s="62">
        <v>0</v>
      </c>
      <c r="K1127" s="62">
        <v>0</v>
      </c>
      <c r="L1127" s="62">
        <v>0</v>
      </c>
      <c r="M1127" s="62">
        <v>0.20679709199999996</v>
      </c>
      <c r="N1127" s="62">
        <f t="shared" ref="N1127:N1152" si="958">D1127-I1127</f>
        <v>0</v>
      </c>
      <c r="O1127" s="62">
        <f t="shared" ref="O1127:O1152" si="959">E1127-J1127</f>
        <v>2.0679709199999997E-2</v>
      </c>
      <c r="P1127" s="62">
        <f t="shared" ref="P1127:P1152" si="960">F1127-K1127</f>
        <v>0.17370955727999995</v>
      </c>
      <c r="Q1127" s="62">
        <f t="shared" ref="Q1127:Q1152" si="961">G1127-L1127</f>
        <v>0</v>
      </c>
      <c r="R1127" s="62">
        <f t="shared" ref="R1127:R1152" si="962">H1127-M1127</f>
        <v>-0.19438926647999996</v>
      </c>
      <c r="S1127" s="62">
        <f t="shared" ref="S1127:S1152" si="963">T1127+U1127+V1127+W1127</f>
        <v>0.17233091</v>
      </c>
      <c r="T1127" s="62">
        <v>0</v>
      </c>
      <c r="U1127" s="62">
        <v>0</v>
      </c>
      <c r="V1127" s="62">
        <v>0</v>
      </c>
      <c r="W1127" s="62">
        <v>0.17233091</v>
      </c>
      <c r="X1127" s="62"/>
      <c r="Y1127" s="62"/>
      <c r="Z1127" s="62"/>
      <c r="AA1127" s="62"/>
      <c r="AB1127" s="62"/>
      <c r="AC1127" s="62"/>
      <c r="AD1127" s="62"/>
      <c r="AE1127" s="62">
        <v>0</v>
      </c>
      <c r="AF1127" s="62"/>
      <c r="AG1127" s="62"/>
      <c r="AH1127" s="62"/>
      <c r="AI1127" s="62"/>
      <c r="AJ1127" s="62">
        <v>0</v>
      </c>
      <c r="AK1127" s="170"/>
    </row>
    <row r="1128" spans="1:37" ht="47.25" x14ac:dyDescent="0.25">
      <c r="A1128" s="170"/>
      <c r="B1128" s="60" t="s">
        <v>1147</v>
      </c>
      <c r="C1128" s="52" t="s">
        <v>3932</v>
      </c>
      <c r="D1128" s="102">
        <v>47.790304763999998</v>
      </c>
      <c r="E1128" s="62">
        <f t="shared" si="954"/>
        <v>4.7790304764</v>
      </c>
      <c r="F1128" s="62">
        <f t="shared" si="955"/>
        <v>40.143856001759993</v>
      </c>
      <c r="G1128" s="62">
        <v>0</v>
      </c>
      <c r="H1128" s="62">
        <f t="shared" si="956"/>
        <v>2.8674182858399999</v>
      </c>
      <c r="I1128" s="62">
        <f t="shared" si="957"/>
        <v>47.790304764000005</v>
      </c>
      <c r="J1128" s="62">
        <v>0</v>
      </c>
      <c r="K1128" s="62">
        <v>39.509514780000003</v>
      </c>
      <c r="L1128" s="62">
        <v>0</v>
      </c>
      <c r="M1128" s="62">
        <v>8.2807899840000001</v>
      </c>
      <c r="N1128" s="62">
        <f t="shared" si="958"/>
        <v>0</v>
      </c>
      <c r="O1128" s="62">
        <f t="shared" si="959"/>
        <v>4.7790304764</v>
      </c>
      <c r="P1128" s="62">
        <f t="shared" si="960"/>
        <v>0.63434122175998908</v>
      </c>
      <c r="Q1128" s="62">
        <f t="shared" si="961"/>
        <v>0</v>
      </c>
      <c r="R1128" s="62">
        <f t="shared" si="962"/>
        <v>-5.4133716981600006</v>
      </c>
      <c r="S1128" s="62">
        <f t="shared" si="963"/>
        <v>16.806402890000001</v>
      </c>
      <c r="T1128" s="62">
        <v>0</v>
      </c>
      <c r="U1128" s="62">
        <v>9.9057445699999995</v>
      </c>
      <c r="V1128" s="62">
        <v>0</v>
      </c>
      <c r="W1128" s="62">
        <v>6.9006583200000007</v>
      </c>
      <c r="X1128" s="102"/>
      <c r="Y1128" s="102"/>
      <c r="Z1128" s="102"/>
      <c r="AA1128" s="102"/>
      <c r="AB1128" s="102"/>
      <c r="AC1128" s="102"/>
      <c r="AD1128" s="102"/>
      <c r="AE1128" s="62">
        <v>0</v>
      </c>
      <c r="AF1128" s="102"/>
      <c r="AG1128" s="102"/>
      <c r="AH1128" s="102"/>
      <c r="AI1128" s="102"/>
      <c r="AJ1128" s="62">
        <v>0</v>
      </c>
      <c r="AK1128" s="170"/>
    </row>
    <row r="1129" spans="1:37" ht="63" x14ac:dyDescent="0.25">
      <c r="A1129" s="170"/>
      <c r="B1129" s="60" t="s">
        <v>2358</v>
      </c>
      <c r="C1129" s="52" t="s">
        <v>3933</v>
      </c>
      <c r="D1129" s="62">
        <v>2.39292E-4</v>
      </c>
      <c r="E1129" s="62">
        <f t="shared" si="954"/>
        <v>2.3929200000000001E-5</v>
      </c>
      <c r="F1129" s="62">
        <f t="shared" si="955"/>
        <v>2.0100528E-4</v>
      </c>
      <c r="G1129" s="62">
        <v>0</v>
      </c>
      <c r="H1129" s="62">
        <f t="shared" si="956"/>
        <v>1.4357519999999999E-5</v>
      </c>
      <c r="I1129" s="62">
        <f t="shared" si="957"/>
        <v>2.39292E-4</v>
      </c>
      <c r="J1129" s="62">
        <v>0</v>
      </c>
      <c r="K1129" s="62">
        <v>0</v>
      </c>
      <c r="L1129" s="62">
        <v>0</v>
      </c>
      <c r="M1129" s="62">
        <v>2.39292E-4</v>
      </c>
      <c r="N1129" s="62">
        <f t="shared" si="958"/>
        <v>0</v>
      </c>
      <c r="O1129" s="62">
        <f t="shared" si="959"/>
        <v>2.3929200000000001E-5</v>
      </c>
      <c r="P1129" s="62">
        <f t="shared" si="960"/>
        <v>2.0100528E-4</v>
      </c>
      <c r="Q1129" s="62">
        <f t="shared" si="961"/>
        <v>0</v>
      </c>
      <c r="R1129" s="62">
        <f t="shared" si="962"/>
        <v>-2.2493447999999999E-4</v>
      </c>
      <c r="S1129" s="62">
        <f t="shared" si="963"/>
        <v>1.9940999999999999E-4</v>
      </c>
      <c r="T1129" s="62">
        <v>0</v>
      </c>
      <c r="U1129" s="62">
        <v>0</v>
      </c>
      <c r="V1129" s="62">
        <v>0</v>
      </c>
      <c r="W1129" s="62">
        <v>1.9940999999999999E-4</v>
      </c>
      <c r="X1129" s="62"/>
      <c r="Y1129" s="62"/>
      <c r="Z1129" s="62"/>
      <c r="AA1129" s="62"/>
      <c r="AB1129" s="62"/>
      <c r="AC1129" s="62"/>
      <c r="AD1129" s="62"/>
      <c r="AE1129" s="62">
        <v>0</v>
      </c>
      <c r="AF1129" s="62"/>
      <c r="AG1129" s="62"/>
      <c r="AH1129" s="62"/>
      <c r="AI1129" s="62"/>
      <c r="AJ1129" s="62">
        <v>0</v>
      </c>
      <c r="AK1129" s="170"/>
    </row>
    <row r="1130" spans="1:37" ht="94.5" x14ac:dyDescent="0.25">
      <c r="A1130" s="170"/>
      <c r="B1130" s="60" t="s">
        <v>1149</v>
      </c>
      <c r="C1130" s="52" t="s">
        <v>3934</v>
      </c>
      <c r="D1130" s="102">
        <v>120.44772824332203</v>
      </c>
      <c r="E1130" s="62">
        <f t="shared" si="954"/>
        <v>12.044772824332204</v>
      </c>
      <c r="F1130" s="62">
        <f t="shared" si="955"/>
        <v>101.17609172439052</v>
      </c>
      <c r="G1130" s="62">
        <v>0</v>
      </c>
      <c r="H1130" s="62">
        <f t="shared" si="956"/>
        <v>7.2268636945993219</v>
      </c>
      <c r="I1130" s="169">
        <f t="shared" si="957"/>
        <v>120.44772824332203</v>
      </c>
      <c r="J1130" s="62">
        <v>2.7702520000000002</v>
      </c>
      <c r="K1130" s="62">
        <v>113.81837336</v>
      </c>
      <c r="L1130" s="62">
        <v>0</v>
      </c>
      <c r="M1130" s="62">
        <v>3.8591028833220378</v>
      </c>
      <c r="N1130" s="62">
        <f t="shared" si="958"/>
        <v>0</v>
      </c>
      <c r="O1130" s="62">
        <f t="shared" si="959"/>
        <v>9.2745208243322033</v>
      </c>
      <c r="P1130" s="62">
        <f t="shared" si="960"/>
        <v>-12.642281635609478</v>
      </c>
      <c r="Q1130" s="62">
        <f t="shared" si="961"/>
        <v>0</v>
      </c>
      <c r="R1130" s="62">
        <f t="shared" si="962"/>
        <v>3.3677608112772841</v>
      </c>
      <c r="S1130" s="62">
        <f t="shared" si="963"/>
        <v>97.994925899999998</v>
      </c>
      <c r="T1130" s="62">
        <v>2.30854333</v>
      </c>
      <c r="U1130" s="62">
        <v>92.510099849999989</v>
      </c>
      <c r="V1130" s="62">
        <v>0</v>
      </c>
      <c r="W1130" s="62">
        <v>3.1762827200000001</v>
      </c>
      <c r="X1130" s="102"/>
      <c r="Y1130" s="102"/>
      <c r="Z1130" s="102"/>
      <c r="AA1130" s="102"/>
      <c r="AB1130" s="102"/>
      <c r="AC1130" s="102"/>
      <c r="AD1130" s="102"/>
      <c r="AE1130" s="62">
        <v>0</v>
      </c>
      <c r="AF1130" s="168">
        <v>2020</v>
      </c>
      <c r="AG1130" s="62" t="s">
        <v>4257</v>
      </c>
      <c r="AH1130" s="62" t="s">
        <v>4258</v>
      </c>
      <c r="AI1130" s="62" t="s">
        <v>4259</v>
      </c>
      <c r="AJ1130" s="62">
        <v>11.68</v>
      </c>
      <c r="AK1130" s="170"/>
    </row>
    <row r="1131" spans="1:37" ht="63" x14ac:dyDescent="0.25">
      <c r="A1131" s="170"/>
      <c r="B1131" s="55" t="s">
        <v>2360</v>
      </c>
      <c r="C1131" s="56" t="s">
        <v>3935</v>
      </c>
      <c r="D1131" s="62">
        <v>2.9404571999999986E-2</v>
      </c>
      <c r="E1131" s="62">
        <f t="shared" si="954"/>
        <v>2.9404571999999988E-3</v>
      </c>
      <c r="F1131" s="62">
        <f t="shared" si="955"/>
        <v>2.4699840479999988E-2</v>
      </c>
      <c r="G1131" s="62">
        <v>0</v>
      </c>
      <c r="H1131" s="62">
        <f t="shared" si="956"/>
        <v>1.7642743199999991E-3</v>
      </c>
      <c r="I1131" s="62">
        <f t="shared" si="957"/>
        <v>2.9404571999999986E-2</v>
      </c>
      <c r="J1131" s="62">
        <v>0</v>
      </c>
      <c r="K1131" s="62">
        <v>0</v>
      </c>
      <c r="L1131" s="62">
        <v>0</v>
      </c>
      <c r="M1131" s="62">
        <v>2.9404571999999986E-2</v>
      </c>
      <c r="N1131" s="62">
        <f t="shared" si="958"/>
        <v>0</v>
      </c>
      <c r="O1131" s="62">
        <f t="shared" si="959"/>
        <v>2.9404571999999988E-3</v>
      </c>
      <c r="P1131" s="62">
        <f t="shared" si="960"/>
        <v>2.4699840479999988E-2</v>
      </c>
      <c r="Q1131" s="62">
        <f t="shared" si="961"/>
        <v>0</v>
      </c>
      <c r="R1131" s="62">
        <f t="shared" si="962"/>
        <v>-2.7640297679999988E-2</v>
      </c>
      <c r="S1131" s="62">
        <f t="shared" si="963"/>
        <v>2.4503809999999997E-2</v>
      </c>
      <c r="T1131" s="62">
        <v>0</v>
      </c>
      <c r="U1131" s="62">
        <v>0</v>
      </c>
      <c r="V1131" s="62">
        <v>0</v>
      </c>
      <c r="W1131" s="62">
        <v>2.4503809999999997E-2</v>
      </c>
      <c r="X1131" s="62"/>
      <c r="Y1131" s="62"/>
      <c r="Z1131" s="62"/>
      <c r="AA1131" s="62"/>
      <c r="AB1131" s="62"/>
      <c r="AC1131" s="62"/>
      <c r="AD1131" s="62"/>
      <c r="AE1131" s="62">
        <v>0</v>
      </c>
      <c r="AF1131" s="62"/>
      <c r="AG1131" s="62"/>
      <c r="AH1131" s="62"/>
      <c r="AI1131" s="62"/>
      <c r="AJ1131" s="62">
        <v>0</v>
      </c>
      <c r="AK1131" s="170"/>
    </row>
    <row r="1132" spans="1:37" ht="78.75" x14ac:dyDescent="0.25">
      <c r="A1132" s="170"/>
      <c r="B1132" s="60" t="s">
        <v>1152</v>
      </c>
      <c r="C1132" s="52" t="s">
        <v>3936</v>
      </c>
      <c r="D1132" s="62">
        <v>17.73048</v>
      </c>
      <c r="E1132" s="62">
        <f t="shared" si="954"/>
        <v>1.7730480000000002</v>
      </c>
      <c r="F1132" s="62">
        <f t="shared" si="955"/>
        <v>14.893603200000001</v>
      </c>
      <c r="G1132" s="62">
        <v>0</v>
      </c>
      <c r="H1132" s="62">
        <f t="shared" si="956"/>
        <v>1.0638288</v>
      </c>
      <c r="I1132" s="62">
        <f t="shared" si="957"/>
        <v>0.79344246000000007</v>
      </c>
      <c r="J1132" s="62">
        <v>0</v>
      </c>
      <c r="K1132" s="62">
        <v>0</v>
      </c>
      <c r="L1132" s="62">
        <v>0</v>
      </c>
      <c r="M1132" s="62">
        <v>0.79344246000000007</v>
      </c>
      <c r="N1132" s="62">
        <f t="shared" si="958"/>
        <v>16.937037539999999</v>
      </c>
      <c r="O1132" s="62">
        <f t="shared" si="959"/>
        <v>1.7730480000000002</v>
      </c>
      <c r="P1132" s="62">
        <f t="shared" si="960"/>
        <v>14.893603200000001</v>
      </c>
      <c r="Q1132" s="62">
        <f t="shared" si="961"/>
        <v>0</v>
      </c>
      <c r="R1132" s="62">
        <f t="shared" si="962"/>
        <v>0.27038633999999995</v>
      </c>
      <c r="S1132" s="62">
        <f t="shared" si="963"/>
        <v>14.77540363</v>
      </c>
      <c r="T1132" s="62">
        <v>0.65682340000000006</v>
      </c>
      <c r="U1132" s="62">
        <v>13.457378179999999</v>
      </c>
      <c r="V1132" s="62">
        <v>0</v>
      </c>
      <c r="W1132" s="62">
        <v>0.6612020500000001</v>
      </c>
      <c r="X1132" s="62"/>
      <c r="Y1132" s="62"/>
      <c r="Z1132" s="62"/>
      <c r="AA1132" s="62"/>
      <c r="AB1132" s="168">
        <v>2020</v>
      </c>
      <c r="AC1132" s="62" t="s">
        <v>4255</v>
      </c>
      <c r="AD1132" s="62" t="s">
        <v>4256</v>
      </c>
      <c r="AE1132" s="62">
        <v>1.26</v>
      </c>
      <c r="AF1132" s="168">
        <v>2020</v>
      </c>
      <c r="AG1132" s="62" t="s">
        <v>4257</v>
      </c>
      <c r="AH1132" s="62" t="s">
        <v>4258</v>
      </c>
      <c r="AI1132" s="62" t="s">
        <v>4259</v>
      </c>
      <c r="AJ1132" s="62">
        <v>0.64</v>
      </c>
      <c r="AK1132" s="170"/>
    </row>
    <row r="1133" spans="1:37" ht="47.25" x14ac:dyDescent="0.25">
      <c r="A1133" s="170"/>
      <c r="B1133" s="55" t="s">
        <v>1154</v>
      </c>
      <c r="C1133" s="56" t="s">
        <v>3937</v>
      </c>
      <c r="D1133" s="102">
        <v>1.0540318839999998</v>
      </c>
      <c r="E1133" s="62">
        <f t="shared" si="954"/>
        <v>0.10540318839999999</v>
      </c>
      <c r="F1133" s="62">
        <f t="shared" si="955"/>
        <v>0.88538678255999992</v>
      </c>
      <c r="G1133" s="62">
        <v>0</v>
      </c>
      <c r="H1133" s="62">
        <f t="shared" si="956"/>
        <v>6.3241913039999986E-2</v>
      </c>
      <c r="I1133" s="62">
        <f t="shared" si="957"/>
        <v>1.0540318839999998</v>
      </c>
      <c r="J1133" s="62">
        <v>0.69251235999999994</v>
      </c>
      <c r="K1133" s="62">
        <v>0</v>
      </c>
      <c r="L1133" s="62">
        <v>0</v>
      </c>
      <c r="M1133" s="62">
        <v>0.36151952399999993</v>
      </c>
      <c r="N1133" s="62">
        <f t="shared" si="958"/>
        <v>0</v>
      </c>
      <c r="O1133" s="62">
        <f t="shared" si="959"/>
        <v>-0.58710917159999998</v>
      </c>
      <c r="P1133" s="62">
        <f t="shared" si="960"/>
        <v>0.88538678255999992</v>
      </c>
      <c r="Q1133" s="62">
        <f t="shared" si="961"/>
        <v>0</v>
      </c>
      <c r="R1133" s="62">
        <f t="shared" si="962"/>
        <v>-0.29827761095999994</v>
      </c>
      <c r="S1133" s="62">
        <f t="shared" si="963"/>
        <v>0.87835989999999997</v>
      </c>
      <c r="T1133" s="62">
        <v>0.57709363000000002</v>
      </c>
      <c r="U1133" s="62">
        <v>0</v>
      </c>
      <c r="V1133" s="62">
        <v>0</v>
      </c>
      <c r="W1133" s="62">
        <v>0.30126626999999995</v>
      </c>
      <c r="X1133" s="102"/>
      <c r="Y1133" s="102"/>
      <c r="Z1133" s="102"/>
      <c r="AA1133" s="102"/>
      <c r="AB1133" s="102"/>
      <c r="AC1133" s="102"/>
      <c r="AD1133" s="102"/>
      <c r="AE1133" s="62">
        <v>0</v>
      </c>
      <c r="AF1133" s="102"/>
      <c r="AG1133" s="102"/>
      <c r="AH1133" s="102"/>
      <c r="AI1133" s="102"/>
      <c r="AJ1133" s="62">
        <v>0</v>
      </c>
      <c r="AK1133" s="170"/>
    </row>
    <row r="1134" spans="1:37" ht="47.25" x14ac:dyDescent="0.25">
      <c r="A1134" s="170"/>
      <c r="B1134" s="60" t="s">
        <v>1155</v>
      </c>
      <c r="C1134" s="52" t="s">
        <v>3938</v>
      </c>
      <c r="D1134" s="62">
        <v>0.33657393600000002</v>
      </c>
      <c r="E1134" s="62">
        <f t="shared" si="954"/>
        <v>3.3657393600000002E-2</v>
      </c>
      <c r="F1134" s="62">
        <f t="shared" si="955"/>
        <v>0.28272210623999999</v>
      </c>
      <c r="G1134" s="62">
        <v>0</v>
      </c>
      <c r="H1134" s="62">
        <f t="shared" si="956"/>
        <v>2.0194436159999999E-2</v>
      </c>
      <c r="I1134" s="62">
        <f t="shared" si="957"/>
        <v>0.33657393600000002</v>
      </c>
      <c r="J1134" s="62">
        <v>5.25516E-3</v>
      </c>
      <c r="K1134" s="62">
        <v>0</v>
      </c>
      <c r="L1134" s="62">
        <v>0</v>
      </c>
      <c r="M1134" s="62">
        <v>0.33131877600000004</v>
      </c>
      <c r="N1134" s="62">
        <f t="shared" si="958"/>
        <v>0</v>
      </c>
      <c r="O1134" s="62">
        <f t="shared" si="959"/>
        <v>2.84022336E-2</v>
      </c>
      <c r="P1134" s="62">
        <f t="shared" si="960"/>
        <v>0.28272210623999999</v>
      </c>
      <c r="Q1134" s="62">
        <f t="shared" si="961"/>
        <v>0</v>
      </c>
      <c r="R1134" s="62">
        <f t="shared" si="962"/>
        <v>-0.31112433984000004</v>
      </c>
      <c r="S1134" s="62">
        <f t="shared" si="963"/>
        <v>0.28047827999999997</v>
      </c>
      <c r="T1134" s="62">
        <v>4.3793E-3</v>
      </c>
      <c r="U1134" s="62">
        <v>0</v>
      </c>
      <c r="V1134" s="62">
        <v>0</v>
      </c>
      <c r="W1134" s="62">
        <v>0.27609897999999999</v>
      </c>
      <c r="X1134" s="62"/>
      <c r="Y1134" s="62"/>
      <c r="Z1134" s="62"/>
      <c r="AA1134" s="62"/>
      <c r="AB1134" s="62"/>
      <c r="AC1134" s="62"/>
      <c r="AD1134" s="62"/>
      <c r="AE1134" s="62">
        <v>0</v>
      </c>
      <c r="AF1134" s="62"/>
      <c r="AG1134" s="62"/>
      <c r="AH1134" s="62"/>
      <c r="AI1134" s="62"/>
      <c r="AJ1134" s="62">
        <v>0</v>
      </c>
      <c r="AK1134" s="170"/>
    </row>
    <row r="1135" spans="1:37" ht="47.25" x14ac:dyDescent="0.25">
      <c r="A1135" s="170"/>
      <c r="B1135" s="60" t="s">
        <v>1156</v>
      </c>
      <c r="C1135" s="52" t="s">
        <v>3939</v>
      </c>
      <c r="D1135" s="62">
        <v>0.49038562800000002</v>
      </c>
      <c r="E1135" s="62">
        <f t="shared" si="954"/>
        <v>4.9038562800000005E-2</v>
      </c>
      <c r="F1135" s="62">
        <f t="shared" si="955"/>
        <v>0.41192392752000001</v>
      </c>
      <c r="G1135" s="62">
        <v>0</v>
      </c>
      <c r="H1135" s="62">
        <f t="shared" si="956"/>
        <v>2.9423137679999999E-2</v>
      </c>
      <c r="I1135" s="62">
        <f t="shared" si="957"/>
        <v>0.49038562800000002</v>
      </c>
      <c r="J1135" s="62">
        <v>0</v>
      </c>
      <c r="K1135" s="62">
        <v>0</v>
      </c>
      <c r="L1135" s="62">
        <v>0</v>
      </c>
      <c r="M1135" s="62">
        <v>0.49038562800000002</v>
      </c>
      <c r="N1135" s="62">
        <f t="shared" si="958"/>
        <v>0</v>
      </c>
      <c r="O1135" s="62">
        <f t="shared" si="959"/>
        <v>4.9038562800000005E-2</v>
      </c>
      <c r="P1135" s="62">
        <f t="shared" si="960"/>
        <v>0.41192392752000001</v>
      </c>
      <c r="Q1135" s="62">
        <f t="shared" si="961"/>
        <v>0</v>
      </c>
      <c r="R1135" s="62">
        <f t="shared" si="962"/>
        <v>-0.46096249032000003</v>
      </c>
      <c r="S1135" s="62">
        <f t="shared" si="963"/>
        <v>0.40865468999999999</v>
      </c>
      <c r="T1135" s="62">
        <v>0</v>
      </c>
      <c r="U1135" s="62">
        <v>0</v>
      </c>
      <c r="V1135" s="62">
        <v>0</v>
      </c>
      <c r="W1135" s="62">
        <v>0.40865468999999999</v>
      </c>
      <c r="X1135" s="62"/>
      <c r="Y1135" s="62"/>
      <c r="Z1135" s="62"/>
      <c r="AA1135" s="62"/>
      <c r="AB1135" s="62"/>
      <c r="AC1135" s="62"/>
      <c r="AD1135" s="62"/>
      <c r="AE1135" s="62">
        <v>0</v>
      </c>
      <c r="AF1135" s="62"/>
      <c r="AG1135" s="62"/>
      <c r="AH1135" s="62"/>
      <c r="AI1135" s="62"/>
      <c r="AJ1135" s="62">
        <v>0</v>
      </c>
      <c r="AK1135" s="170"/>
    </row>
    <row r="1136" spans="1:37" ht="63" x14ac:dyDescent="0.25">
      <c r="A1136" s="170"/>
      <c r="B1136" s="60" t="s">
        <v>2362</v>
      </c>
      <c r="C1136" s="52" t="s">
        <v>3940</v>
      </c>
      <c r="D1136" s="62">
        <v>1.3005240000000002E-3</v>
      </c>
      <c r="E1136" s="62">
        <f t="shared" si="954"/>
        <v>1.3005240000000002E-4</v>
      </c>
      <c r="F1136" s="62">
        <f t="shared" si="955"/>
        <v>1.0924401600000001E-3</v>
      </c>
      <c r="G1136" s="62">
        <v>0</v>
      </c>
      <c r="H1136" s="62">
        <f t="shared" si="956"/>
        <v>7.8031440000000002E-5</v>
      </c>
      <c r="I1136" s="62">
        <f t="shared" si="957"/>
        <v>1.3005240000000002E-3</v>
      </c>
      <c r="J1136" s="62">
        <v>0</v>
      </c>
      <c r="K1136" s="62">
        <v>0</v>
      </c>
      <c r="L1136" s="62">
        <v>0</v>
      </c>
      <c r="M1136" s="62">
        <v>1.3005240000000002E-3</v>
      </c>
      <c r="N1136" s="62">
        <f t="shared" si="958"/>
        <v>0</v>
      </c>
      <c r="O1136" s="62">
        <f t="shared" si="959"/>
        <v>1.3005240000000002E-4</v>
      </c>
      <c r="P1136" s="62">
        <f t="shared" si="960"/>
        <v>1.0924401600000001E-3</v>
      </c>
      <c r="Q1136" s="62">
        <f t="shared" si="961"/>
        <v>0</v>
      </c>
      <c r="R1136" s="62">
        <f t="shared" si="962"/>
        <v>-1.2224925600000001E-3</v>
      </c>
      <c r="S1136" s="62">
        <f t="shared" si="963"/>
        <v>1.08377E-3</v>
      </c>
      <c r="T1136" s="62">
        <v>0</v>
      </c>
      <c r="U1136" s="62">
        <v>0</v>
      </c>
      <c r="V1136" s="62">
        <v>0</v>
      </c>
      <c r="W1136" s="62">
        <v>1.08377E-3</v>
      </c>
      <c r="X1136" s="62"/>
      <c r="Y1136" s="62"/>
      <c r="Z1136" s="62"/>
      <c r="AA1136" s="62"/>
      <c r="AB1136" s="62"/>
      <c r="AC1136" s="62"/>
      <c r="AD1136" s="62"/>
      <c r="AE1136" s="62">
        <v>0</v>
      </c>
      <c r="AF1136" s="62"/>
      <c r="AG1136" s="62"/>
      <c r="AH1136" s="62"/>
      <c r="AI1136" s="62"/>
      <c r="AJ1136" s="62">
        <v>0</v>
      </c>
      <c r="AK1136" s="170"/>
    </row>
    <row r="1137" spans="1:37" ht="63" x14ac:dyDescent="0.25">
      <c r="A1137" s="170"/>
      <c r="B1137" s="60" t="s">
        <v>2363</v>
      </c>
      <c r="C1137" s="52" t="s">
        <v>3941</v>
      </c>
      <c r="D1137" s="62">
        <v>1.740853956</v>
      </c>
      <c r="E1137" s="62">
        <f t="shared" si="954"/>
        <v>0.17408539560000003</v>
      </c>
      <c r="F1137" s="62">
        <f t="shared" si="955"/>
        <v>1.46231732304</v>
      </c>
      <c r="G1137" s="62">
        <v>0</v>
      </c>
      <c r="H1137" s="62">
        <f t="shared" si="956"/>
        <v>0.10445123736</v>
      </c>
      <c r="I1137" s="62">
        <f t="shared" si="957"/>
        <v>1.740853956</v>
      </c>
      <c r="J1137" s="62">
        <v>0</v>
      </c>
      <c r="K1137" s="62">
        <v>0</v>
      </c>
      <c r="L1137" s="62">
        <v>0</v>
      </c>
      <c r="M1137" s="62">
        <v>1.740853956</v>
      </c>
      <c r="N1137" s="62">
        <f t="shared" si="958"/>
        <v>0</v>
      </c>
      <c r="O1137" s="62">
        <f t="shared" si="959"/>
        <v>0.17408539560000003</v>
      </c>
      <c r="P1137" s="62">
        <f t="shared" si="960"/>
        <v>1.46231732304</v>
      </c>
      <c r="Q1137" s="62">
        <f t="shared" si="961"/>
        <v>0</v>
      </c>
      <c r="R1137" s="62">
        <f t="shared" si="962"/>
        <v>-1.6364027186400001</v>
      </c>
      <c r="S1137" s="62">
        <f t="shared" si="963"/>
        <v>1.4507116299999998</v>
      </c>
      <c r="T1137" s="62">
        <v>0</v>
      </c>
      <c r="U1137" s="62">
        <v>0</v>
      </c>
      <c r="V1137" s="62">
        <v>0</v>
      </c>
      <c r="W1137" s="62">
        <v>1.4507116299999998</v>
      </c>
      <c r="X1137" s="62"/>
      <c r="Y1137" s="62"/>
      <c r="Z1137" s="62"/>
      <c r="AA1137" s="62"/>
      <c r="AB1137" s="62"/>
      <c r="AC1137" s="62"/>
      <c r="AD1137" s="62"/>
      <c r="AE1137" s="62">
        <v>0</v>
      </c>
      <c r="AF1137" s="62"/>
      <c r="AG1137" s="62"/>
      <c r="AH1137" s="62"/>
      <c r="AI1137" s="62"/>
      <c r="AJ1137" s="62">
        <v>0</v>
      </c>
      <c r="AK1137" s="170"/>
    </row>
    <row r="1138" spans="1:37" ht="47.25" x14ac:dyDescent="0.25">
      <c r="A1138" s="170"/>
      <c r="B1138" s="60" t="s">
        <v>1630</v>
      </c>
      <c r="C1138" s="52" t="s">
        <v>3942</v>
      </c>
      <c r="D1138" s="62">
        <v>3.3385721358284164E-4</v>
      </c>
      <c r="E1138" s="62">
        <f t="shared" si="954"/>
        <v>3.3385721358284168E-5</v>
      </c>
      <c r="F1138" s="62">
        <f t="shared" si="955"/>
        <v>2.8044005940958697E-4</v>
      </c>
      <c r="G1138" s="62">
        <v>0</v>
      </c>
      <c r="H1138" s="62">
        <f t="shared" si="956"/>
        <v>2.0031432814970497E-5</v>
      </c>
      <c r="I1138" s="62">
        <f t="shared" si="957"/>
        <v>0</v>
      </c>
      <c r="J1138" s="62">
        <v>0</v>
      </c>
      <c r="K1138" s="62">
        <v>0</v>
      </c>
      <c r="L1138" s="62">
        <v>0</v>
      </c>
      <c r="M1138" s="62">
        <v>0</v>
      </c>
      <c r="N1138" s="62">
        <f t="shared" si="958"/>
        <v>3.3385721358284164E-4</v>
      </c>
      <c r="O1138" s="62">
        <f t="shared" si="959"/>
        <v>3.3385721358284168E-5</v>
      </c>
      <c r="P1138" s="62">
        <f t="shared" si="960"/>
        <v>2.8044005940958697E-4</v>
      </c>
      <c r="Q1138" s="62">
        <f t="shared" si="961"/>
        <v>0</v>
      </c>
      <c r="R1138" s="62">
        <f t="shared" si="962"/>
        <v>2.0031432814970497E-5</v>
      </c>
      <c r="S1138" s="62">
        <f t="shared" si="963"/>
        <v>0</v>
      </c>
      <c r="T1138" s="62">
        <v>0</v>
      </c>
      <c r="U1138" s="62">
        <v>0</v>
      </c>
      <c r="V1138" s="62">
        <v>0</v>
      </c>
      <c r="W1138" s="62">
        <v>0</v>
      </c>
      <c r="X1138" s="62"/>
      <c r="Y1138" s="62"/>
      <c r="Z1138" s="62"/>
      <c r="AA1138" s="62"/>
      <c r="AB1138" s="62"/>
      <c r="AC1138" s="62"/>
      <c r="AD1138" s="62"/>
      <c r="AE1138" s="62">
        <v>0</v>
      </c>
      <c r="AF1138" s="62"/>
      <c r="AG1138" s="62"/>
      <c r="AH1138" s="62"/>
      <c r="AI1138" s="62"/>
      <c r="AJ1138" s="62">
        <v>0</v>
      </c>
      <c r="AK1138" s="170"/>
    </row>
    <row r="1139" spans="1:37" ht="110.25" x14ac:dyDescent="0.25">
      <c r="A1139" s="170"/>
      <c r="B1139" s="60" t="s">
        <v>2364</v>
      </c>
      <c r="C1139" s="52" t="s">
        <v>3943</v>
      </c>
      <c r="D1139" s="62">
        <v>31.385316</v>
      </c>
      <c r="E1139" s="62">
        <f t="shared" si="954"/>
        <v>3.1385316000000003</v>
      </c>
      <c r="F1139" s="62">
        <f t="shared" si="955"/>
        <v>26.363665439999998</v>
      </c>
      <c r="G1139" s="62">
        <v>0</v>
      </c>
      <c r="H1139" s="62">
        <f t="shared" si="956"/>
        <v>1.88311896</v>
      </c>
      <c r="I1139" s="62">
        <f t="shared" si="957"/>
        <v>18.425651817999999</v>
      </c>
      <c r="J1139" s="62">
        <v>1.85382943</v>
      </c>
      <c r="K1139" s="62">
        <v>12.59330286</v>
      </c>
      <c r="L1139" s="62">
        <v>0</v>
      </c>
      <c r="M1139" s="62">
        <v>3.9785195279999996</v>
      </c>
      <c r="N1139" s="62">
        <f t="shared" si="958"/>
        <v>12.959664182000001</v>
      </c>
      <c r="O1139" s="62">
        <f t="shared" si="959"/>
        <v>1.2847021700000003</v>
      </c>
      <c r="P1139" s="62">
        <f t="shared" si="960"/>
        <v>13.770362579999999</v>
      </c>
      <c r="Q1139" s="62">
        <f t="shared" si="961"/>
        <v>0</v>
      </c>
      <c r="R1139" s="62">
        <f t="shared" si="962"/>
        <v>-2.0954005679999996</v>
      </c>
      <c r="S1139" s="62">
        <f t="shared" si="963"/>
        <v>24.945796640000001</v>
      </c>
      <c r="T1139" s="62">
        <v>1.5674954200000002</v>
      </c>
      <c r="U1139" s="62">
        <v>20.06286828</v>
      </c>
      <c r="V1139" s="62">
        <v>0</v>
      </c>
      <c r="W1139" s="62">
        <v>3.3154329400000004</v>
      </c>
      <c r="X1139" s="62"/>
      <c r="Y1139" s="62"/>
      <c r="Z1139" s="62"/>
      <c r="AA1139" s="62"/>
      <c r="AB1139" s="168">
        <v>2020</v>
      </c>
      <c r="AC1139" s="62" t="s">
        <v>4255</v>
      </c>
      <c r="AD1139" s="62" t="s">
        <v>4256</v>
      </c>
      <c r="AE1139" s="62">
        <v>5.7</v>
      </c>
      <c r="AF1139" s="168">
        <v>2020</v>
      </c>
      <c r="AG1139" s="62" t="s">
        <v>4257</v>
      </c>
      <c r="AH1139" s="62" t="s">
        <v>4258</v>
      </c>
      <c r="AI1139" s="62" t="s">
        <v>4259</v>
      </c>
      <c r="AJ1139" s="62">
        <v>0.61399999999999999</v>
      </c>
      <c r="AK1139" s="170"/>
    </row>
    <row r="1140" spans="1:37" ht="78.75" x14ac:dyDescent="0.25">
      <c r="A1140" s="170"/>
      <c r="B1140" s="60" t="s">
        <v>1161</v>
      </c>
      <c r="C1140" s="52" t="s">
        <v>3944</v>
      </c>
      <c r="D1140" s="62">
        <v>22.924254010000002</v>
      </c>
      <c r="E1140" s="62">
        <f t="shared" si="954"/>
        <v>2.2924254010000005</v>
      </c>
      <c r="F1140" s="62">
        <f t="shared" si="955"/>
        <v>19.256373368400002</v>
      </c>
      <c r="G1140" s="62">
        <v>0</v>
      </c>
      <c r="H1140" s="62">
        <f t="shared" si="956"/>
        <v>1.3754552406</v>
      </c>
      <c r="I1140" s="62">
        <f t="shared" si="957"/>
        <v>22.924254010000002</v>
      </c>
      <c r="J1140" s="62">
        <v>0</v>
      </c>
      <c r="K1140" s="62">
        <v>22.924254010000002</v>
      </c>
      <c r="L1140" s="62">
        <v>0</v>
      </c>
      <c r="M1140" s="62">
        <v>0</v>
      </c>
      <c r="N1140" s="62">
        <f t="shared" si="958"/>
        <v>0</v>
      </c>
      <c r="O1140" s="62">
        <f t="shared" si="959"/>
        <v>2.2924254010000005</v>
      </c>
      <c r="P1140" s="62">
        <f t="shared" si="960"/>
        <v>-3.6678806416</v>
      </c>
      <c r="Q1140" s="62">
        <f t="shared" si="961"/>
        <v>0</v>
      </c>
      <c r="R1140" s="62">
        <f t="shared" si="962"/>
        <v>1.3754552406</v>
      </c>
      <c r="S1140" s="62">
        <f t="shared" si="963"/>
        <v>0</v>
      </c>
      <c r="T1140" s="62">
        <v>0</v>
      </c>
      <c r="U1140" s="62">
        <v>0</v>
      </c>
      <c r="V1140" s="62">
        <v>0</v>
      </c>
      <c r="W1140" s="62">
        <v>0</v>
      </c>
      <c r="X1140" s="62"/>
      <c r="Y1140" s="62"/>
      <c r="Z1140" s="62"/>
      <c r="AA1140" s="62"/>
      <c r="AB1140" s="62"/>
      <c r="AC1140" s="62"/>
      <c r="AD1140" s="62"/>
      <c r="AE1140" s="62">
        <v>0</v>
      </c>
      <c r="AF1140" s="62"/>
      <c r="AG1140" s="62"/>
      <c r="AH1140" s="62"/>
      <c r="AI1140" s="62"/>
      <c r="AJ1140" s="62">
        <v>0</v>
      </c>
      <c r="AK1140" s="170"/>
    </row>
    <row r="1141" spans="1:37" ht="47.25" x14ac:dyDescent="0.25">
      <c r="A1141" s="170"/>
      <c r="B1141" s="60" t="s">
        <v>1163</v>
      </c>
      <c r="C1141" s="52" t="s">
        <v>3945</v>
      </c>
      <c r="D1141" s="62">
        <v>1.4968471799999998</v>
      </c>
      <c r="E1141" s="62">
        <f t="shared" si="954"/>
        <v>0.14968471799999999</v>
      </c>
      <c r="F1141" s="62">
        <f t="shared" si="955"/>
        <v>1.2573516311999997</v>
      </c>
      <c r="G1141" s="62">
        <v>0</v>
      </c>
      <c r="H1141" s="62">
        <f t="shared" si="956"/>
        <v>8.9810830799999991E-2</v>
      </c>
      <c r="I1141" s="62">
        <f t="shared" si="957"/>
        <v>1.4968471799999998</v>
      </c>
      <c r="J1141" s="62">
        <v>0</v>
      </c>
      <c r="K1141" s="62">
        <v>0</v>
      </c>
      <c r="L1141" s="62">
        <v>0</v>
      </c>
      <c r="M1141" s="62">
        <v>1.4968471799999998</v>
      </c>
      <c r="N1141" s="62">
        <f t="shared" si="958"/>
        <v>0</v>
      </c>
      <c r="O1141" s="62">
        <f t="shared" si="959"/>
        <v>0.14968471799999999</v>
      </c>
      <c r="P1141" s="62">
        <f t="shared" si="960"/>
        <v>1.2573516311999997</v>
      </c>
      <c r="Q1141" s="62">
        <f t="shared" si="961"/>
        <v>0</v>
      </c>
      <c r="R1141" s="62">
        <f t="shared" si="962"/>
        <v>-1.4070363491999998</v>
      </c>
      <c r="S1141" s="62">
        <f t="shared" si="963"/>
        <v>1.2473726500000002</v>
      </c>
      <c r="T1141" s="62">
        <v>0</v>
      </c>
      <c r="U1141" s="62">
        <v>0</v>
      </c>
      <c r="V1141" s="62">
        <v>0</v>
      </c>
      <c r="W1141" s="62">
        <v>1.2473726500000002</v>
      </c>
      <c r="X1141" s="62"/>
      <c r="Y1141" s="62"/>
      <c r="Z1141" s="62"/>
      <c r="AA1141" s="62"/>
      <c r="AB1141" s="62"/>
      <c r="AC1141" s="62"/>
      <c r="AD1141" s="62"/>
      <c r="AE1141" s="62">
        <v>0</v>
      </c>
      <c r="AF1141" s="62"/>
      <c r="AG1141" s="62"/>
      <c r="AH1141" s="62"/>
      <c r="AI1141" s="62"/>
      <c r="AJ1141" s="62">
        <v>0</v>
      </c>
      <c r="AK1141" s="170"/>
    </row>
    <row r="1142" spans="1:37" ht="126" x14ac:dyDescent="0.25">
      <c r="A1142" s="170"/>
      <c r="B1142" s="60" t="s">
        <v>1165</v>
      </c>
      <c r="C1142" s="52" t="s">
        <v>3946</v>
      </c>
      <c r="D1142" s="102">
        <v>0.401313384</v>
      </c>
      <c r="E1142" s="62">
        <f t="shared" si="954"/>
        <v>4.0131338400000001E-2</v>
      </c>
      <c r="F1142" s="62">
        <f t="shared" si="955"/>
        <v>0.33710324256000002</v>
      </c>
      <c r="G1142" s="62">
        <v>0</v>
      </c>
      <c r="H1142" s="62">
        <f t="shared" si="956"/>
        <v>2.4078803039999999E-2</v>
      </c>
      <c r="I1142" s="62">
        <f t="shared" si="957"/>
        <v>0.401313384</v>
      </c>
      <c r="J1142" s="62">
        <v>0</v>
      </c>
      <c r="K1142" s="62">
        <v>0</v>
      </c>
      <c r="L1142" s="62">
        <v>0</v>
      </c>
      <c r="M1142" s="62">
        <v>0.401313384</v>
      </c>
      <c r="N1142" s="62">
        <f t="shared" si="958"/>
        <v>0</v>
      </c>
      <c r="O1142" s="62">
        <f t="shared" si="959"/>
        <v>4.0131338400000001E-2</v>
      </c>
      <c r="P1142" s="62">
        <f t="shared" si="960"/>
        <v>0.33710324256000002</v>
      </c>
      <c r="Q1142" s="62">
        <f t="shared" si="961"/>
        <v>0</v>
      </c>
      <c r="R1142" s="62">
        <f t="shared" si="962"/>
        <v>-0.37723458096000001</v>
      </c>
      <c r="S1142" s="62">
        <f t="shared" si="963"/>
        <v>0.33442781999999999</v>
      </c>
      <c r="T1142" s="62">
        <v>0</v>
      </c>
      <c r="U1142" s="62">
        <v>0</v>
      </c>
      <c r="V1142" s="62">
        <v>0</v>
      </c>
      <c r="W1142" s="62">
        <v>0.33442781999999999</v>
      </c>
      <c r="X1142" s="102"/>
      <c r="Y1142" s="102"/>
      <c r="Z1142" s="102"/>
      <c r="AA1142" s="102"/>
      <c r="AB1142" s="102"/>
      <c r="AC1142" s="102"/>
      <c r="AD1142" s="102"/>
      <c r="AE1142" s="62">
        <v>0</v>
      </c>
      <c r="AF1142" s="102"/>
      <c r="AG1142" s="102"/>
      <c r="AH1142" s="102"/>
      <c r="AI1142" s="102"/>
      <c r="AJ1142" s="62">
        <v>0</v>
      </c>
      <c r="AK1142" s="170"/>
    </row>
    <row r="1143" spans="1:37" ht="78.75" x14ac:dyDescent="0.25">
      <c r="A1143" s="170"/>
      <c r="B1143" s="55" t="s">
        <v>1167</v>
      </c>
      <c r="C1143" s="56" t="s">
        <v>3947</v>
      </c>
      <c r="D1143" s="62">
        <v>5.1031769320000011</v>
      </c>
      <c r="E1143" s="62">
        <f t="shared" si="954"/>
        <v>0.51031769320000009</v>
      </c>
      <c r="F1143" s="62">
        <f t="shared" si="955"/>
        <v>4.2866686228800006</v>
      </c>
      <c r="G1143" s="62">
        <v>0</v>
      </c>
      <c r="H1143" s="62">
        <f t="shared" si="956"/>
        <v>0.30619061592000008</v>
      </c>
      <c r="I1143" s="62">
        <f t="shared" si="957"/>
        <v>5.1031769320000002</v>
      </c>
      <c r="J1143" s="62">
        <v>0</v>
      </c>
      <c r="K1143" s="62">
        <v>4.7906801200000002</v>
      </c>
      <c r="L1143" s="62">
        <v>0</v>
      </c>
      <c r="M1143" s="62">
        <v>0.31249681200000001</v>
      </c>
      <c r="N1143" s="62">
        <f t="shared" si="958"/>
        <v>0</v>
      </c>
      <c r="O1143" s="62">
        <f t="shared" si="959"/>
        <v>0.51031769320000009</v>
      </c>
      <c r="P1143" s="62">
        <f t="shared" si="960"/>
        <v>-0.5040114971199996</v>
      </c>
      <c r="Q1143" s="62">
        <f t="shared" si="961"/>
        <v>0</v>
      </c>
      <c r="R1143" s="62">
        <f t="shared" si="962"/>
        <v>-6.3061960799999373E-3</v>
      </c>
      <c r="S1143" s="62">
        <f t="shared" si="963"/>
        <v>11.5420392</v>
      </c>
      <c r="T1143" s="62">
        <v>0</v>
      </c>
      <c r="U1143" s="62">
        <v>11.28162519</v>
      </c>
      <c r="V1143" s="62">
        <v>0</v>
      </c>
      <c r="W1143" s="62">
        <v>0.26041400999999997</v>
      </c>
      <c r="X1143" s="62"/>
      <c r="Y1143" s="62"/>
      <c r="Z1143" s="62"/>
      <c r="AA1143" s="62"/>
      <c r="AB1143" s="168">
        <v>2020</v>
      </c>
      <c r="AC1143" s="62" t="s">
        <v>4255</v>
      </c>
      <c r="AD1143" s="62" t="s">
        <v>4256</v>
      </c>
      <c r="AE1143" s="62">
        <v>1.26</v>
      </c>
      <c r="AF1143" s="168">
        <v>2020</v>
      </c>
      <c r="AG1143" s="62" t="s">
        <v>4257</v>
      </c>
      <c r="AH1143" s="62" t="s">
        <v>4258</v>
      </c>
      <c r="AI1143" s="62" t="s">
        <v>4259</v>
      </c>
      <c r="AJ1143" s="62">
        <v>0.93440000000000001</v>
      </c>
      <c r="AK1143" s="170"/>
    </row>
    <row r="1144" spans="1:37" ht="63" x14ac:dyDescent="0.25">
      <c r="A1144" s="170"/>
      <c r="B1144" s="60" t="s">
        <v>2365</v>
      </c>
      <c r="C1144" s="52" t="s">
        <v>3948</v>
      </c>
      <c r="D1144" s="62">
        <v>3.7488047999999996E-2</v>
      </c>
      <c r="E1144" s="62">
        <f t="shared" si="954"/>
        <v>3.7488048E-3</v>
      </c>
      <c r="F1144" s="62">
        <f t="shared" si="955"/>
        <v>3.1489960319999996E-2</v>
      </c>
      <c r="G1144" s="62">
        <v>0</v>
      </c>
      <c r="H1144" s="62">
        <f t="shared" si="956"/>
        <v>2.2492828799999995E-3</v>
      </c>
      <c r="I1144" s="62">
        <f t="shared" si="957"/>
        <v>3.7488047999999996E-2</v>
      </c>
      <c r="J1144" s="62">
        <v>0</v>
      </c>
      <c r="K1144" s="62">
        <v>0</v>
      </c>
      <c r="L1144" s="62">
        <v>0</v>
      </c>
      <c r="M1144" s="62">
        <v>3.7488047999999996E-2</v>
      </c>
      <c r="N1144" s="62">
        <f t="shared" si="958"/>
        <v>0</v>
      </c>
      <c r="O1144" s="62">
        <f t="shared" si="959"/>
        <v>3.7488048E-3</v>
      </c>
      <c r="P1144" s="62">
        <f t="shared" si="960"/>
        <v>3.1489960319999996E-2</v>
      </c>
      <c r="Q1144" s="62">
        <f t="shared" si="961"/>
        <v>0</v>
      </c>
      <c r="R1144" s="62">
        <f t="shared" si="962"/>
        <v>-3.5238765119999994E-2</v>
      </c>
      <c r="S1144" s="62">
        <f t="shared" si="963"/>
        <v>3.124004E-2</v>
      </c>
      <c r="T1144" s="62">
        <v>0</v>
      </c>
      <c r="U1144" s="62">
        <v>0</v>
      </c>
      <c r="V1144" s="62">
        <v>0</v>
      </c>
      <c r="W1144" s="62">
        <v>3.124004E-2</v>
      </c>
      <c r="X1144" s="62"/>
      <c r="Y1144" s="62"/>
      <c r="Z1144" s="62"/>
      <c r="AA1144" s="62"/>
      <c r="AB1144" s="62"/>
      <c r="AC1144" s="62"/>
      <c r="AD1144" s="62"/>
      <c r="AE1144" s="62">
        <v>0</v>
      </c>
      <c r="AF1144" s="62"/>
      <c r="AG1144" s="62"/>
      <c r="AH1144" s="62"/>
      <c r="AI1144" s="62"/>
      <c r="AJ1144" s="62">
        <v>0</v>
      </c>
      <c r="AK1144" s="170"/>
    </row>
    <row r="1145" spans="1:37" ht="63" x14ac:dyDescent="0.25">
      <c r="A1145" s="170"/>
      <c r="B1145" s="60" t="s">
        <v>1363</v>
      </c>
      <c r="C1145" s="52" t="s">
        <v>3949</v>
      </c>
      <c r="D1145" s="102">
        <v>15.430456057627117</v>
      </c>
      <c r="E1145" s="62">
        <f t="shared" si="954"/>
        <v>1.5430456057627118</v>
      </c>
      <c r="F1145" s="62">
        <f t="shared" si="955"/>
        <v>12.961583088406778</v>
      </c>
      <c r="G1145" s="62">
        <v>0</v>
      </c>
      <c r="H1145" s="62">
        <f t="shared" si="956"/>
        <v>0.92582736345762695</v>
      </c>
      <c r="I1145" s="169">
        <f t="shared" si="957"/>
        <v>15.430456057627117</v>
      </c>
      <c r="J1145" s="62">
        <v>0</v>
      </c>
      <c r="K1145" s="62">
        <v>15.173281789999999</v>
      </c>
      <c r="L1145" s="62">
        <v>0</v>
      </c>
      <c r="M1145" s="62">
        <v>0.25717426762711781</v>
      </c>
      <c r="N1145" s="62">
        <f t="shared" si="958"/>
        <v>0</v>
      </c>
      <c r="O1145" s="62">
        <f t="shared" si="959"/>
        <v>1.5430456057627118</v>
      </c>
      <c r="P1145" s="62">
        <f t="shared" si="960"/>
        <v>-2.211698701593221</v>
      </c>
      <c r="Q1145" s="62">
        <f t="shared" si="961"/>
        <v>0</v>
      </c>
      <c r="R1145" s="62">
        <f t="shared" si="962"/>
        <v>0.66865309583050914</v>
      </c>
      <c r="S1145" s="62">
        <f t="shared" si="963"/>
        <v>0</v>
      </c>
      <c r="T1145" s="62">
        <v>0</v>
      </c>
      <c r="U1145" s="62">
        <v>0</v>
      </c>
      <c r="V1145" s="62">
        <v>0</v>
      </c>
      <c r="W1145" s="62">
        <v>0</v>
      </c>
      <c r="X1145" s="102"/>
      <c r="Y1145" s="102"/>
      <c r="Z1145" s="102"/>
      <c r="AA1145" s="102"/>
      <c r="AB1145" s="102"/>
      <c r="AC1145" s="102"/>
      <c r="AD1145" s="102"/>
      <c r="AE1145" s="62">
        <v>0</v>
      </c>
      <c r="AF1145" s="102"/>
      <c r="AG1145" s="102"/>
      <c r="AH1145" s="102"/>
      <c r="AI1145" s="102"/>
      <c r="AJ1145" s="62">
        <v>0</v>
      </c>
      <c r="AK1145" s="170"/>
    </row>
    <row r="1146" spans="1:37" ht="94.5" x14ac:dyDescent="0.25">
      <c r="A1146" s="170"/>
      <c r="B1146" s="60" t="s">
        <v>2366</v>
      </c>
      <c r="C1146" s="52" t="s">
        <v>3950</v>
      </c>
      <c r="D1146" s="62">
        <v>4.1559143999999999E-2</v>
      </c>
      <c r="E1146" s="62">
        <f t="shared" si="954"/>
        <v>4.1559144000000003E-3</v>
      </c>
      <c r="F1146" s="62">
        <f t="shared" si="955"/>
        <v>3.4909680959999995E-2</v>
      </c>
      <c r="G1146" s="62">
        <v>0</v>
      </c>
      <c r="H1146" s="62">
        <f t="shared" si="956"/>
        <v>2.49354864E-3</v>
      </c>
      <c r="I1146" s="62">
        <f t="shared" si="957"/>
        <v>4.1559143999999999E-2</v>
      </c>
      <c r="J1146" s="62">
        <v>0</v>
      </c>
      <c r="K1146" s="62">
        <v>0</v>
      </c>
      <c r="L1146" s="62">
        <v>0</v>
      </c>
      <c r="M1146" s="62">
        <v>4.1559143999999999E-2</v>
      </c>
      <c r="N1146" s="62">
        <f t="shared" si="958"/>
        <v>0</v>
      </c>
      <c r="O1146" s="62">
        <f t="shared" si="959"/>
        <v>4.1559144000000003E-3</v>
      </c>
      <c r="P1146" s="62">
        <f t="shared" si="960"/>
        <v>3.4909680959999995E-2</v>
      </c>
      <c r="Q1146" s="62">
        <f t="shared" si="961"/>
        <v>0</v>
      </c>
      <c r="R1146" s="62">
        <f t="shared" si="962"/>
        <v>-3.9065595359999997E-2</v>
      </c>
      <c r="S1146" s="62">
        <f t="shared" si="963"/>
        <v>3.4632620000000003E-2</v>
      </c>
      <c r="T1146" s="62">
        <v>0</v>
      </c>
      <c r="U1146" s="62">
        <v>0</v>
      </c>
      <c r="V1146" s="62">
        <v>0</v>
      </c>
      <c r="W1146" s="62">
        <v>3.4632620000000003E-2</v>
      </c>
      <c r="X1146" s="62"/>
      <c r="Y1146" s="62"/>
      <c r="Z1146" s="62"/>
      <c r="AA1146" s="62"/>
      <c r="AB1146" s="62"/>
      <c r="AC1146" s="62"/>
      <c r="AD1146" s="62"/>
      <c r="AE1146" s="62">
        <v>0</v>
      </c>
      <c r="AF1146" s="62"/>
      <c r="AG1146" s="62"/>
      <c r="AH1146" s="62"/>
      <c r="AI1146" s="62"/>
      <c r="AJ1146" s="62">
        <v>0</v>
      </c>
      <c r="AK1146" s="170"/>
    </row>
    <row r="1147" spans="1:37" ht="63" x14ac:dyDescent="0.25">
      <c r="A1147" s="170"/>
      <c r="B1147" s="60" t="s">
        <v>2368</v>
      </c>
      <c r="C1147" s="52" t="s">
        <v>3951</v>
      </c>
      <c r="D1147" s="62">
        <v>1.9337399999999998E-3</v>
      </c>
      <c r="E1147" s="62">
        <f t="shared" si="954"/>
        <v>1.9337399999999998E-4</v>
      </c>
      <c r="F1147" s="62">
        <f t="shared" si="955"/>
        <v>1.6243415999999996E-3</v>
      </c>
      <c r="G1147" s="62">
        <v>0</v>
      </c>
      <c r="H1147" s="62">
        <f t="shared" si="956"/>
        <v>1.1602439999999999E-4</v>
      </c>
      <c r="I1147" s="62">
        <f t="shared" si="957"/>
        <v>1.9337399999999998E-3</v>
      </c>
      <c r="J1147" s="62">
        <v>0</v>
      </c>
      <c r="K1147" s="62">
        <v>0</v>
      </c>
      <c r="L1147" s="62">
        <v>0</v>
      </c>
      <c r="M1147" s="62">
        <v>1.9337399999999998E-3</v>
      </c>
      <c r="N1147" s="62">
        <f t="shared" si="958"/>
        <v>0</v>
      </c>
      <c r="O1147" s="62">
        <f t="shared" si="959"/>
        <v>1.9337399999999998E-4</v>
      </c>
      <c r="P1147" s="62">
        <f t="shared" si="960"/>
        <v>1.6243415999999996E-3</v>
      </c>
      <c r="Q1147" s="62">
        <f t="shared" si="961"/>
        <v>0</v>
      </c>
      <c r="R1147" s="62">
        <f t="shared" si="962"/>
        <v>-1.8177155999999997E-3</v>
      </c>
      <c r="S1147" s="62">
        <f t="shared" si="963"/>
        <v>1.6114499999999999E-3</v>
      </c>
      <c r="T1147" s="62">
        <v>0</v>
      </c>
      <c r="U1147" s="62">
        <v>0</v>
      </c>
      <c r="V1147" s="62">
        <v>0</v>
      </c>
      <c r="W1147" s="62">
        <v>1.6114499999999999E-3</v>
      </c>
      <c r="X1147" s="62"/>
      <c r="Y1147" s="62"/>
      <c r="Z1147" s="62"/>
      <c r="AA1147" s="62"/>
      <c r="AB1147" s="62"/>
      <c r="AC1147" s="62"/>
      <c r="AD1147" s="62"/>
      <c r="AE1147" s="62">
        <v>0</v>
      </c>
      <c r="AF1147" s="62"/>
      <c r="AG1147" s="62"/>
      <c r="AH1147" s="62"/>
      <c r="AI1147" s="62"/>
      <c r="AJ1147" s="62">
        <v>0</v>
      </c>
      <c r="AK1147" s="170"/>
    </row>
    <row r="1148" spans="1:37" ht="126" x14ac:dyDescent="0.25">
      <c r="A1148" s="170"/>
      <c r="B1148" s="55" t="s">
        <v>2370</v>
      </c>
      <c r="C1148" s="56" t="s">
        <v>3952</v>
      </c>
      <c r="D1148" s="102">
        <v>2.39292E-4</v>
      </c>
      <c r="E1148" s="62">
        <f t="shared" si="954"/>
        <v>2.3929200000000001E-5</v>
      </c>
      <c r="F1148" s="62">
        <f t="shared" si="955"/>
        <v>2.0100528E-4</v>
      </c>
      <c r="G1148" s="62">
        <v>0</v>
      </c>
      <c r="H1148" s="62">
        <f t="shared" si="956"/>
        <v>1.4357519999999999E-5</v>
      </c>
      <c r="I1148" s="62">
        <f t="shared" si="957"/>
        <v>2.39292E-4</v>
      </c>
      <c r="J1148" s="62">
        <v>0</v>
      </c>
      <c r="K1148" s="62">
        <v>0</v>
      </c>
      <c r="L1148" s="62">
        <v>0</v>
      </c>
      <c r="M1148" s="62">
        <v>2.39292E-4</v>
      </c>
      <c r="N1148" s="62">
        <f t="shared" si="958"/>
        <v>0</v>
      </c>
      <c r="O1148" s="62">
        <f t="shared" si="959"/>
        <v>2.3929200000000001E-5</v>
      </c>
      <c r="P1148" s="62">
        <f t="shared" si="960"/>
        <v>2.0100528E-4</v>
      </c>
      <c r="Q1148" s="62">
        <f t="shared" si="961"/>
        <v>0</v>
      </c>
      <c r="R1148" s="62">
        <f t="shared" si="962"/>
        <v>-2.2493447999999999E-4</v>
      </c>
      <c r="S1148" s="62">
        <f t="shared" si="963"/>
        <v>1.4286209000000001</v>
      </c>
      <c r="T1148" s="62">
        <v>1.4284214900000001</v>
      </c>
      <c r="U1148" s="62">
        <v>0</v>
      </c>
      <c r="V1148" s="62">
        <v>0</v>
      </c>
      <c r="W1148" s="62">
        <v>1.9940999999999999E-4</v>
      </c>
      <c r="X1148" s="102"/>
      <c r="Y1148" s="102"/>
      <c r="Z1148" s="102"/>
      <c r="AA1148" s="102"/>
      <c r="AB1148" s="102"/>
      <c r="AC1148" s="102"/>
      <c r="AD1148" s="102"/>
      <c r="AE1148" s="62">
        <v>0</v>
      </c>
      <c r="AF1148" s="102"/>
      <c r="AG1148" s="102"/>
      <c r="AH1148" s="102"/>
      <c r="AI1148" s="102"/>
      <c r="AJ1148" s="62">
        <v>0</v>
      </c>
      <c r="AK1148" s="170"/>
    </row>
    <row r="1149" spans="1:37" ht="47.25" x14ac:dyDescent="0.25">
      <c r="A1149" s="170"/>
      <c r="B1149" s="60" t="s">
        <v>2372</v>
      </c>
      <c r="C1149" s="52" t="s">
        <v>3953</v>
      </c>
      <c r="D1149" s="62">
        <v>2.39292E-4</v>
      </c>
      <c r="E1149" s="62">
        <f t="shared" si="954"/>
        <v>2.3929200000000001E-5</v>
      </c>
      <c r="F1149" s="62">
        <f t="shared" si="955"/>
        <v>2.0100528E-4</v>
      </c>
      <c r="G1149" s="62">
        <v>0</v>
      </c>
      <c r="H1149" s="62">
        <f t="shared" si="956"/>
        <v>1.4357519999999999E-5</v>
      </c>
      <c r="I1149" s="62">
        <f t="shared" si="957"/>
        <v>2.39292E-4</v>
      </c>
      <c r="J1149" s="62">
        <v>0</v>
      </c>
      <c r="K1149" s="62">
        <v>0</v>
      </c>
      <c r="L1149" s="62">
        <v>0</v>
      </c>
      <c r="M1149" s="62">
        <v>2.39292E-4</v>
      </c>
      <c r="N1149" s="62">
        <f t="shared" si="958"/>
        <v>0</v>
      </c>
      <c r="O1149" s="62">
        <f t="shared" si="959"/>
        <v>2.3929200000000001E-5</v>
      </c>
      <c r="P1149" s="62">
        <f t="shared" si="960"/>
        <v>2.0100528E-4</v>
      </c>
      <c r="Q1149" s="62">
        <f t="shared" si="961"/>
        <v>0</v>
      </c>
      <c r="R1149" s="62">
        <f t="shared" si="962"/>
        <v>-2.2493447999999999E-4</v>
      </c>
      <c r="S1149" s="62">
        <f t="shared" si="963"/>
        <v>1.9940999999999999E-4</v>
      </c>
      <c r="T1149" s="62">
        <v>0</v>
      </c>
      <c r="U1149" s="62">
        <v>0</v>
      </c>
      <c r="V1149" s="62">
        <v>0</v>
      </c>
      <c r="W1149" s="62">
        <v>1.9940999999999999E-4</v>
      </c>
      <c r="X1149" s="62"/>
      <c r="Y1149" s="62"/>
      <c r="Z1149" s="62"/>
      <c r="AA1149" s="62"/>
      <c r="AB1149" s="62"/>
      <c r="AC1149" s="62"/>
      <c r="AD1149" s="62"/>
      <c r="AE1149" s="62">
        <v>0</v>
      </c>
      <c r="AF1149" s="62"/>
      <c r="AG1149" s="62"/>
      <c r="AH1149" s="62"/>
      <c r="AI1149" s="62"/>
      <c r="AJ1149" s="62">
        <v>0</v>
      </c>
      <c r="AK1149" s="170"/>
    </row>
    <row r="1150" spans="1:37" ht="63" x14ac:dyDescent="0.25">
      <c r="A1150" s="170"/>
      <c r="B1150" s="55" t="s">
        <v>2374</v>
      </c>
      <c r="C1150" s="56" t="s">
        <v>3954</v>
      </c>
      <c r="D1150" s="62">
        <v>2.39292E-4</v>
      </c>
      <c r="E1150" s="62">
        <f t="shared" si="954"/>
        <v>2.3929200000000001E-5</v>
      </c>
      <c r="F1150" s="62">
        <f t="shared" si="955"/>
        <v>2.0100528E-4</v>
      </c>
      <c r="G1150" s="62">
        <v>0</v>
      </c>
      <c r="H1150" s="62">
        <f t="shared" si="956"/>
        <v>1.4357519999999999E-5</v>
      </c>
      <c r="I1150" s="62">
        <f t="shared" si="957"/>
        <v>2.39292E-4</v>
      </c>
      <c r="J1150" s="62">
        <v>0</v>
      </c>
      <c r="K1150" s="62">
        <v>0</v>
      </c>
      <c r="L1150" s="62">
        <v>0</v>
      </c>
      <c r="M1150" s="62">
        <v>2.39292E-4</v>
      </c>
      <c r="N1150" s="62">
        <f t="shared" si="958"/>
        <v>0</v>
      </c>
      <c r="O1150" s="62">
        <f t="shared" si="959"/>
        <v>2.3929200000000001E-5</v>
      </c>
      <c r="P1150" s="62">
        <f t="shared" si="960"/>
        <v>2.0100528E-4</v>
      </c>
      <c r="Q1150" s="62">
        <f t="shared" si="961"/>
        <v>0</v>
      </c>
      <c r="R1150" s="62">
        <f t="shared" si="962"/>
        <v>-2.2493447999999999E-4</v>
      </c>
      <c r="S1150" s="62">
        <f t="shared" si="963"/>
        <v>1.9940999999999999E-4</v>
      </c>
      <c r="T1150" s="62">
        <v>0</v>
      </c>
      <c r="U1150" s="62">
        <v>0</v>
      </c>
      <c r="V1150" s="62">
        <v>0</v>
      </c>
      <c r="W1150" s="62">
        <v>1.9940999999999999E-4</v>
      </c>
      <c r="X1150" s="62"/>
      <c r="Y1150" s="62"/>
      <c r="Z1150" s="62"/>
      <c r="AA1150" s="62"/>
      <c r="AB1150" s="62"/>
      <c r="AC1150" s="62"/>
      <c r="AD1150" s="62"/>
      <c r="AE1150" s="62">
        <v>0</v>
      </c>
      <c r="AF1150" s="62"/>
      <c r="AG1150" s="62"/>
      <c r="AH1150" s="62"/>
      <c r="AI1150" s="62"/>
      <c r="AJ1150" s="62">
        <v>0</v>
      </c>
      <c r="AK1150" s="170"/>
    </row>
    <row r="1151" spans="1:37" ht="110.25" x14ac:dyDescent="0.25">
      <c r="A1151" s="170"/>
      <c r="B1151" s="60" t="s">
        <v>2376</v>
      </c>
      <c r="C1151" s="52" t="s">
        <v>3955</v>
      </c>
      <c r="D1151" s="62">
        <v>0.10435491599999999</v>
      </c>
      <c r="E1151" s="62">
        <f t="shared" si="954"/>
        <v>1.0435491599999999E-2</v>
      </c>
      <c r="F1151" s="62">
        <f t="shared" si="955"/>
        <v>8.7658129439999996E-2</v>
      </c>
      <c r="G1151" s="62">
        <v>0</v>
      </c>
      <c r="H1151" s="62">
        <f t="shared" si="956"/>
        <v>6.2612949599999993E-3</v>
      </c>
      <c r="I1151" s="62">
        <f t="shared" si="957"/>
        <v>0.10435491599999999</v>
      </c>
      <c r="J1151" s="62">
        <v>0</v>
      </c>
      <c r="K1151" s="62">
        <v>0</v>
      </c>
      <c r="L1151" s="62">
        <v>0</v>
      </c>
      <c r="M1151" s="62">
        <v>0.10435491599999999</v>
      </c>
      <c r="N1151" s="62">
        <f t="shared" si="958"/>
        <v>0</v>
      </c>
      <c r="O1151" s="62">
        <f t="shared" si="959"/>
        <v>1.0435491599999999E-2</v>
      </c>
      <c r="P1151" s="62">
        <f t="shared" si="960"/>
        <v>8.7658129439999996E-2</v>
      </c>
      <c r="Q1151" s="62">
        <f t="shared" si="961"/>
        <v>0</v>
      </c>
      <c r="R1151" s="62">
        <f t="shared" si="962"/>
        <v>-9.8093621039999995E-2</v>
      </c>
      <c r="S1151" s="62">
        <f t="shared" si="963"/>
        <v>3.3257762300000002</v>
      </c>
      <c r="T1151" s="62">
        <v>0.37122731000000003</v>
      </c>
      <c r="U1151" s="62">
        <v>2.8675864900000003</v>
      </c>
      <c r="V1151" s="62">
        <v>0</v>
      </c>
      <c r="W1151" s="62">
        <v>8.6962429999999993E-2</v>
      </c>
      <c r="X1151" s="62"/>
      <c r="Y1151" s="62"/>
      <c r="Z1151" s="62"/>
      <c r="AA1151" s="62"/>
      <c r="AB1151" s="62"/>
      <c r="AC1151" s="62"/>
      <c r="AD1151" s="62"/>
      <c r="AE1151" s="62">
        <v>0</v>
      </c>
      <c r="AF1151" s="168">
        <v>2020</v>
      </c>
      <c r="AG1151" s="62" t="s">
        <v>4257</v>
      </c>
      <c r="AH1151" s="62" t="s">
        <v>4258</v>
      </c>
      <c r="AI1151" s="62" t="s">
        <v>4259</v>
      </c>
      <c r="AJ1151" s="62">
        <v>0.4985</v>
      </c>
      <c r="AK1151" s="170"/>
    </row>
    <row r="1152" spans="1:37" ht="110.25" x14ac:dyDescent="0.25">
      <c r="A1152" s="170"/>
      <c r="B1152" s="60" t="s">
        <v>1170</v>
      </c>
      <c r="C1152" s="52" t="s">
        <v>3956</v>
      </c>
      <c r="D1152" s="62">
        <v>4.0501056000000001E-2</v>
      </c>
      <c r="E1152" s="62">
        <f t="shared" si="954"/>
        <v>4.0501056000000002E-3</v>
      </c>
      <c r="F1152" s="62">
        <f t="shared" si="955"/>
        <v>3.4020887040000003E-2</v>
      </c>
      <c r="G1152" s="62">
        <v>0</v>
      </c>
      <c r="H1152" s="62">
        <f t="shared" si="956"/>
        <v>2.43006336E-3</v>
      </c>
      <c r="I1152" s="62">
        <f t="shared" si="957"/>
        <v>4.0501056000000001E-2</v>
      </c>
      <c r="J1152" s="62">
        <v>0</v>
      </c>
      <c r="K1152" s="62">
        <v>0</v>
      </c>
      <c r="L1152" s="62">
        <v>0</v>
      </c>
      <c r="M1152" s="62">
        <v>4.0501056000000001E-2</v>
      </c>
      <c r="N1152" s="62">
        <f t="shared" si="958"/>
        <v>0</v>
      </c>
      <c r="O1152" s="62">
        <f t="shared" si="959"/>
        <v>4.0501056000000002E-3</v>
      </c>
      <c r="P1152" s="62">
        <f t="shared" si="960"/>
        <v>3.4020887040000003E-2</v>
      </c>
      <c r="Q1152" s="62">
        <f t="shared" si="961"/>
        <v>0</v>
      </c>
      <c r="R1152" s="62">
        <f t="shared" si="962"/>
        <v>-3.8070992640000002E-2</v>
      </c>
      <c r="S1152" s="62">
        <f t="shared" si="963"/>
        <v>1.3111073499999999</v>
      </c>
      <c r="T1152" s="62">
        <v>0.60561318000000008</v>
      </c>
      <c r="U1152" s="62">
        <v>0.67174328999999999</v>
      </c>
      <c r="V1152" s="62">
        <v>0</v>
      </c>
      <c r="W1152" s="62">
        <v>3.3750880000000004E-2</v>
      </c>
      <c r="X1152" s="62"/>
      <c r="Y1152" s="62"/>
      <c r="Z1152" s="62"/>
      <c r="AA1152" s="62"/>
      <c r="AB1152" s="62"/>
      <c r="AC1152" s="62"/>
      <c r="AD1152" s="62"/>
      <c r="AE1152" s="62">
        <v>0</v>
      </c>
      <c r="AF1152" s="62"/>
      <c r="AG1152" s="62"/>
      <c r="AH1152" s="62"/>
      <c r="AI1152" s="62"/>
      <c r="AJ1152" s="62">
        <v>0</v>
      </c>
      <c r="AK1152" s="62">
        <f>SUM(AK1153:AK1166)</f>
        <v>0</v>
      </c>
    </row>
    <row r="1153" spans="1:37" ht="15.75" x14ac:dyDescent="0.25">
      <c r="A1153" s="170"/>
      <c r="B1153" s="60" t="s">
        <v>447</v>
      </c>
      <c r="C1153" s="52"/>
      <c r="D1153" s="62">
        <f t="shared" ref="D1153:AJ1153" si="964">SUM(D1154:D1167)</f>
        <v>15.795243686000003</v>
      </c>
      <c r="E1153" s="62">
        <f t="shared" si="964"/>
        <v>1.5795243686000002</v>
      </c>
      <c r="F1153" s="62">
        <f t="shared" si="964"/>
        <v>13.268004696240002</v>
      </c>
      <c r="G1153" s="62">
        <f t="shared" si="964"/>
        <v>0</v>
      </c>
      <c r="H1153" s="62">
        <f t="shared" si="964"/>
        <v>0.94771462115999983</v>
      </c>
      <c r="I1153" s="62">
        <f t="shared" si="964"/>
        <v>15.795243686000003</v>
      </c>
      <c r="J1153" s="62">
        <f t="shared" si="964"/>
        <v>1.0120416999999999</v>
      </c>
      <c r="K1153" s="62">
        <f t="shared" si="964"/>
        <v>9.5002687899999998</v>
      </c>
      <c r="L1153" s="62">
        <f t="shared" si="964"/>
        <v>0</v>
      </c>
      <c r="M1153" s="62">
        <f t="shared" si="964"/>
        <v>5.282933196000001</v>
      </c>
      <c r="N1153" s="62">
        <f t="shared" si="964"/>
        <v>0</v>
      </c>
      <c r="O1153" s="62">
        <f t="shared" si="964"/>
        <v>0.56748266860000018</v>
      </c>
      <c r="P1153" s="62">
        <f t="shared" si="964"/>
        <v>3.7677359062400013</v>
      </c>
      <c r="Q1153" s="62">
        <f t="shared" si="964"/>
        <v>0</v>
      </c>
      <c r="R1153" s="62">
        <f t="shared" si="964"/>
        <v>-4.3352185748399998</v>
      </c>
      <c r="S1153" s="62">
        <f t="shared" si="964"/>
        <v>32.611651170000002</v>
      </c>
      <c r="T1153" s="62">
        <f t="shared" si="964"/>
        <v>3.0742746700000003</v>
      </c>
      <c r="U1153" s="62">
        <f t="shared" si="964"/>
        <v>24.980609340000001</v>
      </c>
      <c r="V1153" s="62">
        <f t="shared" si="964"/>
        <v>0</v>
      </c>
      <c r="W1153" s="62">
        <f t="shared" si="964"/>
        <v>4.5567671599999997</v>
      </c>
      <c r="X1153" s="62"/>
      <c r="Y1153" s="62"/>
      <c r="Z1153" s="62"/>
      <c r="AA1153" s="62"/>
      <c r="AB1153" s="62"/>
      <c r="AC1153" s="62"/>
      <c r="AD1153" s="62"/>
      <c r="AE1153" s="62">
        <f t="shared" si="964"/>
        <v>1.26</v>
      </c>
      <c r="AF1153" s="62"/>
      <c r="AG1153" s="62"/>
      <c r="AH1153" s="62"/>
      <c r="AI1153" s="62"/>
      <c r="AJ1153" s="62">
        <f t="shared" si="964"/>
        <v>0.92249999999999999</v>
      </c>
      <c r="AK1153" s="170"/>
    </row>
    <row r="1154" spans="1:37" ht="78.75" x14ac:dyDescent="0.25">
      <c r="A1154" s="170"/>
      <c r="B1154" s="60" t="s">
        <v>2378</v>
      </c>
      <c r="C1154" s="52" t="s">
        <v>3957</v>
      </c>
      <c r="D1154" s="62">
        <v>2.7796081000000004</v>
      </c>
      <c r="E1154" s="62">
        <f t="shared" ref="E1154:E1167" si="965">D1154*10%</f>
        <v>0.27796081000000006</v>
      </c>
      <c r="F1154" s="62">
        <f t="shared" ref="F1154:F1167" si="966">D1154-E1154-H1154</f>
        <v>2.3348708040000004</v>
      </c>
      <c r="G1154" s="62">
        <v>0</v>
      </c>
      <c r="H1154" s="62">
        <f t="shared" ref="H1154:H1167" si="967">D1154*6%</f>
        <v>0.166776486</v>
      </c>
      <c r="I1154" s="62">
        <f t="shared" ref="I1154:I1167" si="968">J1154+K1154+L1154+M1154</f>
        <v>2.7796080999999999</v>
      </c>
      <c r="J1154" s="62">
        <v>0</v>
      </c>
      <c r="K1154" s="62">
        <v>2.7796080999999999</v>
      </c>
      <c r="L1154" s="62">
        <v>0</v>
      </c>
      <c r="M1154" s="62">
        <v>0</v>
      </c>
      <c r="N1154" s="62">
        <f t="shared" ref="N1154:N1167" si="969">D1154-I1154</f>
        <v>0</v>
      </c>
      <c r="O1154" s="62">
        <f t="shared" ref="O1154:O1167" si="970">E1154-J1154</f>
        <v>0.27796081000000006</v>
      </c>
      <c r="P1154" s="62">
        <f t="shared" ref="P1154:P1167" si="971">F1154-K1154</f>
        <v>-0.44473729599999956</v>
      </c>
      <c r="Q1154" s="62">
        <f t="shared" ref="Q1154:Q1167" si="972">G1154-L1154</f>
        <v>0</v>
      </c>
      <c r="R1154" s="62">
        <f t="shared" ref="R1154:R1167" si="973">H1154-M1154</f>
        <v>0.166776486</v>
      </c>
      <c r="S1154" s="62">
        <f t="shared" ref="S1154:S1167" si="974">T1154+U1154+V1154+W1154</f>
        <v>0</v>
      </c>
      <c r="T1154" s="62">
        <v>0</v>
      </c>
      <c r="U1154" s="62">
        <v>0</v>
      </c>
      <c r="V1154" s="62">
        <v>0</v>
      </c>
      <c r="W1154" s="62">
        <v>0</v>
      </c>
      <c r="X1154" s="62"/>
      <c r="Y1154" s="62"/>
      <c r="Z1154" s="62"/>
      <c r="AA1154" s="62"/>
      <c r="AB1154" s="62"/>
      <c r="AC1154" s="62"/>
      <c r="AD1154" s="62"/>
      <c r="AE1154" s="62">
        <v>0</v>
      </c>
      <c r="AF1154" s="62"/>
      <c r="AG1154" s="62"/>
      <c r="AH1154" s="62"/>
      <c r="AI1154" s="62"/>
      <c r="AJ1154" s="62">
        <v>0</v>
      </c>
      <c r="AK1154" s="170"/>
    </row>
    <row r="1155" spans="1:37" ht="78.75" x14ac:dyDescent="0.25">
      <c r="A1155" s="170"/>
      <c r="B1155" s="53" t="s">
        <v>1172</v>
      </c>
      <c r="C1155" s="58" t="s">
        <v>3958</v>
      </c>
      <c r="D1155" s="62">
        <v>0.11893794000000001</v>
      </c>
      <c r="E1155" s="62">
        <f t="shared" si="965"/>
        <v>1.1893794000000001E-2</v>
      </c>
      <c r="F1155" s="62">
        <f t="shared" si="966"/>
        <v>9.9907869600000004E-2</v>
      </c>
      <c r="G1155" s="62">
        <v>0</v>
      </c>
      <c r="H1155" s="62">
        <f t="shared" si="967"/>
        <v>7.1362763999999997E-3</v>
      </c>
      <c r="I1155" s="62">
        <f t="shared" si="968"/>
        <v>0.11893794000000001</v>
      </c>
      <c r="J1155" s="62">
        <v>0</v>
      </c>
      <c r="K1155" s="62">
        <v>0</v>
      </c>
      <c r="L1155" s="62">
        <v>0</v>
      </c>
      <c r="M1155" s="62">
        <v>0.11893794000000001</v>
      </c>
      <c r="N1155" s="62">
        <f t="shared" si="969"/>
        <v>0</v>
      </c>
      <c r="O1155" s="62">
        <f t="shared" si="970"/>
        <v>1.1893794000000001E-2</v>
      </c>
      <c r="P1155" s="62">
        <f t="shared" si="971"/>
        <v>9.9907869600000004E-2</v>
      </c>
      <c r="Q1155" s="62">
        <f t="shared" si="972"/>
        <v>0</v>
      </c>
      <c r="R1155" s="62">
        <f t="shared" si="973"/>
        <v>-0.1118016636</v>
      </c>
      <c r="S1155" s="62">
        <f t="shared" si="974"/>
        <v>9.9114949999999993E-2</v>
      </c>
      <c r="T1155" s="62">
        <v>0</v>
      </c>
      <c r="U1155" s="62">
        <v>0</v>
      </c>
      <c r="V1155" s="62">
        <v>0</v>
      </c>
      <c r="W1155" s="62">
        <v>9.9114949999999993E-2</v>
      </c>
      <c r="X1155" s="62"/>
      <c r="Y1155" s="62"/>
      <c r="Z1155" s="62"/>
      <c r="AA1155" s="62"/>
      <c r="AB1155" s="62"/>
      <c r="AC1155" s="62"/>
      <c r="AD1155" s="62"/>
      <c r="AE1155" s="62">
        <v>0</v>
      </c>
      <c r="AF1155" s="62"/>
      <c r="AG1155" s="62"/>
      <c r="AH1155" s="62"/>
      <c r="AI1155" s="62"/>
      <c r="AJ1155" s="62">
        <v>0</v>
      </c>
      <c r="AK1155" s="170"/>
    </row>
    <row r="1156" spans="1:37" ht="47.25" x14ac:dyDescent="0.25">
      <c r="A1156" s="170"/>
      <c r="B1156" s="55" t="s">
        <v>1174</v>
      </c>
      <c r="C1156" s="56" t="s">
        <v>3959</v>
      </c>
      <c r="D1156" s="62">
        <v>1.1856290679999999</v>
      </c>
      <c r="E1156" s="62">
        <f t="shared" si="965"/>
        <v>0.11856290679999999</v>
      </c>
      <c r="F1156" s="62">
        <f t="shared" si="966"/>
        <v>0.99592841711999991</v>
      </c>
      <c r="G1156" s="62">
        <v>0</v>
      </c>
      <c r="H1156" s="62">
        <f t="shared" si="967"/>
        <v>7.1137744079999995E-2</v>
      </c>
      <c r="I1156" s="62">
        <f t="shared" si="968"/>
        <v>1.1856290679999999</v>
      </c>
      <c r="J1156" s="62">
        <v>0.96901245999999996</v>
      </c>
      <c r="K1156" s="62">
        <v>0</v>
      </c>
      <c r="L1156" s="62">
        <v>0</v>
      </c>
      <c r="M1156" s="62">
        <v>0.21661660800000002</v>
      </c>
      <c r="N1156" s="62">
        <f t="shared" si="969"/>
        <v>0</v>
      </c>
      <c r="O1156" s="62">
        <f t="shared" si="970"/>
        <v>-0.85044955319999993</v>
      </c>
      <c r="P1156" s="62">
        <f t="shared" si="971"/>
        <v>0.99592841711999991</v>
      </c>
      <c r="Q1156" s="62">
        <f t="shared" si="972"/>
        <v>0</v>
      </c>
      <c r="R1156" s="62">
        <f t="shared" si="973"/>
        <v>-0.14547886392000003</v>
      </c>
      <c r="S1156" s="62">
        <f t="shared" si="974"/>
        <v>5.7032042999999994</v>
      </c>
      <c r="T1156" s="62">
        <v>0.80751037999999997</v>
      </c>
      <c r="U1156" s="62">
        <v>4.7151800799999997</v>
      </c>
      <c r="V1156" s="62">
        <v>0</v>
      </c>
      <c r="W1156" s="62">
        <v>0.18051384000000004</v>
      </c>
      <c r="X1156" s="62"/>
      <c r="Y1156" s="62"/>
      <c r="Z1156" s="62"/>
      <c r="AA1156" s="62"/>
      <c r="AB1156" s="62"/>
      <c r="AC1156" s="62"/>
      <c r="AD1156" s="62"/>
      <c r="AE1156" s="62">
        <v>0</v>
      </c>
      <c r="AF1156" s="168">
        <v>2020</v>
      </c>
      <c r="AG1156" s="62" t="s">
        <v>4257</v>
      </c>
      <c r="AH1156" s="62" t="s">
        <v>4258</v>
      </c>
      <c r="AI1156" s="62" t="s">
        <v>4259</v>
      </c>
      <c r="AJ1156" s="62">
        <v>0.54849999999999999</v>
      </c>
      <c r="AK1156" s="170"/>
    </row>
    <row r="1157" spans="1:37" ht="63" x14ac:dyDescent="0.25">
      <c r="A1157" s="170"/>
      <c r="B1157" s="60" t="s">
        <v>2379</v>
      </c>
      <c r="C1157" s="52" t="s">
        <v>3960</v>
      </c>
      <c r="D1157" s="62">
        <v>3.6874853280000002</v>
      </c>
      <c r="E1157" s="62">
        <f t="shared" si="965"/>
        <v>0.36874853280000003</v>
      </c>
      <c r="F1157" s="62">
        <f t="shared" si="966"/>
        <v>3.09748767552</v>
      </c>
      <c r="G1157" s="62">
        <v>0</v>
      </c>
      <c r="H1157" s="62">
        <f t="shared" si="967"/>
        <v>0.22124911967999999</v>
      </c>
      <c r="I1157" s="62">
        <f t="shared" si="968"/>
        <v>3.6874853280000002</v>
      </c>
      <c r="J1157" s="62">
        <v>4.3029239999999996E-2</v>
      </c>
      <c r="K1157" s="62">
        <v>0</v>
      </c>
      <c r="L1157" s="62">
        <v>0</v>
      </c>
      <c r="M1157" s="62">
        <v>3.6444560880000001</v>
      </c>
      <c r="N1157" s="62">
        <f t="shared" si="969"/>
        <v>0</v>
      </c>
      <c r="O1157" s="62">
        <f t="shared" si="970"/>
        <v>0.3257192928</v>
      </c>
      <c r="P1157" s="62">
        <f t="shared" si="971"/>
        <v>3.09748767552</v>
      </c>
      <c r="Q1157" s="62">
        <f t="shared" si="972"/>
        <v>0</v>
      </c>
      <c r="R1157" s="62">
        <f t="shared" si="973"/>
        <v>-3.4232069683200002</v>
      </c>
      <c r="S1157" s="62">
        <f t="shared" si="974"/>
        <v>3.0729044400000003</v>
      </c>
      <c r="T1157" s="62">
        <v>3.5857699999999999E-2</v>
      </c>
      <c r="U1157" s="62">
        <v>0</v>
      </c>
      <c r="V1157" s="62">
        <v>0</v>
      </c>
      <c r="W1157" s="62">
        <v>3.0370467400000001</v>
      </c>
      <c r="X1157" s="62"/>
      <c r="Y1157" s="62"/>
      <c r="Z1157" s="62"/>
      <c r="AA1157" s="62"/>
      <c r="AB1157" s="62"/>
      <c r="AC1157" s="62"/>
      <c r="AD1157" s="62"/>
      <c r="AE1157" s="62">
        <v>0</v>
      </c>
      <c r="AF1157" s="62"/>
      <c r="AG1157" s="62"/>
      <c r="AH1157" s="62"/>
      <c r="AI1157" s="62"/>
      <c r="AJ1157" s="62">
        <v>0</v>
      </c>
      <c r="AK1157" s="170"/>
    </row>
    <row r="1158" spans="1:37" ht="94.5" x14ac:dyDescent="0.25">
      <c r="A1158" s="170"/>
      <c r="B1158" s="60" t="s">
        <v>2380</v>
      </c>
      <c r="C1158" s="52" t="s">
        <v>3961</v>
      </c>
      <c r="D1158" s="62">
        <v>2.6432506300000003</v>
      </c>
      <c r="E1158" s="62">
        <f t="shared" si="965"/>
        <v>0.26432506300000003</v>
      </c>
      <c r="F1158" s="62">
        <f t="shared" si="966"/>
        <v>2.2203305292000004</v>
      </c>
      <c r="G1158" s="62">
        <v>0</v>
      </c>
      <c r="H1158" s="62">
        <f t="shared" si="967"/>
        <v>0.1585950378</v>
      </c>
      <c r="I1158" s="62">
        <f t="shared" si="968"/>
        <v>2.6432506299999998</v>
      </c>
      <c r="J1158" s="62">
        <v>0</v>
      </c>
      <c r="K1158" s="62">
        <v>2.6432506299999998</v>
      </c>
      <c r="L1158" s="62">
        <v>0</v>
      </c>
      <c r="M1158" s="62">
        <v>0</v>
      </c>
      <c r="N1158" s="62">
        <f t="shared" si="969"/>
        <v>0</v>
      </c>
      <c r="O1158" s="62">
        <f t="shared" si="970"/>
        <v>0.26432506300000003</v>
      </c>
      <c r="P1158" s="62">
        <f t="shared" si="971"/>
        <v>-0.42292010079999942</v>
      </c>
      <c r="Q1158" s="62">
        <f t="shared" si="972"/>
        <v>0</v>
      </c>
      <c r="R1158" s="62">
        <f t="shared" si="973"/>
        <v>0.1585950378</v>
      </c>
      <c r="S1158" s="62">
        <f t="shared" si="974"/>
        <v>0</v>
      </c>
      <c r="T1158" s="62">
        <v>0</v>
      </c>
      <c r="U1158" s="62">
        <v>0</v>
      </c>
      <c r="V1158" s="62">
        <v>0</v>
      </c>
      <c r="W1158" s="62">
        <v>0</v>
      </c>
      <c r="X1158" s="62"/>
      <c r="Y1158" s="62"/>
      <c r="Z1158" s="62"/>
      <c r="AA1158" s="62"/>
      <c r="AB1158" s="62"/>
      <c r="AC1158" s="62"/>
      <c r="AD1158" s="62"/>
      <c r="AE1158" s="62">
        <v>0</v>
      </c>
      <c r="AF1158" s="62"/>
      <c r="AG1158" s="62"/>
      <c r="AH1158" s="62"/>
      <c r="AI1158" s="62"/>
      <c r="AJ1158" s="62">
        <v>0</v>
      </c>
      <c r="AK1158" s="170"/>
    </row>
    <row r="1159" spans="1:37" ht="78.75" x14ac:dyDescent="0.25">
      <c r="A1159" s="170"/>
      <c r="B1159" s="60" t="s">
        <v>1178</v>
      </c>
      <c r="C1159" s="52" t="s">
        <v>3962</v>
      </c>
      <c r="D1159" s="62">
        <v>3.4192133200000003</v>
      </c>
      <c r="E1159" s="62">
        <f t="shared" si="965"/>
        <v>0.34192133200000008</v>
      </c>
      <c r="F1159" s="62">
        <f t="shared" si="966"/>
        <v>2.8721391888000003</v>
      </c>
      <c r="G1159" s="62">
        <v>0</v>
      </c>
      <c r="H1159" s="62">
        <f t="shared" si="967"/>
        <v>0.20515279920000001</v>
      </c>
      <c r="I1159" s="62">
        <f t="shared" si="968"/>
        <v>3.4192133200000003</v>
      </c>
      <c r="J1159" s="62">
        <v>0</v>
      </c>
      <c r="K1159" s="62">
        <v>3.4192133200000003</v>
      </c>
      <c r="L1159" s="62">
        <v>0</v>
      </c>
      <c r="M1159" s="62">
        <v>0</v>
      </c>
      <c r="N1159" s="62">
        <f t="shared" si="969"/>
        <v>0</v>
      </c>
      <c r="O1159" s="62">
        <f t="shared" si="970"/>
        <v>0.34192133200000008</v>
      </c>
      <c r="P1159" s="62">
        <f t="shared" si="971"/>
        <v>-0.54707413120000004</v>
      </c>
      <c r="Q1159" s="62">
        <f t="shared" si="972"/>
        <v>0</v>
      </c>
      <c r="R1159" s="62">
        <f t="shared" si="973"/>
        <v>0.20515279920000001</v>
      </c>
      <c r="S1159" s="62">
        <f t="shared" si="974"/>
        <v>0</v>
      </c>
      <c r="T1159" s="62">
        <v>0</v>
      </c>
      <c r="U1159" s="62">
        <v>0</v>
      </c>
      <c r="V1159" s="62">
        <v>0</v>
      </c>
      <c r="W1159" s="62">
        <v>0</v>
      </c>
      <c r="X1159" s="62"/>
      <c r="Y1159" s="62"/>
      <c r="Z1159" s="62"/>
      <c r="AA1159" s="62"/>
      <c r="AB1159" s="62"/>
      <c r="AC1159" s="62"/>
      <c r="AD1159" s="62"/>
      <c r="AE1159" s="62">
        <v>0</v>
      </c>
      <c r="AF1159" s="62"/>
      <c r="AG1159" s="62"/>
      <c r="AH1159" s="62"/>
      <c r="AI1159" s="62"/>
      <c r="AJ1159" s="62">
        <v>0</v>
      </c>
      <c r="AK1159" s="170"/>
    </row>
    <row r="1160" spans="1:37" ht="94.5" x14ac:dyDescent="0.25">
      <c r="A1160" s="170"/>
      <c r="B1160" s="60" t="s">
        <v>2381</v>
      </c>
      <c r="C1160" s="52" t="s">
        <v>3963</v>
      </c>
      <c r="D1160" s="62">
        <v>0.23800480799999998</v>
      </c>
      <c r="E1160" s="62">
        <f t="shared" si="965"/>
        <v>2.3800480799999999E-2</v>
      </c>
      <c r="F1160" s="62">
        <f t="shared" si="966"/>
        <v>0.19992403872</v>
      </c>
      <c r="G1160" s="62">
        <v>0</v>
      </c>
      <c r="H1160" s="62">
        <f t="shared" si="967"/>
        <v>1.4280288479999998E-2</v>
      </c>
      <c r="I1160" s="62">
        <f t="shared" si="968"/>
        <v>0.23800480799999998</v>
      </c>
      <c r="J1160" s="62">
        <v>0</v>
      </c>
      <c r="K1160" s="62">
        <v>0</v>
      </c>
      <c r="L1160" s="62">
        <v>0</v>
      </c>
      <c r="M1160" s="62">
        <v>0.23800480799999998</v>
      </c>
      <c r="N1160" s="62">
        <f t="shared" si="969"/>
        <v>0</v>
      </c>
      <c r="O1160" s="62">
        <f t="shared" si="970"/>
        <v>2.3800480799999999E-2</v>
      </c>
      <c r="P1160" s="62">
        <f t="shared" si="971"/>
        <v>0.19992403872</v>
      </c>
      <c r="Q1160" s="62">
        <f t="shared" si="972"/>
        <v>0</v>
      </c>
      <c r="R1160" s="62">
        <f t="shared" si="973"/>
        <v>-0.22372451952</v>
      </c>
      <c r="S1160" s="62">
        <f t="shared" si="974"/>
        <v>0.19833734000000003</v>
      </c>
      <c r="T1160" s="62">
        <v>0</v>
      </c>
      <c r="U1160" s="62">
        <v>0</v>
      </c>
      <c r="V1160" s="62">
        <v>0</v>
      </c>
      <c r="W1160" s="62">
        <v>0.19833734000000003</v>
      </c>
      <c r="X1160" s="62"/>
      <c r="Y1160" s="62"/>
      <c r="Z1160" s="62"/>
      <c r="AA1160" s="62"/>
      <c r="AB1160" s="62"/>
      <c r="AC1160" s="62"/>
      <c r="AD1160" s="62"/>
      <c r="AE1160" s="62">
        <v>0</v>
      </c>
      <c r="AF1160" s="62"/>
      <c r="AG1160" s="62"/>
      <c r="AH1160" s="62"/>
      <c r="AI1160" s="62"/>
      <c r="AJ1160" s="62">
        <v>0</v>
      </c>
      <c r="AK1160" s="170"/>
    </row>
    <row r="1161" spans="1:37" ht="94.5" x14ac:dyDescent="0.25">
      <c r="A1161" s="170"/>
      <c r="B1161" s="60" t="s">
        <v>2382</v>
      </c>
      <c r="C1161" s="52" t="s">
        <v>3964</v>
      </c>
      <c r="D1161" s="62">
        <v>2.39292E-4</v>
      </c>
      <c r="E1161" s="62">
        <f t="shared" si="965"/>
        <v>2.3929200000000001E-5</v>
      </c>
      <c r="F1161" s="62">
        <f t="shared" si="966"/>
        <v>2.0100528E-4</v>
      </c>
      <c r="G1161" s="62">
        <v>0</v>
      </c>
      <c r="H1161" s="62">
        <f t="shared" si="967"/>
        <v>1.4357519999999999E-5</v>
      </c>
      <c r="I1161" s="62">
        <f t="shared" si="968"/>
        <v>2.39292E-4</v>
      </c>
      <c r="J1161" s="62">
        <v>0</v>
      </c>
      <c r="K1161" s="62">
        <v>0</v>
      </c>
      <c r="L1161" s="62">
        <v>0</v>
      </c>
      <c r="M1161" s="62">
        <v>2.39292E-4</v>
      </c>
      <c r="N1161" s="62">
        <f t="shared" si="969"/>
        <v>0</v>
      </c>
      <c r="O1161" s="62">
        <f t="shared" si="970"/>
        <v>2.3929200000000001E-5</v>
      </c>
      <c r="P1161" s="62">
        <f t="shared" si="971"/>
        <v>2.0100528E-4</v>
      </c>
      <c r="Q1161" s="62">
        <f t="shared" si="972"/>
        <v>0</v>
      </c>
      <c r="R1161" s="62">
        <f t="shared" si="973"/>
        <v>-2.2493447999999999E-4</v>
      </c>
      <c r="S1161" s="62">
        <f t="shared" si="974"/>
        <v>0.15452224000000001</v>
      </c>
      <c r="T1161" s="62">
        <v>0</v>
      </c>
      <c r="U1161" s="62">
        <v>0</v>
      </c>
      <c r="V1161" s="62">
        <v>0</v>
      </c>
      <c r="W1161" s="62">
        <v>0.15452224000000001</v>
      </c>
      <c r="X1161" s="62"/>
      <c r="Y1161" s="62"/>
      <c r="Z1161" s="62"/>
      <c r="AA1161" s="62"/>
      <c r="AB1161" s="62"/>
      <c r="AC1161" s="62"/>
      <c r="AD1161" s="62"/>
      <c r="AE1161" s="62">
        <v>0</v>
      </c>
      <c r="AF1161" s="62"/>
      <c r="AG1161" s="62"/>
      <c r="AH1161" s="62"/>
      <c r="AI1161" s="62"/>
      <c r="AJ1161" s="62">
        <v>0</v>
      </c>
      <c r="AK1161" s="170"/>
    </row>
    <row r="1162" spans="1:37" ht="63" x14ac:dyDescent="0.25">
      <c r="A1162" s="170"/>
      <c r="B1162" s="55" t="s">
        <v>2384</v>
      </c>
      <c r="C1162" s="56" t="s">
        <v>3965</v>
      </c>
      <c r="D1162" s="62">
        <v>0.16990324799999998</v>
      </c>
      <c r="E1162" s="62">
        <f t="shared" si="965"/>
        <v>1.6990324799999998E-2</v>
      </c>
      <c r="F1162" s="62">
        <f t="shared" si="966"/>
        <v>0.14271872831999999</v>
      </c>
      <c r="G1162" s="62">
        <v>0</v>
      </c>
      <c r="H1162" s="62">
        <f t="shared" si="967"/>
        <v>1.0194194879999998E-2</v>
      </c>
      <c r="I1162" s="62">
        <f t="shared" si="968"/>
        <v>0.16990324799999998</v>
      </c>
      <c r="J1162" s="62">
        <v>0</v>
      </c>
      <c r="K1162" s="62">
        <v>0</v>
      </c>
      <c r="L1162" s="62">
        <v>0</v>
      </c>
      <c r="M1162" s="62">
        <v>0.16990324799999998</v>
      </c>
      <c r="N1162" s="62">
        <f t="shared" si="969"/>
        <v>0</v>
      </c>
      <c r="O1162" s="62">
        <f t="shared" si="970"/>
        <v>1.6990324799999998E-2</v>
      </c>
      <c r="P1162" s="62">
        <f t="shared" si="971"/>
        <v>0.14271872831999999</v>
      </c>
      <c r="Q1162" s="62">
        <f t="shared" si="972"/>
        <v>0</v>
      </c>
      <c r="R1162" s="62">
        <f t="shared" si="973"/>
        <v>-0.15970905311999997</v>
      </c>
      <c r="S1162" s="62">
        <f t="shared" si="974"/>
        <v>0.21435501000000001</v>
      </c>
      <c r="T1162" s="62">
        <v>7.2768970000000002E-2</v>
      </c>
      <c r="U1162" s="62">
        <v>0</v>
      </c>
      <c r="V1162" s="62">
        <v>0</v>
      </c>
      <c r="W1162" s="62">
        <v>0.14158604</v>
      </c>
      <c r="X1162" s="62"/>
      <c r="Y1162" s="62"/>
      <c r="Z1162" s="62"/>
      <c r="AA1162" s="62"/>
      <c r="AB1162" s="62"/>
      <c r="AC1162" s="62"/>
      <c r="AD1162" s="62"/>
      <c r="AE1162" s="62">
        <v>0</v>
      </c>
      <c r="AF1162" s="62"/>
      <c r="AG1162" s="62"/>
      <c r="AH1162" s="62"/>
      <c r="AI1162" s="62"/>
      <c r="AJ1162" s="62">
        <v>0</v>
      </c>
      <c r="AK1162" s="170"/>
    </row>
    <row r="1163" spans="1:37" ht="78.75" x14ac:dyDescent="0.25">
      <c r="A1163" s="170"/>
      <c r="B1163" s="60" t="s">
        <v>1180</v>
      </c>
      <c r="C1163" s="52" t="s">
        <v>3966</v>
      </c>
      <c r="D1163" s="62">
        <v>0.46209045599999998</v>
      </c>
      <c r="E1163" s="62">
        <f t="shared" si="965"/>
        <v>4.6209045599999998E-2</v>
      </c>
      <c r="F1163" s="62">
        <f t="shared" si="966"/>
        <v>0.38815598303999999</v>
      </c>
      <c r="G1163" s="62">
        <v>0</v>
      </c>
      <c r="H1163" s="62">
        <f t="shared" si="967"/>
        <v>2.7725427359999999E-2</v>
      </c>
      <c r="I1163" s="62">
        <f t="shared" si="968"/>
        <v>0.46209045599999998</v>
      </c>
      <c r="J1163" s="62">
        <v>0</v>
      </c>
      <c r="K1163" s="62">
        <v>0</v>
      </c>
      <c r="L1163" s="62">
        <v>0</v>
      </c>
      <c r="M1163" s="62">
        <v>0.46209045599999998</v>
      </c>
      <c r="N1163" s="62">
        <f t="shared" si="969"/>
        <v>0</v>
      </c>
      <c r="O1163" s="62">
        <f t="shared" si="970"/>
        <v>4.6209045599999998E-2</v>
      </c>
      <c r="P1163" s="62">
        <f t="shared" si="971"/>
        <v>0.38815598303999999</v>
      </c>
      <c r="Q1163" s="62">
        <f t="shared" si="972"/>
        <v>0</v>
      </c>
      <c r="R1163" s="62">
        <f t="shared" si="973"/>
        <v>-0.43436502863999998</v>
      </c>
      <c r="S1163" s="62">
        <f t="shared" si="974"/>
        <v>19.511732259999999</v>
      </c>
      <c r="T1163" s="62">
        <v>1.6037140700000001</v>
      </c>
      <c r="U1163" s="62">
        <v>17.52294281</v>
      </c>
      <c r="V1163" s="62">
        <v>0</v>
      </c>
      <c r="W1163" s="62">
        <v>0.38507538000000002</v>
      </c>
      <c r="X1163" s="62"/>
      <c r="Y1163" s="62"/>
      <c r="Z1163" s="62"/>
      <c r="AA1163" s="62"/>
      <c r="AB1163" s="168">
        <v>2020</v>
      </c>
      <c r="AC1163" s="62" t="s">
        <v>4255</v>
      </c>
      <c r="AD1163" s="62" t="s">
        <v>4256</v>
      </c>
      <c r="AE1163" s="62">
        <v>1.26</v>
      </c>
      <c r="AF1163" s="168">
        <v>2020</v>
      </c>
      <c r="AG1163" s="62" t="s">
        <v>4257</v>
      </c>
      <c r="AH1163" s="62" t="s">
        <v>4258</v>
      </c>
      <c r="AI1163" s="62" t="s">
        <v>4259</v>
      </c>
      <c r="AJ1163" s="62">
        <v>9.4E-2</v>
      </c>
      <c r="AK1163" s="170"/>
    </row>
    <row r="1164" spans="1:37" ht="78.75" x14ac:dyDescent="0.25">
      <c r="A1164" s="170"/>
      <c r="B1164" s="55" t="s">
        <v>2385</v>
      </c>
      <c r="C1164" s="56" t="s">
        <v>3967</v>
      </c>
      <c r="D1164" s="62">
        <v>1.0355666800000001</v>
      </c>
      <c r="E1164" s="62">
        <f t="shared" si="965"/>
        <v>0.10355666800000002</v>
      </c>
      <c r="F1164" s="62">
        <f t="shared" si="966"/>
        <v>0.86987601120000013</v>
      </c>
      <c r="G1164" s="62">
        <v>0</v>
      </c>
      <c r="H1164" s="62">
        <f t="shared" si="967"/>
        <v>6.2134000800000005E-2</v>
      </c>
      <c r="I1164" s="62">
        <f t="shared" si="968"/>
        <v>1.0355666800000001</v>
      </c>
      <c r="J1164" s="62">
        <v>0</v>
      </c>
      <c r="K1164" s="62">
        <v>0.65819673999999995</v>
      </c>
      <c r="L1164" s="62">
        <v>0</v>
      </c>
      <c r="M1164" s="62">
        <v>0.37736994000000001</v>
      </c>
      <c r="N1164" s="62">
        <f t="shared" si="969"/>
        <v>0</v>
      </c>
      <c r="O1164" s="62">
        <f t="shared" si="970"/>
        <v>0.10355666800000002</v>
      </c>
      <c r="P1164" s="62">
        <f t="shared" si="971"/>
        <v>0.21167927120000019</v>
      </c>
      <c r="Q1164" s="62">
        <f t="shared" si="972"/>
        <v>0</v>
      </c>
      <c r="R1164" s="62">
        <f t="shared" si="973"/>
        <v>-0.31523593920000004</v>
      </c>
      <c r="S1164" s="62">
        <f t="shared" si="974"/>
        <v>3.6113849500000006</v>
      </c>
      <c r="T1164" s="62">
        <v>0.5544235500000001</v>
      </c>
      <c r="U1164" s="62">
        <v>2.7424864500000004</v>
      </c>
      <c r="V1164" s="62">
        <v>0</v>
      </c>
      <c r="W1164" s="62">
        <v>0.31447495000000003</v>
      </c>
      <c r="X1164" s="62"/>
      <c r="Y1164" s="62"/>
      <c r="Z1164" s="62"/>
      <c r="AA1164" s="62"/>
      <c r="AB1164" s="62"/>
      <c r="AC1164" s="62"/>
      <c r="AD1164" s="62"/>
      <c r="AE1164" s="62">
        <v>0</v>
      </c>
      <c r="AF1164" s="168">
        <v>2020</v>
      </c>
      <c r="AG1164" s="62" t="s">
        <v>4257</v>
      </c>
      <c r="AH1164" s="62" t="s">
        <v>4258</v>
      </c>
      <c r="AI1164" s="62" t="s">
        <v>4259</v>
      </c>
      <c r="AJ1164" s="62">
        <v>0.28000000000000003</v>
      </c>
      <c r="AK1164" s="170"/>
    </row>
    <row r="1165" spans="1:37" ht="63" x14ac:dyDescent="0.25">
      <c r="A1165" s="170"/>
      <c r="B1165" s="60" t="s">
        <v>1181</v>
      </c>
      <c r="C1165" s="52" t="s">
        <v>3968</v>
      </c>
      <c r="D1165" s="62">
        <v>4.8895751999999987E-2</v>
      </c>
      <c r="E1165" s="62">
        <f t="shared" si="965"/>
        <v>4.8895751999999994E-3</v>
      </c>
      <c r="F1165" s="62">
        <f t="shared" si="966"/>
        <v>4.1072431679999993E-2</v>
      </c>
      <c r="G1165" s="62">
        <v>0</v>
      </c>
      <c r="H1165" s="62">
        <f t="shared" si="967"/>
        <v>2.9337451199999993E-3</v>
      </c>
      <c r="I1165" s="62">
        <f t="shared" si="968"/>
        <v>4.8895751999999987E-2</v>
      </c>
      <c r="J1165" s="62">
        <v>0</v>
      </c>
      <c r="K1165" s="62">
        <v>0</v>
      </c>
      <c r="L1165" s="62">
        <v>0</v>
      </c>
      <c r="M1165" s="62">
        <v>4.8895751999999987E-2</v>
      </c>
      <c r="N1165" s="62">
        <f t="shared" si="969"/>
        <v>0</v>
      </c>
      <c r="O1165" s="62">
        <f t="shared" si="970"/>
        <v>4.8895751999999994E-3</v>
      </c>
      <c r="P1165" s="62">
        <f t="shared" si="971"/>
        <v>4.1072431679999993E-2</v>
      </c>
      <c r="Q1165" s="62">
        <f t="shared" si="972"/>
        <v>0</v>
      </c>
      <c r="R1165" s="62">
        <f t="shared" si="973"/>
        <v>-4.5962006879999989E-2</v>
      </c>
      <c r="S1165" s="62">
        <f t="shared" si="974"/>
        <v>4.0746460000000005E-2</v>
      </c>
      <c r="T1165" s="62">
        <v>0</v>
      </c>
      <c r="U1165" s="62">
        <v>0</v>
      </c>
      <c r="V1165" s="62">
        <v>0</v>
      </c>
      <c r="W1165" s="62">
        <v>4.0746460000000005E-2</v>
      </c>
      <c r="X1165" s="62"/>
      <c r="Y1165" s="62"/>
      <c r="Z1165" s="62"/>
      <c r="AA1165" s="62"/>
      <c r="AB1165" s="62"/>
      <c r="AC1165" s="62"/>
      <c r="AD1165" s="62"/>
      <c r="AE1165" s="62">
        <v>0</v>
      </c>
      <c r="AF1165" s="62"/>
      <c r="AG1165" s="62"/>
      <c r="AH1165" s="62"/>
      <c r="AI1165" s="62"/>
      <c r="AJ1165" s="62">
        <v>0</v>
      </c>
      <c r="AK1165" s="170"/>
    </row>
    <row r="1166" spans="1:37" ht="78.75" x14ac:dyDescent="0.25">
      <c r="A1166" s="170"/>
      <c r="B1166" s="55" t="s">
        <v>2386</v>
      </c>
      <c r="C1166" s="56" t="s">
        <v>3969</v>
      </c>
      <c r="D1166" s="62">
        <v>6.040020000000001E-3</v>
      </c>
      <c r="E1166" s="62">
        <f t="shared" si="965"/>
        <v>6.0400200000000018E-4</v>
      </c>
      <c r="F1166" s="62">
        <f t="shared" si="966"/>
        <v>5.0736168000000007E-3</v>
      </c>
      <c r="G1166" s="62">
        <v>0</v>
      </c>
      <c r="H1166" s="62">
        <f t="shared" si="967"/>
        <v>3.6240120000000006E-4</v>
      </c>
      <c r="I1166" s="62">
        <f t="shared" si="968"/>
        <v>6.040020000000001E-3</v>
      </c>
      <c r="J1166" s="62">
        <v>0</v>
      </c>
      <c r="K1166" s="62">
        <v>0</v>
      </c>
      <c r="L1166" s="62">
        <v>0</v>
      </c>
      <c r="M1166" s="62">
        <v>6.040020000000001E-3</v>
      </c>
      <c r="N1166" s="62">
        <f t="shared" si="969"/>
        <v>0</v>
      </c>
      <c r="O1166" s="62">
        <f t="shared" si="970"/>
        <v>6.0400200000000018E-4</v>
      </c>
      <c r="P1166" s="62">
        <f t="shared" si="971"/>
        <v>5.0736168000000007E-3</v>
      </c>
      <c r="Q1166" s="62">
        <f t="shared" si="972"/>
        <v>0</v>
      </c>
      <c r="R1166" s="62">
        <f t="shared" si="973"/>
        <v>-5.6776188000000009E-3</v>
      </c>
      <c r="S1166" s="62">
        <f t="shared" si="974"/>
        <v>5.0333499999999998E-3</v>
      </c>
      <c r="T1166" s="62">
        <v>0</v>
      </c>
      <c r="U1166" s="62">
        <v>0</v>
      </c>
      <c r="V1166" s="62">
        <v>0</v>
      </c>
      <c r="W1166" s="62">
        <v>5.0333499999999998E-3</v>
      </c>
      <c r="X1166" s="62"/>
      <c r="Y1166" s="62"/>
      <c r="Z1166" s="62"/>
      <c r="AA1166" s="62"/>
      <c r="AB1166" s="62"/>
      <c r="AC1166" s="62"/>
      <c r="AD1166" s="62"/>
      <c r="AE1166" s="62">
        <v>0</v>
      </c>
      <c r="AF1166" s="62"/>
      <c r="AG1166" s="62"/>
      <c r="AH1166" s="62"/>
      <c r="AI1166" s="62"/>
      <c r="AJ1166" s="62">
        <v>0</v>
      </c>
      <c r="AK1166" s="170"/>
    </row>
    <row r="1167" spans="1:37" ht="47.25" x14ac:dyDescent="0.25">
      <c r="A1167" s="170"/>
      <c r="B1167" s="60" t="s">
        <v>2388</v>
      </c>
      <c r="C1167" s="52" t="s">
        <v>3970</v>
      </c>
      <c r="D1167" s="62">
        <v>3.7904399999999998E-4</v>
      </c>
      <c r="E1167" s="62">
        <f t="shared" si="965"/>
        <v>3.7904400000000003E-5</v>
      </c>
      <c r="F1167" s="62">
        <f t="shared" si="966"/>
        <v>3.1839695999999999E-4</v>
      </c>
      <c r="G1167" s="62">
        <v>0</v>
      </c>
      <c r="H1167" s="62">
        <f t="shared" si="967"/>
        <v>2.2742639999999997E-5</v>
      </c>
      <c r="I1167" s="62">
        <f t="shared" si="968"/>
        <v>3.7904399999999998E-4</v>
      </c>
      <c r="J1167" s="62">
        <v>0</v>
      </c>
      <c r="K1167" s="62">
        <v>0</v>
      </c>
      <c r="L1167" s="62">
        <v>0</v>
      </c>
      <c r="M1167" s="62">
        <v>3.7904399999999998E-4</v>
      </c>
      <c r="N1167" s="62">
        <f t="shared" si="969"/>
        <v>0</v>
      </c>
      <c r="O1167" s="62">
        <f t="shared" si="970"/>
        <v>3.7904400000000003E-5</v>
      </c>
      <c r="P1167" s="62">
        <f t="shared" si="971"/>
        <v>3.1839695999999999E-4</v>
      </c>
      <c r="Q1167" s="62">
        <f t="shared" si="972"/>
        <v>0</v>
      </c>
      <c r="R1167" s="62">
        <f t="shared" si="973"/>
        <v>-3.5630135999999997E-4</v>
      </c>
      <c r="S1167" s="62">
        <f t="shared" si="974"/>
        <v>3.1587E-4</v>
      </c>
      <c r="T1167" s="62">
        <v>0</v>
      </c>
      <c r="U1167" s="62">
        <v>0</v>
      </c>
      <c r="V1167" s="62">
        <v>0</v>
      </c>
      <c r="W1167" s="62">
        <v>3.1587E-4</v>
      </c>
      <c r="X1167" s="62"/>
      <c r="Y1167" s="62"/>
      <c r="Z1167" s="62"/>
      <c r="AA1167" s="62"/>
      <c r="AB1167" s="62"/>
      <c r="AC1167" s="62"/>
      <c r="AD1167" s="62"/>
      <c r="AE1167" s="62">
        <v>0</v>
      </c>
      <c r="AF1167" s="62"/>
      <c r="AG1167" s="62"/>
      <c r="AH1167" s="62"/>
      <c r="AI1167" s="62"/>
      <c r="AJ1167" s="62">
        <v>0</v>
      </c>
      <c r="AK1167" s="62">
        <f>SUM(AK1168:AK1183)</f>
        <v>0</v>
      </c>
    </row>
    <row r="1168" spans="1:37" ht="15.75" x14ac:dyDescent="0.25">
      <c r="A1168" s="170"/>
      <c r="B1168" s="55" t="s">
        <v>352</v>
      </c>
      <c r="C1168" s="56"/>
      <c r="D1168" s="102">
        <f t="shared" ref="D1168:AJ1168" si="975">SUM(D1169:D1184)</f>
        <v>115.57464193200002</v>
      </c>
      <c r="E1168" s="102">
        <f t="shared" si="975"/>
        <v>11.5574641932</v>
      </c>
      <c r="F1168" s="102">
        <f t="shared" si="975"/>
        <v>97.082699222879981</v>
      </c>
      <c r="G1168" s="102">
        <f t="shared" si="975"/>
        <v>0</v>
      </c>
      <c r="H1168" s="102">
        <f t="shared" si="975"/>
        <v>6.9344785159199995</v>
      </c>
      <c r="I1168" s="102">
        <f t="shared" si="975"/>
        <v>102.30394600800003</v>
      </c>
      <c r="J1168" s="102">
        <f t="shared" si="975"/>
        <v>5.7583799099999995</v>
      </c>
      <c r="K1168" s="102">
        <f t="shared" si="975"/>
        <v>82.90291809</v>
      </c>
      <c r="L1168" s="102">
        <f t="shared" si="975"/>
        <v>0</v>
      </c>
      <c r="M1168" s="102">
        <f t="shared" si="975"/>
        <v>13.642648008000011</v>
      </c>
      <c r="N1168" s="102">
        <f t="shared" si="975"/>
        <v>13.270695924</v>
      </c>
      <c r="O1168" s="102">
        <f t="shared" si="975"/>
        <v>5.7990842832000018</v>
      </c>
      <c r="P1168" s="102">
        <f t="shared" si="975"/>
        <v>14.179781132880009</v>
      </c>
      <c r="Q1168" s="102">
        <f t="shared" si="975"/>
        <v>0</v>
      </c>
      <c r="R1168" s="102">
        <f t="shared" si="975"/>
        <v>-6.7081694920800086</v>
      </c>
      <c r="S1168" s="102">
        <f t="shared" si="975"/>
        <v>94.828826219999968</v>
      </c>
      <c r="T1168" s="102">
        <f t="shared" si="975"/>
        <v>4.9518112599999995</v>
      </c>
      <c r="U1168" s="102">
        <f t="shared" si="975"/>
        <v>78.101644430000007</v>
      </c>
      <c r="V1168" s="102">
        <f t="shared" si="975"/>
        <v>0</v>
      </c>
      <c r="W1168" s="102">
        <f t="shared" si="975"/>
        <v>11.775370530000002</v>
      </c>
      <c r="X1168" s="102"/>
      <c r="Y1168" s="102"/>
      <c r="Z1168" s="102"/>
      <c r="AA1168" s="102"/>
      <c r="AB1168" s="102"/>
      <c r="AC1168" s="102"/>
      <c r="AD1168" s="102"/>
      <c r="AE1168" s="102">
        <f t="shared" si="975"/>
        <v>5.16</v>
      </c>
      <c r="AF1168" s="102"/>
      <c r="AG1168" s="102"/>
      <c r="AH1168" s="102"/>
      <c r="AI1168" s="102"/>
      <c r="AJ1168" s="102">
        <f t="shared" si="975"/>
        <v>2.2793959999999998</v>
      </c>
      <c r="AK1168" s="170"/>
    </row>
    <row r="1169" spans="1:37" ht="94.5" x14ac:dyDescent="0.25">
      <c r="A1169" s="170"/>
      <c r="B1169" s="60" t="s">
        <v>1182</v>
      </c>
      <c r="C1169" s="52" t="s">
        <v>3971</v>
      </c>
      <c r="D1169" s="62">
        <v>7.6749155039999986</v>
      </c>
      <c r="E1169" s="62">
        <f t="shared" ref="E1169:E1184" si="976">D1169*10%</f>
        <v>0.76749155039999994</v>
      </c>
      <c r="F1169" s="62">
        <f t="shared" ref="F1169:F1184" si="977">D1169-E1169-H1169</f>
        <v>6.4469290233599992</v>
      </c>
      <c r="G1169" s="62">
        <v>0</v>
      </c>
      <c r="H1169" s="62">
        <f t="shared" ref="H1169:H1184" si="978">D1169*6%</f>
        <v>0.46049493023999988</v>
      </c>
      <c r="I1169" s="62">
        <f t="shared" ref="I1169:I1184" si="979">J1169+K1169+L1169+M1169</f>
        <v>7.6749155039999994</v>
      </c>
      <c r="J1169" s="62">
        <v>0.67818801000000006</v>
      </c>
      <c r="K1169" s="62">
        <v>6.8226825899999994</v>
      </c>
      <c r="L1169" s="62">
        <v>0</v>
      </c>
      <c r="M1169" s="62">
        <v>0.17404490400000003</v>
      </c>
      <c r="N1169" s="62">
        <f t="shared" ref="N1169:N1184" si="980">D1169-I1169</f>
        <v>0</v>
      </c>
      <c r="O1169" s="62">
        <f t="shared" ref="O1169:O1184" si="981">E1169-J1169</f>
        <v>8.9303540399999881E-2</v>
      </c>
      <c r="P1169" s="62">
        <f t="shared" ref="P1169:P1184" si="982">F1169-K1169</f>
        <v>-0.37575356664000026</v>
      </c>
      <c r="Q1169" s="62">
        <f t="shared" ref="Q1169:Q1184" si="983">G1169-L1169</f>
        <v>0</v>
      </c>
      <c r="R1169" s="62">
        <f t="shared" ref="R1169:R1184" si="984">H1169-M1169</f>
        <v>0.28645002623999982</v>
      </c>
      <c r="S1169" s="62">
        <f t="shared" ref="S1169:S1184" si="985">T1169+U1169+V1169+W1169</f>
        <v>6.395762920000001</v>
      </c>
      <c r="T1169" s="62">
        <v>0.56515668000000008</v>
      </c>
      <c r="U1169" s="62">
        <v>5.6855688200000003</v>
      </c>
      <c r="V1169" s="62">
        <v>0</v>
      </c>
      <c r="W1169" s="62">
        <v>0.14503742</v>
      </c>
      <c r="X1169" s="62"/>
      <c r="Y1169" s="62"/>
      <c r="Z1169" s="62"/>
      <c r="AA1169" s="62"/>
      <c r="AB1169" s="168">
        <v>2020</v>
      </c>
      <c r="AC1169" s="62" t="s">
        <v>4255</v>
      </c>
      <c r="AD1169" s="62" t="s">
        <v>4256</v>
      </c>
      <c r="AE1169" s="62">
        <v>1.26</v>
      </c>
      <c r="AF1169" s="168">
        <v>2020</v>
      </c>
      <c r="AG1169" s="62" t="s">
        <v>4257</v>
      </c>
      <c r="AH1169" s="62" t="s">
        <v>4258</v>
      </c>
      <c r="AI1169" s="62" t="s">
        <v>4259</v>
      </c>
      <c r="AJ1169" s="62">
        <v>0.85</v>
      </c>
      <c r="AK1169" s="170"/>
    </row>
    <row r="1170" spans="1:37" ht="63" x14ac:dyDescent="0.25">
      <c r="A1170" s="170"/>
      <c r="B1170" s="53" t="s">
        <v>2390</v>
      </c>
      <c r="C1170" s="58" t="s">
        <v>3972</v>
      </c>
      <c r="D1170" s="62">
        <v>13.850448</v>
      </c>
      <c r="E1170" s="62">
        <f t="shared" si="976"/>
        <v>1.3850448000000002</v>
      </c>
      <c r="F1170" s="62">
        <f t="shared" si="977"/>
        <v>11.634376320000001</v>
      </c>
      <c r="G1170" s="62">
        <v>0</v>
      </c>
      <c r="H1170" s="62">
        <f t="shared" si="978"/>
        <v>0.83102688000000002</v>
      </c>
      <c r="I1170" s="62">
        <f t="shared" si="979"/>
        <v>0.57975207599999989</v>
      </c>
      <c r="J1170" s="62">
        <v>0</v>
      </c>
      <c r="K1170" s="62">
        <v>0</v>
      </c>
      <c r="L1170" s="62">
        <v>0</v>
      </c>
      <c r="M1170" s="62">
        <v>0.57975207599999989</v>
      </c>
      <c r="N1170" s="62">
        <f t="shared" si="980"/>
        <v>13.270695924</v>
      </c>
      <c r="O1170" s="62">
        <f t="shared" si="981"/>
        <v>1.3850448000000002</v>
      </c>
      <c r="P1170" s="62">
        <f t="shared" si="982"/>
        <v>11.634376320000001</v>
      </c>
      <c r="Q1170" s="62">
        <f t="shared" si="983"/>
        <v>0</v>
      </c>
      <c r="R1170" s="62">
        <f t="shared" si="984"/>
        <v>0.25127480400000013</v>
      </c>
      <c r="S1170" s="62">
        <f t="shared" si="985"/>
        <v>10.2669807</v>
      </c>
      <c r="T1170" s="62">
        <v>0.53136297999999993</v>
      </c>
      <c r="U1170" s="62">
        <v>9.2524909900000001</v>
      </c>
      <c r="V1170" s="62">
        <v>0</v>
      </c>
      <c r="W1170" s="62">
        <v>0.48312673</v>
      </c>
      <c r="X1170" s="62"/>
      <c r="Y1170" s="62"/>
      <c r="Z1170" s="62"/>
      <c r="AA1170" s="62"/>
      <c r="AB1170" s="168">
        <v>2020</v>
      </c>
      <c r="AC1170" s="62" t="s">
        <v>4255</v>
      </c>
      <c r="AD1170" s="62" t="s">
        <v>4256</v>
      </c>
      <c r="AE1170" s="62">
        <v>1.26</v>
      </c>
      <c r="AF1170" s="168">
        <v>2020</v>
      </c>
      <c r="AG1170" s="62" t="s">
        <v>4257</v>
      </c>
      <c r="AH1170" s="62" t="s">
        <v>4258</v>
      </c>
      <c r="AI1170" s="62" t="s">
        <v>4259</v>
      </c>
      <c r="AJ1170" s="62">
        <v>0.16300000000000001</v>
      </c>
      <c r="AK1170" s="170"/>
    </row>
    <row r="1171" spans="1:37" ht="94.5" x14ac:dyDescent="0.25">
      <c r="A1171" s="170"/>
      <c r="B1171" s="55" t="s">
        <v>1184</v>
      </c>
      <c r="C1171" s="56" t="s">
        <v>3973</v>
      </c>
      <c r="D1171" s="62">
        <v>1.0636018680000001</v>
      </c>
      <c r="E1171" s="62">
        <f t="shared" si="976"/>
        <v>0.10636018680000002</v>
      </c>
      <c r="F1171" s="62">
        <f t="shared" si="977"/>
        <v>0.89342556912000004</v>
      </c>
      <c r="G1171" s="62">
        <v>0</v>
      </c>
      <c r="H1171" s="62">
        <f t="shared" si="978"/>
        <v>6.3816112080000001E-2</v>
      </c>
      <c r="I1171" s="62">
        <f t="shared" si="979"/>
        <v>1.0636018680000001</v>
      </c>
      <c r="J1171" s="62">
        <v>0</v>
      </c>
      <c r="K1171" s="62">
        <v>0</v>
      </c>
      <c r="L1171" s="62">
        <v>0</v>
      </c>
      <c r="M1171" s="62">
        <v>1.0636018680000001</v>
      </c>
      <c r="N1171" s="62">
        <f t="shared" si="980"/>
        <v>0</v>
      </c>
      <c r="O1171" s="62">
        <f t="shared" si="981"/>
        <v>0.10636018680000002</v>
      </c>
      <c r="P1171" s="62">
        <f t="shared" si="982"/>
        <v>0.89342556912000004</v>
      </c>
      <c r="Q1171" s="62">
        <f t="shared" si="983"/>
        <v>0</v>
      </c>
      <c r="R1171" s="62">
        <f t="shared" si="984"/>
        <v>-0.99978575592000007</v>
      </c>
      <c r="S1171" s="62">
        <f t="shared" si="985"/>
        <v>0.91202978000000012</v>
      </c>
      <c r="T1171" s="62">
        <v>0</v>
      </c>
      <c r="U1171" s="62">
        <v>0</v>
      </c>
      <c r="V1171" s="62">
        <v>0</v>
      </c>
      <c r="W1171" s="62">
        <v>0.91202978000000012</v>
      </c>
      <c r="X1171" s="62"/>
      <c r="Y1171" s="62"/>
      <c r="Z1171" s="62"/>
      <c r="AA1171" s="62"/>
      <c r="AB1171" s="62"/>
      <c r="AC1171" s="62"/>
      <c r="AD1171" s="62"/>
      <c r="AE1171" s="62">
        <v>0</v>
      </c>
      <c r="AF1171" s="62"/>
      <c r="AG1171" s="62"/>
      <c r="AH1171" s="62"/>
      <c r="AI1171" s="62"/>
      <c r="AJ1171" s="62">
        <v>0</v>
      </c>
      <c r="AK1171" s="170"/>
    </row>
    <row r="1172" spans="1:37" ht="47.25" x14ac:dyDescent="0.25">
      <c r="A1172" s="170"/>
      <c r="B1172" s="60" t="s">
        <v>1186</v>
      </c>
      <c r="C1172" s="52" t="s">
        <v>3974</v>
      </c>
      <c r="D1172" s="62">
        <v>2.1053412539999998</v>
      </c>
      <c r="E1172" s="62">
        <f t="shared" si="976"/>
        <v>0.21053412539999999</v>
      </c>
      <c r="F1172" s="62">
        <f t="shared" si="977"/>
        <v>1.7684866533599999</v>
      </c>
      <c r="G1172" s="62">
        <v>0</v>
      </c>
      <c r="H1172" s="62">
        <f t="shared" si="978"/>
        <v>0.12632047523999998</v>
      </c>
      <c r="I1172" s="62">
        <f t="shared" si="979"/>
        <v>2.1053412540000003</v>
      </c>
      <c r="J1172" s="62">
        <v>0.33313143000000001</v>
      </c>
      <c r="K1172" s="62">
        <v>1.6558351200000001</v>
      </c>
      <c r="L1172" s="62">
        <v>0</v>
      </c>
      <c r="M1172" s="62">
        <v>0.116374704</v>
      </c>
      <c r="N1172" s="62">
        <f t="shared" si="980"/>
        <v>0</v>
      </c>
      <c r="O1172" s="62">
        <f t="shared" si="981"/>
        <v>-0.12259730460000001</v>
      </c>
      <c r="P1172" s="62">
        <f t="shared" si="982"/>
        <v>0.11265153335999978</v>
      </c>
      <c r="Q1172" s="62">
        <f t="shared" si="983"/>
        <v>0</v>
      </c>
      <c r="R1172" s="62">
        <f t="shared" si="984"/>
        <v>9.9457712399999842E-3</v>
      </c>
      <c r="S1172" s="62">
        <f t="shared" si="985"/>
        <v>2.1857049600000003</v>
      </c>
      <c r="T1172" s="62">
        <v>0.21002456999999999</v>
      </c>
      <c r="U1172" s="62">
        <v>1.87870147</v>
      </c>
      <c r="V1172" s="62">
        <v>0</v>
      </c>
      <c r="W1172" s="62">
        <v>9.6978919999999996E-2</v>
      </c>
      <c r="X1172" s="62"/>
      <c r="Y1172" s="62"/>
      <c r="Z1172" s="62"/>
      <c r="AA1172" s="62"/>
      <c r="AB1172" s="168">
        <v>2020</v>
      </c>
      <c r="AC1172" s="62" t="s">
        <v>4255</v>
      </c>
      <c r="AD1172" s="62" t="s">
        <v>4256</v>
      </c>
      <c r="AE1172" s="62">
        <v>0.63</v>
      </c>
      <c r="AF1172" s="168">
        <v>2020</v>
      </c>
      <c r="AG1172" s="62" t="s">
        <v>4257</v>
      </c>
      <c r="AH1172" s="62" t="s">
        <v>4258</v>
      </c>
      <c r="AI1172" s="62" t="s">
        <v>4259</v>
      </c>
      <c r="AJ1172" s="62">
        <v>2.5999999999999999E-2</v>
      </c>
      <c r="AK1172" s="170"/>
    </row>
    <row r="1173" spans="1:37" ht="78.75" x14ac:dyDescent="0.25">
      <c r="A1173" s="170"/>
      <c r="B1173" s="60" t="s">
        <v>2391</v>
      </c>
      <c r="C1173" s="52" t="s">
        <v>3975</v>
      </c>
      <c r="D1173" s="62">
        <v>43.822654379999996</v>
      </c>
      <c r="E1173" s="62">
        <f t="shared" si="976"/>
        <v>4.3822654380000001</v>
      </c>
      <c r="F1173" s="62">
        <f t="shared" si="977"/>
        <v>36.811029679199997</v>
      </c>
      <c r="G1173" s="62">
        <v>0</v>
      </c>
      <c r="H1173" s="62">
        <f t="shared" si="978"/>
        <v>2.6293592627999995</v>
      </c>
      <c r="I1173" s="62">
        <f t="shared" si="979"/>
        <v>43.822654379999996</v>
      </c>
      <c r="J1173" s="62">
        <v>4.0265519400000001</v>
      </c>
      <c r="K1173" s="62">
        <v>32.146280579999996</v>
      </c>
      <c r="L1173" s="62">
        <v>0</v>
      </c>
      <c r="M1173" s="62">
        <v>7.6498218600000012</v>
      </c>
      <c r="N1173" s="62">
        <f t="shared" si="980"/>
        <v>0</v>
      </c>
      <c r="O1173" s="62">
        <f t="shared" si="981"/>
        <v>0.35571349800000007</v>
      </c>
      <c r="P1173" s="62">
        <f t="shared" si="982"/>
        <v>4.6647490992000016</v>
      </c>
      <c r="Q1173" s="62">
        <f t="shared" si="983"/>
        <v>0</v>
      </c>
      <c r="R1173" s="62">
        <f t="shared" si="984"/>
        <v>-5.0204625972000017</v>
      </c>
      <c r="S1173" s="62">
        <f t="shared" si="985"/>
        <v>59.112548829999994</v>
      </c>
      <c r="T1173" s="62">
        <v>3.3222260699999997</v>
      </c>
      <c r="U1173" s="62">
        <v>49.365907289999996</v>
      </c>
      <c r="V1173" s="62">
        <v>0</v>
      </c>
      <c r="W1173" s="62">
        <v>6.4244154699999996</v>
      </c>
      <c r="X1173" s="62"/>
      <c r="Y1173" s="62"/>
      <c r="Z1173" s="62"/>
      <c r="AA1173" s="62"/>
      <c r="AB1173" s="62"/>
      <c r="AC1173" s="62"/>
      <c r="AD1173" s="62"/>
      <c r="AE1173" s="62">
        <v>0</v>
      </c>
      <c r="AF1173" s="62"/>
      <c r="AG1173" s="62"/>
      <c r="AH1173" s="62"/>
      <c r="AI1173" s="62"/>
      <c r="AJ1173" s="62">
        <v>0</v>
      </c>
      <c r="AK1173" s="170"/>
    </row>
    <row r="1174" spans="1:37" ht="126" x14ac:dyDescent="0.25">
      <c r="A1174" s="170"/>
      <c r="B1174" s="55" t="s">
        <v>2392</v>
      </c>
      <c r="C1174" s="66" t="s">
        <v>3976</v>
      </c>
      <c r="D1174" s="62">
        <v>6.8156549319999993</v>
      </c>
      <c r="E1174" s="62">
        <f t="shared" si="976"/>
        <v>0.68156549319999993</v>
      </c>
      <c r="F1174" s="62">
        <f t="shared" si="977"/>
        <v>5.7251501428799996</v>
      </c>
      <c r="G1174" s="62">
        <v>0</v>
      </c>
      <c r="H1174" s="62">
        <f t="shared" si="978"/>
        <v>0.40893929591999995</v>
      </c>
      <c r="I1174" s="62">
        <f t="shared" si="979"/>
        <v>6.8156549319999993</v>
      </c>
      <c r="J1174" s="62">
        <v>0.1</v>
      </c>
      <c r="K1174" s="62">
        <v>6.5273735999999998</v>
      </c>
      <c r="L1174" s="62">
        <v>0</v>
      </c>
      <c r="M1174" s="62">
        <v>0.18828133199999994</v>
      </c>
      <c r="N1174" s="62">
        <f t="shared" si="980"/>
        <v>0</v>
      </c>
      <c r="O1174" s="62">
        <f t="shared" si="981"/>
        <v>0.58156549319999995</v>
      </c>
      <c r="P1174" s="62">
        <f t="shared" si="982"/>
        <v>-0.80222345712000021</v>
      </c>
      <c r="Q1174" s="62">
        <f t="shared" si="983"/>
        <v>0</v>
      </c>
      <c r="R1174" s="62">
        <f t="shared" si="984"/>
        <v>0.22065796392000001</v>
      </c>
      <c r="S1174" s="62">
        <f t="shared" si="985"/>
        <v>10.770957770000001</v>
      </c>
      <c r="T1174" s="62">
        <v>8.3333329999999997E-2</v>
      </c>
      <c r="U1174" s="62">
        <v>10.530723330000001</v>
      </c>
      <c r="V1174" s="62">
        <v>0</v>
      </c>
      <c r="W1174" s="62">
        <v>0.15690111000000001</v>
      </c>
      <c r="X1174" s="62"/>
      <c r="Y1174" s="62"/>
      <c r="Z1174" s="62"/>
      <c r="AA1174" s="62"/>
      <c r="AB1174" s="168">
        <v>2020</v>
      </c>
      <c r="AC1174" s="62" t="s">
        <v>4255</v>
      </c>
      <c r="AD1174" s="62" t="s">
        <v>4256</v>
      </c>
      <c r="AE1174" s="62">
        <v>1.26</v>
      </c>
      <c r="AF1174" s="168">
        <v>2020</v>
      </c>
      <c r="AG1174" s="62" t="s">
        <v>4257</v>
      </c>
      <c r="AH1174" s="62" t="s">
        <v>4258</v>
      </c>
      <c r="AI1174" s="62" t="s">
        <v>4259</v>
      </c>
      <c r="AJ1174" s="62">
        <v>0.8929999999999999</v>
      </c>
      <c r="AK1174" s="170"/>
    </row>
    <row r="1175" spans="1:37" ht="94.5" x14ac:dyDescent="0.25">
      <c r="A1175" s="170"/>
      <c r="B1175" s="53" t="s">
        <v>2393</v>
      </c>
      <c r="C1175" s="58" t="s">
        <v>3977</v>
      </c>
      <c r="D1175" s="62">
        <v>19.417566148000002</v>
      </c>
      <c r="E1175" s="62">
        <f t="shared" si="976"/>
        <v>1.9417566148000003</v>
      </c>
      <c r="F1175" s="62">
        <f t="shared" si="977"/>
        <v>16.310755564320004</v>
      </c>
      <c r="G1175" s="62">
        <v>0</v>
      </c>
      <c r="H1175" s="62">
        <f t="shared" si="978"/>
        <v>1.1650539688800001</v>
      </c>
      <c r="I1175" s="169">
        <f t="shared" si="979"/>
        <v>19.417566148000002</v>
      </c>
      <c r="J1175" s="62">
        <v>4.0582449999999999E-2</v>
      </c>
      <c r="K1175" s="62">
        <v>18.480888509999996</v>
      </c>
      <c r="L1175" s="62">
        <v>0</v>
      </c>
      <c r="M1175" s="62">
        <v>0.89609518800000743</v>
      </c>
      <c r="N1175" s="62">
        <f t="shared" si="980"/>
        <v>0</v>
      </c>
      <c r="O1175" s="62">
        <f t="shared" si="981"/>
        <v>1.9011741648000002</v>
      </c>
      <c r="P1175" s="62">
        <f t="shared" si="982"/>
        <v>-2.1701329456799918</v>
      </c>
      <c r="Q1175" s="62">
        <f t="shared" si="983"/>
        <v>0</v>
      </c>
      <c r="R1175" s="62">
        <f t="shared" si="984"/>
        <v>0.2689587808799927</v>
      </c>
      <c r="S1175" s="62">
        <f t="shared" si="985"/>
        <v>0.99528243999999999</v>
      </c>
      <c r="T1175" s="62">
        <v>0</v>
      </c>
      <c r="U1175" s="62">
        <v>0</v>
      </c>
      <c r="V1175" s="62">
        <v>0</v>
      </c>
      <c r="W1175" s="62">
        <v>0.99528243999999999</v>
      </c>
      <c r="X1175" s="62"/>
      <c r="Y1175" s="62"/>
      <c r="Z1175" s="62"/>
      <c r="AA1175" s="62"/>
      <c r="AB1175" s="62"/>
      <c r="AC1175" s="62"/>
      <c r="AD1175" s="62"/>
      <c r="AE1175" s="62">
        <v>0</v>
      </c>
      <c r="AF1175" s="62"/>
      <c r="AG1175" s="62"/>
      <c r="AH1175" s="62"/>
      <c r="AI1175" s="62"/>
      <c r="AJ1175" s="62">
        <v>0</v>
      </c>
      <c r="AK1175" s="170"/>
    </row>
    <row r="1176" spans="1:37" ht="78.75" x14ac:dyDescent="0.25">
      <c r="A1176" s="170"/>
      <c r="B1176" s="55" t="s">
        <v>2394</v>
      </c>
      <c r="C1176" s="67" t="s">
        <v>3978</v>
      </c>
      <c r="D1176" s="62">
        <v>0.31102831599999997</v>
      </c>
      <c r="E1176" s="62">
        <f t="shared" si="976"/>
        <v>3.1102831599999999E-2</v>
      </c>
      <c r="F1176" s="62">
        <f t="shared" si="977"/>
        <v>0.26126378544000001</v>
      </c>
      <c r="G1176" s="62">
        <v>0</v>
      </c>
      <c r="H1176" s="62">
        <f t="shared" si="978"/>
        <v>1.8661698959999997E-2</v>
      </c>
      <c r="I1176" s="62">
        <f t="shared" si="979"/>
        <v>0.31102831599999997</v>
      </c>
      <c r="J1176" s="62">
        <v>0.28764915999999996</v>
      </c>
      <c r="K1176" s="62">
        <v>0</v>
      </c>
      <c r="L1176" s="62">
        <v>0</v>
      </c>
      <c r="M1176" s="62">
        <v>2.3379156000000002E-2</v>
      </c>
      <c r="N1176" s="62">
        <f t="shared" si="980"/>
        <v>0</v>
      </c>
      <c r="O1176" s="62">
        <f t="shared" si="981"/>
        <v>-0.25654632839999997</v>
      </c>
      <c r="P1176" s="62">
        <f t="shared" si="982"/>
        <v>0.26126378544000001</v>
      </c>
      <c r="Q1176" s="62">
        <f t="shared" si="983"/>
        <v>0</v>
      </c>
      <c r="R1176" s="62">
        <f t="shared" si="984"/>
        <v>-4.7174570400000046E-3</v>
      </c>
      <c r="S1176" s="62">
        <f t="shared" si="985"/>
        <v>1.2376761999999999</v>
      </c>
      <c r="T1176" s="62">
        <v>0.23970763</v>
      </c>
      <c r="U1176" s="62">
        <v>0.97848594</v>
      </c>
      <c r="V1176" s="62">
        <v>0</v>
      </c>
      <c r="W1176" s="62">
        <v>1.9482630000000001E-2</v>
      </c>
      <c r="X1176" s="62"/>
      <c r="Y1176" s="62"/>
      <c r="Z1176" s="62"/>
      <c r="AA1176" s="62"/>
      <c r="AB1176" s="168">
        <v>2020</v>
      </c>
      <c r="AC1176" s="62" t="s">
        <v>4255</v>
      </c>
      <c r="AD1176" s="62" t="s">
        <v>4256</v>
      </c>
      <c r="AE1176" s="62">
        <v>0.25</v>
      </c>
      <c r="AF1176" s="168">
        <v>2020</v>
      </c>
      <c r="AG1176" s="62" t="s">
        <v>4257</v>
      </c>
      <c r="AH1176" s="62" t="s">
        <v>4258</v>
      </c>
      <c r="AI1176" s="62" t="s">
        <v>4259</v>
      </c>
      <c r="AJ1176" s="62">
        <v>0.11199999999999999</v>
      </c>
      <c r="AK1176" s="170"/>
    </row>
    <row r="1177" spans="1:37" ht="63" x14ac:dyDescent="0.25">
      <c r="A1177" s="170"/>
      <c r="B1177" s="55" t="s">
        <v>1190</v>
      </c>
      <c r="C1177" s="56" t="s">
        <v>3979</v>
      </c>
      <c r="D1177" s="62">
        <v>3.7246262200000002</v>
      </c>
      <c r="E1177" s="62">
        <f t="shared" si="976"/>
        <v>0.37246262200000002</v>
      </c>
      <c r="F1177" s="62">
        <f t="shared" si="977"/>
        <v>3.1286860248000004</v>
      </c>
      <c r="G1177" s="62">
        <v>0</v>
      </c>
      <c r="H1177" s="62">
        <f t="shared" si="978"/>
        <v>0.2234775732</v>
      </c>
      <c r="I1177" s="62">
        <f t="shared" si="979"/>
        <v>3.7246262199999998</v>
      </c>
      <c r="J1177" s="62">
        <v>0</v>
      </c>
      <c r="K1177" s="62">
        <v>3.7246262199999998</v>
      </c>
      <c r="L1177" s="62">
        <v>0</v>
      </c>
      <c r="M1177" s="62">
        <v>0</v>
      </c>
      <c r="N1177" s="62">
        <f t="shared" si="980"/>
        <v>0</v>
      </c>
      <c r="O1177" s="62">
        <f t="shared" si="981"/>
        <v>0.37246262200000002</v>
      </c>
      <c r="P1177" s="62">
        <f t="shared" si="982"/>
        <v>-0.59594019519999941</v>
      </c>
      <c r="Q1177" s="62">
        <f t="shared" si="983"/>
        <v>0</v>
      </c>
      <c r="R1177" s="62">
        <f t="shared" si="984"/>
        <v>0.2234775732</v>
      </c>
      <c r="S1177" s="62">
        <f t="shared" si="985"/>
        <v>0</v>
      </c>
      <c r="T1177" s="62">
        <v>0</v>
      </c>
      <c r="U1177" s="62">
        <v>0</v>
      </c>
      <c r="V1177" s="62">
        <v>0</v>
      </c>
      <c r="W1177" s="62">
        <v>0</v>
      </c>
      <c r="X1177" s="62"/>
      <c r="Y1177" s="62"/>
      <c r="Z1177" s="62"/>
      <c r="AA1177" s="62"/>
      <c r="AB1177" s="62"/>
      <c r="AC1177" s="62"/>
      <c r="AD1177" s="62"/>
      <c r="AE1177" s="62">
        <v>0</v>
      </c>
      <c r="AF1177" s="62"/>
      <c r="AG1177" s="62"/>
      <c r="AH1177" s="62"/>
      <c r="AI1177" s="62"/>
      <c r="AJ1177" s="62">
        <v>0</v>
      </c>
      <c r="AK1177" s="170"/>
    </row>
    <row r="1178" spans="1:37" ht="141.75" x14ac:dyDescent="0.25">
      <c r="A1178" s="170"/>
      <c r="B1178" s="55" t="s">
        <v>1642</v>
      </c>
      <c r="C1178" s="56" t="s">
        <v>3980</v>
      </c>
      <c r="D1178" s="62">
        <v>0.37780606799999999</v>
      </c>
      <c r="E1178" s="62">
        <f t="shared" si="976"/>
        <v>3.7780606800000005E-2</v>
      </c>
      <c r="F1178" s="62">
        <f t="shared" si="977"/>
        <v>0.31735709711999999</v>
      </c>
      <c r="G1178" s="62">
        <v>0</v>
      </c>
      <c r="H1178" s="62">
        <f t="shared" si="978"/>
        <v>2.266836408E-2</v>
      </c>
      <c r="I1178" s="62">
        <f t="shared" si="979"/>
        <v>0.37780606799999999</v>
      </c>
      <c r="J1178" s="62">
        <v>0</v>
      </c>
      <c r="K1178" s="62">
        <v>0</v>
      </c>
      <c r="L1178" s="62">
        <v>0</v>
      </c>
      <c r="M1178" s="62">
        <v>0.37780606799999999</v>
      </c>
      <c r="N1178" s="62">
        <f t="shared" si="980"/>
        <v>0</v>
      </c>
      <c r="O1178" s="62">
        <f t="shared" si="981"/>
        <v>3.7780606800000005E-2</v>
      </c>
      <c r="P1178" s="62">
        <f t="shared" si="982"/>
        <v>0.31735709711999999</v>
      </c>
      <c r="Q1178" s="62">
        <f t="shared" si="983"/>
        <v>0</v>
      </c>
      <c r="R1178" s="62">
        <f t="shared" si="984"/>
        <v>-0.35513770391999999</v>
      </c>
      <c r="S1178" s="62">
        <f t="shared" si="985"/>
        <v>0.31483839000000002</v>
      </c>
      <c r="T1178" s="62">
        <v>0</v>
      </c>
      <c r="U1178" s="62">
        <v>0</v>
      </c>
      <c r="V1178" s="62">
        <v>0</v>
      </c>
      <c r="W1178" s="62">
        <v>0.31483839000000002</v>
      </c>
      <c r="X1178" s="62"/>
      <c r="Y1178" s="62"/>
      <c r="Z1178" s="62"/>
      <c r="AA1178" s="62"/>
      <c r="AB1178" s="62"/>
      <c r="AC1178" s="62"/>
      <c r="AD1178" s="62"/>
      <c r="AE1178" s="62">
        <v>0</v>
      </c>
      <c r="AF1178" s="62"/>
      <c r="AG1178" s="62"/>
      <c r="AH1178" s="62"/>
      <c r="AI1178" s="62"/>
      <c r="AJ1178" s="62">
        <v>0</v>
      </c>
      <c r="AK1178" s="170"/>
    </row>
    <row r="1179" spans="1:37" ht="63" x14ac:dyDescent="0.25">
      <c r="A1179" s="170"/>
      <c r="B1179" s="55" t="s">
        <v>1193</v>
      </c>
      <c r="C1179" s="56" t="s">
        <v>3981</v>
      </c>
      <c r="D1179" s="62">
        <v>10.929524903999999</v>
      </c>
      <c r="E1179" s="62">
        <f t="shared" si="976"/>
        <v>1.0929524903999999</v>
      </c>
      <c r="F1179" s="62">
        <f t="shared" si="977"/>
        <v>9.1808009193599993</v>
      </c>
      <c r="G1179" s="62">
        <v>0</v>
      </c>
      <c r="H1179" s="62">
        <f t="shared" si="978"/>
        <v>0.65577149423999992</v>
      </c>
      <c r="I1179" s="62">
        <f t="shared" si="979"/>
        <v>10.929524903999999</v>
      </c>
      <c r="J1179" s="62">
        <v>0</v>
      </c>
      <c r="K1179" s="62">
        <v>9.688759619999999</v>
      </c>
      <c r="L1179" s="62">
        <v>0</v>
      </c>
      <c r="M1179" s="62">
        <v>1.2407652839999999</v>
      </c>
      <c r="N1179" s="62">
        <f t="shared" si="980"/>
        <v>0</v>
      </c>
      <c r="O1179" s="62">
        <f t="shared" si="981"/>
        <v>1.0929524903999999</v>
      </c>
      <c r="P1179" s="62">
        <f t="shared" si="982"/>
        <v>-0.50795870063999971</v>
      </c>
      <c r="Q1179" s="62">
        <f t="shared" si="983"/>
        <v>0</v>
      </c>
      <c r="R1179" s="62">
        <f t="shared" si="984"/>
        <v>-0.58499378975999994</v>
      </c>
      <c r="S1179" s="62">
        <f t="shared" si="985"/>
        <v>1.03397107</v>
      </c>
      <c r="T1179" s="62">
        <v>0</v>
      </c>
      <c r="U1179" s="62">
        <v>0</v>
      </c>
      <c r="V1179" s="62">
        <v>0</v>
      </c>
      <c r="W1179" s="62">
        <v>1.03397107</v>
      </c>
      <c r="X1179" s="62"/>
      <c r="Y1179" s="62"/>
      <c r="Z1179" s="62"/>
      <c r="AA1179" s="62"/>
      <c r="AB1179" s="62"/>
      <c r="AC1179" s="62"/>
      <c r="AD1179" s="62"/>
      <c r="AE1179" s="62">
        <v>0</v>
      </c>
      <c r="AF1179" s="62"/>
      <c r="AG1179" s="62"/>
      <c r="AH1179" s="62"/>
      <c r="AI1179" s="62"/>
      <c r="AJ1179" s="62">
        <v>0</v>
      </c>
      <c r="AK1179" s="170"/>
    </row>
    <row r="1180" spans="1:37" ht="94.5" x14ac:dyDescent="0.25">
      <c r="A1180" s="170"/>
      <c r="B1180" s="55" t="s">
        <v>1195</v>
      </c>
      <c r="C1180" s="56" t="s">
        <v>3982</v>
      </c>
      <c r="D1180" s="62">
        <v>4.5628351939999998</v>
      </c>
      <c r="E1180" s="62">
        <f t="shared" si="976"/>
        <v>0.4562835194</v>
      </c>
      <c r="F1180" s="62">
        <f t="shared" si="977"/>
        <v>3.8327815629599993</v>
      </c>
      <c r="G1180" s="62">
        <v>0</v>
      </c>
      <c r="H1180" s="62">
        <f t="shared" si="978"/>
        <v>0.27377011163999998</v>
      </c>
      <c r="I1180" s="62">
        <f t="shared" si="979"/>
        <v>4.5628351939999998</v>
      </c>
      <c r="J1180" s="62">
        <v>0.29227692</v>
      </c>
      <c r="K1180" s="62">
        <v>3.8564718500000001</v>
      </c>
      <c r="L1180" s="62">
        <v>0</v>
      </c>
      <c r="M1180" s="62">
        <v>0.41408642400000001</v>
      </c>
      <c r="N1180" s="62">
        <f t="shared" si="980"/>
        <v>0</v>
      </c>
      <c r="O1180" s="62">
        <f t="shared" si="981"/>
        <v>0.16400659940000001</v>
      </c>
      <c r="P1180" s="62">
        <f t="shared" si="982"/>
        <v>-2.3690287040000868E-2</v>
      </c>
      <c r="Q1180" s="62">
        <f t="shared" si="983"/>
        <v>0</v>
      </c>
      <c r="R1180" s="62">
        <f t="shared" si="984"/>
        <v>-0.14031631236000003</v>
      </c>
      <c r="S1180" s="62">
        <f t="shared" si="985"/>
        <v>0.75483861000000008</v>
      </c>
      <c r="T1180" s="62">
        <v>0</v>
      </c>
      <c r="U1180" s="62">
        <v>0.40976659000000004</v>
      </c>
      <c r="V1180" s="62">
        <v>0</v>
      </c>
      <c r="W1180" s="62">
        <v>0.34507202000000003</v>
      </c>
      <c r="X1180" s="62"/>
      <c r="Y1180" s="62"/>
      <c r="Z1180" s="62"/>
      <c r="AA1180" s="62"/>
      <c r="AB1180" s="168">
        <v>2020</v>
      </c>
      <c r="AC1180" s="62" t="s">
        <v>4255</v>
      </c>
      <c r="AD1180" s="62" t="s">
        <v>4256</v>
      </c>
      <c r="AE1180" s="62">
        <v>0.5</v>
      </c>
      <c r="AF1180" s="168">
        <v>2020</v>
      </c>
      <c r="AG1180" s="62" t="s">
        <v>4257</v>
      </c>
      <c r="AH1180" s="62" t="s">
        <v>4258</v>
      </c>
      <c r="AI1180" s="62" t="s">
        <v>4259</v>
      </c>
      <c r="AJ1180" s="62">
        <v>0.18539600000000001</v>
      </c>
      <c r="AK1180" s="170"/>
    </row>
    <row r="1181" spans="1:37" ht="126" x14ac:dyDescent="0.25">
      <c r="A1181" s="170"/>
      <c r="B1181" s="55" t="s">
        <v>1197</v>
      </c>
      <c r="C1181" s="56" t="s">
        <v>3983</v>
      </c>
      <c r="D1181" s="62">
        <v>0.89648798399999985</v>
      </c>
      <c r="E1181" s="62">
        <f t="shared" si="976"/>
        <v>8.9648798399999993E-2</v>
      </c>
      <c r="F1181" s="62">
        <f t="shared" si="977"/>
        <v>0.75304990655999993</v>
      </c>
      <c r="G1181" s="62">
        <v>0</v>
      </c>
      <c r="H1181" s="62">
        <f t="shared" si="978"/>
        <v>5.3789279039999992E-2</v>
      </c>
      <c r="I1181" s="62">
        <f t="shared" si="979"/>
        <v>0.89648798399999985</v>
      </c>
      <c r="J1181" s="62">
        <v>0</v>
      </c>
      <c r="K1181" s="62">
        <v>0</v>
      </c>
      <c r="L1181" s="62">
        <v>0</v>
      </c>
      <c r="M1181" s="62">
        <v>0.89648798399999985</v>
      </c>
      <c r="N1181" s="62">
        <f t="shared" si="980"/>
        <v>0</v>
      </c>
      <c r="O1181" s="62">
        <f t="shared" si="981"/>
        <v>8.9648798399999993E-2</v>
      </c>
      <c r="P1181" s="62">
        <f t="shared" si="982"/>
        <v>0.75304990655999993</v>
      </c>
      <c r="Q1181" s="62">
        <f t="shared" si="983"/>
        <v>0</v>
      </c>
      <c r="R1181" s="62">
        <f t="shared" si="984"/>
        <v>-0.84269870495999988</v>
      </c>
      <c r="S1181" s="62">
        <f t="shared" si="985"/>
        <v>0.74707332000000004</v>
      </c>
      <c r="T1181" s="62">
        <v>0</v>
      </c>
      <c r="U1181" s="62">
        <v>0</v>
      </c>
      <c r="V1181" s="62">
        <v>0</v>
      </c>
      <c r="W1181" s="62">
        <v>0.74707332000000004</v>
      </c>
      <c r="X1181" s="62"/>
      <c r="Y1181" s="62"/>
      <c r="Z1181" s="62"/>
      <c r="AA1181" s="62"/>
      <c r="AB1181" s="62"/>
      <c r="AC1181" s="62"/>
      <c r="AD1181" s="62"/>
      <c r="AE1181" s="62">
        <v>0</v>
      </c>
      <c r="AF1181" s="62"/>
      <c r="AG1181" s="62"/>
      <c r="AH1181" s="62"/>
      <c r="AI1181" s="62"/>
      <c r="AJ1181" s="62">
        <v>0</v>
      </c>
      <c r="AK1181" s="170"/>
    </row>
    <row r="1182" spans="1:37" ht="47.25" x14ac:dyDescent="0.25">
      <c r="A1182" s="170"/>
      <c r="B1182" s="55" t="s">
        <v>1198</v>
      </c>
      <c r="C1182" s="56" t="s">
        <v>3984</v>
      </c>
      <c r="D1182" s="102">
        <v>1.9509371999999997E-2</v>
      </c>
      <c r="E1182" s="62">
        <f t="shared" si="976"/>
        <v>1.9509371999999999E-3</v>
      </c>
      <c r="F1182" s="62">
        <f t="shared" si="977"/>
        <v>1.6387872479999999E-2</v>
      </c>
      <c r="G1182" s="62">
        <v>0</v>
      </c>
      <c r="H1182" s="62">
        <f t="shared" si="978"/>
        <v>1.1705623199999998E-3</v>
      </c>
      <c r="I1182" s="62">
        <f t="shared" si="979"/>
        <v>1.9509371999999997E-2</v>
      </c>
      <c r="J1182" s="62">
        <v>0</v>
      </c>
      <c r="K1182" s="62">
        <v>0</v>
      </c>
      <c r="L1182" s="62">
        <v>0</v>
      </c>
      <c r="M1182" s="62">
        <v>1.9509371999999997E-2</v>
      </c>
      <c r="N1182" s="62">
        <f t="shared" si="980"/>
        <v>0</v>
      </c>
      <c r="O1182" s="62">
        <f t="shared" si="981"/>
        <v>1.9509371999999999E-3</v>
      </c>
      <c r="P1182" s="62">
        <f t="shared" si="982"/>
        <v>1.6387872479999999E-2</v>
      </c>
      <c r="Q1182" s="62">
        <f t="shared" si="983"/>
        <v>0</v>
      </c>
      <c r="R1182" s="62">
        <f t="shared" si="984"/>
        <v>-1.8338809679999998E-2</v>
      </c>
      <c r="S1182" s="62">
        <f t="shared" si="985"/>
        <v>9.895973999999999E-2</v>
      </c>
      <c r="T1182" s="62">
        <v>0</v>
      </c>
      <c r="U1182" s="62">
        <v>0</v>
      </c>
      <c r="V1182" s="62">
        <v>0</v>
      </c>
      <c r="W1182" s="62">
        <v>9.895973999999999E-2</v>
      </c>
      <c r="X1182" s="102"/>
      <c r="Y1182" s="102"/>
      <c r="Z1182" s="102"/>
      <c r="AA1182" s="102"/>
      <c r="AB1182" s="102"/>
      <c r="AC1182" s="102"/>
      <c r="AD1182" s="102"/>
      <c r="AE1182" s="62">
        <v>0</v>
      </c>
      <c r="AF1182" s="168">
        <v>2020</v>
      </c>
      <c r="AG1182" s="62" t="s">
        <v>4257</v>
      </c>
      <c r="AH1182" s="62" t="s">
        <v>4258</v>
      </c>
      <c r="AI1182" s="62" t="s">
        <v>4259</v>
      </c>
      <c r="AJ1182" s="62">
        <v>0.05</v>
      </c>
      <c r="AK1182" s="170"/>
    </row>
    <row r="1183" spans="1:37" ht="63" x14ac:dyDescent="0.25">
      <c r="A1183" s="170"/>
      <c r="B1183" s="55" t="s">
        <v>2395</v>
      </c>
      <c r="C1183" s="56" t="s">
        <v>3985</v>
      </c>
      <c r="D1183" s="62">
        <v>2.39292E-4</v>
      </c>
      <c r="E1183" s="62">
        <f t="shared" si="976"/>
        <v>2.3929200000000001E-5</v>
      </c>
      <c r="F1183" s="62">
        <f t="shared" si="977"/>
        <v>2.0100528E-4</v>
      </c>
      <c r="G1183" s="62">
        <v>0</v>
      </c>
      <c r="H1183" s="62">
        <f t="shared" si="978"/>
        <v>1.4357519999999999E-5</v>
      </c>
      <c r="I1183" s="62">
        <f t="shared" si="979"/>
        <v>2.39292E-4</v>
      </c>
      <c r="J1183" s="62">
        <v>0</v>
      </c>
      <c r="K1183" s="62">
        <v>0</v>
      </c>
      <c r="L1183" s="62">
        <v>0</v>
      </c>
      <c r="M1183" s="62">
        <v>2.39292E-4</v>
      </c>
      <c r="N1183" s="62">
        <f t="shared" si="980"/>
        <v>0</v>
      </c>
      <c r="O1183" s="62">
        <f t="shared" si="981"/>
        <v>2.3929200000000001E-5</v>
      </c>
      <c r="P1183" s="62">
        <f t="shared" si="982"/>
        <v>2.0100528E-4</v>
      </c>
      <c r="Q1183" s="62">
        <f t="shared" si="983"/>
        <v>0</v>
      </c>
      <c r="R1183" s="62">
        <f t="shared" si="984"/>
        <v>-2.2493447999999999E-4</v>
      </c>
      <c r="S1183" s="62">
        <f t="shared" si="985"/>
        <v>1.9940999999999999E-4</v>
      </c>
      <c r="T1183" s="62">
        <v>0</v>
      </c>
      <c r="U1183" s="62">
        <v>0</v>
      </c>
      <c r="V1183" s="62">
        <v>0</v>
      </c>
      <c r="W1183" s="62">
        <v>1.9940999999999999E-4</v>
      </c>
      <c r="X1183" s="62"/>
      <c r="Y1183" s="62"/>
      <c r="Z1183" s="62"/>
      <c r="AA1183" s="62"/>
      <c r="AB1183" s="62"/>
      <c r="AC1183" s="62"/>
      <c r="AD1183" s="62"/>
      <c r="AE1183" s="62">
        <v>0</v>
      </c>
      <c r="AF1183" s="62"/>
      <c r="AG1183" s="62"/>
      <c r="AH1183" s="62"/>
      <c r="AI1183" s="62"/>
      <c r="AJ1183" s="62">
        <v>0</v>
      </c>
      <c r="AK1183" s="170"/>
    </row>
    <row r="1184" spans="1:37" ht="94.5" x14ac:dyDescent="0.25">
      <c r="A1184" s="170"/>
      <c r="B1184" s="55" t="s">
        <v>2397</v>
      </c>
      <c r="C1184" s="56" t="s">
        <v>3986</v>
      </c>
      <c r="D1184" s="62">
        <v>2.4024959999999996E-3</v>
      </c>
      <c r="E1184" s="62">
        <f t="shared" si="976"/>
        <v>2.4024959999999998E-4</v>
      </c>
      <c r="F1184" s="62">
        <f t="shared" si="977"/>
        <v>2.0180966399999997E-3</v>
      </c>
      <c r="G1184" s="62">
        <v>0</v>
      </c>
      <c r="H1184" s="62">
        <f t="shared" si="978"/>
        <v>1.4414975999999996E-4</v>
      </c>
      <c r="I1184" s="62">
        <f t="shared" si="979"/>
        <v>2.4024959999999996E-3</v>
      </c>
      <c r="J1184" s="62">
        <v>0</v>
      </c>
      <c r="K1184" s="62">
        <v>0</v>
      </c>
      <c r="L1184" s="62">
        <v>0</v>
      </c>
      <c r="M1184" s="62">
        <v>2.4024959999999996E-3</v>
      </c>
      <c r="N1184" s="62">
        <f t="shared" si="980"/>
        <v>0</v>
      </c>
      <c r="O1184" s="62">
        <f t="shared" si="981"/>
        <v>2.4024959999999998E-4</v>
      </c>
      <c r="P1184" s="62">
        <f t="shared" si="982"/>
        <v>2.0180966399999997E-3</v>
      </c>
      <c r="Q1184" s="62">
        <f t="shared" si="983"/>
        <v>0</v>
      </c>
      <c r="R1184" s="62">
        <f t="shared" si="984"/>
        <v>-2.2583462399999995E-3</v>
      </c>
      <c r="S1184" s="62">
        <f t="shared" si="985"/>
        <v>2.0020800000000003E-3</v>
      </c>
      <c r="T1184" s="62">
        <v>0</v>
      </c>
      <c r="U1184" s="62">
        <v>0</v>
      </c>
      <c r="V1184" s="62">
        <v>0</v>
      </c>
      <c r="W1184" s="62">
        <v>2.0020800000000003E-3</v>
      </c>
      <c r="X1184" s="62"/>
      <c r="Y1184" s="62"/>
      <c r="Z1184" s="62"/>
      <c r="AA1184" s="62"/>
      <c r="AB1184" s="62"/>
      <c r="AC1184" s="62"/>
      <c r="AD1184" s="62"/>
      <c r="AE1184" s="62">
        <v>0</v>
      </c>
      <c r="AF1184" s="62"/>
      <c r="AG1184" s="62"/>
      <c r="AH1184" s="62"/>
      <c r="AI1184" s="62"/>
      <c r="AJ1184" s="62">
        <v>0</v>
      </c>
      <c r="AK1184" s="62">
        <f>SUM(AK1185:AK1192)</f>
        <v>0</v>
      </c>
    </row>
    <row r="1185" spans="1:37" ht="15.75" x14ac:dyDescent="0.25">
      <c r="A1185" s="170"/>
      <c r="B1185" s="55" t="s">
        <v>509</v>
      </c>
      <c r="C1185" s="56"/>
      <c r="D1185" s="62">
        <f t="shared" ref="D1185:AJ1185" si="986">SUM(D1186:D1193)</f>
        <v>46.134246130427158</v>
      </c>
      <c r="E1185" s="62">
        <f t="shared" si="986"/>
        <v>4.6134246130427163</v>
      </c>
      <c r="F1185" s="62">
        <f t="shared" si="986"/>
        <v>38.752766749558816</v>
      </c>
      <c r="G1185" s="62">
        <f t="shared" si="986"/>
        <v>0</v>
      </c>
      <c r="H1185" s="62">
        <f t="shared" si="986"/>
        <v>2.76805476782563</v>
      </c>
      <c r="I1185" s="62">
        <f t="shared" si="986"/>
        <v>46.133578415999999</v>
      </c>
      <c r="J1185" s="62">
        <f t="shared" si="986"/>
        <v>4.2938845300000006</v>
      </c>
      <c r="K1185" s="62">
        <f t="shared" si="986"/>
        <v>41.808870900000002</v>
      </c>
      <c r="L1185" s="62">
        <f t="shared" si="986"/>
        <v>0</v>
      </c>
      <c r="M1185" s="62">
        <f t="shared" si="986"/>
        <v>3.0822985999999993E-2</v>
      </c>
      <c r="N1185" s="62">
        <f t="shared" si="986"/>
        <v>6.6771442716568328E-4</v>
      </c>
      <c r="O1185" s="62">
        <f t="shared" si="986"/>
        <v>0.31954008304271625</v>
      </c>
      <c r="P1185" s="62">
        <f t="shared" si="986"/>
        <v>-3.0561041504411905</v>
      </c>
      <c r="Q1185" s="62">
        <f t="shared" si="986"/>
        <v>0</v>
      </c>
      <c r="R1185" s="62">
        <f t="shared" si="986"/>
        <v>2.73723178182563</v>
      </c>
      <c r="S1185" s="62">
        <f t="shared" si="986"/>
        <v>0.83462824000000002</v>
      </c>
      <c r="T1185" s="62">
        <f t="shared" si="986"/>
        <v>6.8174959999999993E-2</v>
      </c>
      <c r="U1185" s="62">
        <f t="shared" si="986"/>
        <v>0.23172295000000001</v>
      </c>
      <c r="V1185" s="62">
        <f t="shared" si="986"/>
        <v>0</v>
      </c>
      <c r="W1185" s="62">
        <f t="shared" si="986"/>
        <v>0.53473032999999992</v>
      </c>
      <c r="X1185" s="62"/>
      <c r="Y1185" s="62"/>
      <c r="Z1185" s="62"/>
      <c r="AA1185" s="62"/>
      <c r="AB1185" s="62"/>
      <c r="AC1185" s="62"/>
      <c r="AD1185" s="62"/>
      <c r="AE1185" s="62">
        <f t="shared" si="986"/>
        <v>0</v>
      </c>
      <c r="AF1185" s="62"/>
      <c r="AG1185" s="62"/>
      <c r="AH1185" s="62"/>
      <c r="AI1185" s="62"/>
      <c r="AJ1185" s="62">
        <f t="shared" si="986"/>
        <v>0.36</v>
      </c>
      <c r="AK1185" s="170"/>
    </row>
    <row r="1186" spans="1:37" ht="63" x14ac:dyDescent="0.25">
      <c r="A1186" s="170"/>
      <c r="B1186" s="55" t="s">
        <v>1364</v>
      </c>
      <c r="C1186" s="56" t="s">
        <v>3987</v>
      </c>
      <c r="D1186" s="62">
        <v>0.31849486000000005</v>
      </c>
      <c r="E1186" s="62">
        <f t="shared" ref="E1186:E1193" si="987">D1186*10%</f>
        <v>3.1849486000000003E-2</v>
      </c>
      <c r="F1186" s="62">
        <f t="shared" ref="F1186:F1193" si="988">D1186-E1186-H1186</f>
        <v>0.26753568240000009</v>
      </c>
      <c r="G1186" s="62">
        <v>0</v>
      </c>
      <c r="H1186" s="62">
        <f t="shared" ref="H1186:H1193" si="989">D1186*6%</f>
        <v>1.9109691600000003E-2</v>
      </c>
      <c r="I1186" s="62">
        <f t="shared" ref="I1186:I1193" si="990">J1186+K1186+L1186+M1186</f>
        <v>0.31849485999999999</v>
      </c>
      <c r="J1186" s="62">
        <v>0</v>
      </c>
      <c r="K1186" s="62">
        <v>0.31849485999999999</v>
      </c>
      <c r="L1186" s="62">
        <v>0</v>
      </c>
      <c r="M1186" s="62">
        <v>0</v>
      </c>
      <c r="N1186" s="62">
        <f t="shared" ref="N1186:N1193" si="991">D1186-I1186</f>
        <v>0</v>
      </c>
      <c r="O1186" s="62">
        <f t="shared" ref="O1186:O1193" si="992">E1186-J1186</f>
        <v>3.1849486000000003E-2</v>
      </c>
      <c r="P1186" s="62">
        <f t="shared" ref="P1186:P1193" si="993">F1186-K1186</f>
        <v>-5.0959177599999905E-2</v>
      </c>
      <c r="Q1186" s="62">
        <f t="shared" ref="Q1186:Q1193" si="994">G1186-L1186</f>
        <v>0</v>
      </c>
      <c r="R1186" s="62">
        <f t="shared" ref="R1186:R1193" si="995">H1186-M1186</f>
        <v>1.9109691600000003E-2</v>
      </c>
      <c r="S1186" s="62">
        <f t="shared" ref="S1186:S1193" si="996">T1186+U1186+V1186+W1186</f>
        <v>0</v>
      </c>
      <c r="T1186" s="62">
        <v>0</v>
      </c>
      <c r="U1186" s="62">
        <v>0</v>
      </c>
      <c r="V1186" s="62">
        <v>0</v>
      </c>
      <c r="W1186" s="62">
        <v>0</v>
      </c>
      <c r="X1186" s="62"/>
      <c r="Y1186" s="62"/>
      <c r="Z1186" s="62"/>
      <c r="AA1186" s="62"/>
      <c r="AB1186" s="62"/>
      <c r="AC1186" s="62"/>
      <c r="AD1186" s="62"/>
      <c r="AE1186" s="62">
        <v>0</v>
      </c>
      <c r="AF1186" s="62"/>
      <c r="AG1186" s="62"/>
      <c r="AH1186" s="62"/>
      <c r="AI1186" s="62"/>
      <c r="AJ1186" s="62">
        <v>0</v>
      </c>
      <c r="AK1186" s="170"/>
    </row>
    <row r="1187" spans="1:37" ht="94.5" x14ac:dyDescent="0.25">
      <c r="A1187" s="170"/>
      <c r="B1187" s="55" t="s">
        <v>1644</v>
      </c>
      <c r="C1187" s="56" t="s">
        <v>3988</v>
      </c>
      <c r="D1187" s="62">
        <v>0.17381938799999999</v>
      </c>
      <c r="E1187" s="62">
        <f t="shared" si="987"/>
        <v>1.73819388E-2</v>
      </c>
      <c r="F1187" s="62">
        <f t="shared" si="988"/>
        <v>0.14600828592000001</v>
      </c>
      <c r="G1187" s="62">
        <v>0</v>
      </c>
      <c r="H1187" s="62">
        <f t="shared" si="989"/>
        <v>1.0429163279999999E-2</v>
      </c>
      <c r="I1187" s="169">
        <f t="shared" si="990"/>
        <v>0.17381938799999999</v>
      </c>
      <c r="J1187" s="62">
        <v>0.14484949</v>
      </c>
      <c r="K1187" s="62">
        <v>0</v>
      </c>
      <c r="L1187" s="62">
        <v>0</v>
      </c>
      <c r="M1187" s="62">
        <v>2.8969897999999994E-2</v>
      </c>
      <c r="N1187" s="62">
        <f t="shared" si="991"/>
        <v>0</v>
      </c>
      <c r="O1187" s="62">
        <f t="shared" si="992"/>
        <v>-0.1274675512</v>
      </c>
      <c r="P1187" s="62">
        <f t="shared" si="993"/>
        <v>0.14600828592000001</v>
      </c>
      <c r="Q1187" s="62">
        <f t="shared" si="994"/>
        <v>0</v>
      </c>
      <c r="R1187" s="62">
        <f t="shared" si="995"/>
        <v>-1.8540734719999993E-2</v>
      </c>
      <c r="S1187" s="62">
        <f t="shared" si="996"/>
        <v>0.51493387000000002</v>
      </c>
      <c r="T1187" s="62">
        <v>0</v>
      </c>
      <c r="U1187" s="62">
        <v>0.23172295000000001</v>
      </c>
      <c r="V1187" s="62">
        <v>0</v>
      </c>
      <c r="W1187" s="62">
        <v>0.28321091999999998</v>
      </c>
      <c r="X1187" s="62"/>
      <c r="Y1187" s="62"/>
      <c r="Z1187" s="62"/>
      <c r="AA1187" s="62"/>
      <c r="AB1187" s="62"/>
      <c r="AC1187" s="62"/>
      <c r="AD1187" s="62"/>
      <c r="AE1187" s="62">
        <v>0</v>
      </c>
      <c r="AF1187" s="168">
        <v>2020</v>
      </c>
      <c r="AG1187" s="62" t="s">
        <v>4257</v>
      </c>
      <c r="AH1187" s="62" t="s">
        <v>4258</v>
      </c>
      <c r="AI1187" s="62" t="s">
        <v>4259</v>
      </c>
      <c r="AJ1187" s="62">
        <v>0.24</v>
      </c>
      <c r="AK1187" s="170"/>
    </row>
    <row r="1188" spans="1:37" ht="47.25" x14ac:dyDescent="0.25">
      <c r="A1188" s="170"/>
      <c r="B1188" s="55" t="s">
        <v>2399</v>
      </c>
      <c r="C1188" s="56" t="s">
        <v>3989</v>
      </c>
      <c r="D1188" s="62">
        <v>3.3385721358284164E-4</v>
      </c>
      <c r="E1188" s="62">
        <f t="shared" si="987"/>
        <v>3.3385721358284168E-5</v>
      </c>
      <c r="F1188" s="62">
        <f t="shared" si="988"/>
        <v>2.8044005940958697E-4</v>
      </c>
      <c r="G1188" s="62">
        <v>0</v>
      </c>
      <c r="H1188" s="62">
        <f t="shared" si="989"/>
        <v>2.0031432814970497E-5</v>
      </c>
      <c r="I1188" s="62">
        <f t="shared" si="990"/>
        <v>0</v>
      </c>
      <c r="J1188" s="62">
        <v>0</v>
      </c>
      <c r="K1188" s="62">
        <v>0</v>
      </c>
      <c r="L1188" s="62">
        <v>0</v>
      </c>
      <c r="M1188" s="62">
        <v>0</v>
      </c>
      <c r="N1188" s="62">
        <f t="shared" si="991"/>
        <v>3.3385721358284164E-4</v>
      </c>
      <c r="O1188" s="62">
        <f t="shared" si="992"/>
        <v>3.3385721358284168E-5</v>
      </c>
      <c r="P1188" s="62">
        <f t="shared" si="993"/>
        <v>2.8044005940958697E-4</v>
      </c>
      <c r="Q1188" s="62">
        <f t="shared" si="994"/>
        <v>0</v>
      </c>
      <c r="R1188" s="62">
        <f t="shared" si="995"/>
        <v>2.0031432814970497E-5</v>
      </c>
      <c r="S1188" s="62">
        <f t="shared" si="996"/>
        <v>4.9264630000000004E-2</v>
      </c>
      <c r="T1188" s="62">
        <v>0</v>
      </c>
      <c r="U1188" s="62">
        <v>0</v>
      </c>
      <c r="V1188" s="62">
        <v>0</v>
      </c>
      <c r="W1188" s="62">
        <v>4.9264630000000004E-2</v>
      </c>
      <c r="X1188" s="62"/>
      <c r="Y1188" s="62"/>
      <c r="Z1188" s="62"/>
      <c r="AA1188" s="62"/>
      <c r="AB1188" s="62"/>
      <c r="AC1188" s="62"/>
      <c r="AD1188" s="62"/>
      <c r="AE1188" s="62">
        <v>0</v>
      </c>
      <c r="AF1188" s="168">
        <v>2020</v>
      </c>
      <c r="AG1188" s="62" t="s">
        <v>4257</v>
      </c>
      <c r="AH1188" s="62" t="s">
        <v>4258</v>
      </c>
      <c r="AI1188" s="62" t="s">
        <v>4259</v>
      </c>
      <c r="AJ1188" s="62">
        <v>0.02</v>
      </c>
      <c r="AK1188" s="170"/>
    </row>
    <row r="1189" spans="1:37" ht="47.25" x14ac:dyDescent="0.25">
      <c r="A1189" s="170"/>
      <c r="B1189" s="55" t="s">
        <v>1200</v>
      </c>
      <c r="C1189" s="56" t="s">
        <v>3990</v>
      </c>
      <c r="D1189" s="62">
        <v>45.639411079999995</v>
      </c>
      <c r="E1189" s="62">
        <f t="shared" si="987"/>
        <v>4.5639411079999999</v>
      </c>
      <c r="F1189" s="62">
        <f t="shared" si="988"/>
        <v>38.337105307199991</v>
      </c>
      <c r="G1189" s="62">
        <v>0</v>
      </c>
      <c r="H1189" s="62">
        <f t="shared" si="989"/>
        <v>2.7383646647999997</v>
      </c>
      <c r="I1189" s="62">
        <f t="shared" si="990"/>
        <v>45.639411080000002</v>
      </c>
      <c r="J1189" s="62">
        <v>4.1490350400000002</v>
      </c>
      <c r="K1189" s="62">
        <v>41.490376040000001</v>
      </c>
      <c r="L1189" s="62">
        <v>0</v>
      </c>
      <c r="M1189" s="62">
        <v>0</v>
      </c>
      <c r="N1189" s="62">
        <f t="shared" si="991"/>
        <v>0</v>
      </c>
      <c r="O1189" s="62">
        <f t="shared" si="992"/>
        <v>0.41490606799999963</v>
      </c>
      <c r="P1189" s="62">
        <f t="shared" si="993"/>
        <v>-3.15327073280001</v>
      </c>
      <c r="Q1189" s="62">
        <f t="shared" si="994"/>
        <v>0</v>
      </c>
      <c r="R1189" s="62">
        <f t="shared" si="995"/>
        <v>2.7383646647999997</v>
      </c>
      <c r="S1189" s="62">
        <f t="shared" si="996"/>
        <v>0</v>
      </c>
      <c r="T1189" s="62">
        <v>0</v>
      </c>
      <c r="U1189" s="62">
        <v>0</v>
      </c>
      <c r="V1189" s="62">
        <v>0</v>
      </c>
      <c r="W1189" s="62">
        <v>0</v>
      </c>
      <c r="X1189" s="62"/>
      <c r="Y1189" s="62"/>
      <c r="Z1189" s="62"/>
      <c r="AA1189" s="62"/>
      <c r="AB1189" s="62"/>
      <c r="AC1189" s="62"/>
      <c r="AD1189" s="62"/>
      <c r="AE1189" s="62">
        <v>0</v>
      </c>
      <c r="AF1189" s="62"/>
      <c r="AG1189" s="62"/>
      <c r="AH1189" s="62"/>
      <c r="AI1189" s="62"/>
      <c r="AJ1189" s="62">
        <v>0</v>
      </c>
      <c r="AK1189" s="170"/>
    </row>
    <row r="1190" spans="1:37" ht="94.5" x14ac:dyDescent="0.25">
      <c r="A1190" s="170"/>
      <c r="B1190" s="55" t="s">
        <v>2400</v>
      </c>
      <c r="C1190" s="56" t="s">
        <v>3991</v>
      </c>
      <c r="D1190" s="62">
        <v>4.1732399999999995E-4</v>
      </c>
      <c r="E1190" s="62">
        <f t="shared" si="987"/>
        <v>4.17324E-5</v>
      </c>
      <c r="F1190" s="62">
        <f t="shared" si="988"/>
        <v>3.5055215999999997E-4</v>
      </c>
      <c r="G1190" s="62">
        <v>0</v>
      </c>
      <c r="H1190" s="62">
        <f t="shared" si="989"/>
        <v>2.5039439999999996E-5</v>
      </c>
      <c r="I1190" s="62">
        <f t="shared" si="990"/>
        <v>4.1732399999999995E-4</v>
      </c>
      <c r="J1190" s="62">
        <v>0</v>
      </c>
      <c r="K1190" s="62">
        <v>0</v>
      </c>
      <c r="L1190" s="62">
        <v>0</v>
      </c>
      <c r="M1190" s="62">
        <v>4.1732399999999995E-4</v>
      </c>
      <c r="N1190" s="62">
        <f t="shared" si="991"/>
        <v>0</v>
      </c>
      <c r="O1190" s="62">
        <f t="shared" si="992"/>
        <v>4.17324E-5</v>
      </c>
      <c r="P1190" s="62">
        <f t="shared" si="993"/>
        <v>3.5055215999999997E-4</v>
      </c>
      <c r="Q1190" s="62">
        <f t="shared" si="994"/>
        <v>0</v>
      </c>
      <c r="R1190" s="62">
        <f t="shared" si="995"/>
        <v>-3.9228455999999994E-4</v>
      </c>
      <c r="S1190" s="62">
        <f t="shared" si="996"/>
        <v>3.4776999999999996E-4</v>
      </c>
      <c r="T1190" s="62">
        <v>0</v>
      </c>
      <c r="U1190" s="62">
        <v>0</v>
      </c>
      <c r="V1190" s="62">
        <v>0</v>
      </c>
      <c r="W1190" s="62">
        <v>3.4776999999999996E-4</v>
      </c>
      <c r="X1190" s="62"/>
      <c r="Y1190" s="62"/>
      <c r="Z1190" s="62"/>
      <c r="AA1190" s="62"/>
      <c r="AB1190" s="62"/>
      <c r="AC1190" s="62"/>
      <c r="AD1190" s="62"/>
      <c r="AE1190" s="62">
        <v>0</v>
      </c>
      <c r="AF1190" s="62"/>
      <c r="AG1190" s="62"/>
      <c r="AH1190" s="62"/>
      <c r="AI1190" s="62"/>
      <c r="AJ1190" s="62">
        <v>0</v>
      </c>
      <c r="AK1190" s="170"/>
    </row>
    <row r="1191" spans="1:37" ht="63" x14ac:dyDescent="0.25">
      <c r="A1191" s="170"/>
      <c r="B1191" s="55" t="s">
        <v>2402</v>
      </c>
      <c r="C1191" s="56" t="s">
        <v>3992</v>
      </c>
      <c r="D1191" s="62">
        <v>2.39292E-4</v>
      </c>
      <c r="E1191" s="62">
        <f t="shared" si="987"/>
        <v>2.3929200000000001E-5</v>
      </c>
      <c r="F1191" s="62">
        <f t="shared" si="988"/>
        <v>2.0100528E-4</v>
      </c>
      <c r="G1191" s="62">
        <v>0</v>
      </c>
      <c r="H1191" s="62">
        <f t="shared" si="989"/>
        <v>1.4357519999999999E-5</v>
      </c>
      <c r="I1191" s="62">
        <f t="shared" si="990"/>
        <v>2.39292E-4</v>
      </c>
      <c r="J1191" s="62">
        <v>0</v>
      </c>
      <c r="K1191" s="62">
        <v>0</v>
      </c>
      <c r="L1191" s="62">
        <v>0</v>
      </c>
      <c r="M1191" s="62">
        <v>2.39292E-4</v>
      </c>
      <c r="N1191" s="62">
        <f t="shared" si="991"/>
        <v>0</v>
      </c>
      <c r="O1191" s="62">
        <f t="shared" si="992"/>
        <v>2.3929200000000001E-5</v>
      </c>
      <c r="P1191" s="62">
        <f t="shared" si="993"/>
        <v>2.0100528E-4</v>
      </c>
      <c r="Q1191" s="62">
        <f t="shared" si="994"/>
        <v>0</v>
      </c>
      <c r="R1191" s="62">
        <f t="shared" si="995"/>
        <v>-2.2493447999999999E-4</v>
      </c>
      <c r="S1191" s="62">
        <f t="shared" si="996"/>
        <v>1.9940999999999999E-4</v>
      </c>
      <c r="T1191" s="62">
        <v>0</v>
      </c>
      <c r="U1191" s="62">
        <v>0</v>
      </c>
      <c r="V1191" s="62">
        <v>0</v>
      </c>
      <c r="W1191" s="62">
        <v>1.9940999999999999E-4</v>
      </c>
      <c r="X1191" s="62"/>
      <c r="Y1191" s="62"/>
      <c r="Z1191" s="62"/>
      <c r="AA1191" s="62"/>
      <c r="AB1191" s="62"/>
      <c r="AC1191" s="62"/>
      <c r="AD1191" s="62"/>
      <c r="AE1191" s="62">
        <v>0</v>
      </c>
      <c r="AF1191" s="62"/>
      <c r="AG1191" s="62"/>
      <c r="AH1191" s="62"/>
      <c r="AI1191" s="62"/>
      <c r="AJ1191" s="62">
        <v>0</v>
      </c>
      <c r="AK1191" s="170"/>
    </row>
    <row r="1192" spans="1:37" ht="47.25" x14ac:dyDescent="0.25">
      <c r="A1192" s="170"/>
      <c r="B1192" s="55" t="s">
        <v>2404</v>
      </c>
      <c r="C1192" s="56" t="s">
        <v>3993</v>
      </c>
      <c r="D1192" s="62">
        <v>1.1964719999999999E-3</v>
      </c>
      <c r="E1192" s="62">
        <f t="shared" si="987"/>
        <v>1.1964719999999999E-4</v>
      </c>
      <c r="F1192" s="62">
        <f t="shared" si="988"/>
        <v>1.00503648E-3</v>
      </c>
      <c r="G1192" s="62">
        <v>0</v>
      </c>
      <c r="H1192" s="62">
        <f t="shared" si="989"/>
        <v>7.1788319999999993E-5</v>
      </c>
      <c r="I1192" s="62">
        <f t="shared" si="990"/>
        <v>1.1964719999999999E-3</v>
      </c>
      <c r="J1192" s="62">
        <v>0</v>
      </c>
      <c r="K1192" s="62">
        <v>0</v>
      </c>
      <c r="L1192" s="62">
        <v>0</v>
      </c>
      <c r="M1192" s="62">
        <v>1.1964719999999999E-3</v>
      </c>
      <c r="N1192" s="62">
        <f t="shared" si="991"/>
        <v>0</v>
      </c>
      <c r="O1192" s="62">
        <f t="shared" si="992"/>
        <v>1.1964719999999999E-4</v>
      </c>
      <c r="P1192" s="62">
        <f t="shared" si="993"/>
        <v>1.00503648E-3</v>
      </c>
      <c r="Q1192" s="62">
        <f t="shared" si="994"/>
        <v>0</v>
      </c>
      <c r="R1192" s="62">
        <f t="shared" si="995"/>
        <v>-1.1246836799999999E-3</v>
      </c>
      <c r="S1192" s="62">
        <f t="shared" si="996"/>
        <v>9.9706000000000013E-4</v>
      </c>
      <c r="T1192" s="62">
        <v>0</v>
      </c>
      <c r="U1192" s="62">
        <v>0</v>
      </c>
      <c r="V1192" s="62">
        <v>0</v>
      </c>
      <c r="W1192" s="62">
        <v>9.9706000000000013E-4</v>
      </c>
      <c r="X1192" s="62"/>
      <c r="Y1192" s="62"/>
      <c r="Z1192" s="62"/>
      <c r="AA1192" s="62"/>
      <c r="AB1192" s="62"/>
      <c r="AC1192" s="62"/>
      <c r="AD1192" s="62"/>
      <c r="AE1192" s="62">
        <v>0</v>
      </c>
      <c r="AF1192" s="62"/>
      <c r="AG1192" s="62"/>
      <c r="AH1192" s="62"/>
      <c r="AI1192" s="62"/>
      <c r="AJ1192" s="62">
        <v>0</v>
      </c>
      <c r="AK1192" s="170"/>
    </row>
    <row r="1193" spans="1:37" ht="47.25" x14ac:dyDescent="0.25">
      <c r="A1193" s="170"/>
      <c r="B1193" s="55" t="s">
        <v>2406</v>
      </c>
      <c r="C1193" s="56" t="s">
        <v>3994</v>
      </c>
      <c r="D1193" s="62">
        <v>3.3385721358284164E-4</v>
      </c>
      <c r="E1193" s="62">
        <f t="shared" si="987"/>
        <v>3.3385721358284168E-5</v>
      </c>
      <c r="F1193" s="62">
        <f t="shared" si="988"/>
        <v>2.8044005940958697E-4</v>
      </c>
      <c r="G1193" s="62">
        <v>0</v>
      </c>
      <c r="H1193" s="62">
        <f t="shared" si="989"/>
        <v>2.0031432814970497E-5</v>
      </c>
      <c r="I1193" s="62">
        <f t="shared" si="990"/>
        <v>0</v>
      </c>
      <c r="J1193" s="62">
        <v>0</v>
      </c>
      <c r="K1193" s="62">
        <v>0</v>
      </c>
      <c r="L1193" s="62">
        <v>0</v>
      </c>
      <c r="M1193" s="62">
        <v>0</v>
      </c>
      <c r="N1193" s="62">
        <f t="shared" si="991"/>
        <v>3.3385721358284164E-4</v>
      </c>
      <c r="O1193" s="62">
        <f t="shared" si="992"/>
        <v>3.3385721358284168E-5</v>
      </c>
      <c r="P1193" s="62">
        <f t="shared" si="993"/>
        <v>2.8044005940958697E-4</v>
      </c>
      <c r="Q1193" s="62">
        <f t="shared" si="994"/>
        <v>0</v>
      </c>
      <c r="R1193" s="62">
        <f t="shared" si="995"/>
        <v>2.0031432814970497E-5</v>
      </c>
      <c r="S1193" s="62">
        <f t="shared" si="996"/>
        <v>0.2688855</v>
      </c>
      <c r="T1193" s="62">
        <v>6.8174959999999993E-2</v>
      </c>
      <c r="U1193" s="62">
        <v>0</v>
      </c>
      <c r="V1193" s="62">
        <v>0</v>
      </c>
      <c r="W1193" s="62">
        <v>0.20071053999999999</v>
      </c>
      <c r="X1193" s="62"/>
      <c r="Y1193" s="62"/>
      <c r="Z1193" s="62"/>
      <c r="AA1193" s="62"/>
      <c r="AB1193" s="62"/>
      <c r="AC1193" s="62"/>
      <c r="AD1193" s="62"/>
      <c r="AE1193" s="62">
        <v>0</v>
      </c>
      <c r="AF1193" s="168">
        <v>2020</v>
      </c>
      <c r="AG1193" s="62" t="s">
        <v>4257</v>
      </c>
      <c r="AH1193" s="62" t="s">
        <v>4258</v>
      </c>
      <c r="AI1193" s="62" t="s">
        <v>4259</v>
      </c>
      <c r="AJ1193" s="62">
        <v>0.1</v>
      </c>
      <c r="AK1193" s="62">
        <f>SUM(AK1194)</f>
        <v>0</v>
      </c>
    </row>
    <row r="1194" spans="1:37" ht="15.75" x14ac:dyDescent="0.25">
      <c r="A1194" s="170"/>
      <c r="B1194" s="55" t="s">
        <v>169</v>
      </c>
      <c r="C1194" s="56"/>
      <c r="D1194" s="62">
        <f t="shared" ref="D1194:AJ1194" si="997">SUM(D1195:D1195)</f>
        <v>0.17910171000000003</v>
      </c>
      <c r="E1194" s="62">
        <f t="shared" si="997"/>
        <v>1.7910171000000003E-2</v>
      </c>
      <c r="F1194" s="62">
        <f t="shared" si="997"/>
        <v>0.15044543640000002</v>
      </c>
      <c r="G1194" s="62">
        <f t="shared" si="997"/>
        <v>0</v>
      </c>
      <c r="H1194" s="62">
        <f t="shared" si="997"/>
        <v>1.0746102600000002E-2</v>
      </c>
      <c r="I1194" s="62">
        <f t="shared" si="997"/>
        <v>0.17910171</v>
      </c>
      <c r="J1194" s="62">
        <f t="shared" si="997"/>
        <v>0</v>
      </c>
      <c r="K1194" s="62">
        <f t="shared" si="997"/>
        <v>0.17910171</v>
      </c>
      <c r="L1194" s="62">
        <f t="shared" si="997"/>
        <v>0</v>
      </c>
      <c r="M1194" s="62">
        <f t="shared" si="997"/>
        <v>0</v>
      </c>
      <c r="N1194" s="62">
        <f t="shared" si="997"/>
        <v>0</v>
      </c>
      <c r="O1194" s="62">
        <f t="shared" si="997"/>
        <v>1.7910171000000003E-2</v>
      </c>
      <c r="P1194" s="62">
        <f t="shared" si="997"/>
        <v>-2.8656273599999976E-2</v>
      </c>
      <c r="Q1194" s="62">
        <f t="shared" si="997"/>
        <v>0</v>
      </c>
      <c r="R1194" s="62">
        <f t="shared" si="997"/>
        <v>1.0746102600000002E-2</v>
      </c>
      <c r="S1194" s="62">
        <f t="shared" si="997"/>
        <v>0</v>
      </c>
      <c r="T1194" s="62">
        <f t="shared" si="997"/>
        <v>0</v>
      </c>
      <c r="U1194" s="62">
        <f t="shared" si="997"/>
        <v>0</v>
      </c>
      <c r="V1194" s="62">
        <f t="shared" si="997"/>
        <v>0</v>
      </c>
      <c r="W1194" s="62">
        <f t="shared" si="997"/>
        <v>0</v>
      </c>
      <c r="X1194" s="62"/>
      <c r="Y1194" s="62"/>
      <c r="Z1194" s="62"/>
      <c r="AA1194" s="62"/>
      <c r="AB1194" s="62"/>
      <c r="AC1194" s="62"/>
      <c r="AD1194" s="62"/>
      <c r="AE1194" s="62">
        <f t="shared" si="997"/>
        <v>0</v>
      </c>
      <c r="AF1194" s="62"/>
      <c r="AG1194" s="62"/>
      <c r="AH1194" s="62"/>
      <c r="AI1194" s="62"/>
      <c r="AJ1194" s="62">
        <f t="shared" si="997"/>
        <v>0</v>
      </c>
      <c r="AK1194" s="170"/>
    </row>
    <row r="1195" spans="1:37" ht="94.5" x14ac:dyDescent="0.25">
      <c r="A1195" s="170"/>
      <c r="B1195" s="55" t="s">
        <v>1204</v>
      </c>
      <c r="C1195" s="56" t="s">
        <v>3995</v>
      </c>
      <c r="D1195" s="62">
        <v>0.17910171000000003</v>
      </c>
      <c r="E1195" s="62">
        <f>D1195*10%</f>
        <v>1.7910171000000003E-2</v>
      </c>
      <c r="F1195" s="62">
        <f>D1195-E1195-H1195</f>
        <v>0.15044543640000002</v>
      </c>
      <c r="G1195" s="62">
        <v>0</v>
      </c>
      <c r="H1195" s="62">
        <f>D1195*6%</f>
        <v>1.0746102600000002E-2</v>
      </c>
      <c r="I1195" s="62">
        <f>J1195+K1195+L1195+M1195</f>
        <v>0.17910171</v>
      </c>
      <c r="J1195" s="62">
        <v>0</v>
      </c>
      <c r="K1195" s="62">
        <v>0.17910171</v>
      </c>
      <c r="L1195" s="62">
        <v>0</v>
      </c>
      <c r="M1195" s="62">
        <v>0</v>
      </c>
      <c r="N1195" s="62">
        <f>D1195-I1195</f>
        <v>0</v>
      </c>
      <c r="O1195" s="62">
        <f t="shared" ref="O1195" si="998">E1195-J1195</f>
        <v>1.7910171000000003E-2</v>
      </c>
      <c r="P1195" s="62">
        <f t="shared" ref="P1195" si="999">F1195-K1195</f>
        <v>-2.8656273599999976E-2</v>
      </c>
      <c r="Q1195" s="62">
        <f t="shared" ref="Q1195" si="1000">G1195-L1195</f>
        <v>0</v>
      </c>
      <c r="R1195" s="62">
        <f t="shared" ref="R1195" si="1001">H1195-M1195</f>
        <v>1.0746102600000002E-2</v>
      </c>
      <c r="S1195" s="62">
        <f>T1195+U1195+V1195+W1195</f>
        <v>0</v>
      </c>
      <c r="T1195" s="62">
        <v>0</v>
      </c>
      <c r="U1195" s="62">
        <v>0</v>
      </c>
      <c r="V1195" s="62">
        <v>0</v>
      </c>
      <c r="W1195" s="62">
        <v>0</v>
      </c>
      <c r="X1195" s="62"/>
      <c r="Y1195" s="62"/>
      <c r="Z1195" s="62"/>
      <c r="AA1195" s="62"/>
      <c r="AB1195" s="62"/>
      <c r="AC1195" s="62"/>
      <c r="AD1195" s="62"/>
      <c r="AE1195" s="62">
        <v>0</v>
      </c>
      <c r="AF1195" s="62"/>
      <c r="AG1195" s="62"/>
      <c r="AH1195" s="62"/>
      <c r="AI1195" s="62"/>
      <c r="AJ1195" s="62">
        <v>0</v>
      </c>
      <c r="AK1195" s="62">
        <f>SUM(AK1196:AK1197)</f>
        <v>0</v>
      </c>
    </row>
    <row r="1196" spans="1:37" ht="15.75" x14ac:dyDescent="0.25">
      <c r="A1196" s="170"/>
      <c r="B1196" s="55" t="s">
        <v>1063</v>
      </c>
      <c r="C1196" s="56"/>
      <c r="D1196" s="62">
        <f t="shared" ref="D1196:AJ1196" si="1002">SUM(D1197:D1198)</f>
        <v>41.948893062000003</v>
      </c>
      <c r="E1196" s="62">
        <f t="shared" si="1002"/>
        <v>4.1948893062000003</v>
      </c>
      <c r="F1196" s="62">
        <f t="shared" si="1002"/>
        <v>35.237070172080003</v>
      </c>
      <c r="G1196" s="62">
        <f t="shared" si="1002"/>
        <v>0</v>
      </c>
      <c r="H1196" s="62">
        <f t="shared" si="1002"/>
        <v>2.5169335837199998</v>
      </c>
      <c r="I1196" s="62">
        <f t="shared" si="1002"/>
        <v>41.948893062000003</v>
      </c>
      <c r="J1196" s="62">
        <f t="shared" si="1002"/>
        <v>4.1748642999999994</v>
      </c>
      <c r="K1196" s="62">
        <f t="shared" si="1002"/>
        <v>37.665201590000002</v>
      </c>
      <c r="L1196" s="62">
        <f t="shared" si="1002"/>
        <v>0</v>
      </c>
      <c r="M1196" s="62">
        <f t="shared" si="1002"/>
        <v>0.10882717200000001</v>
      </c>
      <c r="N1196" s="62">
        <f t="shared" si="1002"/>
        <v>0</v>
      </c>
      <c r="O1196" s="62">
        <f t="shared" si="1002"/>
        <v>2.0025006200000903E-2</v>
      </c>
      <c r="P1196" s="62">
        <f t="shared" si="1002"/>
        <v>-2.4281314179199986</v>
      </c>
      <c r="Q1196" s="62">
        <f t="shared" si="1002"/>
        <v>0</v>
      </c>
      <c r="R1196" s="62">
        <f t="shared" si="1002"/>
        <v>2.40810641172</v>
      </c>
      <c r="S1196" s="62">
        <f t="shared" si="1002"/>
        <v>9.0689309999999995E-2</v>
      </c>
      <c r="T1196" s="62">
        <f t="shared" si="1002"/>
        <v>0</v>
      </c>
      <c r="U1196" s="62">
        <f t="shared" si="1002"/>
        <v>0</v>
      </c>
      <c r="V1196" s="62">
        <f t="shared" si="1002"/>
        <v>0</v>
      </c>
      <c r="W1196" s="62">
        <f t="shared" si="1002"/>
        <v>9.0689309999999995E-2</v>
      </c>
      <c r="X1196" s="62"/>
      <c r="Y1196" s="62"/>
      <c r="Z1196" s="62"/>
      <c r="AA1196" s="62"/>
      <c r="AB1196" s="62"/>
      <c r="AC1196" s="62"/>
      <c r="AD1196" s="62"/>
      <c r="AE1196" s="62">
        <f t="shared" si="1002"/>
        <v>0</v>
      </c>
      <c r="AF1196" s="62"/>
      <c r="AG1196" s="62"/>
      <c r="AH1196" s="62"/>
      <c r="AI1196" s="62"/>
      <c r="AJ1196" s="62">
        <f t="shared" si="1002"/>
        <v>0</v>
      </c>
      <c r="AK1196" s="170"/>
    </row>
    <row r="1197" spans="1:37" ht="78.75" x14ac:dyDescent="0.25">
      <c r="A1197" s="170"/>
      <c r="B1197" s="55" t="s">
        <v>1205</v>
      </c>
      <c r="C1197" s="56" t="s">
        <v>3996</v>
      </c>
      <c r="D1197" s="102">
        <v>0.21424031199999999</v>
      </c>
      <c r="E1197" s="62">
        <f>D1197*10%</f>
        <v>2.1424031199999999E-2</v>
      </c>
      <c r="F1197" s="62">
        <f>D1197-E1197-H1197</f>
        <v>0.17996186207999998</v>
      </c>
      <c r="G1197" s="62">
        <v>0</v>
      </c>
      <c r="H1197" s="62">
        <f>D1197*6%</f>
        <v>1.2854418719999998E-2</v>
      </c>
      <c r="I1197" s="62">
        <f>J1197+K1197+L1197+M1197</f>
        <v>0.21424031200000002</v>
      </c>
      <c r="J1197" s="62">
        <v>0.10541314</v>
      </c>
      <c r="K1197" s="62">
        <v>0</v>
      </c>
      <c r="L1197" s="62">
        <v>0</v>
      </c>
      <c r="M1197" s="62">
        <v>0.10882717200000001</v>
      </c>
      <c r="N1197" s="62">
        <f t="shared" ref="N1197:N1198" si="1003">D1197-I1197</f>
        <v>0</v>
      </c>
      <c r="O1197" s="62">
        <f t="shared" ref="O1197:O1198" si="1004">E1197-J1197</f>
        <v>-8.3989108800000004E-2</v>
      </c>
      <c r="P1197" s="62">
        <f t="shared" ref="P1197:P1198" si="1005">F1197-K1197</f>
        <v>0.17996186207999998</v>
      </c>
      <c r="Q1197" s="62">
        <f t="shared" ref="Q1197:Q1198" si="1006">G1197-L1197</f>
        <v>0</v>
      </c>
      <c r="R1197" s="62">
        <f t="shared" ref="R1197:R1198" si="1007">H1197-M1197</f>
        <v>-9.5972753280000017E-2</v>
      </c>
      <c r="S1197" s="62">
        <f>T1197+U1197+V1197+W1197</f>
        <v>9.0689309999999995E-2</v>
      </c>
      <c r="T1197" s="62">
        <v>0</v>
      </c>
      <c r="U1197" s="62">
        <v>0</v>
      </c>
      <c r="V1197" s="62">
        <v>0</v>
      </c>
      <c r="W1197" s="62">
        <v>9.0689309999999995E-2</v>
      </c>
      <c r="X1197" s="102"/>
      <c r="Y1197" s="102"/>
      <c r="Z1197" s="102"/>
      <c r="AA1197" s="102"/>
      <c r="AB1197" s="102"/>
      <c r="AC1197" s="102"/>
      <c r="AD1197" s="102"/>
      <c r="AE1197" s="62">
        <v>0</v>
      </c>
      <c r="AF1197" s="102"/>
      <c r="AG1197" s="102"/>
      <c r="AH1197" s="102"/>
      <c r="AI1197" s="102"/>
      <c r="AJ1197" s="62">
        <v>0</v>
      </c>
      <c r="AK1197" s="170"/>
    </row>
    <row r="1198" spans="1:37" ht="63" x14ac:dyDescent="0.25">
      <c r="A1198" s="170"/>
      <c r="B1198" s="55" t="s">
        <v>1207</v>
      </c>
      <c r="C1198" s="56" t="s">
        <v>3997</v>
      </c>
      <c r="D1198" s="62">
        <v>41.734652750000002</v>
      </c>
      <c r="E1198" s="62">
        <f>D1198*10%</f>
        <v>4.1734652750000008</v>
      </c>
      <c r="F1198" s="62">
        <f>D1198-E1198-H1198</f>
        <v>35.057108310000004</v>
      </c>
      <c r="G1198" s="62">
        <v>0</v>
      </c>
      <c r="H1198" s="62">
        <f>D1198*6%</f>
        <v>2.5040791649999998</v>
      </c>
      <c r="I1198" s="62">
        <f>J1198+K1198+L1198+M1198</f>
        <v>41.734652750000002</v>
      </c>
      <c r="J1198" s="62">
        <v>4.0694511599999998</v>
      </c>
      <c r="K1198" s="62">
        <v>37.665201590000002</v>
      </c>
      <c r="L1198" s="62">
        <v>0</v>
      </c>
      <c r="M1198" s="62">
        <v>0</v>
      </c>
      <c r="N1198" s="62">
        <f t="shared" si="1003"/>
        <v>0</v>
      </c>
      <c r="O1198" s="62">
        <f t="shared" si="1004"/>
        <v>0.10401411500000091</v>
      </c>
      <c r="P1198" s="62">
        <f t="shared" si="1005"/>
        <v>-2.6080932799999985</v>
      </c>
      <c r="Q1198" s="62">
        <f t="shared" si="1006"/>
        <v>0</v>
      </c>
      <c r="R1198" s="62">
        <f t="shared" si="1007"/>
        <v>2.5040791649999998</v>
      </c>
      <c r="S1198" s="62">
        <f>T1198+U1198+V1198+W1198</f>
        <v>0</v>
      </c>
      <c r="T1198" s="62">
        <v>0</v>
      </c>
      <c r="U1198" s="62">
        <v>0</v>
      </c>
      <c r="V1198" s="62">
        <v>0</v>
      </c>
      <c r="W1198" s="62">
        <v>0</v>
      </c>
      <c r="X1198" s="62"/>
      <c r="Y1198" s="62"/>
      <c r="Z1198" s="62"/>
      <c r="AA1198" s="62"/>
      <c r="AB1198" s="62"/>
      <c r="AC1198" s="62"/>
      <c r="AD1198" s="62"/>
      <c r="AE1198" s="62">
        <v>0</v>
      </c>
      <c r="AF1198" s="62"/>
      <c r="AG1198" s="62"/>
      <c r="AH1198" s="62"/>
      <c r="AI1198" s="62"/>
      <c r="AJ1198" s="62">
        <v>0</v>
      </c>
      <c r="AK1198" s="62">
        <f>SUM(AK1199:AK1203)</f>
        <v>0</v>
      </c>
    </row>
    <row r="1199" spans="1:37" ht="15.75" x14ac:dyDescent="0.25">
      <c r="A1199" s="170"/>
      <c r="B1199" s="55" t="s">
        <v>428</v>
      </c>
      <c r="C1199" s="56"/>
      <c r="D1199" s="62">
        <f t="shared" ref="D1199:AJ1199" si="1008">SUM(D1200:D1204)</f>
        <v>2.5584683739999994</v>
      </c>
      <c r="E1199" s="62">
        <f t="shared" si="1008"/>
        <v>0.25584683739999997</v>
      </c>
      <c r="F1199" s="62">
        <f t="shared" si="1008"/>
        <v>2.1491134341600002</v>
      </c>
      <c r="G1199" s="62">
        <f t="shared" si="1008"/>
        <v>0</v>
      </c>
      <c r="H1199" s="62">
        <f t="shared" si="1008"/>
        <v>0.15350810243999999</v>
      </c>
      <c r="I1199" s="62">
        <f t="shared" si="1008"/>
        <v>2.5584683739999994</v>
      </c>
      <c r="J1199" s="62">
        <f t="shared" si="1008"/>
        <v>0.32020676000000003</v>
      </c>
      <c r="K1199" s="62">
        <f t="shared" si="1008"/>
        <v>1.9639623499999999</v>
      </c>
      <c r="L1199" s="62">
        <f t="shared" si="1008"/>
        <v>0</v>
      </c>
      <c r="M1199" s="62">
        <f t="shared" si="1008"/>
        <v>0.27429926399999999</v>
      </c>
      <c r="N1199" s="62">
        <f t="shared" si="1008"/>
        <v>0</v>
      </c>
      <c r="O1199" s="62">
        <f t="shared" si="1008"/>
        <v>-6.4359922600000008E-2</v>
      </c>
      <c r="P1199" s="62">
        <f t="shared" si="1008"/>
        <v>0.18515108416000015</v>
      </c>
      <c r="Q1199" s="62">
        <f t="shared" si="1008"/>
        <v>0</v>
      </c>
      <c r="R1199" s="62">
        <f t="shared" si="1008"/>
        <v>-0.12079116156</v>
      </c>
      <c r="S1199" s="62">
        <f t="shared" si="1008"/>
        <v>15.977586199999999</v>
      </c>
      <c r="T1199" s="62">
        <f t="shared" si="1008"/>
        <v>2.2121610900000004</v>
      </c>
      <c r="U1199" s="62">
        <f t="shared" si="1008"/>
        <v>13.53684239</v>
      </c>
      <c r="V1199" s="62">
        <f t="shared" si="1008"/>
        <v>0</v>
      </c>
      <c r="W1199" s="62">
        <f t="shared" si="1008"/>
        <v>0.22858271999999999</v>
      </c>
      <c r="X1199" s="62"/>
      <c r="Y1199" s="62"/>
      <c r="Z1199" s="62"/>
      <c r="AA1199" s="62"/>
      <c r="AB1199" s="62"/>
      <c r="AC1199" s="62"/>
      <c r="AD1199" s="62"/>
      <c r="AE1199" s="62">
        <f t="shared" si="1008"/>
        <v>2.06</v>
      </c>
      <c r="AF1199" s="62"/>
      <c r="AG1199" s="62"/>
      <c r="AH1199" s="62"/>
      <c r="AI1199" s="62"/>
      <c r="AJ1199" s="62">
        <f t="shared" si="1008"/>
        <v>0.81200000000000006</v>
      </c>
      <c r="AK1199" s="170"/>
    </row>
    <row r="1200" spans="1:37" ht="47.25" x14ac:dyDescent="0.25">
      <c r="A1200" s="170"/>
      <c r="B1200" s="55" t="s">
        <v>2407</v>
      </c>
      <c r="C1200" s="56" t="s">
        <v>3998</v>
      </c>
      <c r="D1200" s="62">
        <v>2.1384371099999999</v>
      </c>
      <c r="E1200" s="62">
        <f>D1200*10%</f>
        <v>0.21384371099999999</v>
      </c>
      <c r="F1200" s="62">
        <f>D1200-E1200-H1200</f>
        <v>1.7962871724</v>
      </c>
      <c r="G1200" s="62">
        <v>0</v>
      </c>
      <c r="H1200" s="62">
        <f>D1200*6%</f>
        <v>0.12830622659999999</v>
      </c>
      <c r="I1200" s="62">
        <f>J1200+K1200+L1200+M1200</f>
        <v>2.1384371099999999</v>
      </c>
      <c r="J1200" s="62">
        <v>0.17447476000000001</v>
      </c>
      <c r="K1200" s="62">
        <v>1.9639623499999999</v>
      </c>
      <c r="L1200" s="62">
        <v>0</v>
      </c>
      <c r="M1200" s="62">
        <v>0</v>
      </c>
      <c r="N1200" s="62">
        <f t="shared" ref="N1200:N1204" si="1009">D1200-I1200</f>
        <v>0</v>
      </c>
      <c r="O1200" s="62">
        <f t="shared" ref="O1200:O1204" si="1010">E1200-J1200</f>
        <v>3.9368950999999985E-2</v>
      </c>
      <c r="P1200" s="62">
        <f t="shared" ref="P1200:P1204" si="1011">F1200-K1200</f>
        <v>-0.16767517759999984</v>
      </c>
      <c r="Q1200" s="62">
        <f t="shared" ref="Q1200:Q1204" si="1012">G1200-L1200</f>
        <v>0</v>
      </c>
      <c r="R1200" s="62">
        <f t="shared" ref="R1200:R1204" si="1013">H1200-M1200</f>
        <v>0.12830622659999999</v>
      </c>
      <c r="S1200" s="62">
        <f>T1200+U1200+V1200+W1200</f>
        <v>0</v>
      </c>
      <c r="T1200" s="62">
        <v>0</v>
      </c>
      <c r="U1200" s="62">
        <v>0</v>
      </c>
      <c r="V1200" s="62">
        <v>0</v>
      </c>
      <c r="W1200" s="62">
        <v>0</v>
      </c>
      <c r="X1200" s="62"/>
      <c r="Y1200" s="62"/>
      <c r="Z1200" s="62"/>
      <c r="AA1200" s="62"/>
      <c r="AB1200" s="62"/>
      <c r="AC1200" s="62"/>
      <c r="AD1200" s="62"/>
      <c r="AE1200" s="62">
        <v>0</v>
      </c>
      <c r="AF1200" s="62"/>
      <c r="AG1200" s="62"/>
      <c r="AH1200" s="62"/>
      <c r="AI1200" s="62"/>
      <c r="AJ1200" s="62">
        <v>0</v>
      </c>
      <c r="AK1200" s="170"/>
    </row>
    <row r="1201" spans="1:37" ht="47.25" x14ac:dyDescent="0.25">
      <c r="A1201" s="170"/>
      <c r="B1201" s="55" t="s">
        <v>1647</v>
      </c>
      <c r="C1201" s="56" t="s">
        <v>3999</v>
      </c>
      <c r="D1201" s="62">
        <v>4.0652448000000001E-2</v>
      </c>
      <c r="E1201" s="62">
        <f>D1201*10%</f>
        <v>4.0652448000000002E-3</v>
      </c>
      <c r="F1201" s="62">
        <f>D1201-E1201-H1201</f>
        <v>3.4148056320000002E-2</v>
      </c>
      <c r="G1201" s="62">
        <v>0</v>
      </c>
      <c r="H1201" s="62">
        <f>D1201*6%</f>
        <v>2.4391468800000001E-3</v>
      </c>
      <c r="I1201" s="62">
        <f>J1201+K1201+L1201+M1201</f>
        <v>4.0652448000000001E-2</v>
      </c>
      <c r="J1201" s="62">
        <v>0</v>
      </c>
      <c r="K1201" s="62">
        <v>0</v>
      </c>
      <c r="L1201" s="62">
        <v>0</v>
      </c>
      <c r="M1201" s="62">
        <v>4.0652448000000001E-2</v>
      </c>
      <c r="N1201" s="62">
        <f t="shared" si="1009"/>
        <v>0</v>
      </c>
      <c r="O1201" s="62">
        <f t="shared" si="1010"/>
        <v>4.0652448000000002E-3</v>
      </c>
      <c r="P1201" s="62">
        <f t="shared" si="1011"/>
        <v>3.4148056320000002E-2</v>
      </c>
      <c r="Q1201" s="62">
        <f t="shared" si="1012"/>
        <v>0</v>
      </c>
      <c r="R1201" s="62">
        <f t="shared" si="1013"/>
        <v>-3.8213301120000001E-2</v>
      </c>
      <c r="S1201" s="62">
        <f>T1201+U1201+V1201+W1201</f>
        <v>5.9902915500000002</v>
      </c>
      <c r="T1201" s="62">
        <v>0.54335304000000006</v>
      </c>
      <c r="U1201" s="62">
        <v>5.4130614699999997</v>
      </c>
      <c r="V1201" s="62">
        <v>0</v>
      </c>
      <c r="W1201" s="62">
        <v>3.3877040000000004E-2</v>
      </c>
      <c r="X1201" s="62"/>
      <c r="Y1201" s="62"/>
      <c r="Z1201" s="62"/>
      <c r="AA1201" s="62"/>
      <c r="AB1201" s="168">
        <v>2020</v>
      </c>
      <c r="AC1201" s="62" t="s">
        <v>4255</v>
      </c>
      <c r="AD1201" s="62" t="s">
        <v>4256</v>
      </c>
      <c r="AE1201" s="62">
        <v>1.26</v>
      </c>
      <c r="AF1201" s="168">
        <v>2020</v>
      </c>
      <c r="AG1201" s="62" t="s">
        <v>4257</v>
      </c>
      <c r="AH1201" s="62" t="s">
        <v>4258</v>
      </c>
      <c r="AI1201" s="62" t="s">
        <v>4259</v>
      </c>
      <c r="AJ1201" s="62">
        <v>7.2000000000000008E-2</v>
      </c>
      <c r="AK1201" s="170"/>
    </row>
    <row r="1202" spans="1:37" ht="47.25" x14ac:dyDescent="0.25">
      <c r="A1202" s="170"/>
      <c r="B1202" s="55" t="s">
        <v>2408</v>
      </c>
      <c r="C1202" s="56" t="s">
        <v>4000</v>
      </c>
      <c r="D1202" s="62">
        <v>4.5300492000000005E-2</v>
      </c>
      <c r="E1202" s="62">
        <f>D1202*10%</f>
        <v>4.5300492000000005E-3</v>
      </c>
      <c r="F1202" s="62">
        <f>D1202-E1202-H1202</f>
        <v>3.8052413280000003E-2</v>
      </c>
      <c r="G1202" s="62">
        <v>0</v>
      </c>
      <c r="H1202" s="62">
        <f>D1202*6%</f>
        <v>2.7180295200000004E-3</v>
      </c>
      <c r="I1202" s="62">
        <f>J1202+K1202+L1202+M1202</f>
        <v>4.5300492000000005E-2</v>
      </c>
      <c r="J1202" s="62">
        <v>0</v>
      </c>
      <c r="K1202" s="62">
        <v>0</v>
      </c>
      <c r="L1202" s="62">
        <v>0</v>
      </c>
      <c r="M1202" s="62">
        <v>4.5300492000000005E-2</v>
      </c>
      <c r="N1202" s="62">
        <f t="shared" si="1009"/>
        <v>0</v>
      </c>
      <c r="O1202" s="62">
        <f t="shared" si="1010"/>
        <v>4.5300492000000005E-3</v>
      </c>
      <c r="P1202" s="62">
        <f t="shared" si="1011"/>
        <v>3.8052413280000003E-2</v>
      </c>
      <c r="Q1202" s="62">
        <f t="shared" si="1012"/>
        <v>0</v>
      </c>
      <c r="R1202" s="62">
        <f t="shared" si="1013"/>
        <v>-4.2582462480000006E-2</v>
      </c>
      <c r="S1202" s="62">
        <f>T1202+U1202+V1202+W1202</f>
        <v>4.9056397299999999</v>
      </c>
      <c r="T1202" s="62">
        <v>0.86411629999999995</v>
      </c>
      <c r="U1202" s="62">
        <v>4.0037730199999997</v>
      </c>
      <c r="V1202" s="62">
        <v>0</v>
      </c>
      <c r="W1202" s="62">
        <v>3.7750410000000005E-2</v>
      </c>
      <c r="X1202" s="62"/>
      <c r="Y1202" s="62"/>
      <c r="Z1202" s="62"/>
      <c r="AA1202" s="62"/>
      <c r="AB1202" s="168">
        <v>2020</v>
      </c>
      <c r="AC1202" s="62" t="s">
        <v>4255</v>
      </c>
      <c r="AD1202" s="62" t="s">
        <v>4256</v>
      </c>
      <c r="AE1202" s="62">
        <v>0.8</v>
      </c>
      <c r="AF1202" s="168">
        <v>2020</v>
      </c>
      <c r="AG1202" s="62" t="s">
        <v>4257</v>
      </c>
      <c r="AH1202" s="62" t="s">
        <v>4258</v>
      </c>
      <c r="AI1202" s="62" t="s">
        <v>4259</v>
      </c>
      <c r="AJ1202" s="62">
        <v>0.12</v>
      </c>
      <c r="AK1202" s="170"/>
    </row>
    <row r="1203" spans="1:37" ht="126" x14ac:dyDescent="0.25">
      <c r="A1203" s="170"/>
      <c r="B1203" s="55" t="s">
        <v>2409</v>
      </c>
      <c r="C1203" s="56" t="s">
        <v>4001</v>
      </c>
      <c r="D1203" s="102">
        <v>7.0582199999999996E-3</v>
      </c>
      <c r="E1203" s="62">
        <f>D1203*10%</f>
        <v>7.0582200000000005E-4</v>
      </c>
      <c r="F1203" s="62">
        <f>D1203-E1203-H1203</f>
        <v>5.9289047999999999E-3</v>
      </c>
      <c r="G1203" s="62">
        <v>0</v>
      </c>
      <c r="H1203" s="62">
        <f>D1203*6%</f>
        <v>4.2349319999999995E-4</v>
      </c>
      <c r="I1203" s="62">
        <f>J1203+K1203+L1203+M1203</f>
        <v>7.0582199999999996E-3</v>
      </c>
      <c r="J1203" s="62">
        <v>0</v>
      </c>
      <c r="K1203" s="62">
        <v>0</v>
      </c>
      <c r="L1203" s="62">
        <v>0</v>
      </c>
      <c r="M1203" s="62">
        <v>7.0582199999999996E-3</v>
      </c>
      <c r="N1203" s="62">
        <f t="shared" si="1009"/>
        <v>0</v>
      </c>
      <c r="O1203" s="62">
        <f t="shared" si="1010"/>
        <v>7.0582200000000005E-4</v>
      </c>
      <c r="P1203" s="62">
        <f t="shared" si="1011"/>
        <v>5.9289047999999999E-3</v>
      </c>
      <c r="Q1203" s="62">
        <f t="shared" si="1012"/>
        <v>0</v>
      </c>
      <c r="R1203" s="62">
        <f t="shared" si="1013"/>
        <v>-6.6347267999999999E-3</v>
      </c>
      <c r="S1203" s="62">
        <f>T1203+U1203+V1203+W1203</f>
        <v>5.8818500000000001E-3</v>
      </c>
      <c r="T1203" s="62">
        <v>0</v>
      </c>
      <c r="U1203" s="62">
        <v>0</v>
      </c>
      <c r="V1203" s="62">
        <v>0</v>
      </c>
      <c r="W1203" s="62">
        <v>5.8818500000000001E-3</v>
      </c>
      <c r="X1203" s="102"/>
      <c r="Y1203" s="102"/>
      <c r="Z1203" s="102"/>
      <c r="AA1203" s="102"/>
      <c r="AB1203" s="102"/>
      <c r="AC1203" s="102"/>
      <c r="AD1203" s="102"/>
      <c r="AE1203" s="62">
        <v>0</v>
      </c>
      <c r="AF1203" s="102"/>
      <c r="AG1203" s="102"/>
      <c r="AH1203" s="102"/>
      <c r="AI1203" s="102"/>
      <c r="AJ1203" s="62">
        <v>0</v>
      </c>
      <c r="AK1203" s="170"/>
    </row>
    <row r="1204" spans="1:37" ht="78.75" x14ac:dyDescent="0.25">
      <c r="A1204" s="170"/>
      <c r="B1204" s="55" t="s">
        <v>2411</v>
      </c>
      <c r="C1204" s="56" t="s">
        <v>4002</v>
      </c>
      <c r="D1204" s="62">
        <v>0.32702010399999998</v>
      </c>
      <c r="E1204" s="62">
        <f>D1204*10%</f>
        <v>3.2702010400000002E-2</v>
      </c>
      <c r="F1204" s="62">
        <f>D1204-E1204-H1204</f>
        <v>0.27469688735999997</v>
      </c>
      <c r="G1204" s="62">
        <v>0</v>
      </c>
      <c r="H1204" s="62">
        <f>D1204*6%</f>
        <v>1.9621206239999998E-2</v>
      </c>
      <c r="I1204" s="62">
        <f>J1204+K1204+L1204+M1204</f>
        <v>0.32702010399999998</v>
      </c>
      <c r="J1204" s="62">
        <v>0.145732</v>
      </c>
      <c r="K1204" s="62">
        <v>0</v>
      </c>
      <c r="L1204" s="62">
        <v>0</v>
      </c>
      <c r="M1204" s="62">
        <v>0.18128810399999998</v>
      </c>
      <c r="N1204" s="62">
        <f t="shared" si="1009"/>
        <v>0</v>
      </c>
      <c r="O1204" s="62">
        <f t="shared" si="1010"/>
        <v>-0.11302998959999999</v>
      </c>
      <c r="P1204" s="62">
        <f t="shared" si="1011"/>
        <v>0.27469688735999997</v>
      </c>
      <c r="Q1204" s="62">
        <f t="shared" si="1012"/>
        <v>0</v>
      </c>
      <c r="R1204" s="62">
        <f t="shared" si="1013"/>
        <v>-0.16166689775999998</v>
      </c>
      <c r="S1204" s="62">
        <f>T1204+U1204+V1204+W1204</f>
        <v>5.0757730700000003</v>
      </c>
      <c r="T1204" s="62">
        <v>0.80469175000000015</v>
      </c>
      <c r="U1204" s="62">
        <v>4.1200079000000001</v>
      </c>
      <c r="V1204" s="62">
        <v>0</v>
      </c>
      <c r="W1204" s="62">
        <v>0.15107341999999999</v>
      </c>
      <c r="X1204" s="62"/>
      <c r="Y1204" s="62"/>
      <c r="Z1204" s="62"/>
      <c r="AA1204" s="62"/>
      <c r="AB1204" s="62"/>
      <c r="AC1204" s="62"/>
      <c r="AD1204" s="62"/>
      <c r="AE1204" s="62">
        <v>0</v>
      </c>
      <c r="AF1204" s="168">
        <v>2020</v>
      </c>
      <c r="AG1204" s="62" t="s">
        <v>4257</v>
      </c>
      <c r="AH1204" s="62" t="s">
        <v>4258</v>
      </c>
      <c r="AI1204" s="62" t="s">
        <v>4259</v>
      </c>
      <c r="AJ1204" s="62">
        <v>0.62</v>
      </c>
      <c r="AK1204" s="62">
        <f>SUM(AK1205)</f>
        <v>0</v>
      </c>
    </row>
    <row r="1205" spans="1:37" ht="15.75" x14ac:dyDescent="0.25">
      <c r="A1205" s="170"/>
      <c r="B1205" s="55" t="s">
        <v>208</v>
      </c>
      <c r="C1205" s="56"/>
      <c r="D1205" s="102">
        <f t="shared" ref="D1205:AJ1205" si="1014">D1206</f>
        <v>0.12137339999999999</v>
      </c>
      <c r="E1205" s="102">
        <f t="shared" si="1014"/>
        <v>1.213734E-2</v>
      </c>
      <c r="F1205" s="102">
        <f t="shared" si="1014"/>
        <v>0.101953656</v>
      </c>
      <c r="G1205" s="102">
        <f t="shared" si="1014"/>
        <v>0</v>
      </c>
      <c r="H1205" s="102">
        <f t="shared" si="1014"/>
        <v>7.2824039999999993E-3</v>
      </c>
      <c r="I1205" s="102">
        <f t="shared" si="1014"/>
        <v>0.12137339999999999</v>
      </c>
      <c r="J1205" s="102">
        <f t="shared" si="1014"/>
        <v>0</v>
      </c>
      <c r="K1205" s="102">
        <f t="shared" si="1014"/>
        <v>0</v>
      </c>
      <c r="L1205" s="102">
        <f t="shared" si="1014"/>
        <v>0</v>
      </c>
      <c r="M1205" s="102">
        <f t="shared" si="1014"/>
        <v>0.12137339999999999</v>
      </c>
      <c r="N1205" s="102">
        <f t="shared" si="1014"/>
        <v>0</v>
      </c>
      <c r="O1205" s="102">
        <f t="shared" si="1014"/>
        <v>1.213734E-2</v>
      </c>
      <c r="P1205" s="102">
        <f t="shared" si="1014"/>
        <v>0.101953656</v>
      </c>
      <c r="Q1205" s="102">
        <f t="shared" si="1014"/>
        <v>0</v>
      </c>
      <c r="R1205" s="102">
        <f t="shared" si="1014"/>
        <v>-0.114090996</v>
      </c>
      <c r="S1205" s="102">
        <f t="shared" si="1014"/>
        <v>0.81566964999999991</v>
      </c>
      <c r="T1205" s="102">
        <f t="shared" si="1014"/>
        <v>0.19914354000000001</v>
      </c>
      <c r="U1205" s="102">
        <f t="shared" si="1014"/>
        <v>0.51538160999999993</v>
      </c>
      <c r="V1205" s="102">
        <f t="shared" si="1014"/>
        <v>0</v>
      </c>
      <c r="W1205" s="102">
        <f t="shared" si="1014"/>
        <v>0.1011445</v>
      </c>
      <c r="X1205" s="102"/>
      <c r="Y1205" s="102"/>
      <c r="Z1205" s="102"/>
      <c r="AA1205" s="102"/>
      <c r="AB1205" s="102"/>
      <c r="AC1205" s="102"/>
      <c r="AD1205" s="102"/>
      <c r="AE1205" s="102">
        <f t="shared" si="1014"/>
        <v>0</v>
      </c>
      <c r="AF1205" s="102"/>
      <c r="AG1205" s="102"/>
      <c r="AH1205" s="102"/>
      <c r="AI1205" s="102"/>
      <c r="AJ1205" s="102">
        <f t="shared" si="1014"/>
        <v>0.20399999999999999</v>
      </c>
      <c r="AK1205" s="170"/>
    </row>
    <row r="1206" spans="1:37" ht="47.25" x14ac:dyDescent="0.25">
      <c r="A1206" s="170"/>
      <c r="B1206" s="55" t="s">
        <v>1211</v>
      </c>
      <c r="C1206" s="56" t="s">
        <v>4003</v>
      </c>
      <c r="D1206" s="62">
        <v>0.12137339999999999</v>
      </c>
      <c r="E1206" s="62">
        <f>D1206*10%</f>
        <v>1.213734E-2</v>
      </c>
      <c r="F1206" s="62">
        <f>D1206-E1206-H1206</f>
        <v>0.101953656</v>
      </c>
      <c r="G1206" s="62">
        <v>0</v>
      </c>
      <c r="H1206" s="62">
        <f>D1206*6%</f>
        <v>7.2824039999999993E-3</v>
      </c>
      <c r="I1206" s="62">
        <f>J1206+K1206+L1206+M1206</f>
        <v>0.12137339999999999</v>
      </c>
      <c r="J1206" s="62">
        <v>0</v>
      </c>
      <c r="K1206" s="62">
        <v>0</v>
      </c>
      <c r="L1206" s="62">
        <v>0</v>
      </c>
      <c r="M1206" s="62">
        <v>0.12137339999999999</v>
      </c>
      <c r="N1206" s="62">
        <f>D1206-I1206</f>
        <v>0</v>
      </c>
      <c r="O1206" s="62">
        <f t="shared" ref="O1206" si="1015">E1206-J1206</f>
        <v>1.213734E-2</v>
      </c>
      <c r="P1206" s="62">
        <f t="shared" ref="P1206" si="1016">F1206-K1206</f>
        <v>0.101953656</v>
      </c>
      <c r="Q1206" s="62">
        <f t="shared" ref="Q1206" si="1017">G1206-L1206</f>
        <v>0</v>
      </c>
      <c r="R1206" s="62">
        <f t="shared" ref="R1206" si="1018">H1206-M1206</f>
        <v>-0.114090996</v>
      </c>
      <c r="S1206" s="62">
        <f>T1206+U1206+V1206+W1206</f>
        <v>0.81566964999999991</v>
      </c>
      <c r="T1206" s="62">
        <v>0.19914354000000001</v>
      </c>
      <c r="U1206" s="62">
        <v>0.51538160999999993</v>
      </c>
      <c r="V1206" s="62">
        <v>0</v>
      </c>
      <c r="W1206" s="62">
        <v>0.1011445</v>
      </c>
      <c r="X1206" s="62"/>
      <c r="Y1206" s="62"/>
      <c r="Z1206" s="62"/>
      <c r="AA1206" s="62"/>
      <c r="AB1206" s="62"/>
      <c r="AC1206" s="62"/>
      <c r="AD1206" s="62"/>
      <c r="AE1206" s="62">
        <v>0</v>
      </c>
      <c r="AF1206" s="168">
        <v>2020</v>
      </c>
      <c r="AG1206" s="62" t="s">
        <v>4257</v>
      </c>
      <c r="AH1206" s="62" t="s">
        <v>4258</v>
      </c>
      <c r="AI1206" s="62" t="s">
        <v>4259</v>
      </c>
      <c r="AJ1206" s="62">
        <v>0.20399999999999999</v>
      </c>
      <c r="AK1206" s="62">
        <f>SUM(AK1207:AK1215)</f>
        <v>0</v>
      </c>
    </row>
    <row r="1207" spans="1:37" ht="15.75" x14ac:dyDescent="0.25">
      <c r="A1207" s="170"/>
      <c r="B1207" s="55" t="s">
        <v>536</v>
      </c>
      <c r="C1207" s="56"/>
      <c r="D1207" s="62">
        <f t="shared" ref="D1207:AJ1207" si="1019">SUM(D1208:D1216)</f>
        <v>40.829192303999989</v>
      </c>
      <c r="E1207" s="62">
        <f t="shared" si="1019"/>
        <v>4.0829192304000008</v>
      </c>
      <c r="F1207" s="62">
        <f t="shared" si="1019"/>
        <v>34.296521535359993</v>
      </c>
      <c r="G1207" s="62">
        <f t="shared" si="1019"/>
        <v>0</v>
      </c>
      <c r="H1207" s="62">
        <f t="shared" si="1019"/>
        <v>2.4497515382400001</v>
      </c>
      <c r="I1207" s="62">
        <f t="shared" si="1019"/>
        <v>40.829192303999996</v>
      </c>
      <c r="J1207" s="62">
        <f t="shared" si="1019"/>
        <v>1.6890049999999999</v>
      </c>
      <c r="K1207" s="62">
        <f t="shared" si="1019"/>
        <v>36.72885556</v>
      </c>
      <c r="L1207" s="62">
        <f t="shared" si="1019"/>
        <v>0</v>
      </c>
      <c r="M1207" s="62">
        <f t="shared" si="1019"/>
        <v>2.4113317439999999</v>
      </c>
      <c r="N1207" s="62">
        <f t="shared" si="1019"/>
        <v>0</v>
      </c>
      <c r="O1207" s="62">
        <f t="shared" si="1019"/>
        <v>2.3939142304000001</v>
      </c>
      <c r="P1207" s="62">
        <f t="shared" si="1019"/>
        <v>-2.4323340246400007</v>
      </c>
      <c r="Q1207" s="62">
        <f t="shared" si="1019"/>
        <v>0</v>
      </c>
      <c r="R1207" s="62">
        <f t="shared" si="1019"/>
        <v>3.8419794240000069E-2</v>
      </c>
      <c r="S1207" s="62">
        <f t="shared" si="1019"/>
        <v>64.609732109999996</v>
      </c>
      <c r="T1207" s="62">
        <f t="shared" si="1019"/>
        <v>4.5749622000000008</v>
      </c>
      <c r="U1207" s="62">
        <f t="shared" si="1019"/>
        <v>58.025326790000001</v>
      </c>
      <c r="V1207" s="62">
        <f t="shared" si="1019"/>
        <v>0</v>
      </c>
      <c r="W1207" s="62">
        <f t="shared" si="1019"/>
        <v>2.0094431200000002</v>
      </c>
      <c r="X1207" s="62"/>
      <c r="Y1207" s="62"/>
      <c r="Z1207" s="62"/>
      <c r="AA1207" s="62"/>
      <c r="AB1207" s="62"/>
      <c r="AC1207" s="62"/>
      <c r="AD1207" s="62"/>
      <c r="AE1207" s="62">
        <f t="shared" si="1019"/>
        <v>8.4</v>
      </c>
      <c r="AF1207" s="62"/>
      <c r="AG1207" s="62"/>
      <c r="AH1207" s="62"/>
      <c r="AI1207" s="62"/>
      <c r="AJ1207" s="62">
        <f t="shared" si="1019"/>
        <v>8.8864999999999981</v>
      </c>
      <c r="AK1207" s="170"/>
    </row>
    <row r="1208" spans="1:37" ht="63" x14ac:dyDescent="0.25">
      <c r="A1208" s="170"/>
      <c r="B1208" s="55" t="s">
        <v>1222</v>
      </c>
      <c r="C1208" s="56" t="s">
        <v>4004</v>
      </c>
      <c r="D1208" s="102">
        <v>0.38160812000000005</v>
      </c>
      <c r="E1208" s="62">
        <f t="shared" ref="E1208:E1216" si="1020">D1208*10%</f>
        <v>3.8160812000000009E-2</v>
      </c>
      <c r="F1208" s="62">
        <f t="shared" ref="F1208:F1216" si="1021">D1208-E1208-H1208</f>
        <v>0.32055082080000008</v>
      </c>
      <c r="G1208" s="62">
        <v>0</v>
      </c>
      <c r="H1208" s="62">
        <f t="shared" ref="H1208:H1216" si="1022">D1208*6%</f>
        <v>2.2896487200000003E-2</v>
      </c>
      <c r="I1208" s="62">
        <f t="shared" ref="I1208:I1216" si="1023">J1208+K1208+L1208+M1208</f>
        <v>0.38160812</v>
      </c>
      <c r="J1208" s="62">
        <v>0</v>
      </c>
      <c r="K1208" s="62">
        <v>0.38160812</v>
      </c>
      <c r="L1208" s="62">
        <v>0</v>
      </c>
      <c r="M1208" s="62">
        <v>0</v>
      </c>
      <c r="N1208" s="62">
        <f t="shared" ref="N1208:N1216" si="1024">D1208-I1208</f>
        <v>0</v>
      </c>
      <c r="O1208" s="62">
        <f t="shared" ref="O1208:O1216" si="1025">E1208-J1208</f>
        <v>3.8160812000000009E-2</v>
      </c>
      <c r="P1208" s="62">
        <f t="shared" ref="P1208:P1216" si="1026">F1208-K1208</f>
        <v>-6.1057299199999915E-2</v>
      </c>
      <c r="Q1208" s="62">
        <f t="shared" ref="Q1208:Q1216" si="1027">G1208-L1208</f>
        <v>0</v>
      </c>
      <c r="R1208" s="62">
        <f t="shared" ref="R1208:R1216" si="1028">H1208-M1208</f>
        <v>2.2896487200000003E-2</v>
      </c>
      <c r="S1208" s="62">
        <f t="shared" ref="S1208:S1216" si="1029">T1208+U1208+V1208+W1208</f>
        <v>0</v>
      </c>
      <c r="T1208" s="62">
        <v>0</v>
      </c>
      <c r="U1208" s="62">
        <v>0</v>
      </c>
      <c r="V1208" s="62">
        <v>0</v>
      </c>
      <c r="W1208" s="62">
        <v>0</v>
      </c>
      <c r="X1208" s="102"/>
      <c r="Y1208" s="102"/>
      <c r="Z1208" s="102"/>
      <c r="AA1208" s="102"/>
      <c r="AB1208" s="102"/>
      <c r="AC1208" s="102"/>
      <c r="AD1208" s="102"/>
      <c r="AE1208" s="62">
        <v>0</v>
      </c>
      <c r="AF1208" s="102"/>
      <c r="AG1208" s="102"/>
      <c r="AH1208" s="102"/>
      <c r="AI1208" s="102"/>
      <c r="AJ1208" s="62">
        <v>0</v>
      </c>
      <c r="AK1208" s="170"/>
    </row>
    <row r="1209" spans="1:37" ht="110.25" x14ac:dyDescent="0.25">
      <c r="A1209" s="170"/>
      <c r="B1209" s="55" t="s">
        <v>1212</v>
      </c>
      <c r="C1209" s="56" t="s">
        <v>4005</v>
      </c>
      <c r="D1209" s="62">
        <v>13.051729030000001</v>
      </c>
      <c r="E1209" s="62">
        <f t="shared" si="1020"/>
        <v>1.3051729030000001</v>
      </c>
      <c r="F1209" s="62">
        <f t="shared" si="1021"/>
        <v>10.9634523852</v>
      </c>
      <c r="G1209" s="62">
        <v>0</v>
      </c>
      <c r="H1209" s="62">
        <f t="shared" si="1022"/>
        <v>0.78310374179999998</v>
      </c>
      <c r="I1209" s="62">
        <f t="shared" si="1023"/>
        <v>13.051729029999999</v>
      </c>
      <c r="J1209" s="62">
        <v>0</v>
      </c>
      <c r="K1209" s="62">
        <v>13.051729029999999</v>
      </c>
      <c r="L1209" s="62">
        <v>0</v>
      </c>
      <c r="M1209" s="62">
        <v>0</v>
      </c>
      <c r="N1209" s="62">
        <f t="shared" si="1024"/>
        <v>0</v>
      </c>
      <c r="O1209" s="62">
        <f t="shared" si="1025"/>
        <v>1.3051729030000001</v>
      </c>
      <c r="P1209" s="62">
        <f t="shared" si="1026"/>
        <v>-2.0882766447999987</v>
      </c>
      <c r="Q1209" s="62">
        <f t="shared" si="1027"/>
        <v>0</v>
      </c>
      <c r="R1209" s="62">
        <f t="shared" si="1028"/>
        <v>0.78310374179999998</v>
      </c>
      <c r="S1209" s="62">
        <f t="shared" si="1029"/>
        <v>0</v>
      </c>
      <c r="T1209" s="62">
        <v>0</v>
      </c>
      <c r="U1209" s="62">
        <v>0</v>
      </c>
      <c r="V1209" s="62">
        <v>0</v>
      </c>
      <c r="W1209" s="62">
        <v>0</v>
      </c>
      <c r="X1209" s="62"/>
      <c r="Y1209" s="62"/>
      <c r="Z1209" s="62"/>
      <c r="AA1209" s="62"/>
      <c r="AB1209" s="62"/>
      <c r="AC1209" s="62"/>
      <c r="AD1209" s="62"/>
      <c r="AE1209" s="62">
        <v>0</v>
      </c>
      <c r="AF1209" s="62"/>
      <c r="AG1209" s="62"/>
      <c r="AH1209" s="62"/>
      <c r="AI1209" s="62"/>
      <c r="AJ1209" s="62">
        <v>0</v>
      </c>
      <c r="AK1209" s="170"/>
    </row>
    <row r="1210" spans="1:37" ht="78.75" x14ac:dyDescent="0.25">
      <c r="A1210" s="170"/>
      <c r="B1210" s="55" t="s">
        <v>1214</v>
      </c>
      <c r="C1210" s="56" t="s">
        <v>4006</v>
      </c>
      <c r="D1210" s="62">
        <v>17.987553628000001</v>
      </c>
      <c r="E1210" s="62">
        <f t="shared" si="1020"/>
        <v>1.7987553628000001</v>
      </c>
      <c r="F1210" s="62">
        <f t="shared" si="1021"/>
        <v>15.109545047519999</v>
      </c>
      <c r="G1210" s="62">
        <v>0</v>
      </c>
      <c r="H1210" s="62">
        <f t="shared" si="1022"/>
        <v>1.07925321768</v>
      </c>
      <c r="I1210" s="62">
        <f t="shared" si="1023"/>
        <v>17.987553628000001</v>
      </c>
      <c r="J1210" s="62">
        <v>0</v>
      </c>
      <c r="K1210" s="62">
        <v>16</v>
      </c>
      <c r="L1210" s="62">
        <v>0</v>
      </c>
      <c r="M1210" s="62">
        <v>1.9875536279999999</v>
      </c>
      <c r="N1210" s="62">
        <f t="shared" si="1024"/>
        <v>0</v>
      </c>
      <c r="O1210" s="62">
        <f t="shared" si="1025"/>
        <v>1.7987553628000001</v>
      </c>
      <c r="P1210" s="62">
        <f t="shared" si="1026"/>
        <v>-0.89045495248000073</v>
      </c>
      <c r="Q1210" s="62">
        <f t="shared" si="1027"/>
        <v>0</v>
      </c>
      <c r="R1210" s="62">
        <f t="shared" si="1028"/>
        <v>-0.90830041031999986</v>
      </c>
      <c r="S1210" s="62">
        <f t="shared" si="1029"/>
        <v>54.29346571</v>
      </c>
      <c r="T1210" s="62">
        <v>3.61024097</v>
      </c>
      <c r="U1210" s="62">
        <v>49.026930049999997</v>
      </c>
      <c r="V1210" s="62">
        <v>0</v>
      </c>
      <c r="W1210" s="62">
        <v>1.6562946900000002</v>
      </c>
      <c r="X1210" s="62"/>
      <c r="Y1210" s="62"/>
      <c r="Z1210" s="62"/>
      <c r="AA1210" s="62"/>
      <c r="AB1210" s="168">
        <v>2020</v>
      </c>
      <c r="AC1210" s="62" t="s">
        <v>4255</v>
      </c>
      <c r="AD1210" s="62" t="s">
        <v>4256</v>
      </c>
      <c r="AE1210" s="62">
        <v>6.4</v>
      </c>
      <c r="AF1210" s="168">
        <v>2020</v>
      </c>
      <c r="AG1210" s="62" t="s">
        <v>4257</v>
      </c>
      <c r="AH1210" s="62" t="s">
        <v>4258</v>
      </c>
      <c r="AI1210" s="62" t="s">
        <v>4259</v>
      </c>
      <c r="AJ1210" s="62">
        <v>8.0339999999999989</v>
      </c>
      <c r="AK1210" s="170"/>
    </row>
    <row r="1211" spans="1:37" ht="47.25" x14ac:dyDescent="0.25">
      <c r="A1211" s="170"/>
      <c r="B1211" s="55" t="s">
        <v>1216</v>
      </c>
      <c r="C1211" s="56" t="s">
        <v>4007</v>
      </c>
      <c r="D1211" s="62">
        <v>3.1171988900000001</v>
      </c>
      <c r="E1211" s="62">
        <f t="shared" si="1020"/>
        <v>0.31171988900000003</v>
      </c>
      <c r="F1211" s="62">
        <f t="shared" si="1021"/>
        <v>2.6184470676</v>
      </c>
      <c r="G1211" s="62">
        <v>0</v>
      </c>
      <c r="H1211" s="62">
        <f t="shared" si="1022"/>
        <v>0.18703193339999999</v>
      </c>
      <c r="I1211" s="62">
        <f t="shared" si="1023"/>
        <v>3.1171988900000005</v>
      </c>
      <c r="J1211" s="62">
        <v>0.84244142</v>
      </c>
      <c r="K1211" s="62">
        <v>2.2747574700000004</v>
      </c>
      <c r="L1211" s="62">
        <v>0</v>
      </c>
      <c r="M1211" s="62">
        <v>0</v>
      </c>
      <c r="N1211" s="62">
        <f t="shared" si="1024"/>
        <v>0</v>
      </c>
      <c r="O1211" s="62">
        <f t="shared" si="1025"/>
        <v>-0.53072153099999997</v>
      </c>
      <c r="P1211" s="62">
        <f t="shared" si="1026"/>
        <v>0.34368959759999962</v>
      </c>
      <c r="Q1211" s="62">
        <f t="shared" si="1027"/>
        <v>0</v>
      </c>
      <c r="R1211" s="62">
        <f t="shared" si="1028"/>
        <v>0.18703193339999999</v>
      </c>
      <c r="S1211" s="62">
        <f t="shared" si="1029"/>
        <v>0</v>
      </c>
      <c r="T1211" s="62">
        <v>0</v>
      </c>
      <c r="U1211" s="62">
        <v>0</v>
      </c>
      <c r="V1211" s="62">
        <v>0</v>
      </c>
      <c r="W1211" s="62">
        <v>0</v>
      </c>
      <c r="X1211" s="62"/>
      <c r="Y1211" s="62"/>
      <c r="Z1211" s="62"/>
      <c r="AA1211" s="62"/>
      <c r="AB1211" s="62"/>
      <c r="AC1211" s="62"/>
      <c r="AD1211" s="62"/>
      <c r="AE1211" s="62">
        <v>0</v>
      </c>
      <c r="AF1211" s="62"/>
      <c r="AG1211" s="62"/>
      <c r="AH1211" s="62"/>
      <c r="AI1211" s="62"/>
      <c r="AJ1211" s="62">
        <v>0</v>
      </c>
      <c r="AK1211" s="170"/>
    </row>
    <row r="1212" spans="1:37" ht="78.75" x14ac:dyDescent="0.25">
      <c r="A1212" s="170"/>
      <c r="B1212" s="55" t="s">
        <v>1218</v>
      </c>
      <c r="C1212" s="56" t="s">
        <v>4008</v>
      </c>
      <c r="D1212" s="62">
        <v>5.6926628199999989</v>
      </c>
      <c r="E1212" s="62">
        <f t="shared" si="1020"/>
        <v>0.56926628199999996</v>
      </c>
      <c r="F1212" s="62">
        <f t="shared" si="1021"/>
        <v>4.781836768799999</v>
      </c>
      <c r="G1212" s="62">
        <v>0</v>
      </c>
      <c r="H1212" s="62">
        <f t="shared" si="1022"/>
        <v>0.34155976919999992</v>
      </c>
      <c r="I1212" s="62">
        <f t="shared" si="1023"/>
        <v>5.6926628199999998</v>
      </c>
      <c r="J1212" s="62">
        <v>0.67190187999999995</v>
      </c>
      <c r="K1212" s="62">
        <v>5.0207609399999997</v>
      </c>
      <c r="L1212" s="62">
        <v>0</v>
      </c>
      <c r="M1212" s="62">
        <v>0</v>
      </c>
      <c r="N1212" s="62">
        <f t="shared" si="1024"/>
        <v>0</v>
      </c>
      <c r="O1212" s="62">
        <f t="shared" si="1025"/>
        <v>-0.10263559799999999</v>
      </c>
      <c r="P1212" s="62">
        <f t="shared" si="1026"/>
        <v>-0.23892417120000076</v>
      </c>
      <c r="Q1212" s="62">
        <f t="shared" si="1027"/>
        <v>0</v>
      </c>
      <c r="R1212" s="62">
        <f t="shared" si="1028"/>
        <v>0.34155976919999992</v>
      </c>
      <c r="S1212" s="62">
        <f t="shared" si="1029"/>
        <v>0</v>
      </c>
      <c r="T1212" s="62">
        <v>0</v>
      </c>
      <c r="U1212" s="62">
        <v>0</v>
      </c>
      <c r="V1212" s="62">
        <v>0</v>
      </c>
      <c r="W1212" s="62">
        <v>0</v>
      </c>
      <c r="X1212" s="62"/>
      <c r="Y1212" s="62"/>
      <c r="Z1212" s="62"/>
      <c r="AA1212" s="62"/>
      <c r="AB1212" s="62"/>
      <c r="AC1212" s="62"/>
      <c r="AD1212" s="62"/>
      <c r="AE1212" s="62">
        <v>0</v>
      </c>
      <c r="AF1212" s="62"/>
      <c r="AG1212" s="62"/>
      <c r="AH1212" s="62"/>
      <c r="AI1212" s="62"/>
      <c r="AJ1212" s="62">
        <v>0</v>
      </c>
      <c r="AK1212" s="170"/>
    </row>
    <row r="1213" spans="1:37" ht="63" x14ac:dyDescent="0.25">
      <c r="A1213" s="170"/>
      <c r="B1213" s="55" t="s">
        <v>1220</v>
      </c>
      <c r="C1213" s="56" t="s">
        <v>4009</v>
      </c>
      <c r="D1213" s="62">
        <v>0.30659941199999996</v>
      </c>
      <c r="E1213" s="62">
        <f t="shared" si="1020"/>
        <v>3.0659941199999999E-2</v>
      </c>
      <c r="F1213" s="62">
        <f t="shared" si="1021"/>
        <v>0.25754350607999998</v>
      </c>
      <c r="G1213" s="62">
        <v>0</v>
      </c>
      <c r="H1213" s="62">
        <f t="shared" si="1022"/>
        <v>1.8395964719999998E-2</v>
      </c>
      <c r="I1213" s="62">
        <f t="shared" si="1023"/>
        <v>0.30659941199999996</v>
      </c>
      <c r="J1213" s="62">
        <v>0</v>
      </c>
      <c r="K1213" s="62">
        <v>0</v>
      </c>
      <c r="L1213" s="62">
        <v>0</v>
      </c>
      <c r="M1213" s="62">
        <v>0.30659941199999996</v>
      </c>
      <c r="N1213" s="62">
        <f t="shared" si="1024"/>
        <v>0</v>
      </c>
      <c r="O1213" s="62">
        <f t="shared" si="1025"/>
        <v>3.0659941199999999E-2</v>
      </c>
      <c r="P1213" s="62">
        <f t="shared" si="1026"/>
        <v>0.25754350607999998</v>
      </c>
      <c r="Q1213" s="62">
        <f t="shared" si="1027"/>
        <v>0</v>
      </c>
      <c r="R1213" s="62">
        <f t="shared" si="1028"/>
        <v>-0.28820344727999997</v>
      </c>
      <c r="S1213" s="62">
        <f t="shared" si="1029"/>
        <v>9.6761874500000022</v>
      </c>
      <c r="T1213" s="62">
        <v>0.68209347999999992</v>
      </c>
      <c r="U1213" s="62">
        <v>8.7385944600000016</v>
      </c>
      <c r="V1213" s="62">
        <v>0</v>
      </c>
      <c r="W1213" s="62">
        <v>0.25549950999999999</v>
      </c>
      <c r="X1213" s="62"/>
      <c r="Y1213" s="62"/>
      <c r="Z1213" s="62"/>
      <c r="AA1213" s="62"/>
      <c r="AB1213" s="168">
        <v>2020</v>
      </c>
      <c r="AC1213" s="62" t="s">
        <v>4255</v>
      </c>
      <c r="AD1213" s="62" t="s">
        <v>4256</v>
      </c>
      <c r="AE1213" s="62">
        <v>2</v>
      </c>
      <c r="AF1213" s="168">
        <v>2020</v>
      </c>
      <c r="AG1213" s="62" t="s">
        <v>4257</v>
      </c>
      <c r="AH1213" s="62" t="s">
        <v>4258</v>
      </c>
      <c r="AI1213" s="62" t="s">
        <v>4259</v>
      </c>
      <c r="AJ1213" s="62">
        <v>0.6875</v>
      </c>
      <c r="AK1213" s="170"/>
    </row>
    <row r="1214" spans="1:37" ht="94.5" x14ac:dyDescent="0.25">
      <c r="A1214" s="170"/>
      <c r="B1214" s="55" t="s">
        <v>2412</v>
      </c>
      <c r="C1214" s="56" t="s">
        <v>4010</v>
      </c>
      <c r="D1214" s="102">
        <v>0.11262589199999999</v>
      </c>
      <c r="E1214" s="62">
        <f t="shared" si="1020"/>
        <v>1.1262589199999999E-2</v>
      </c>
      <c r="F1214" s="62">
        <f t="shared" si="1021"/>
        <v>9.4605749279999998E-2</v>
      </c>
      <c r="G1214" s="62">
        <v>0</v>
      </c>
      <c r="H1214" s="62">
        <f t="shared" si="1022"/>
        <v>6.7575535199999991E-3</v>
      </c>
      <c r="I1214" s="62">
        <f t="shared" si="1023"/>
        <v>0.11262589199999999</v>
      </c>
      <c r="J1214" s="62">
        <v>0</v>
      </c>
      <c r="K1214" s="62">
        <v>0</v>
      </c>
      <c r="L1214" s="62">
        <v>0</v>
      </c>
      <c r="M1214" s="62">
        <v>0.11262589199999999</v>
      </c>
      <c r="N1214" s="62">
        <f t="shared" si="1024"/>
        <v>0</v>
      </c>
      <c r="O1214" s="62">
        <f t="shared" si="1025"/>
        <v>1.1262589199999999E-2</v>
      </c>
      <c r="P1214" s="62">
        <f t="shared" si="1026"/>
        <v>9.4605749279999998E-2</v>
      </c>
      <c r="Q1214" s="62">
        <f t="shared" si="1027"/>
        <v>0</v>
      </c>
      <c r="R1214" s="62">
        <f t="shared" si="1028"/>
        <v>-0.10586833847999999</v>
      </c>
      <c r="S1214" s="62">
        <f t="shared" si="1029"/>
        <v>0.49073352000000003</v>
      </c>
      <c r="T1214" s="62">
        <v>0.13707633</v>
      </c>
      <c r="U1214" s="62">
        <v>0.25980228</v>
      </c>
      <c r="V1214" s="62">
        <v>0</v>
      </c>
      <c r="W1214" s="62">
        <v>9.3854909999999986E-2</v>
      </c>
      <c r="X1214" s="102"/>
      <c r="Y1214" s="102"/>
      <c r="Z1214" s="102"/>
      <c r="AA1214" s="102"/>
      <c r="AB1214" s="102"/>
      <c r="AC1214" s="102"/>
      <c r="AD1214" s="102"/>
      <c r="AE1214" s="62">
        <v>0</v>
      </c>
      <c r="AF1214" s="168">
        <v>2020</v>
      </c>
      <c r="AG1214" s="62" t="s">
        <v>4257</v>
      </c>
      <c r="AH1214" s="62" t="s">
        <v>4258</v>
      </c>
      <c r="AI1214" s="62" t="s">
        <v>4259</v>
      </c>
      <c r="AJ1214" s="62">
        <v>0.16500000000000001</v>
      </c>
      <c r="AK1214" s="170"/>
    </row>
    <row r="1215" spans="1:37" ht="110.25" x14ac:dyDescent="0.25">
      <c r="A1215" s="170"/>
      <c r="B1215" s="55" t="s">
        <v>2413</v>
      </c>
      <c r="C1215" s="56" t="s">
        <v>4011</v>
      </c>
      <c r="D1215" s="62">
        <v>4.1685600000000001E-4</v>
      </c>
      <c r="E1215" s="62">
        <f t="shared" si="1020"/>
        <v>4.1685600000000006E-5</v>
      </c>
      <c r="F1215" s="62">
        <f t="shared" si="1021"/>
        <v>3.5015904000000001E-4</v>
      </c>
      <c r="G1215" s="62">
        <v>0</v>
      </c>
      <c r="H1215" s="62">
        <f t="shared" si="1022"/>
        <v>2.501136E-5</v>
      </c>
      <c r="I1215" s="62">
        <f t="shared" si="1023"/>
        <v>4.1685600000000001E-4</v>
      </c>
      <c r="J1215" s="62">
        <v>0</v>
      </c>
      <c r="K1215" s="62">
        <v>0</v>
      </c>
      <c r="L1215" s="62">
        <v>0</v>
      </c>
      <c r="M1215" s="62">
        <v>4.1685600000000001E-4</v>
      </c>
      <c r="N1215" s="62">
        <f t="shared" si="1024"/>
        <v>0</v>
      </c>
      <c r="O1215" s="62">
        <f t="shared" si="1025"/>
        <v>4.1685600000000006E-5</v>
      </c>
      <c r="P1215" s="62">
        <f t="shared" si="1026"/>
        <v>3.5015904000000001E-4</v>
      </c>
      <c r="Q1215" s="62">
        <f t="shared" si="1027"/>
        <v>0</v>
      </c>
      <c r="R1215" s="62">
        <f t="shared" si="1028"/>
        <v>-3.9184464000000002E-4</v>
      </c>
      <c r="S1215" s="62">
        <f t="shared" si="1029"/>
        <v>3.4738E-4</v>
      </c>
      <c r="T1215" s="62">
        <v>0</v>
      </c>
      <c r="U1215" s="62">
        <v>0</v>
      </c>
      <c r="V1215" s="62">
        <v>0</v>
      </c>
      <c r="W1215" s="62">
        <v>3.4738E-4</v>
      </c>
      <c r="X1215" s="62"/>
      <c r="Y1215" s="62"/>
      <c r="Z1215" s="62"/>
      <c r="AA1215" s="62"/>
      <c r="AB1215" s="62"/>
      <c r="AC1215" s="62"/>
      <c r="AD1215" s="62"/>
      <c r="AE1215" s="62">
        <v>0</v>
      </c>
      <c r="AF1215" s="62"/>
      <c r="AG1215" s="62"/>
      <c r="AH1215" s="62"/>
      <c r="AI1215" s="62"/>
      <c r="AJ1215" s="62">
        <v>0</v>
      </c>
      <c r="AK1215" s="170"/>
    </row>
    <row r="1216" spans="1:37" ht="78.75" x14ac:dyDescent="0.25">
      <c r="A1216" s="170"/>
      <c r="B1216" s="55" t="s">
        <v>2415</v>
      </c>
      <c r="C1216" s="56" t="s">
        <v>4012</v>
      </c>
      <c r="D1216" s="102">
        <v>0.17879765600000003</v>
      </c>
      <c r="E1216" s="62">
        <f t="shared" si="1020"/>
        <v>1.7879765600000003E-2</v>
      </c>
      <c r="F1216" s="62">
        <f t="shared" si="1021"/>
        <v>0.15019003104</v>
      </c>
      <c r="G1216" s="62">
        <v>0</v>
      </c>
      <c r="H1216" s="62">
        <f t="shared" si="1022"/>
        <v>1.0727859360000001E-2</v>
      </c>
      <c r="I1216" s="62">
        <f t="shared" si="1023"/>
        <v>0.178797656</v>
      </c>
      <c r="J1216" s="62">
        <v>0.1746617</v>
      </c>
      <c r="K1216" s="62">
        <v>0</v>
      </c>
      <c r="L1216" s="62">
        <v>0</v>
      </c>
      <c r="M1216" s="62">
        <v>4.1359560000000005E-3</v>
      </c>
      <c r="N1216" s="62">
        <f t="shared" si="1024"/>
        <v>0</v>
      </c>
      <c r="O1216" s="62">
        <f t="shared" si="1025"/>
        <v>-0.15678193439999999</v>
      </c>
      <c r="P1216" s="62">
        <f t="shared" si="1026"/>
        <v>0.15019003104</v>
      </c>
      <c r="Q1216" s="62">
        <f t="shared" si="1027"/>
        <v>0</v>
      </c>
      <c r="R1216" s="62">
        <f t="shared" si="1028"/>
        <v>6.5919033600000008E-3</v>
      </c>
      <c r="S1216" s="62">
        <f t="shared" si="1029"/>
        <v>0.14899804999999999</v>
      </c>
      <c r="T1216" s="62">
        <v>0.14555141999999999</v>
      </c>
      <c r="U1216" s="62">
        <v>0</v>
      </c>
      <c r="V1216" s="62">
        <v>0</v>
      </c>
      <c r="W1216" s="62">
        <v>3.44663E-3</v>
      </c>
      <c r="X1216" s="102"/>
      <c r="Y1216" s="102"/>
      <c r="Z1216" s="102"/>
      <c r="AA1216" s="102"/>
      <c r="AB1216" s="102"/>
      <c r="AC1216" s="102"/>
      <c r="AD1216" s="102"/>
      <c r="AE1216" s="62">
        <v>0</v>
      </c>
      <c r="AF1216" s="102"/>
      <c r="AG1216" s="102"/>
      <c r="AH1216" s="102"/>
      <c r="AI1216" s="102"/>
      <c r="AJ1216" s="62">
        <v>0</v>
      </c>
      <c r="AK1216" s="102">
        <f>SUM(AK1217:AK1221)</f>
        <v>0</v>
      </c>
    </row>
    <row r="1217" spans="1:37" ht="15.75" x14ac:dyDescent="0.25">
      <c r="A1217" s="170"/>
      <c r="B1217" s="55" t="s">
        <v>213</v>
      </c>
      <c r="C1217" s="56"/>
      <c r="D1217" s="62">
        <f t="shared" ref="D1217:AJ1217" si="1030">SUM(D1218:D1222)</f>
        <v>6.9910689879999994</v>
      </c>
      <c r="E1217" s="62">
        <f t="shared" si="1030"/>
        <v>0.69910689879999999</v>
      </c>
      <c r="F1217" s="62">
        <f t="shared" si="1030"/>
        <v>5.8724979499199996</v>
      </c>
      <c r="G1217" s="62">
        <f t="shared" si="1030"/>
        <v>0</v>
      </c>
      <c r="H1217" s="62">
        <f t="shared" si="1030"/>
        <v>0.41946413927999998</v>
      </c>
      <c r="I1217" s="62">
        <f t="shared" si="1030"/>
        <v>6.9910689880000003</v>
      </c>
      <c r="J1217" s="62">
        <f t="shared" si="1030"/>
        <v>0.10334186999999999</v>
      </c>
      <c r="K1217" s="62">
        <f t="shared" si="1030"/>
        <v>6.6544096899999996</v>
      </c>
      <c r="L1217" s="62">
        <f t="shared" si="1030"/>
        <v>0</v>
      </c>
      <c r="M1217" s="62">
        <f t="shared" si="1030"/>
        <v>0.23331742799999999</v>
      </c>
      <c r="N1217" s="62">
        <f t="shared" si="1030"/>
        <v>0</v>
      </c>
      <c r="O1217" s="62">
        <f t="shared" si="1030"/>
        <v>0.59576502879999993</v>
      </c>
      <c r="P1217" s="62">
        <f t="shared" si="1030"/>
        <v>-0.78191174008000042</v>
      </c>
      <c r="Q1217" s="62">
        <f t="shared" si="1030"/>
        <v>0</v>
      </c>
      <c r="R1217" s="62">
        <f t="shared" si="1030"/>
        <v>0.18614671127999993</v>
      </c>
      <c r="S1217" s="62">
        <f t="shared" si="1030"/>
        <v>3.4200333000000001</v>
      </c>
      <c r="T1217" s="62">
        <f t="shared" si="1030"/>
        <v>0.77525172999999992</v>
      </c>
      <c r="U1217" s="62">
        <f t="shared" si="1030"/>
        <v>2.4503503799999997</v>
      </c>
      <c r="V1217" s="62">
        <f t="shared" si="1030"/>
        <v>0</v>
      </c>
      <c r="W1217" s="62">
        <f t="shared" si="1030"/>
        <v>0.19443119</v>
      </c>
      <c r="X1217" s="62"/>
      <c r="Y1217" s="62"/>
      <c r="Z1217" s="62"/>
      <c r="AA1217" s="62"/>
      <c r="AB1217" s="62"/>
      <c r="AC1217" s="62"/>
      <c r="AD1217" s="62"/>
      <c r="AE1217" s="62">
        <f t="shared" si="1030"/>
        <v>0</v>
      </c>
      <c r="AF1217" s="62"/>
      <c r="AG1217" s="62"/>
      <c r="AH1217" s="62"/>
      <c r="AI1217" s="62"/>
      <c r="AJ1217" s="62">
        <f t="shared" si="1030"/>
        <v>0.52700000000000002</v>
      </c>
      <c r="AK1217" s="170"/>
    </row>
    <row r="1218" spans="1:37" ht="47.25" x14ac:dyDescent="0.25">
      <c r="A1218" s="170"/>
      <c r="B1218" s="55" t="s">
        <v>1224</v>
      </c>
      <c r="C1218" s="56" t="s">
        <v>4013</v>
      </c>
      <c r="D1218" s="62">
        <v>4.3020733199999999</v>
      </c>
      <c r="E1218" s="62">
        <f>D1218*10%</f>
        <v>0.430207332</v>
      </c>
      <c r="F1218" s="62">
        <f>D1218-E1218-H1218</f>
        <v>3.6137415888</v>
      </c>
      <c r="G1218" s="62">
        <v>0</v>
      </c>
      <c r="H1218" s="62">
        <f>D1218*6%</f>
        <v>0.25812439919999997</v>
      </c>
      <c r="I1218" s="62">
        <f>J1218+K1218+L1218+M1218</f>
        <v>4.3020733199999999</v>
      </c>
      <c r="J1218" s="62">
        <v>0</v>
      </c>
      <c r="K1218" s="62">
        <v>4.3020733199999999</v>
      </c>
      <c r="L1218" s="62">
        <v>0</v>
      </c>
      <c r="M1218" s="62">
        <v>0</v>
      </c>
      <c r="N1218" s="62">
        <f t="shared" ref="N1218:N1222" si="1031">D1218-I1218</f>
        <v>0</v>
      </c>
      <c r="O1218" s="62">
        <f t="shared" ref="O1218:O1222" si="1032">E1218-J1218</f>
        <v>0.430207332</v>
      </c>
      <c r="P1218" s="62">
        <f t="shared" ref="P1218:P1222" si="1033">F1218-K1218</f>
        <v>-0.68833173119999991</v>
      </c>
      <c r="Q1218" s="62">
        <f t="shared" ref="Q1218:Q1222" si="1034">G1218-L1218</f>
        <v>0</v>
      </c>
      <c r="R1218" s="62">
        <f t="shared" ref="R1218:R1222" si="1035">H1218-M1218</f>
        <v>0.25812439919999997</v>
      </c>
      <c r="S1218" s="62">
        <f>T1218+U1218+V1218+W1218</f>
        <v>0</v>
      </c>
      <c r="T1218" s="62">
        <v>0</v>
      </c>
      <c r="U1218" s="62">
        <v>0</v>
      </c>
      <c r="V1218" s="62">
        <v>0</v>
      </c>
      <c r="W1218" s="62">
        <v>0</v>
      </c>
      <c r="X1218" s="62"/>
      <c r="Y1218" s="62"/>
      <c r="Z1218" s="62"/>
      <c r="AA1218" s="62"/>
      <c r="AB1218" s="62"/>
      <c r="AC1218" s="62"/>
      <c r="AD1218" s="62"/>
      <c r="AE1218" s="62">
        <v>0</v>
      </c>
      <c r="AF1218" s="62"/>
      <c r="AG1218" s="62"/>
      <c r="AH1218" s="62"/>
      <c r="AI1218" s="62"/>
      <c r="AJ1218" s="62">
        <v>0</v>
      </c>
      <c r="AK1218" s="170"/>
    </row>
    <row r="1219" spans="1:37" ht="47.25" x14ac:dyDescent="0.25">
      <c r="A1219" s="170"/>
      <c r="B1219" s="55" t="s">
        <v>1228</v>
      </c>
      <c r="C1219" s="56" t="s">
        <v>4014</v>
      </c>
      <c r="D1219" s="62">
        <v>0.108178002</v>
      </c>
      <c r="E1219" s="62">
        <f>D1219*10%</f>
        <v>1.08178002E-2</v>
      </c>
      <c r="F1219" s="62">
        <f>D1219-E1219-H1219</f>
        <v>9.0869521679999996E-2</v>
      </c>
      <c r="G1219" s="62">
        <v>0</v>
      </c>
      <c r="H1219" s="62">
        <f>D1219*6%</f>
        <v>6.4906801199999991E-3</v>
      </c>
      <c r="I1219" s="62">
        <f>J1219+K1219+L1219+M1219</f>
        <v>0.108178002</v>
      </c>
      <c r="J1219" s="62">
        <v>0.10334186999999999</v>
      </c>
      <c r="K1219" s="62">
        <v>0</v>
      </c>
      <c r="L1219" s="62">
        <v>0</v>
      </c>
      <c r="M1219" s="62">
        <v>4.8361320000000008E-3</v>
      </c>
      <c r="N1219" s="62">
        <f t="shared" si="1031"/>
        <v>0</v>
      </c>
      <c r="O1219" s="62">
        <f t="shared" si="1032"/>
        <v>-9.2524069799999983E-2</v>
      </c>
      <c r="P1219" s="62">
        <f t="shared" si="1033"/>
        <v>9.0869521679999996E-2</v>
      </c>
      <c r="Q1219" s="62">
        <f t="shared" si="1034"/>
        <v>0</v>
      </c>
      <c r="R1219" s="62">
        <f t="shared" si="1035"/>
        <v>1.6545481199999983E-3</v>
      </c>
      <c r="S1219" s="62">
        <f>T1219+U1219+V1219+W1219</f>
        <v>0.12714196</v>
      </c>
      <c r="T1219" s="62">
        <v>0.12311185000000001</v>
      </c>
      <c r="U1219" s="62">
        <v>0</v>
      </c>
      <c r="V1219" s="62">
        <v>0</v>
      </c>
      <c r="W1219" s="62">
        <v>4.0301099999999999E-3</v>
      </c>
      <c r="X1219" s="62"/>
      <c r="Y1219" s="62"/>
      <c r="Z1219" s="62"/>
      <c r="AA1219" s="62"/>
      <c r="AB1219" s="62"/>
      <c r="AC1219" s="62"/>
      <c r="AD1219" s="62"/>
      <c r="AE1219" s="62">
        <v>0</v>
      </c>
      <c r="AF1219" s="62"/>
      <c r="AG1219" s="62"/>
      <c r="AH1219" s="62"/>
      <c r="AI1219" s="62"/>
      <c r="AJ1219" s="62">
        <v>0</v>
      </c>
      <c r="AK1219" s="170"/>
    </row>
    <row r="1220" spans="1:37" ht="63" x14ac:dyDescent="0.25">
      <c r="A1220" s="170"/>
      <c r="B1220" s="55" t="s">
        <v>2416</v>
      </c>
      <c r="C1220" s="56" t="s">
        <v>4015</v>
      </c>
      <c r="D1220" s="62">
        <v>1.3005240000000002E-3</v>
      </c>
      <c r="E1220" s="62">
        <f>D1220*10%</f>
        <v>1.3005240000000002E-4</v>
      </c>
      <c r="F1220" s="62">
        <f>D1220-E1220-H1220</f>
        <v>1.0924401600000001E-3</v>
      </c>
      <c r="G1220" s="62">
        <v>0</v>
      </c>
      <c r="H1220" s="62">
        <f>D1220*6%</f>
        <v>7.8031440000000002E-5</v>
      </c>
      <c r="I1220" s="62">
        <f>J1220+K1220+L1220+M1220</f>
        <v>1.3005240000000002E-3</v>
      </c>
      <c r="J1220" s="62">
        <v>0</v>
      </c>
      <c r="K1220" s="62">
        <v>0</v>
      </c>
      <c r="L1220" s="62">
        <v>0</v>
      </c>
      <c r="M1220" s="62">
        <v>1.3005240000000002E-3</v>
      </c>
      <c r="N1220" s="62">
        <f t="shared" si="1031"/>
        <v>0</v>
      </c>
      <c r="O1220" s="62">
        <f t="shared" si="1032"/>
        <v>1.3005240000000002E-4</v>
      </c>
      <c r="P1220" s="62">
        <f t="shared" si="1033"/>
        <v>1.0924401600000001E-3</v>
      </c>
      <c r="Q1220" s="62">
        <f t="shared" si="1034"/>
        <v>0</v>
      </c>
      <c r="R1220" s="62">
        <f t="shared" si="1035"/>
        <v>-1.2224925600000001E-3</v>
      </c>
      <c r="S1220" s="62">
        <f>T1220+U1220+V1220+W1220</f>
        <v>1.08377E-3</v>
      </c>
      <c r="T1220" s="62">
        <v>0</v>
      </c>
      <c r="U1220" s="62">
        <v>0</v>
      </c>
      <c r="V1220" s="62">
        <v>0</v>
      </c>
      <c r="W1220" s="62">
        <v>1.08377E-3</v>
      </c>
      <c r="X1220" s="62"/>
      <c r="Y1220" s="62"/>
      <c r="Z1220" s="62"/>
      <c r="AA1220" s="62"/>
      <c r="AB1220" s="62"/>
      <c r="AC1220" s="62"/>
      <c r="AD1220" s="62"/>
      <c r="AE1220" s="62">
        <v>0</v>
      </c>
      <c r="AF1220" s="62"/>
      <c r="AG1220" s="62"/>
      <c r="AH1220" s="62"/>
      <c r="AI1220" s="62"/>
      <c r="AJ1220" s="62">
        <v>0</v>
      </c>
      <c r="AK1220" s="170"/>
    </row>
    <row r="1221" spans="1:37" ht="63" x14ac:dyDescent="0.25">
      <c r="A1221" s="170"/>
      <c r="B1221" s="55" t="s">
        <v>224</v>
      </c>
      <c r="C1221" s="56" t="s">
        <v>4016</v>
      </c>
      <c r="D1221" s="62">
        <v>2.5760686659999998</v>
      </c>
      <c r="E1221" s="62">
        <f>D1221*10%</f>
        <v>0.25760686659999998</v>
      </c>
      <c r="F1221" s="62">
        <f>D1221-E1221-H1221</f>
        <v>2.1638976794399998</v>
      </c>
      <c r="G1221" s="62">
        <v>0</v>
      </c>
      <c r="H1221" s="62">
        <f>D1221*6%</f>
        <v>0.15456411996</v>
      </c>
      <c r="I1221" s="62">
        <f>J1221+K1221+L1221+M1221</f>
        <v>2.5760686660000003</v>
      </c>
      <c r="J1221" s="62">
        <v>0</v>
      </c>
      <c r="K1221" s="62">
        <v>2.3523363700000002</v>
      </c>
      <c r="L1221" s="62">
        <v>0</v>
      </c>
      <c r="M1221" s="62">
        <v>0.223732296</v>
      </c>
      <c r="N1221" s="62">
        <f t="shared" si="1031"/>
        <v>0</v>
      </c>
      <c r="O1221" s="62">
        <f t="shared" si="1032"/>
        <v>0.25760686659999998</v>
      </c>
      <c r="P1221" s="62">
        <f t="shared" si="1033"/>
        <v>-0.1884386905600004</v>
      </c>
      <c r="Q1221" s="62">
        <f t="shared" si="1034"/>
        <v>0</v>
      </c>
      <c r="R1221" s="62">
        <f t="shared" si="1035"/>
        <v>-6.9168176040000001E-2</v>
      </c>
      <c r="S1221" s="62">
        <f>T1221+U1221+V1221+W1221</f>
        <v>3.0779129599999999</v>
      </c>
      <c r="T1221" s="62">
        <v>0.44111899999999998</v>
      </c>
      <c r="U1221" s="62">
        <v>2.4503503799999997</v>
      </c>
      <c r="V1221" s="62">
        <v>0</v>
      </c>
      <c r="W1221" s="62">
        <v>0.18644358000000003</v>
      </c>
      <c r="X1221" s="62"/>
      <c r="Y1221" s="62"/>
      <c r="Z1221" s="62"/>
      <c r="AA1221" s="62"/>
      <c r="AB1221" s="62"/>
      <c r="AC1221" s="62"/>
      <c r="AD1221" s="62"/>
      <c r="AE1221" s="62">
        <v>0</v>
      </c>
      <c r="AF1221" s="168">
        <v>2020</v>
      </c>
      <c r="AG1221" s="62" t="s">
        <v>4257</v>
      </c>
      <c r="AH1221" s="62" t="s">
        <v>4258</v>
      </c>
      <c r="AI1221" s="62" t="s">
        <v>4259</v>
      </c>
      <c r="AJ1221" s="62">
        <v>0.52700000000000002</v>
      </c>
      <c r="AK1221" s="170"/>
    </row>
    <row r="1222" spans="1:37" ht="47.25" x14ac:dyDescent="0.25">
      <c r="A1222" s="170"/>
      <c r="B1222" s="55" t="s">
        <v>2417</v>
      </c>
      <c r="C1222" s="56" t="s">
        <v>4017</v>
      </c>
      <c r="D1222" s="62">
        <v>3.4484760000000002E-3</v>
      </c>
      <c r="E1222" s="62">
        <f>D1222*10%</f>
        <v>3.4484760000000006E-4</v>
      </c>
      <c r="F1222" s="62">
        <f>D1222-E1222-H1222</f>
        <v>2.8967198400000004E-3</v>
      </c>
      <c r="G1222" s="62">
        <v>0</v>
      </c>
      <c r="H1222" s="62">
        <f>D1222*6%</f>
        <v>2.0690856000000002E-4</v>
      </c>
      <c r="I1222" s="62">
        <f>J1222+K1222+L1222+M1222</f>
        <v>3.4484760000000002E-3</v>
      </c>
      <c r="J1222" s="62">
        <v>0</v>
      </c>
      <c r="K1222" s="62">
        <v>0</v>
      </c>
      <c r="L1222" s="62">
        <v>0</v>
      </c>
      <c r="M1222" s="62">
        <v>3.4484760000000002E-3</v>
      </c>
      <c r="N1222" s="62">
        <f t="shared" si="1031"/>
        <v>0</v>
      </c>
      <c r="O1222" s="62">
        <f t="shared" si="1032"/>
        <v>3.4484760000000006E-4</v>
      </c>
      <c r="P1222" s="62">
        <f t="shared" si="1033"/>
        <v>2.8967198400000004E-3</v>
      </c>
      <c r="Q1222" s="62">
        <f t="shared" si="1034"/>
        <v>0</v>
      </c>
      <c r="R1222" s="62">
        <f t="shared" si="1035"/>
        <v>-3.2415674400000003E-3</v>
      </c>
      <c r="S1222" s="62">
        <f>T1222+U1222+V1222+W1222</f>
        <v>0.21389460999999999</v>
      </c>
      <c r="T1222" s="62">
        <v>0.21102087999999999</v>
      </c>
      <c r="U1222" s="62">
        <v>0</v>
      </c>
      <c r="V1222" s="62">
        <v>0</v>
      </c>
      <c r="W1222" s="62">
        <v>2.8737300000000006E-3</v>
      </c>
      <c r="X1222" s="62"/>
      <c r="Y1222" s="62"/>
      <c r="Z1222" s="62"/>
      <c r="AA1222" s="62"/>
      <c r="AB1222" s="62"/>
      <c r="AC1222" s="62"/>
      <c r="AD1222" s="62"/>
      <c r="AE1222" s="62">
        <v>0</v>
      </c>
      <c r="AF1222" s="62"/>
      <c r="AG1222" s="62"/>
      <c r="AH1222" s="62"/>
      <c r="AI1222" s="62"/>
      <c r="AJ1222" s="62">
        <v>0</v>
      </c>
      <c r="AK1222" s="62">
        <f>SUM(AK1223)</f>
        <v>0</v>
      </c>
    </row>
    <row r="1223" spans="1:37" ht="15.75" x14ac:dyDescent="0.25">
      <c r="A1223" s="170"/>
      <c r="B1223" s="55" t="s">
        <v>520</v>
      </c>
      <c r="C1223" s="56"/>
      <c r="D1223" s="62">
        <f t="shared" ref="D1223:AJ1223" si="1036">SUM(D1224:D1224)</f>
        <v>24.132707999999997</v>
      </c>
      <c r="E1223" s="62">
        <f t="shared" si="1036"/>
        <v>2.4132707999999998</v>
      </c>
      <c r="F1223" s="62">
        <f t="shared" si="1036"/>
        <v>20.271474719999997</v>
      </c>
      <c r="G1223" s="62">
        <f t="shared" si="1036"/>
        <v>0</v>
      </c>
      <c r="H1223" s="62">
        <f t="shared" si="1036"/>
        <v>1.4479624799999997</v>
      </c>
      <c r="I1223" s="62">
        <f t="shared" si="1036"/>
        <v>1.1046672960000001</v>
      </c>
      <c r="J1223" s="62">
        <f t="shared" si="1036"/>
        <v>0</v>
      </c>
      <c r="K1223" s="62">
        <f t="shared" si="1036"/>
        <v>0</v>
      </c>
      <c r="L1223" s="62">
        <f t="shared" si="1036"/>
        <v>0</v>
      </c>
      <c r="M1223" s="62">
        <f t="shared" si="1036"/>
        <v>1.1046672960000001</v>
      </c>
      <c r="N1223" s="62">
        <f t="shared" si="1036"/>
        <v>23.028040703999999</v>
      </c>
      <c r="O1223" s="62">
        <f t="shared" si="1036"/>
        <v>2.4132707999999998</v>
      </c>
      <c r="P1223" s="62">
        <f t="shared" si="1036"/>
        <v>20.271474719999997</v>
      </c>
      <c r="Q1223" s="62">
        <f t="shared" si="1036"/>
        <v>0</v>
      </c>
      <c r="R1223" s="62">
        <f t="shared" si="1036"/>
        <v>0.34329518399999959</v>
      </c>
      <c r="S1223" s="62">
        <f t="shared" si="1036"/>
        <v>21.049473580000001</v>
      </c>
      <c r="T1223" s="62">
        <f t="shared" si="1036"/>
        <v>0.96220413999999999</v>
      </c>
      <c r="U1223" s="62">
        <f t="shared" si="1036"/>
        <v>19.16614281</v>
      </c>
      <c r="V1223" s="62">
        <f t="shared" si="1036"/>
        <v>0</v>
      </c>
      <c r="W1223" s="62">
        <f t="shared" si="1036"/>
        <v>0.92112662999999984</v>
      </c>
      <c r="X1223" s="62"/>
      <c r="Y1223" s="62"/>
      <c r="Z1223" s="62"/>
      <c r="AA1223" s="62"/>
      <c r="AB1223" s="62"/>
      <c r="AC1223" s="62"/>
      <c r="AD1223" s="62"/>
      <c r="AE1223" s="62">
        <f t="shared" si="1036"/>
        <v>0</v>
      </c>
      <c r="AF1223" s="62"/>
      <c r="AG1223" s="62"/>
      <c r="AH1223" s="62"/>
      <c r="AI1223" s="62"/>
      <c r="AJ1223" s="62">
        <f t="shared" si="1036"/>
        <v>2.13</v>
      </c>
      <c r="AK1223" s="170"/>
    </row>
    <row r="1224" spans="1:37" ht="110.25" x14ac:dyDescent="0.25">
      <c r="A1224" s="170"/>
      <c r="B1224" s="55" t="s">
        <v>1229</v>
      </c>
      <c r="C1224" s="56" t="s">
        <v>4018</v>
      </c>
      <c r="D1224" s="62">
        <v>24.132707999999997</v>
      </c>
      <c r="E1224" s="62">
        <f>D1224*10%</f>
        <v>2.4132707999999998</v>
      </c>
      <c r="F1224" s="62">
        <f>D1224-E1224-H1224</f>
        <v>20.271474719999997</v>
      </c>
      <c r="G1224" s="62">
        <v>0</v>
      </c>
      <c r="H1224" s="62">
        <f>D1224*6%</f>
        <v>1.4479624799999997</v>
      </c>
      <c r="I1224" s="62">
        <f>J1224+K1224+L1224+M1224</f>
        <v>1.1046672960000001</v>
      </c>
      <c r="J1224" s="62">
        <v>0</v>
      </c>
      <c r="K1224" s="62">
        <v>0</v>
      </c>
      <c r="L1224" s="62">
        <v>0</v>
      </c>
      <c r="M1224" s="62">
        <v>1.1046672960000001</v>
      </c>
      <c r="N1224" s="62">
        <f>D1224-I1224</f>
        <v>23.028040703999999</v>
      </c>
      <c r="O1224" s="62">
        <f t="shared" ref="O1224" si="1037">E1224-J1224</f>
        <v>2.4132707999999998</v>
      </c>
      <c r="P1224" s="62">
        <f t="shared" ref="P1224" si="1038">F1224-K1224</f>
        <v>20.271474719999997</v>
      </c>
      <c r="Q1224" s="62">
        <f t="shared" ref="Q1224" si="1039">G1224-L1224</f>
        <v>0</v>
      </c>
      <c r="R1224" s="62">
        <f t="shared" ref="R1224" si="1040">H1224-M1224</f>
        <v>0.34329518399999959</v>
      </c>
      <c r="S1224" s="62">
        <f>T1224+U1224+V1224+W1224</f>
        <v>21.049473580000001</v>
      </c>
      <c r="T1224" s="62">
        <v>0.96220413999999999</v>
      </c>
      <c r="U1224" s="62">
        <v>19.16614281</v>
      </c>
      <c r="V1224" s="62">
        <v>0</v>
      </c>
      <c r="W1224" s="62">
        <v>0.92112662999999984</v>
      </c>
      <c r="X1224" s="62"/>
      <c r="Y1224" s="62"/>
      <c r="Z1224" s="62"/>
      <c r="AA1224" s="62"/>
      <c r="AB1224" s="62"/>
      <c r="AC1224" s="62"/>
      <c r="AD1224" s="62"/>
      <c r="AE1224" s="62">
        <v>0</v>
      </c>
      <c r="AF1224" s="168">
        <v>2020</v>
      </c>
      <c r="AG1224" s="62" t="s">
        <v>4257</v>
      </c>
      <c r="AH1224" s="62" t="s">
        <v>4258</v>
      </c>
      <c r="AI1224" s="62" t="s">
        <v>4259</v>
      </c>
      <c r="AJ1224" s="62">
        <v>2.13</v>
      </c>
      <c r="AK1224" s="62">
        <f>SUM(AK1225:AK1230)</f>
        <v>0</v>
      </c>
    </row>
    <row r="1225" spans="1:37" ht="31.5" x14ac:dyDescent="0.25">
      <c r="A1225" s="170"/>
      <c r="B1225" s="55" t="s">
        <v>557</v>
      </c>
      <c r="C1225" s="56"/>
      <c r="D1225" s="62">
        <f t="shared" ref="D1225:AJ1225" si="1041">SUM(D1226:D1231)</f>
        <v>1.9195816432135828</v>
      </c>
      <c r="E1225" s="62">
        <f t="shared" si="1041"/>
        <v>0.19195816432135826</v>
      </c>
      <c r="F1225" s="62">
        <f t="shared" si="1041"/>
        <v>1.6124485802994093</v>
      </c>
      <c r="G1225" s="62">
        <f t="shared" si="1041"/>
        <v>0</v>
      </c>
      <c r="H1225" s="62">
        <f t="shared" si="1041"/>
        <v>0.11517489859281495</v>
      </c>
      <c r="I1225" s="62">
        <f t="shared" si="1041"/>
        <v>1.9192477859999997</v>
      </c>
      <c r="J1225" s="62">
        <f t="shared" si="1041"/>
        <v>0</v>
      </c>
      <c r="K1225" s="62">
        <f t="shared" si="1041"/>
        <v>0.47915606999999999</v>
      </c>
      <c r="L1225" s="62">
        <f t="shared" si="1041"/>
        <v>0</v>
      </c>
      <c r="M1225" s="62">
        <f t="shared" si="1041"/>
        <v>1.440091716</v>
      </c>
      <c r="N1225" s="62">
        <f t="shared" si="1041"/>
        <v>3.3385721358284164E-4</v>
      </c>
      <c r="O1225" s="62">
        <f t="shared" si="1041"/>
        <v>0.19195816432135826</v>
      </c>
      <c r="P1225" s="62">
        <f t="shared" si="1041"/>
        <v>1.1332925102994094</v>
      </c>
      <c r="Q1225" s="62">
        <f t="shared" si="1041"/>
        <v>0</v>
      </c>
      <c r="R1225" s="62">
        <f t="shared" si="1041"/>
        <v>-1.324916817407185</v>
      </c>
      <c r="S1225" s="62">
        <f t="shared" si="1041"/>
        <v>2.6336459799999998</v>
      </c>
      <c r="T1225" s="62">
        <f t="shared" si="1041"/>
        <v>1.03427282</v>
      </c>
      <c r="U1225" s="62">
        <f t="shared" si="1041"/>
        <v>0.39929672999999999</v>
      </c>
      <c r="V1225" s="62">
        <f t="shared" si="1041"/>
        <v>0</v>
      </c>
      <c r="W1225" s="62">
        <f t="shared" si="1041"/>
        <v>1.2000764300000002</v>
      </c>
      <c r="X1225" s="62"/>
      <c r="Y1225" s="62"/>
      <c r="Z1225" s="62"/>
      <c r="AA1225" s="62"/>
      <c r="AB1225" s="62"/>
      <c r="AC1225" s="62"/>
      <c r="AD1225" s="62"/>
      <c r="AE1225" s="62">
        <f t="shared" si="1041"/>
        <v>0</v>
      </c>
      <c r="AF1225" s="62"/>
      <c r="AG1225" s="62"/>
      <c r="AH1225" s="62"/>
      <c r="AI1225" s="62"/>
      <c r="AJ1225" s="62">
        <f t="shared" si="1041"/>
        <v>3.4220000000000002</v>
      </c>
      <c r="AK1225" s="170"/>
    </row>
    <row r="1226" spans="1:37" ht="110.25" x14ac:dyDescent="0.25">
      <c r="A1226" s="170"/>
      <c r="B1226" s="55" t="s">
        <v>1231</v>
      </c>
      <c r="C1226" s="56" t="s">
        <v>4019</v>
      </c>
      <c r="D1226" s="102">
        <v>1.0639743179999999</v>
      </c>
      <c r="E1226" s="62">
        <f t="shared" ref="E1226:E1231" si="1042">D1226*10%</f>
        <v>0.1063974318</v>
      </c>
      <c r="F1226" s="62">
        <f t="shared" ref="F1226:F1231" si="1043">D1226-E1226-H1226</f>
        <v>0.89373842711999985</v>
      </c>
      <c r="G1226" s="62">
        <v>0</v>
      </c>
      <c r="H1226" s="62">
        <f t="shared" ref="H1226:H1231" si="1044">D1226*6%</f>
        <v>6.3838459079999993E-2</v>
      </c>
      <c r="I1226" s="62">
        <f t="shared" ref="I1226:I1231" si="1045">J1226+K1226+L1226+M1226</f>
        <v>1.0639743179999999</v>
      </c>
      <c r="J1226" s="62">
        <v>0</v>
      </c>
      <c r="K1226" s="62">
        <v>0.47915606999999999</v>
      </c>
      <c r="L1226" s="62">
        <v>0</v>
      </c>
      <c r="M1226" s="62">
        <v>0.58481824799999993</v>
      </c>
      <c r="N1226" s="62">
        <f t="shared" ref="N1226:N1231" si="1046">D1226-I1226</f>
        <v>0</v>
      </c>
      <c r="O1226" s="62">
        <f t="shared" ref="O1226:O1231" si="1047">E1226-J1226</f>
        <v>0.1063974318</v>
      </c>
      <c r="P1226" s="62">
        <f t="shared" ref="P1226:P1231" si="1048">F1226-K1226</f>
        <v>0.41458235711999986</v>
      </c>
      <c r="Q1226" s="62">
        <f t="shared" ref="Q1226:Q1231" si="1049">G1226-L1226</f>
        <v>0</v>
      </c>
      <c r="R1226" s="62">
        <f t="shared" ref="R1226:R1231" si="1050">H1226-M1226</f>
        <v>-0.52097978891999996</v>
      </c>
      <c r="S1226" s="62">
        <f t="shared" ref="S1226:S1231" si="1051">T1226+U1226+V1226+W1226</f>
        <v>0.88664527000000004</v>
      </c>
      <c r="T1226" s="62">
        <v>0</v>
      </c>
      <c r="U1226" s="62">
        <v>0.39929672999999999</v>
      </c>
      <c r="V1226" s="62">
        <v>0</v>
      </c>
      <c r="W1226" s="62">
        <v>0.48734854000000005</v>
      </c>
      <c r="X1226" s="102"/>
      <c r="Y1226" s="102"/>
      <c r="Z1226" s="102"/>
      <c r="AA1226" s="102"/>
      <c r="AB1226" s="102"/>
      <c r="AC1226" s="102"/>
      <c r="AD1226" s="102"/>
      <c r="AE1226" s="62">
        <v>0</v>
      </c>
      <c r="AF1226" s="168">
        <v>2020</v>
      </c>
      <c r="AG1226" s="62" t="s">
        <v>4257</v>
      </c>
      <c r="AH1226" s="62" t="s">
        <v>4258</v>
      </c>
      <c r="AI1226" s="62" t="s">
        <v>4259</v>
      </c>
      <c r="AJ1226" s="62">
        <v>3.4220000000000002</v>
      </c>
      <c r="AK1226" s="170"/>
    </row>
    <row r="1227" spans="1:37" ht="78.75" x14ac:dyDescent="0.25">
      <c r="A1227" s="170"/>
      <c r="B1227" s="55" t="s">
        <v>1234</v>
      </c>
      <c r="C1227" s="56" t="s">
        <v>4020</v>
      </c>
      <c r="D1227" s="62">
        <v>3.3385721358284164E-4</v>
      </c>
      <c r="E1227" s="62">
        <f t="shared" si="1042"/>
        <v>3.3385721358284168E-5</v>
      </c>
      <c r="F1227" s="62">
        <f t="shared" si="1043"/>
        <v>2.8044005940958697E-4</v>
      </c>
      <c r="G1227" s="62">
        <v>0</v>
      </c>
      <c r="H1227" s="62">
        <f t="shared" si="1044"/>
        <v>2.0031432814970497E-5</v>
      </c>
      <c r="I1227" s="62">
        <f t="shared" si="1045"/>
        <v>0</v>
      </c>
      <c r="J1227" s="62">
        <v>0</v>
      </c>
      <c r="K1227" s="62">
        <v>0</v>
      </c>
      <c r="L1227" s="62">
        <v>0</v>
      </c>
      <c r="M1227" s="62">
        <v>0</v>
      </c>
      <c r="N1227" s="62">
        <f t="shared" si="1046"/>
        <v>3.3385721358284164E-4</v>
      </c>
      <c r="O1227" s="62">
        <f t="shared" si="1047"/>
        <v>3.3385721358284168E-5</v>
      </c>
      <c r="P1227" s="62">
        <f t="shared" si="1048"/>
        <v>2.8044005940958697E-4</v>
      </c>
      <c r="Q1227" s="62">
        <f t="shared" si="1049"/>
        <v>0</v>
      </c>
      <c r="R1227" s="62">
        <f t="shared" si="1050"/>
        <v>2.0031432814970497E-5</v>
      </c>
      <c r="S1227" s="62">
        <f t="shared" si="1051"/>
        <v>0</v>
      </c>
      <c r="T1227" s="62">
        <v>0</v>
      </c>
      <c r="U1227" s="62">
        <v>0</v>
      </c>
      <c r="V1227" s="62">
        <v>0</v>
      </c>
      <c r="W1227" s="62">
        <v>0</v>
      </c>
      <c r="X1227" s="62"/>
      <c r="Y1227" s="62"/>
      <c r="Z1227" s="62"/>
      <c r="AA1227" s="62"/>
      <c r="AB1227" s="62"/>
      <c r="AC1227" s="62"/>
      <c r="AD1227" s="62"/>
      <c r="AE1227" s="62">
        <v>0</v>
      </c>
      <c r="AF1227" s="62"/>
      <c r="AG1227" s="62"/>
      <c r="AH1227" s="62"/>
      <c r="AI1227" s="62"/>
      <c r="AJ1227" s="62">
        <v>0</v>
      </c>
      <c r="AK1227" s="170"/>
    </row>
    <row r="1228" spans="1:37" ht="63" x14ac:dyDescent="0.25">
      <c r="A1228" s="170"/>
      <c r="B1228" s="55" t="s">
        <v>1233</v>
      </c>
      <c r="C1228" s="56" t="s">
        <v>4021</v>
      </c>
      <c r="D1228" s="62">
        <v>0.83187266399999993</v>
      </c>
      <c r="E1228" s="62">
        <f t="shared" si="1042"/>
        <v>8.3187266400000001E-2</v>
      </c>
      <c r="F1228" s="62">
        <f t="shared" si="1043"/>
        <v>0.69877303775999999</v>
      </c>
      <c r="G1228" s="62">
        <v>0</v>
      </c>
      <c r="H1228" s="62">
        <f t="shared" si="1044"/>
        <v>4.9912359839999997E-2</v>
      </c>
      <c r="I1228" s="62">
        <f t="shared" si="1045"/>
        <v>0.83187266399999993</v>
      </c>
      <c r="J1228" s="62">
        <v>0</v>
      </c>
      <c r="K1228" s="62">
        <v>0</v>
      </c>
      <c r="L1228" s="62">
        <v>0</v>
      </c>
      <c r="M1228" s="62">
        <v>0.83187266399999993</v>
      </c>
      <c r="N1228" s="62">
        <f t="shared" si="1046"/>
        <v>0</v>
      </c>
      <c r="O1228" s="62">
        <f t="shared" si="1047"/>
        <v>8.3187266400000001E-2</v>
      </c>
      <c r="P1228" s="62">
        <f t="shared" si="1048"/>
        <v>0.69877303775999999</v>
      </c>
      <c r="Q1228" s="62">
        <f t="shared" si="1049"/>
        <v>0</v>
      </c>
      <c r="R1228" s="62">
        <f t="shared" si="1050"/>
        <v>-0.78196030415999995</v>
      </c>
      <c r="S1228" s="62">
        <f t="shared" si="1051"/>
        <v>1.2062518900000001</v>
      </c>
      <c r="T1228" s="62">
        <v>0.51302466999999996</v>
      </c>
      <c r="U1228" s="62">
        <v>0</v>
      </c>
      <c r="V1228" s="62">
        <v>0</v>
      </c>
      <c r="W1228" s="62">
        <v>0.69322722000000014</v>
      </c>
      <c r="X1228" s="62"/>
      <c r="Y1228" s="62"/>
      <c r="Z1228" s="62"/>
      <c r="AA1228" s="62"/>
      <c r="AB1228" s="62"/>
      <c r="AC1228" s="62"/>
      <c r="AD1228" s="62"/>
      <c r="AE1228" s="62">
        <v>0</v>
      </c>
      <c r="AF1228" s="62"/>
      <c r="AG1228" s="62"/>
      <c r="AH1228" s="62"/>
      <c r="AI1228" s="62"/>
      <c r="AJ1228" s="62">
        <v>0</v>
      </c>
      <c r="AK1228" s="170"/>
    </row>
    <row r="1229" spans="1:37" ht="47.25" x14ac:dyDescent="0.25">
      <c r="A1229" s="170"/>
      <c r="B1229" s="55" t="s">
        <v>2419</v>
      </c>
      <c r="C1229" s="56" t="s">
        <v>4022</v>
      </c>
      <c r="D1229" s="62">
        <v>5.3429639999999995E-3</v>
      </c>
      <c r="E1229" s="62">
        <f t="shared" si="1042"/>
        <v>5.342964E-4</v>
      </c>
      <c r="F1229" s="62">
        <f t="shared" si="1043"/>
        <v>4.4880897599999994E-3</v>
      </c>
      <c r="G1229" s="62">
        <v>0</v>
      </c>
      <c r="H1229" s="62">
        <f t="shared" si="1044"/>
        <v>3.2057783999999995E-4</v>
      </c>
      <c r="I1229" s="62">
        <f t="shared" si="1045"/>
        <v>5.3429639999999995E-3</v>
      </c>
      <c r="J1229" s="62">
        <v>0</v>
      </c>
      <c r="K1229" s="62">
        <v>0</v>
      </c>
      <c r="L1229" s="62">
        <v>0</v>
      </c>
      <c r="M1229" s="62">
        <v>5.3429639999999995E-3</v>
      </c>
      <c r="N1229" s="62">
        <f t="shared" si="1046"/>
        <v>0</v>
      </c>
      <c r="O1229" s="62">
        <f t="shared" si="1047"/>
        <v>5.342964E-4</v>
      </c>
      <c r="P1229" s="62">
        <f t="shared" si="1048"/>
        <v>4.4880897599999994E-3</v>
      </c>
      <c r="Q1229" s="62">
        <f t="shared" si="1049"/>
        <v>0</v>
      </c>
      <c r="R1229" s="62">
        <f t="shared" si="1050"/>
        <v>-5.0223861599999996E-3</v>
      </c>
      <c r="S1229" s="62">
        <f t="shared" si="1051"/>
        <v>4.45247E-3</v>
      </c>
      <c r="T1229" s="62">
        <v>0</v>
      </c>
      <c r="U1229" s="62">
        <v>0</v>
      </c>
      <c r="V1229" s="62">
        <v>0</v>
      </c>
      <c r="W1229" s="62">
        <v>4.45247E-3</v>
      </c>
      <c r="X1229" s="62"/>
      <c r="Y1229" s="62"/>
      <c r="Z1229" s="62"/>
      <c r="AA1229" s="62"/>
      <c r="AB1229" s="62"/>
      <c r="AC1229" s="62"/>
      <c r="AD1229" s="62"/>
      <c r="AE1229" s="62">
        <v>0</v>
      </c>
      <c r="AF1229" s="62"/>
      <c r="AG1229" s="62"/>
      <c r="AH1229" s="62"/>
      <c r="AI1229" s="62"/>
      <c r="AJ1229" s="62">
        <v>0</v>
      </c>
      <c r="AK1229" s="170"/>
    </row>
    <row r="1230" spans="1:37" ht="141.75" x14ac:dyDescent="0.25">
      <c r="A1230" s="170"/>
      <c r="B1230" s="55" t="s">
        <v>1654</v>
      </c>
      <c r="C1230" s="56" t="s">
        <v>4023</v>
      </c>
      <c r="D1230" s="62">
        <v>1.1122379999999999E-2</v>
      </c>
      <c r="E1230" s="62">
        <f t="shared" si="1042"/>
        <v>1.112238E-3</v>
      </c>
      <c r="F1230" s="62">
        <f t="shared" si="1043"/>
        <v>9.3427991999999998E-3</v>
      </c>
      <c r="G1230" s="62">
        <v>0</v>
      </c>
      <c r="H1230" s="62">
        <f t="shared" si="1044"/>
        <v>6.6734279999999997E-4</v>
      </c>
      <c r="I1230" s="62">
        <f t="shared" si="1045"/>
        <v>1.1122379999999999E-2</v>
      </c>
      <c r="J1230" s="62">
        <v>0</v>
      </c>
      <c r="K1230" s="62">
        <v>0</v>
      </c>
      <c r="L1230" s="62">
        <v>0</v>
      </c>
      <c r="M1230" s="62">
        <v>1.1122379999999999E-2</v>
      </c>
      <c r="N1230" s="62">
        <f t="shared" si="1046"/>
        <v>0</v>
      </c>
      <c r="O1230" s="62">
        <f t="shared" si="1047"/>
        <v>1.112238E-3</v>
      </c>
      <c r="P1230" s="62">
        <f t="shared" si="1048"/>
        <v>9.3427991999999998E-3</v>
      </c>
      <c r="Q1230" s="62">
        <f t="shared" si="1049"/>
        <v>0</v>
      </c>
      <c r="R1230" s="62">
        <f t="shared" si="1050"/>
        <v>-1.04550372E-2</v>
      </c>
      <c r="S1230" s="62">
        <f t="shared" si="1051"/>
        <v>0.38683406999999997</v>
      </c>
      <c r="T1230" s="62">
        <v>0.37756541999999998</v>
      </c>
      <c r="U1230" s="62">
        <v>0</v>
      </c>
      <c r="V1230" s="62">
        <v>0</v>
      </c>
      <c r="W1230" s="62">
        <v>9.2686499999999998E-3</v>
      </c>
      <c r="X1230" s="62"/>
      <c r="Y1230" s="62"/>
      <c r="Z1230" s="62"/>
      <c r="AA1230" s="62"/>
      <c r="AB1230" s="62"/>
      <c r="AC1230" s="62"/>
      <c r="AD1230" s="62"/>
      <c r="AE1230" s="62">
        <v>0</v>
      </c>
      <c r="AF1230" s="62"/>
      <c r="AG1230" s="62"/>
      <c r="AH1230" s="62"/>
      <c r="AI1230" s="62"/>
      <c r="AJ1230" s="62">
        <v>0</v>
      </c>
      <c r="AK1230" s="170"/>
    </row>
    <row r="1231" spans="1:37" ht="78.75" x14ac:dyDescent="0.25">
      <c r="A1231" s="170"/>
      <c r="B1231" s="55" t="s">
        <v>1656</v>
      </c>
      <c r="C1231" s="56" t="s">
        <v>4024</v>
      </c>
      <c r="D1231" s="102">
        <v>6.9354600000000001E-3</v>
      </c>
      <c r="E1231" s="62">
        <f t="shared" si="1042"/>
        <v>6.9354600000000007E-4</v>
      </c>
      <c r="F1231" s="62">
        <f t="shared" si="1043"/>
        <v>5.8257864000000005E-3</v>
      </c>
      <c r="G1231" s="62">
        <v>0</v>
      </c>
      <c r="H1231" s="62">
        <f t="shared" si="1044"/>
        <v>4.1612760000000001E-4</v>
      </c>
      <c r="I1231" s="62">
        <f t="shared" si="1045"/>
        <v>6.9354600000000001E-3</v>
      </c>
      <c r="J1231" s="62">
        <v>0</v>
      </c>
      <c r="K1231" s="62">
        <v>0</v>
      </c>
      <c r="L1231" s="62">
        <v>0</v>
      </c>
      <c r="M1231" s="62">
        <v>6.9354600000000001E-3</v>
      </c>
      <c r="N1231" s="62">
        <f t="shared" si="1046"/>
        <v>0</v>
      </c>
      <c r="O1231" s="62">
        <f t="shared" si="1047"/>
        <v>6.9354600000000007E-4</v>
      </c>
      <c r="P1231" s="62">
        <f t="shared" si="1048"/>
        <v>5.8257864000000005E-3</v>
      </c>
      <c r="Q1231" s="62">
        <f t="shared" si="1049"/>
        <v>0</v>
      </c>
      <c r="R1231" s="62">
        <f t="shared" si="1050"/>
        <v>-6.5193324000000002E-3</v>
      </c>
      <c r="S1231" s="62">
        <f t="shared" si="1051"/>
        <v>0.14946228</v>
      </c>
      <c r="T1231" s="62">
        <v>0.14368273000000001</v>
      </c>
      <c r="U1231" s="62">
        <v>0</v>
      </c>
      <c r="V1231" s="62">
        <v>0</v>
      </c>
      <c r="W1231" s="62">
        <v>5.7795500000000005E-3</v>
      </c>
      <c r="X1231" s="102"/>
      <c r="Y1231" s="102"/>
      <c r="Z1231" s="102"/>
      <c r="AA1231" s="102"/>
      <c r="AB1231" s="102"/>
      <c r="AC1231" s="102"/>
      <c r="AD1231" s="102"/>
      <c r="AE1231" s="62">
        <v>0</v>
      </c>
      <c r="AF1231" s="102"/>
      <c r="AG1231" s="102"/>
      <c r="AH1231" s="102"/>
      <c r="AI1231" s="102"/>
      <c r="AJ1231" s="62">
        <v>0</v>
      </c>
      <c r="AK1231" s="102">
        <f>SUM(AK1232:AK1236)</f>
        <v>0</v>
      </c>
    </row>
    <row r="1232" spans="1:37" ht="15.75" x14ac:dyDescent="0.25">
      <c r="A1232" s="170"/>
      <c r="B1232" s="55" t="s">
        <v>438</v>
      </c>
      <c r="C1232" s="56"/>
      <c r="D1232" s="62">
        <f t="shared" ref="D1232:AJ1232" si="1052">SUM(D1233:D1237)</f>
        <v>34.704419936000008</v>
      </c>
      <c r="E1232" s="62">
        <f t="shared" si="1052"/>
        <v>3.4704419935999997</v>
      </c>
      <c r="F1232" s="62">
        <f t="shared" si="1052"/>
        <v>29.151712746240001</v>
      </c>
      <c r="G1232" s="62">
        <f t="shared" si="1052"/>
        <v>0</v>
      </c>
      <c r="H1232" s="62">
        <f t="shared" si="1052"/>
        <v>2.0822651961599998</v>
      </c>
      <c r="I1232" s="62">
        <f t="shared" si="1052"/>
        <v>25.659056552000003</v>
      </c>
      <c r="J1232" s="62">
        <f t="shared" si="1052"/>
        <v>3.8441830800000001</v>
      </c>
      <c r="K1232" s="62">
        <f t="shared" si="1052"/>
        <v>20.149380380000004</v>
      </c>
      <c r="L1232" s="62">
        <f t="shared" si="1052"/>
        <v>0</v>
      </c>
      <c r="M1232" s="62">
        <f t="shared" si="1052"/>
        <v>1.6654930919999997</v>
      </c>
      <c r="N1232" s="62">
        <f t="shared" si="1052"/>
        <v>9.0453633839999998</v>
      </c>
      <c r="O1232" s="62">
        <f t="shared" si="1052"/>
        <v>-0.37374108640000026</v>
      </c>
      <c r="P1232" s="62">
        <f t="shared" si="1052"/>
        <v>9.002332366240001</v>
      </c>
      <c r="Q1232" s="62">
        <f t="shared" si="1052"/>
        <v>0</v>
      </c>
      <c r="R1232" s="62">
        <f t="shared" si="1052"/>
        <v>0.4167721041600001</v>
      </c>
      <c r="S1232" s="62">
        <f t="shared" si="1052"/>
        <v>23.659384239999998</v>
      </c>
      <c r="T1232" s="62">
        <f t="shared" si="1052"/>
        <v>2.4558021500000002</v>
      </c>
      <c r="U1232" s="62">
        <f t="shared" si="1052"/>
        <v>19.815671180000002</v>
      </c>
      <c r="V1232" s="62">
        <f t="shared" si="1052"/>
        <v>0</v>
      </c>
      <c r="W1232" s="62">
        <f t="shared" si="1052"/>
        <v>1.3879109100000002</v>
      </c>
      <c r="X1232" s="62"/>
      <c r="Y1232" s="62"/>
      <c r="Z1232" s="62"/>
      <c r="AA1232" s="62"/>
      <c r="AB1232" s="62"/>
      <c r="AC1232" s="62"/>
      <c r="AD1232" s="62"/>
      <c r="AE1232" s="62">
        <f t="shared" si="1052"/>
        <v>2.06</v>
      </c>
      <c r="AF1232" s="62"/>
      <c r="AG1232" s="62"/>
      <c r="AH1232" s="62"/>
      <c r="AI1232" s="62"/>
      <c r="AJ1232" s="62">
        <f t="shared" si="1052"/>
        <v>2.4504999999999999</v>
      </c>
      <c r="AK1232" s="170"/>
    </row>
    <row r="1233" spans="1:37" ht="47.25" x14ac:dyDescent="0.25">
      <c r="A1233" s="170"/>
      <c r="B1233" s="55" t="s">
        <v>1236</v>
      </c>
      <c r="C1233" s="56" t="s">
        <v>4025</v>
      </c>
      <c r="D1233" s="102">
        <v>20.188056</v>
      </c>
      <c r="E1233" s="62">
        <f>D1233*10%</f>
        <v>2.0188055999999999</v>
      </c>
      <c r="F1233" s="62">
        <f>D1233-E1233-H1233</f>
        <v>16.95796704</v>
      </c>
      <c r="G1233" s="62">
        <v>0</v>
      </c>
      <c r="H1233" s="62">
        <f>D1233*6%</f>
        <v>1.2112833599999999</v>
      </c>
      <c r="I1233" s="62">
        <f>J1233+K1233+L1233+M1233</f>
        <v>11.142692616</v>
      </c>
      <c r="J1233" s="62">
        <v>1.6753144</v>
      </c>
      <c r="K1233" s="62">
        <v>8.48571572</v>
      </c>
      <c r="L1233" s="62">
        <v>0</v>
      </c>
      <c r="M1233" s="62">
        <v>0.98166249599999988</v>
      </c>
      <c r="N1233" s="62">
        <f t="shared" ref="N1233:N1237" si="1053">D1233-I1233</f>
        <v>9.0453633839999998</v>
      </c>
      <c r="O1233" s="62">
        <f t="shared" ref="O1233:O1237" si="1054">E1233-J1233</f>
        <v>0.34349119999999989</v>
      </c>
      <c r="P1233" s="62">
        <f t="shared" ref="P1233:P1237" si="1055">F1233-K1233</f>
        <v>8.4722513199999998</v>
      </c>
      <c r="Q1233" s="62">
        <f t="shared" ref="Q1233:Q1237" si="1056">G1233-L1233</f>
        <v>0</v>
      </c>
      <c r="R1233" s="62">
        <f t="shared" ref="R1233:R1237" si="1057">H1233-M1233</f>
        <v>0.22962086400000004</v>
      </c>
      <c r="S1233" s="62">
        <f>T1233+U1233+V1233+W1233</f>
        <v>16.73796291</v>
      </c>
      <c r="T1233" s="62">
        <v>1.3960953300000001</v>
      </c>
      <c r="U1233" s="62">
        <v>14.5238155</v>
      </c>
      <c r="V1233" s="62">
        <v>0</v>
      </c>
      <c r="W1233" s="62">
        <v>0.81805208000000007</v>
      </c>
      <c r="X1233" s="102"/>
      <c r="Y1233" s="102"/>
      <c r="Z1233" s="102"/>
      <c r="AA1233" s="102"/>
      <c r="AB1233" s="168">
        <v>2020</v>
      </c>
      <c r="AC1233" s="62" t="s">
        <v>4255</v>
      </c>
      <c r="AD1233" s="62" t="s">
        <v>4256</v>
      </c>
      <c r="AE1233" s="62">
        <v>1.26</v>
      </c>
      <c r="AF1233" s="168">
        <v>2020</v>
      </c>
      <c r="AG1233" s="62" t="s">
        <v>4257</v>
      </c>
      <c r="AH1233" s="62" t="s">
        <v>4258</v>
      </c>
      <c r="AI1233" s="62" t="s">
        <v>4259</v>
      </c>
      <c r="AJ1233" s="62">
        <v>1.6440000000000001</v>
      </c>
      <c r="AK1233" s="170"/>
    </row>
    <row r="1234" spans="1:37" ht="47.25" x14ac:dyDescent="0.25">
      <c r="A1234" s="170"/>
      <c r="B1234" s="55" t="s">
        <v>1238</v>
      </c>
      <c r="C1234" s="56" t="s">
        <v>4026</v>
      </c>
      <c r="D1234" s="62">
        <v>10.430614350000001</v>
      </c>
      <c r="E1234" s="62">
        <f>D1234*10%</f>
        <v>1.043061435</v>
      </c>
      <c r="F1234" s="62">
        <f>D1234-E1234-H1234</f>
        <v>8.7617160540000008</v>
      </c>
      <c r="G1234" s="62">
        <v>0</v>
      </c>
      <c r="H1234" s="62">
        <f>D1234*6%</f>
        <v>0.62583686100000002</v>
      </c>
      <c r="I1234" s="62">
        <f>J1234+K1234+L1234+M1234</f>
        <v>10.430614350000001</v>
      </c>
      <c r="J1234" s="62">
        <v>1.2682966100000002</v>
      </c>
      <c r="K1234" s="62">
        <v>9.1623177400000007</v>
      </c>
      <c r="L1234" s="62">
        <v>0</v>
      </c>
      <c r="M1234" s="62">
        <v>0</v>
      </c>
      <c r="N1234" s="62">
        <f t="shared" si="1053"/>
        <v>0</v>
      </c>
      <c r="O1234" s="62">
        <f t="shared" si="1054"/>
        <v>-0.22523517500000012</v>
      </c>
      <c r="P1234" s="62">
        <f t="shared" si="1055"/>
        <v>-0.4006016859999999</v>
      </c>
      <c r="Q1234" s="62">
        <f t="shared" si="1056"/>
        <v>0</v>
      </c>
      <c r="R1234" s="62">
        <f t="shared" si="1057"/>
        <v>0.62583686100000002</v>
      </c>
      <c r="S1234" s="62">
        <f>T1234+U1234+V1234+W1234</f>
        <v>0</v>
      </c>
      <c r="T1234" s="62">
        <v>0</v>
      </c>
      <c r="U1234" s="62">
        <v>0</v>
      </c>
      <c r="V1234" s="62">
        <v>0</v>
      </c>
      <c r="W1234" s="62">
        <v>0</v>
      </c>
      <c r="X1234" s="62"/>
      <c r="Y1234" s="62"/>
      <c r="Z1234" s="62"/>
      <c r="AA1234" s="62"/>
      <c r="AB1234" s="62"/>
      <c r="AC1234" s="62"/>
      <c r="AD1234" s="62"/>
      <c r="AE1234" s="62">
        <v>0</v>
      </c>
      <c r="AF1234" s="62"/>
      <c r="AG1234" s="62"/>
      <c r="AH1234" s="62"/>
      <c r="AI1234" s="62"/>
      <c r="AJ1234" s="62">
        <v>0</v>
      </c>
      <c r="AK1234" s="170"/>
    </row>
    <row r="1235" spans="1:37" ht="94.5" x14ac:dyDescent="0.25">
      <c r="A1235" s="170"/>
      <c r="B1235" s="55" t="s">
        <v>2421</v>
      </c>
      <c r="C1235" s="56" t="s">
        <v>4027</v>
      </c>
      <c r="D1235" s="62">
        <v>0.42388945199999994</v>
      </c>
      <c r="E1235" s="62">
        <f>D1235*10%</f>
        <v>4.23889452E-2</v>
      </c>
      <c r="F1235" s="62">
        <f>D1235-E1235-H1235</f>
        <v>0.35606713967999992</v>
      </c>
      <c r="G1235" s="62">
        <v>0</v>
      </c>
      <c r="H1235" s="62">
        <f>D1235*6%</f>
        <v>2.5433367119999994E-2</v>
      </c>
      <c r="I1235" s="62">
        <f>J1235+K1235+L1235+M1235</f>
        <v>0.42388945199999994</v>
      </c>
      <c r="J1235" s="62">
        <v>0</v>
      </c>
      <c r="K1235" s="62">
        <v>0</v>
      </c>
      <c r="L1235" s="62">
        <v>0</v>
      </c>
      <c r="M1235" s="62">
        <v>0.42388945199999994</v>
      </c>
      <c r="N1235" s="62">
        <f t="shared" si="1053"/>
        <v>0</v>
      </c>
      <c r="O1235" s="62">
        <f t="shared" si="1054"/>
        <v>4.23889452E-2</v>
      </c>
      <c r="P1235" s="62">
        <f t="shared" si="1055"/>
        <v>0.35606713967999992</v>
      </c>
      <c r="Q1235" s="62">
        <f t="shared" si="1056"/>
        <v>0</v>
      </c>
      <c r="R1235" s="62">
        <f t="shared" si="1057"/>
        <v>-0.39845608487999995</v>
      </c>
      <c r="S1235" s="62">
        <f>T1235+U1235+V1235+W1235</f>
        <v>3.8698712100000003</v>
      </c>
      <c r="T1235" s="62">
        <v>0.30923009000000001</v>
      </c>
      <c r="U1235" s="62">
        <v>3.2073999100000004</v>
      </c>
      <c r="V1235" s="62">
        <v>0</v>
      </c>
      <c r="W1235" s="62">
        <v>0.35324121000000003</v>
      </c>
      <c r="X1235" s="62"/>
      <c r="Y1235" s="62"/>
      <c r="Z1235" s="62"/>
      <c r="AA1235" s="62"/>
      <c r="AB1235" s="168">
        <v>2020</v>
      </c>
      <c r="AC1235" s="62" t="s">
        <v>4255</v>
      </c>
      <c r="AD1235" s="62" t="s">
        <v>4256</v>
      </c>
      <c r="AE1235" s="62">
        <v>0.8</v>
      </c>
      <c r="AF1235" s="168">
        <v>2020</v>
      </c>
      <c r="AG1235" s="62" t="s">
        <v>4257</v>
      </c>
      <c r="AH1235" s="62" t="s">
        <v>4258</v>
      </c>
      <c r="AI1235" s="62" t="s">
        <v>4259</v>
      </c>
      <c r="AJ1235" s="62">
        <v>0.22199999999999998</v>
      </c>
      <c r="AK1235" s="170"/>
    </row>
    <row r="1236" spans="1:37" ht="47.25" x14ac:dyDescent="0.25">
      <c r="A1236" s="170"/>
      <c r="B1236" s="55" t="s">
        <v>1241</v>
      </c>
      <c r="C1236" s="56" t="s">
        <v>4028</v>
      </c>
      <c r="D1236" s="62">
        <v>1.0054617240000001</v>
      </c>
      <c r="E1236" s="62">
        <f>D1236*10%</f>
        <v>0.10054617240000002</v>
      </c>
      <c r="F1236" s="62">
        <f>D1236-E1236-H1236</f>
        <v>0.84458784815999999</v>
      </c>
      <c r="G1236" s="62">
        <v>0</v>
      </c>
      <c r="H1236" s="62">
        <f>D1236*6%</f>
        <v>6.0327703440000005E-2</v>
      </c>
      <c r="I1236" s="62">
        <f>J1236+K1236+L1236+M1236</f>
        <v>1.0054617240000001</v>
      </c>
      <c r="J1236" s="62">
        <v>0.27530776000000001</v>
      </c>
      <c r="K1236" s="62">
        <v>0.68149040000000005</v>
      </c>
      <c r="L1236" s="62">
        <v>0</v>
      </c>
      <c r="M1236" s="62">
        <v>4.8663563999999999E-2</v>
      </c>
      <c r="N1236" s="62">
        <f t="shared" si="1053"/>
        <v>0</v>
      </c>
      <c r="O1236" s="62">
        <f t="shared" si="1054"/>
        <v>-0.17476158759999999</v>
      </c>
      <c r="P1236" s="62">
        <f t="shared" si="1055"/>
        <v>0.16309744815999994</v>
      </c>
      <c r="Q1236" s="62">
        <f t="shared" si="1056"/>
        <v>0</v>
      </c>
      <c r="R1236" s="62">
        <f t="shared" si="1057"/>
        <v>1.1664139440000006E-2</v>
      </c>
      <c r="S1236" s="62">
        <f>T1236+U1236+V1236+W1236</f>
        <v>0.83788477000000006</v>
      </c>
      <c r="T1236" s="62">
        <v>0.22942313</v>
      </c>
      <c r="U1236" s="62">
        <v>0.56790867</v>
      </c>
      <c r="V1236" s="62">
        <v>0</v>
      </c>
      <c r="W1236" s="62">
        <v>4.0552969999999994E-2</v>
      </c>
      <c r="X1236" s="62"/>
      <c r="Y1236" s="62"/>
      <c r="Z1236" s="62"/>
      <c r="AA1236" s="62"/>
      <c r="AB1236" s="62"/>
      <c r="AC1236" s="62"/>
      <c r="AD1236" s="62"/>
      <c r="AE1236" s="62">
        <v>0</v>
      </c>
      <c r="AF1236" s="168">
        <v>2020</v>
      </c>
      <c r="AG1236" s="62" t="s">
        <v>4257</v>
      </c>
      <c r="AH1236" s="62" t="s">
        <v>4258</v>
      </c>
      <c r="AI1236" s="62" t="s">
        <v>4259</v>
      </c>
      <c r="AJ1236" s="62">
        <v>0.39100000000000001</v>
      </c>
      <c r="AK1236" s="170"/>
    </row>
    <row r="1237" spans="1:37" ht="47.25" x14ac:dyDescent="0.25">
      <c r="A1237" s="170"/>
      <c r="B1237" s="55" t="s">
        <v>1242</v>
      </c>
      <c r="C1237" s="56" t="s">
        <v>4029</v>
      </c>
      <c r="D1237" s="62">
        <v>2.65639841</v>
      </c>
      <c r="E1237" s="62">
        <f>D1237*10%</f>
        <v>0.26563984099999999</v>
      </c>
      <c r="F1237" s="62">
        <f>D1237-E1237-H1237</f>
        <v>2.2313746644000001</v>
      </c>
      <c r="G1237" s="62">
        <v>0</v>
      </c>
      <c r="H1237" s="62">
        <f>D1237*6%</f>
        <v>0.15938390459999999</v>
      </c>
      <c r="I1237" s="62">
        <f>J1237+K1237+L1237+M1237</f>
        <v>2.65639841</v>
      </c>
      <c r="J1237" s="62">
        <v>0.62526431000000005</v>
      </c>
      <c r="K1237" s="62">
        <v>1.8198565200000001</v>
      </c>
      <c r="L1237" s="62">
        <v>0</v>
      </c>
      <c r="M1237" s="62">
        <v>0.21127758000000002</v>
      </c>
      <c r="N1237" s="62">
        <f t="shared" si="1053"/>
        <v>0</v>
      </c>
      <c r="O1237" s="62">
        <f t="shared" si="1054"/>
        <v>-0.35962446900000006</v>
      </c>
      <c r="P1237" s="62">
        <f t="shared" si="1055"/>
        <v>0.41151814440000001</v>
      </c>
      <c r="Q1237" s="62">
        <f t="shared" si="1056"/>
        <v>0</v>
      </c>
      <c r="R1237" s="62">
        <f t="shared" si="1057"/>
        <v>-5.1893675400000033E-2</v>
      </c>
      <c r="S1237" s="62">
        <f>T1237+U1237+V1237+W1237</f>
        <v>2.2136653499999999</v>
      </c>
      <c r="T1237" s="62">
        <v>0.52105360000000001</v>
      </c>
      <c r="U1237" s="62">
        <v>1.5165471000000001</v>
      </c>
      <c r="V1237" s="62">
        <v>0</v>
      </c>
      <c r="W1237" s="62">
        <v>0.17606465000000002</v>
      </c>
      <c r="X1237" s="62"/>
      <c r="Y1237" s="62"/>
      <c r="Z1237" s="62"/>
      <c r="AA1237" s="62"/>
      <c r="AB1237" s="62"/>
      <c r="AC1237" s="62"/>
      <c r="AD1237" s="62"/>
      <c r="AE1237" s="62">
        <v>0</v>
      </c>
      <c r="AF1237" s="168">
        <v>2020</v>
      </c>
      <c r="AG1237" s="62" t="s">
        <v>4257</v>
      </c>
      <c r="AH1237" s="62" t="s">
        <v>4258</v>
      </c>
      <c r="AI1237" s="62" t="s">
        <v>4259</v>
      </c>
      <c r="AJ1237" s="62">
        <v>0.19350000000000001</v>
      </c>
      <c r="AK1237" s="62">
        <f>SUM(AK1238)</f>
        <v>0</v>
      </c>
    </row>
    <row r="1238" spans="1:37" ht="15.75" x14ac:dyDescent="0.25">
      <c r="A1238" s="170"/>
      <c r="B1238" s="55" t="s">
        <v>524</v>
      </c>
      <c r="C1238" s="56"/>
      <c r="D1238" s="62">
        <f t="shared" ref="D1238:AJ1238" si="1058">SUM(D1239:D1239)</f>
        <v>0.157434876</v>
      </c>
      <c r="E1238" s="62">
        <f t="shared" si="1058"/>
        <v>1.5743487600000002E-2</v>
      </c>
      <c r="F1238" s="62">
        <f t="shared" si="1058"/>
        <v>0.13224529584</v>
      </c>
      <c r="G1238" s="62">
        <f t="shared" si="1058"/>
        <v>0</v>
      </c>
      <c r="H1238" s="62">
        <f t="shared" si="1058"/>
        <v>9.4460925599999992E-3</v>
      </c>
      <c r="I1238" s="62">
        <f t="shared" si="1058"/>
        <v>0.157434876</v>
      </c>
      <c r="J1238" s="62">
        <f t="shared" si="1058"/>
        <v>0</v>
      </c>
      <c r="K1238" s="62">
        <f t="shared" si="1058"/>
        <v>0</v>
      </c>
      <c r="L1238" s="62">
        <f t="shared" si="1058"/>
        <v>0</v>
      </c>
      <c r="M1238" s="62">
        <f t="shared" si="1058"/>
        <v>0.157434876</v>
      </c>
      <c r="N1238" s="62">
        <f t="shared" si="1058"/>
        <v>0</v>
      </c>
      <c r="O1238" s="62">
        <f t="shared" si="1058"/>
        <v>1.5743487600000002E-2</v>
      </c>
      <c r="P1238" s="62">
        <f t="shared" si="1058"/>
        <v>0.13224529584</v>
      </c>
      <c r="Q1238" s="62">
        <f t="shared" si="1058"/>
        <v>0</v>
      </c>
      <c r="R1238" s="62">
        <f t="shared" si="1058"/>
        <v>-0.14798878343999999</v>
      </c>
      <c r="S1238" s="62">
        <f t="shared" si="1058"/>
        <v>0.13119573000000001</v>
      </c>
      <c r="T1238" s="62">
        <f t="shared" si="1058"/>
        <v>0</v>
      </c>
      <c r="U1238" s="62">
        <f t="shared" si="1058"/>
        <v>0</v>
      </c>
      <c r="V1238" s="62">
        <f t="shared" si="1058"/>
        <v>0</v>
      </c>
      <c r="W1238" s="62">
        <f t="shared" si="1058"/>
        <v>0.13119573000000001</v>
      </c>
      <c r="X1238" s="62"/>
      <c r="Y1238" s="62"/>
      <c r="Z1238" s="62"/>
      <c r="AA1238" s="62"/>
      <c r="AB1238" s="62"/>
      <c r="AC1238" s="62"/>
      <c r="AD1238" s="62"/>
      <c r="AE1238" s="62">
        <f t="shared" si="1058"/>
        <v>0</v>
      </c>
      <c r="AF1238" s="62"/>
      <c r="AG1238" s="62"/>
      <c r="AH1238" s="62"/>
      <c r="AI1238" s="62"/>
      <c r="AJ1238" s="62">
        <f t="shared" si="1058"/>
        <v>0</v>
      </c>
      <c r="AK1238" s="170"/>
    </row>
    <row r="1239" spans="1:37" ht="110.25" x14ac:dyDescent="0.25">
      <c r="A1239" s="170"/>
      <c r="B1239" s="55" t="s">
        <v>1243</v>
      </c>
      <c r="C1239" s="56" t="s">
        <v>4030</v>
      </c>
      <c r="D1239" s="62">
        <v>0.157434876</v>
      </c>
      <c r="E1239" s="62">
        <f>D1239*10%</f>
        <v>1.5743487600000002E-2</v>
      </c>
      <c r="F1239" s="62">
        <f>D1239-E1239-H1239</f>
        <v>0.13224529584</v>
      </c>
      <c r="G1239" s="62">
        <v>0</v>
      </c>
      <c r="H1239" s="62">
        <f>D1239*6%</f>
        <v>9.4460925599999992E-3</v>
      </c>
      <c r="I1239" s="62">
        <f>J1239+K1239+L1239+M1239</f>
        <v>0.157434876</v>
      </c>
      <c r="J1239" s="62">
        <v>0</v>
      </c>
      <c r="K1239" s="62">
        <v>0</v>
      </c>
      <c r="L1239" s="62">
        <v>0</v>
      </c>
      <c r="M1239" s="62">
        <v>0.157434876</v>
      </c>
      <c r="N1239" s="62">
        <f>D1239-I1239</f>
        <v>0</v>
      </c>
      <c r="O1239" s="62">
        <f t="shared" ref="O1239" si="1059">E1239-J1239</f>
        <v>1.5743487600000002E-2</v>
      </c>
      <c r="P1239" s="62">
        <f t="shared" ref="P1239" si="1060">F1239-K1239</f>
        <v>0.13224529584</v>
      </c>
      <c r="Q1239" s="62">
        <f t="shared" ref="Q1239" si="1061">G1239-L1239</f>
        <v>0</v>
      </c>
      <c r="R1239" s="62">
        <f t="shared" ref="R1239" si="1062">H1239-M1239</f>
        <v>-0.14798878343999999</v>
      </c>
      <c r="S1239" s="62">
        <f>T1239+U1239+V1239+W1239</f>
        <v>0.13119573000000001</v>
      </c>
      <c r="T1239" s="62">
        <v>0</v>
      </c>
      <c r="U1239" s="62">
        <v>0</v>
      </c>
      <c r="V1239" s="62">
        <v>0</v>
      </c>
      <c r="W1239" s="62">
        <v>0.13119573000000001</v>
      </c>
      <c r="X1239" s="62"/>
      <c r="Y1239" s="62"/>
      <c r="Z1239" s="62"/>
      <c r="AA1239" s="62"/>
      <c r="AB1239" s="62"/>
      <c r="AC1239" s="62"/>
      <c r="AD1239" s="62"/>
      <c r="AE1239" s="62">
        <v>0</v>
      </c>
      <c r="AF1239" s="62"/>
      <c r="AG1239" s="62"/>
      <c r="AH1239" s="62"/>
      <c r="AI1239" s="62"/>
      <c r="AJ1239" s="62">
        <v>0</v>
      </c>
      <c r="AK1239" s="62">
        <f>SUM(AK1240)</f>
        <v>0</v>
      </c>
    </row>
    <row r="1240" spans="1:37" ht="31.5" x14ac:dyDescent="0.25">
      <c r="A1240" s="170"/>
      <c r="B1240" s="55" t="s">
        <v>959</v>
      </c>
      <c r="C1240" s="56"/>
      <c r="D1240" s="62">
        <f t="shared" ref="D1240:AJ1240" si="1063">D1241</f>
        <v>0.180403164</v>
      </c>
      <c r="E1240" s="62">
        <f t="shared" si="1063"/>
        <v>1.8040316400000003E-2</v>
      </c>
      <c r="F1240" s="62">
        <f t="shared" si="1063"/>
        <v>0.15153865776</v>
      </c>
      <c r="G1240" s="62">
        <f t="shared" si="1063"/>
        <v>0</v>
      </c>
      <c r="H1240" s="62">
        <f t="shared" si="1063"/>
        <v>1.082418984E-2</v>
      </c>
      <c r="I1240" s="62">
        <f t="shared" si="1063"/>
        <v>0.180403164</v>
      </c>
      <c r="J1240" s="62">
        <f t="shared" si="1063"/>
        <v>0</v>
      </c>
      <c r="K1240" s="62">
        <f t="shared" si="1063"/>
        <v>0</v>
      </c>
      <c r="L1240" s="62">
        <f t="shared" si="1063"/>
        <v>0</v>
      </c>
      <c r="M1240" s="62">
        <f t="shared" si="1063"/>
        <v>0.180403164</v>
      </c>
      <c r="N1240" s="62">
        <f t="shared" si="1063"/>
        <v>0</v>
      </c>
      <c r="O1240" s="62">
        <f t="shared" si="1063"/>
        <v>1.8040316400000003E-2</v>
      </c>
      <c r="P1240" s="62">
        <f t="shared" si="1063"/>
        <v>0.15153865776</v>
      </c>
      <c r="Q1240" s="62">
        <f t="shared" si="1063"/>
        <v>0</v>
      </c>
      <c r="R1240" s="62">
        <f t="shared" si="1063"/>
        <v>-0.16957897416000001</v>
      </c>
      <c r="S1240" s="62">
        <f t="shared" si="1063"/>
        <v>3.3454273099999994</v>
      </c>
      <c r="T1240" s="62">
        <f t="shared" si="1063"/>
        <v>0.37095254</v>
      </c>
      <c r="U1240" s="62">
        <f t="shared" si="1063"/>
        <v>2.8241387999999996</v>
      </c>
      <c r="V1240" s="62">
        <f t="shared" si="1063"/>
        <v>0</v>
      </c>
      <c r="W1240" s="62">
        <f t="shared" si="1063"/>
        <v>0.15033597000000001</v>
      </c>
      <c r="X1240" s="62"/>
      <c r="Y1240" s="62"/>
      <c r="Z1240" s="62"/>
      <c r="AA1240" s="62"/>
      <c r="AB1240" s="62">
        <f t="shared" si="1063"/>
        <v>2020</v>
      </c>
      <c r="AC1240" s="62" t="str">
        <f t="shared" si="1063"/>
        <v>20-25</v>
      </c>
      <c r="AD1240" s="62" t="str">
        <f t="shared" si="1063"/>
        <v>ТМГ</v>
      </c>
      <c r="AE1240" s="62">
        <f t="shared" si="1063"/>
        <v>0.8</v>
      </c>
      <c r="AF1240" s="62">
        <f t="shared" si="1063"/>
        <v>0</v>
      </c>
      <c r="AG1240" s="62">
        <f t="shared" si="1063"/>
        <v>0</v>
      </c>
      <c r="AH1240" s="62">
        <f t="shared" si="1063"/>
        <v>0</v>
      </c>
      <c r="AI1240" s="62">
        <f t="shared" si="1063"/>
        <v>0</v>
      </c>
      <c r="AJ1240" s="62">
        <f t="shared" si="1063"/>
        <v>0</v>
      </c>
      <c r="AK1240" s="170"/>
    </row>
    <row r="1241" spans="1:37" ht="63" x14ac:dyDescent="0.25">
      <c r="A1241" s="170"/>
      <c r="B1241" s="55" t="s">
        <v>1245</v>
      </c>
      <c r="C1241" s="56" t="s">
        <v>4031</v>
      </c>
      <c r="D1241" s="102">
        <v>0.180403164</v>
      </c>
      <c r="E1241" s="62">
        <f>D1241*10%</f>
        <v>1.8040316400000003E-2</v>
      </c>
      <c r="F1241" s="62">
        <f>D1241-E1241-H1241</f>
        <v>0.15153865776</v>
      </c>
      <c r="G1241" s="62">
        <v>0</v>
      </c>
      <c r="H1241" s="62">
        <f>D1241*6%</f>
        <v>1.082418984E-2</v>
      </c>
      <c r="I1241" s="62">
        <f>J1241+K1241+L1241+M1241</f>
        <v>0.180403164</v>
      </c>
      <c r="J1241" s="62">
        <v>0</v>
      </c>
      <c r="K1241" s="62">
        <v>0</v>
      </c>
      <c r="L1241" s="62">
        <v>0</v>
      </c>
      <c r="M1241" s="62">
        <v>0.180403164</v>
      </c>
      <c r="N1241" s="62">
        <f>D1241-I1241</f>
        <v>0</v>
      </c>
      <c r="O1241" s="62">
        <f t="shared" ref="O1241" si="1064">E1241-J1241</f>
        <v>1.8040316400000003E-2</v>
      </c>
      <c r="P1241" s="62">
        <f t="shared" ref="P1241" si="1065">F1241-K1241</f>
        <v>0.15153865776</v>
      </c>
      <c r="Q1241" s="62">
        <f t="shared" ref="Q1241" si="1066">G1241-L1241</f>
        <v>0</v>
      </c>
      <c r="R1241" s="62">
        <f t="shared" ref="R1241" si="1067">H1241-M1241</f>
        <v>-0.16957897416000001</v>
      </c>
      <c r="S1241" s="62">
        <f>T1241+U1241+V1241+W1241</f>
        <v>3.3454273099999994</v>
      </c>
      <c r="T1241" s="62">
        <v>0.37095254</v>
      </c>
      <c r="U1241" s="62">
        <v>2.8241387999999996</v>
      </c>
      <c r="V1241" s="62">
        <v>0</v>
      </c>
      <c r="W1241" s="62">
        <v>0.15033597000000001</v>
      </c>
      <c r="X1241" s="102"/>
      <c r="Y1241" s="102"/>
      <c r="Z1241" s="102"/>
      <c r="AA1241" s="102"/>
      <c r="AB1241" s="168">
        <v>2020</v>
      </c>
      <c r="AC1241" s="62" t="s">
        <v>4255</v>
      </c>
      <c r="AD1241" s="62" t="s">
        <v>4256</v>
      </c>
      <c r="AE1241" s="62">
        <v>0.8</v>
      </c>
      <c r="AF1241" s="102"/>
      <c r="AG1241" s="102"/>
      <c r="AH1241" s="102"/>
      <c r="AI1241" s="102"/>
      <c r="AJ1241" s="62">
        <v>0</v>
      </c>
      <c r="AK1241" s="102">
        <f>SUM(AK1242)</f>
        <v>0</v>
      </c>
    </row>
    <row r="1242" spans="1:37" ht="15.75" x14ac:dyDescent="0.25">
      <c r="A1242" s="170"/>
      <c r="B1242" s="55" t="s">
        <v>529</v>
      </c>
      <c r="C1242" s="56"/>
      <c r="D1242" s="62">
        <f t="shared" ref="D1242:AJ1242" si="1068">SUM(D1243:D1243)</f>
        <v>1.5549839059999999</v>
      </c>
      <c r="E1242" s="62">
        <f t="shared" si="1068"/>
        <v>0.15549839060000001</v>
      </c>
      <c r="F1242" s="62">
        <f t="shared" si="1068"/>
        <v>1.3061864810399999</v>
      </c>
      <c r="G1242" s="62">
        <f t="shared" si="1068"/>
        <v>0</v>
      </c>
      <c r="H1242" s="62">
        <f t="shared" si="1068"/>
        <v>9.3299034359999991E-2</v>
      </c>
      <c r="I1242" s="62">
        <f t="shared" si="1068"/>
        <v>1.5549839059999999</v>
      </c>
      <c r="J1242" s="62">
        <f t="shared" si="1068"/>
        <v>0.11439454</v>
      </c>
      <c r="K1242" s="62">
        <f t="shared" si="1068"/>
        <v>1.3164380499999999</v>
      </c>
      <c r="L1242" s="62">
        <f t="shared" si="1068"/>
        <v>0</v>
      </c>
      <c r="M1242" s="62">
        <f t="shared" si="1068"/>
        <v>0.12415131599999998</v>
      </c>
      <c r="N1242" s="62">
        <f t="shared" si="1068"/>
        <v>0</v>
      </c>
      <c r="O1242" s="62">
        <f t="shared" si="1068"/>
        <v>4.1103850600000005E-2</v>
      </c>
      <c r="P1242" s="62">
        <f t="shared" si="1068"/>
        <v>-1.0251568960000013E-2</v>
      </c>
      <c r="Q1242" s="62">
        <f t="shared" si="1068"/>
        <v>0</v>
      </c>
      <c r="R1242" s="62">
        <f t="shared" si="1068"/>
        <v>-3.0852281639999993E-2</v>
      </c>
      <c r="S1242" s="62">
        <f t="shared" si="1068"/>
        <v>0.10345943000000001</v>
      </c>
      <c r="T1242" s="62">
        <f t="shared" si="1068"/>
        <v>0</v>
      </c>
      <c r="U1242" s="62">
        <f t="shared" si="1068"/>
        <v>0</v>
      </c>
      <c r="V1242" s="62">
        <f t="shared" si="1068"/>
        <v>0</v>
      </c>
      <c r="W1242" s="62">
        <f t="shared" si="1068"/>
        <v>0.10345943000000001</v>
      </c>
      <c r="X1242" s="62"/>
      <c r="Y1242" s="62"/>
      <c r="Z1242" s="62"/>
      <c r="AA1242" s="62"/>
      <c r="AB1242" s="62"/>
      <c r="AC1242" s="62"/>
      <c r="AD1242" s="62"/>
      <c r="AE1242" s="62">
        <f t="shared" si="1068"/>
        <v>0</v>
      </c>
      <c r="AF1242" s="62"/>
      <c r="AG1242" s="62"/>
      <c r="AH1242" s="62"/>
      <c r="AI1242" s="62"/>
      <c r="AJ1242" s="62">
        <f t="shared" si="1068"/>
        <v>0.33799999999999997</v>
      </c>
      <c r="AK1242" s="170"/>
    </row>
    <row r="1243" spans="1:37" ht="63" x14ac:dyDescent="0.25">
      <c r="A1243" s="170"/>
      <c r="B1243" s="55" t="s">
        <v>1247</v>
      </c>
      <c r="C1243" s="56" t="s">
        <v>4032</v>
      </c>
      <c r="D1243" s="62">
        <v>1.5549839059999999</v>
      </c>
      <c r="E1243" s="62">
        <f>D1243*10%</f>
        <v>0.15549839060000001</v>
      </c>
      <c r="F1243" s="62">
        <f>D1243-E1243-H1243</f>
        <v>1.3061864810399999</v>
      </c>
      <c r="G1243" s="62">
        <v>0</v>
      </c>
      <c r="H1243" s="62">
        <f>D1243*6%</f>
        <v>9.3299034359999991E-2</v>
      </c>
      <c r="I1243" s="62">
        <f>J1243+K1243+L1243+M1243</f>
        <v>1.5549839059999999</v>
      </c>
      <c r="J1243" s="62">
        <v>0.11439454</v>
      </c>
      <c r="K1243" s="62">
        <v>1.3164380499999999</v>
      </c>
      <c r="L1243" s="62">
        <v>0</v>
      </c>
      <c r="M1243" s="62">
        <v>0.12415131599999998</v>
      </c>
      <c r="N1243" s="62">
        <f>D1243-I1243</f>
        <v>0</v>
      </c>
      <c r="O1243" s="62">
        <f t="shared" ref="O1243" si="1069">E1243-J1243</f>
        <v>4.1103850600000005E-2</v>
      </c>
      <c r="P1243" s="62">
        <f t="shared" ref="P1243" si="1070">F1243-K1243</f>
        <v>-1.0251568960000013E-2</v>
      </c>
      <c r="Q1243" s="62">
        <f t="shared" ref="Q1243" si="1071">G1243-L1243</f>
        <v>0</v>
      </c>
      <c r="R1243" s="62">
        <f t="shared" ref="R1243" si="1072">H1243-M1243</f>
        <v>-3.0852281639999993E-2</v>
      </c>
      <c r="S1243" s="62">
        <f>T1243+U1243+V1243+W1243</f>
        <v>0.10345943000000001</v>
      </c>
      <c r="T1243" s="62">
        <v>0</v>
      </c>
      <c r="U1243" s="62">
        <v>0</v>
      </c>
      <c r="V1243" s="62">
        <v>0</v>
      </c>
      <c r="W1243" s="62">
        <v>0.10345943000000001</v>
      </c>
      <c r="X1243" s="62"/>
      <c r="Y1243" s="62"/>
      <c r="Z1243" s="62"/>
      <c r="AA1243" s="62"/>
      <c r="AB1243" s="62"/>
      <c r="AC1243" s="62"/>
      <c r="AD1243" s="62"/>
      <c r="AE1243" s="62">
        <v>0</v>
      </c>
      <c r="AF1243" s="168">
        <v>2020</v>
      </c>
      <c r="AG1243" s="62" t="s">
        <v>4257</v>
      </c>
      <c r="AH1243" s="62" t="s">
        <v>4258</v>
      </c>
      <c r="AI1243" s="62" t="s">
        <v>4259</v>
      </c>
      <c r="AJ1243" s="62">
        <v>0.33799999999999997</v>
      </c>
      <c r="AK1243" s="62">
        <f>SUM(AK1244:AK1245)</f>
        <v>0</v>
      </c>
    </row>
    <row r="1244" spans="1:37" ht="31.5" x14ac:dyDescent="0.25">
      <c r="A1244" s="170"/>
      <c r="B1244" s="55" t="s">
        <v>1249</v>
      </c>
      <c r="C1244" s="56"/>
      <c r="D1244" s="62">
        <f t="shared" ref="D1244:AJ1244" si="1073">SUM(D1245:D1246)</f>
        <v>5.0643181300000002</v>
      </c>
      <c r="E1244" s="62">
        <f t="shared" si="1073"/>
        <v>0.50643181300000006</v>
      </c>
      <c r="F1244" s="62">
        <f t="shared" si="1073"/>
        <v>4.2540272292000001</v>
      </c>
      <c r="G1244" s="62">
        <f t="shared" si="1073"/>
        <v>0</v>
      </c>
      <c r="H1244" s="62">
        <f t="shared" si="1073"/>
        <v>0.30385908779999998</v>
      </c>
      <c r="I1244" s="62">
        <f t="shared" si="1073"/>
        <v>5.0643181300000002</v>
      </c>
      <c r="J1244" s="62">
        <f t="shared" si="1073"/>
        <v>0.20782985000000001</v>
      </c>
      <c r="K1244" s="62">
        <f t="shared" si="1073"/>
        <v>4.2953469799999997</v>
      </c>
      <c r="L1244" s="62">
        <f t="shared" si="1073"/>
        <v>0</v>
      </c>
      <c r="M1244" s="62">
        <f t="shared" si="1073"/>
        <v>0.56114129999999995</v>
      </c>
      <c r="N1244" s="62">
        <f t="shared" si="1073"/>
        <v>0</v>
      </c>
      <c r="O1244" s="62">
        <f t="shared" si="1073"/>
        <v>0.29860196300000003</v>
      </c>
      <c r="P1244" s="62">
        <f t="shared" si="1073"/>
        <v>-4.1319750799999611E-2</v>
      </c>
      <c r="Q1244" s="62">
        <f t="shared" si="1073"/>
        <v>0</v>
      </c>
      <c r="R1244" s="62">
        <f t="shared" si="1073"/>
        <v>-0.25728221219999997</v>
      </c>
      <c r="S1244" s="62">
        <f t="shared" si="1073"/>
        <v>5.2798923399999991</v>
      </c>
      <c r="T1244" s="62">
        <f t="shared" si="1073"/>
        <v>0.17712582999999998</v>
      </c>
      <c r="U1244" s="62">
        <f t="shared" si="1073"/>
        <v>4.6351487599999999</v>
      </c>
      <c r="V1244" s="62">
        <f t="shared" si="1073"/>
        <v>0</v>
      </c>
      <c r="W1244" s="62">
        <f t="shared" si="1073"/>
        <v>0.46761775</v>
      </c>
      <c r="X1244" s="62"/>
      <c r="Y1244" s="62"/>
      <c r="Z1244" s="62"/>
      <c r="AA1244" s="62"/>
      <c r="AB1244" s="62"/>
      <c r="AC1244" s="62"/>
      <c r="AD1244" s="62"/>
      <c r="AE1244" s="62">
        <f t="shared" si="1073"/>
        <v>0</v>
      </c>
      <c r="AF1244" s="62"/>
      <c r="AG1244" s="62"/>
      <c r="AH1244" s="62"/>
      <c r="AI1244" s="62"/>
      <c r="AJ1244" s="62">
        <f t="shared" si="1073"/>
        <v>0.04</v>
      </c>
      <c r="AK1244" s="170"/>
    </row>
    <row r="1245" spans="1:37" ht="94.5" x14ac:dyDescent="0.25">
      <c r="A1245" s="170"/>
      <c r="B1245" s="55" t="s">
        <v>1250</v>
      </c>
      <c r="C1245" s="56" t="s">
        <v>4033</v>
      </c>
      <c r="D1245" s="62">
        <v>1.5031768299999999</v>
      </c>
      <c r="E1245" s="62">
        <f>D1245*10%</f>
        <v>0.15031768300000001</v>
      </c>
      <c r="F1245" s="62">
        <f>D1245-E1245-H1245</f>
        <v>1.2626685371999999</v>
      </c>
      <c r="G1245" s="62">
        <v>0</v>
      </c>
      <c r="H1245" s="62">
        <f>D1245*6%</f>
        <v>9.0190609799999988E-2</v>
      </c>
      <c r="I1245" s="62">
        <f>J1245+K1245+L1245+M1245</f>
        <v>1.5031768299999999</v>
      </c>
      <c r="J1245" s="62">
        <v>0.20782985000000001</v>
      </c>
      <c r="K1245" s="62">
        <v>1.2953469799999999</v>
      </c>
      <c r="L1245" s="62">
        <v>0</v>
      </c>
      <c r="M1245" s="62">
        <v>0</v>
      </c>
      <c r="N1245" s="62">
        <f t="shared" ref="N1245:N1246" si="1074">D1245-I1245</f>
        <v>0</v>
      </c>
      <c r="O1245" s="62">
        <f t="shared" ref="O1245:O1246" si="1075">E1245-J1245</f>
        <v>-5.7512167000000003E-2</v>
      </c>
      <c r="P1245" s="62">
        <f t="shared" ref="P1245:P1246" si="1076">F1245-K1245</f>
        <v>-3.2678442799999985E-2</v>
      </c>
      <c r="Q1245" s="62">
        <f t="shared" ref="Q1245:Q1246" si="1077">G1245-L1245</f>
        <v>0</v>
      </c>
      <c r="R1245" s="62">
        <f t="shared" ref="R1245:R1246" si="1078">H1245-M1245</f>
        <v>9.0190609799999988E-2</v>
      </c>
      <c r="S1245" s="62">
        <f>T1245+U1245+V1245+W1245</f>
        <v>0</v>
      </c>
      <c r="T1245" s="62">
        <v>0</v>
      </c>
      <c r="U1245" s="62">
        <v>0</v>
      </c>
      <c r="V1245" s="62">
        <v>0</v>
      </c>
      <c r="W1245" s="62">
        <v>0</v>
      </c>
      <c r="X1245" s="62"/>
      <c r="Y1245" s="62"/>
      <c r="Z1245" s="62"/>
      <c r="AA1245" s="62"/>
      <c r="AB1245" s="62"/>
      <c r="AC1245" s="62"/>
      <c r="AD1245" s="62"/>
      <c r="AE1245" s="62">
        <v>0</v>
      </c>
      <c r="AF1245" s="62"/>
      <c r="AG1245" s="62"/>
      <c r="AH1245" s="62"/>
      <c r="AI1245" s="62"/>
      <c r="AJ1245" s="62">
        <v>0</v>
      </c>
      <c r="AK1245" s="170"/>
    </row>
    <row r="1246" spans="1:37" ht="47.25" x14ac:dyDescent="0.25">
      <c r="A1246" s="170"/>
      <c r="B1246" s="55" t="s">
        <v>2422</v>
      </c>
      <c r="C1246" s="56" t="s">
        <v>4034</v>
      </c>
      <c r="D1246" s="102">
        <v>3.5611413000000001</v>
      </c>
      <c r="E1246" s="62">
        <f>D1246*10%</f>
        <v>0.35611413000000003</v>
      </c>
      <c r="F1246" s="62">
        <f>D1246-E1246-H1246</f>
        <v>2.9913586920000004</v>
      </c>
      <c r="G1246" s="62">
        <v>0</v>
      </c>
      <c r="H1246" s="62">
        <f>D1246*6%</f>
        <v>0.213668478</v>
      </c>
      <c r="I1246" s="62">
        <f>J1246+K1246+L1246+M1246</f>
        <v>3.5611413000000001</v>
      </c>
      <c r="J1246" s="62">
        <v>0</v>
      </c>
      <c r="K1246" s="62">
        <v>3</v>
      </c>
      <c r="L1246" s="62">
        <v>0</v>
      </c>
      <c r="M1246" s="62">
        <v>0.56114129999999995</v>
      </c>
      <c r="N1246" s="62">
        <f t="shared" si="1074"/>
        <v>0</v>
      </c>
      <c r="O1246" s="62">
        <f t="shared" si="1075"/>
        <v>0.35611413000000003</v>
      </c>
      <c r="P1246" s="62">
        <f t="shared" si="1076"/>
        <v>-8.6413079999996256E-3</v>
      </c>
      <c r="Q1246" s="62">
        <f t="shared" si="1077"/>
        <v>0</v>
      </c>
      <c r="R1246" s="62">
        <f t="shared" si="1078"/>
        <v>-0.34747282199999996</v>
      </c>
      <c r="S1246" s="62">
        <f>T1246+U1246+V1246+W1246</f>
        <v>5.2798923399999991</v>
      </c>
      <c r="T1246" s="62">
        <v>0.17712582999999998</v>
      </c>
      <c r="U1246" s="62">
        <v>4.6351487599999999</v>
      </c>
      <c r="V1246" s="62">
        <v>0</v>
      </c>
      <c r="W1246" s="62">
        <v>0.46761775</v>
      </c>
      <c r="X1246" s="102"/>
      <c r="Y1246" s="102"/>
      <c r="Z1246" s="102"/>
      <c r="AA1246" s="102"/>
      <c r="AB1246" s="102"/>
      <c r="AC1246" s="102"/>
      <c r="AD1246" s="102"/>
      <c r="AE1246" s="62">
        <v>0</v>
      </c>
      <c r="AF1246" s="168">
        <v>2020</v>
      </c>
      <c r="AG1246" s="62" t="s">
        <v>4257</v>
      </c>
      <c r="AH1246" s="62" t="s">
        <v>4258</v>
      </c>
      <c r="AI1246" s="62" t="s">
        <v>4259</v>
      </c>
      <c r="AJ1246" s="62">
        <v>0.04</v>
      </c>
      <c r="AK1246" s="102">
        <f>SUM(AK1247)</f>
        <v>0</v>
      </c>
    </row>
    <row r="1247" spans="1:37" ht="15.75" x14ac:dyDescent="0.25">
      <c r="A1247" s="170"/>
      <c r="B1247" s="55" t="s">
        <v>596</v>
      </c>
      <c r="C1247" s="56"/>
      <c r="D1247" s="102">
        <f t="shared" ref="D1247:AJ1247" si="1079">SUM(D1248:D1248)</f>
        <v>4.3759463999999991E-2</v>
      </c>
      <c r="E1247" s="102">
        <f t="shared" si="1079"/>
        <v>4.3759463999999996E-3</v>
      </c>
      <c r="F1247" s="102">
        <f t="shared" si="1079"/>
        <v>3.6757949759999992E-2</v>
      </c>
      <c r="G1247" s="102">
        <f t="shared" si="1079"/>
        <v>0</v>
      </c>
      <c r="H1247" s="102">
        <f t="shared" si="1079"/>
        <v>2.6255678399999993E-3</v>
      </c>
      <c r="I1247" s="102">
        <f t="shared" si="1079"/>
        <v>4.3759463999999991E-2</v>
      </c>
      <c r="J1247" s="102">
        <f t="shared" si="1079"/>
        <v>0</v>
      </c>
      <c r="K1247" s="102">
        <f t="shared" si="1079"/>
        <v>0</v>
      </c>
      <c r="L1247" s="102">
        <f t="shared" si="1079"/>
        <v>0</v>
      </c>
      <c r="M1247" s="102">
        <f t="shared" si="1079"/>
        <v>4.3759463999999991E-2</v>
      </c>
      <c r="N1247" s="102">
        <f t="shared" si="1079"/>
        <v>0</v>
      </c>
      <c r="O1247" s="102">
        <f t="shared" si="1079"/>
        <v>4.3759463999999996E-3</v>
      </c>
      <c r="P1247" s="102">
        <f t="shared" si="1079"/>
        <v>3.6757949759999992E-2</v>
      </c>
      <c r="Q1247" s="102">
        <f t="shared" si="1079"/>
        <v>0</v>
      </c>
      <c r="R1247" s="102">
        <f t="shared" si="1079"/>
        <v>-4.1133896159999989E-2</v>
      </c>
      <c r="S1247" s="102">
        <f t="shared" si="1079"/>
        <v>3.6466220000000001E-2</v>
      </c>
      <c r="T1247" s="102">
        <f t="shared" si="1079"/>
        <v>0</v>
      </c>
      <c r="U1247" s="102">
        <f t="shared" si="1079"/>
        <v>0</v>
      </c>
      <c r="V1247" s="102">
        <f t="shared" si="1079"/>
        <v>0</v>
      </c>
      <c r="W1247" s="102">
        <f t="shared" si="1079"/>
        <v>3.6466220000000001E-2</v>
      </c>
      <c r="X1247" s="102"/>
      <c r="Y1247" s="102"/>
      <c r="Z1247" s="102"/>
      <c r="AA1247" s="102"/>
      <c r="AB1247" s="102"/>
      <c r="AC1247" s="102"/>
      <c r="AD1247" s="102"/>
      <c r="AE1247" s="102">
        <f t="shared" si="1079"/>
        <v>0</v>
      </c>
      <c r="AF1247" s="102"/>
      <c r="AG1247" s="102"/>
      <c r="AH1247" s="102"/>
      <c r="AI1247" s="102"/>
      <c r="AJ1247" s="102">
        <f t="shared" si="1079"/>
        <v>0</v>
      </c>
      <c r="AK1247" s="170"/>
    </row>
    <row r="1248" spans="1:37" ht="94.5" x14ac:dyDescent="0.25">
      <c r="A1248" s="170"/>
      <c r="B1248" s="55" t="s">
        <v>2423</v>
      </c>
      <c r="C1248" s="56" t="s">
        <v>4035</v>
      </c>
      <c r="D1248" s="102">
        <v>4.3759463999999991E-2</v>
      </c>
      <c r="E1248" s="62">
        <f>D1248*10%</f>
        <v>4.3759463999999996E-3</v>
      </c>
      <c r="F1248" s="62">
        <f>D1248-E1248-H1248</f>
        <v>3.6757949759999992E-2</v>
      </c>
      <c r="G1248" s="62">
        <v>0</v>
      </c>
      <c r="H1248" s="62">
        <f>D1248*6%</f>
        <v>2.6255678399999993E-3</v>
      </c>
      <c r="I1248" s="62">
        <f>J1248+K1248+L1248+M1248</f>
        <v>4.3759463999999991E-2</v>
      </c>
      <c r="J1248" s="62">
        <v>0</v>
      </c>
      <c r="K1248" s="62">
        <v>0</v>
      </c>
      <c r="L1248" s="62">
        <v>0</v>
      </c>
      <c r="M1248" s="62">
        <v>4.3759463999999991E-2</v>
      </c>
      <c r="N1248" s="62">
        <f>D1248-I1248</f>
        <v>0</v>
      </c>
      <c r="O1248" s="62">
        <f t="shared" ref="O1248" si="1080">E1248-J1248</f>
        <v>4.3759463999999996E-3</v>
      </c>
      <c r="P1248" s="62">
        <f t="shared" ref="P1248" si="1081">F1248-K1248</f>
        <v>3.6757949759999992E-2</v>
      </c>
      <c r="Q1248" s="62">
        <f t="shared" ref="Q1248" si="1082">G1248-L1248</f>
        <v>0</v>
      </c>
      <c r="R1248" s="62">
        <f t="shared" ref="R1248" si="1083">H1248-M1248</f>
        <v>-4.1133896159999989E-2</v>
      </c>
      <c r="S1248" s="62">
        <f>T1248+U1248+V1248+W1248</f>
        <v>3.6466220000000001E-2</v>
      </c>
      <c r="T1248" s="62">
        <v>0</v>
      </c>
      <c r="U1248" s="62">
        <v>0</v>
      </c>
      <c r="V1248" s="62">
        <v>0</v>
      </c>
      <c r="W1248" s="62">
        <v>3.6466220000000001E-2</v>
      </c>
      <c r="X1248" s="102"/>
      <c r="Y1248" s="102"/>
      <c r="Z1248" s="102"/>
      <c r="AA1248" s="102"/>
      <c r="AB1248" s="102"/>
      <c r="AC1248" s="102"/>
      <c r="AD1248" s="102"/>
      <c r="AE1248" s="62">
        <v>0</v>
      </c>
      <c r="AF1248" s="102"/>
      <c r="AG1248" s="102"/>
      <c r="AH1248" s="102"/>
      <c r="AI1248" s="102"/>
      <c r="AJ1248" s="62">
        <v>0</v>
      </c>
      <c r="AK1248" s="102">
        <f>SUM(AK1249)</f>
        <v>0</v>
      </c>
    </row>
    <row r="1249" spans="1:38" ht="15.75" x14ac:dyDescent="0.25">
      <c r="A1249" s="170"/>
      <c r="B1249" s="55" t="s">
        <v>389</v>
      </c>
      <c r="C1249" s="56"/>
      <c r="D1249" s="102">
        <f t="shared" ref="D1249:AJ1249" si="1084">SUM(D1250)</f>
        <v>8.7017190000000022E-2</v>
      </c>
      <c r="E1249" s="102">
        <f t="shared" si="1084"/>
        <v>8.7017190000000019E-3</v>
      </c>
      <c r="F1249" s="102">
        <f t="shared" si="1084"/>
        <v>7.3094439600000019E-2</v>
      </c>
      <c r="G1249" s="102">
        <f t="shared" si="1084"/>
        <v>0</v>
      </c>
      <c r="H1249" s="102">
        <f t="shared" si="1084"/>
        <v>5.2210314000000011E-3</v>
      </c>
      <c r="I1249" s="102">
        <f t="shared" si="1084"/>
        <v>8.7017189999999994E-2</v>
      </c>
      <c r="J1249" s="102">
        <f t="shared" si="1084"/>
        <v>8.5431869999999993E-2</v>
      </c>
      <c r="K1249" s="102">
        <f t="shared" si="1084"/>
        <v>0</v>
      </c>
      <c r="L1249" s="102">
        <f t="shared" si="1084"/>
        <v>0</v>
      </c>
      <c r="M1249" s="102">
        <f t="shared" si="1084"/>
        <v>1.5853199999999999E-3</v>
      </c>
      <c r="N1249" s="102">
        <f t="shared" si="1084"/>
        <v>0</v>
      </c>
      <c r="O1249" s="102">
        <f t="shared" si="1084"/>
        <v>-7.6730150999999996E-2</v>
      </c>
      <c r="P1249" s="102">
        <f t="shared" si="1084"/>
        <v>7.3094439600000019E-2</v>
      </c>
      <c r="Q1249" s="102">
        <f t="shared" si="1084"/>
        <v>0</v>
      </c>
      <c r="R1249" s="102">
        <f t="shared" si="1084"/>
        <v>3.6357114000000012E-3</v>
      </c>
      <c r="S1249" s="102">
        <f t="shared" si="1084"/>
        <v>7.2514320000000007E-2</v>
      </c>
      <c r="T1249" s="102">
        <f t="shared" si="1084"/>
        <v>7.1193220000000002E-2</v>
      </c>
      <c r="U1249" s="102">
        <f t="shared" si="1084"/>
        <v>0</v>
      </c>
      <c r="V1249" s="102">
        <f t="shared" si="1084"/>
        <v>0</v>
      </c>
      <c r="W1249" s="102">
        <f t="shared" si="1084"/>
        <v>1.3211E-3</v>
      </c>
      <c r="X1249" s="102"/>
      <c r="Y1249" s="102"/>
      <c r="Z1249" s="102"/>
      <c r="AA1249" s="102"/>
      <c r="AB1249" s="102"/>
      <c r="AC1249" s="102"/>
      <c r="AD1249" s="102"/>
      <c r="AE1249" s="102">
        <f t="shared" si="1084"/>
        <v>0</v>
      </c>
      <c r="AF1249" s="102"/>
      <c r="AG1249" s="102"/>
      <c r="AH1249" s="102"/>
      <c r="AI1249" s="102"/>
      <c r="AJ1249" s="102">
        <f t="shared" si="1084"/>
        <v>0</v>
      </c>
      <c r="AK1249" s="170"/>
    </row>
    <row r="1250" spans="1:38" ht="47.25" x14ac:dyDescent="0.25">
      <c r="A1250" s="170"/>
      <c r="B1250" s="55" t="s">
        <v>1106</v>
      </c>
      <c r="C1250" s="56" t="s">
        <v>4036</v>
      </c>
      <c r="D1250" s="62">
        <v>8.7017190000000022E-2</v>
      </c>
      <c r="E1250" s="62">
        <f>D1250*10%</f>
        <v>8.7017190000000019E-3</v>
      </c>
      <c r="F1250" s="62">
        <f>D1250-E1250-H1250</f>
        <v>7.3094439600000019E-2</v>
      </c>
      <c r="G1250" s="62">
        <v>0</v>
      </c>
      <c r="H1250" s="62">
        <f>D1250*6%</f>
        <v>5.2210314000000011E-3</v>
      </c>
      <c r="I1250" s="62">
        <f>J1250+K1250+L1250+M1250</f>
        <v>8.7017189999999994E-2</v>
      </c>
      <c r="J1250" s="62">
        <v>8.5431869999999993E-2</v>
      </c>
      <c r="K1250" s="62">
        <v>0</v>
      </c>
      <c r="L1250" s="62">
        <v>0</v>
      </c>
      <c r="M1250" s="62">
        <v>1.5853199999999999E-3</v>
      </c>
      <c r="N1250" s="62">
        <f>D1250-I1250</f>
        <v>0</v>
      </c>
      <c r="O1250" s="62">
        <f t="shared" ref="O1250" si="1085">E1250-J1250</f>
        <v>-7.6730150999999996E-2</v>
      </c>
      <c r="P1250" s="62">
        <f t="shared" ref="P1250" si="1086">F1250-K1250</f>
        <v>7.3094439600000019E-2</v>
      </c>
      <c r="Q1250" s="62">
        <f t="shared" ref="Q1250" si="1087">G1250-L1250</f>
        <v>0</v>
      </c>
      <c r="R1250" s="62">
        <f t="shared" ref="R1250" si="1088">H1250-M1250</f>
        <v>3.6357114000000012E-3</v>
      </c>
      <c r="S1250" s="62">
        <f>T1250+U1250+V1250+W1250</f>
        <v>7.2514320000000007E-2</v>
      </c>
      <c r="T1250" s="62">
        <v>7.1193220000000002E-2</v>
      </c>
      <c r="U1250" s="62">
        <v>0</v>
      </c>
      <c r="V1250" s="62">
        <v>0</v>
      </c>
      <c r="W1250" s="62">
        <v>1.3211E-3</v>
      </c>
      <c r="X1250" s="62"/>
      <c r="Y1250" s="62"/>
      <c r="Z1250" s="62"/>
      <c r="AA1250" s="62"/>
      <c r="AB1250" s="62"/>
      <c r="AC1250" s="62"/>
      <c r="AD1250" s="62"/>
      <c r="AE1250" s="62">
        <v>0</v>
      </c>
      <c r="AF1250" s="62"/>
      <c r="AG1250" s="62"/>
      <c r="AH1250" s="62"/>
      <c r="AI1250" s="62"/>
      <c r="AJ1250" s="62">
        <v>0</v>
      </c>
      <c r="AK1250" s="62">
        <f>SUM(AK1251:AK1252)</f>
        <v>0</v>
      </c>
    </row>
    <row r="1251" spans="1:38" ht="31.5" x14ac:dyDescent="0.25">
      <c r="A1251" s="170"/>
      <c r="B1251" s="55" t="s">
        <v>1662</v>
      </c>
      <c r="C1251" s="56"/>
      <c r="D1251" s="102">
        <f t="shared" ref="D1251:AJ1251" si="1089">SUM(D1252:D1253)</f>
        <v>0.7912986959999998</v>
      </c>
      <c r="E1251" s="102">
        <f t="shared" si="1089"/>
        <v>7.9129869599999986E-2</v>
      </c>
      <c r="F1251" s="102">
        <f t="shared" si="1089"/>
        <v>0.66469090463999991</v>
      </c>
      <c r="G1251" s="102">
        <f t="shared" si="1089"/>
        <v>0</v>
      </c>
      <c r="H1251" s="102">
        <f t="shared" si="1089"/>
        <v>4.7477921759999993E-2</v>
      </c>
      <c r="I1251" s="102">
        <f t="shared" si="1089"/>
        <v>0.7912986959999998</v>
      </c>
      <c r="J1251" s="102">
        <f t="shared" si="1089"/>
        <v>0</v>
      </c>
      <c r="K1251" s="102">
        <f t="shared" si="1089"/>
        <v>0</v>
      </c>
      <c r="L1251" s="102">
        <f t="shared" si="1089"/>
        <v>0</v>
      </c>
      <c r="M1251" s="102">
        <f t="shared" si="1089"/>
        <v>0.7912986959999998</v>
      </c>
      <c r="N1251" s="102">
        <f t="shared" si="1089"/>
        <v>0</v>
      </c>
      <c r="O1251" s="102">
        <f t="shared" si="1089"/>
        <v>7.9129869599999986E-2</v>
      </c>
      <c r="P1251" s="102">
        <f t="shared" si="1089"/>
        <v>0.66469090463999991</v>
      </c>
      <c r="Q1251" s="102">
        <f t="shared" si="1089"/>
        <v>0</v>
      </c>
      <c r="R1251" s="102">
        <f t="shared" si="1089"/>
        <v>-0.74382077423999993</v>
      </c>
      <c r="S1251" s="102">
        <f t="shared" si="1089"/>
        <v>0.63533147000000012</v>
      </c>
      <c r="T1251" s="102">
        <f t="shared" si="1089"/>
        <v>0</v>
      </c>
      <c r="U1251" s="102">
        <f t="shared" si="1089"/>
        <v>0</v>
      </c>
      <c r="V1251" s="102">
        <f t="shared" si="1089"/>
        <v>0</v>
      </c>
      <c r="W1251" s="102">
        <f t="shared" si="1089"/>
        <v>0.63533147000000012</v>
      </c>
      <c r="X1251" s="102"/>
      <c r="Y1251" s="102"/>
      <c r="Z1251" s="102"/>
      <c r="AA1251" s="102"/>
      <c r="AB1251" s="102"/>
      <c r="AC1251" s="102"/>
      <c r="AD1251" s="102"/>
      <c r="AE1251" s="102">
        <f t="shared" si="1089"/>
        <v>0</v>
      </c>
      <c r="AF1251" s="102"/>
      <c r="AG1251" s="102"/>
      <c r="AH1251" s="102"/>
      <c r="AI1251" s="102"/>
      <c r="AJ1251" s="102">
        <f t="shared" si="1089"/>
        <v>0</v>
      </c>
      <c r="AK1251" s="170"/>
    </row>
    <row r="1252" spans="1:38" ht="94.5" x14ac:dyDescent="0.25">
      <c r="A1252" s="170"/>
      <c r="B1252" s="55" t="s">
        <v>2424</v>
      </c>
      <c r="C1252" s="56" t="s">
        <v>4037</v>
      </c>
      <c r="D1252" s="62">
        <v>0.79105940399999986</v>
      </c>
      <c r="E1252" s="62">
        <f>D1252*10%</f>
        <v>7.9105940399999991E-2</v>
      </c>
      <c r="F1252" s="62">
        <f>D1252-E1252-H1252</f>
        <v>0.66448989935999991</v>
      </c>
      <c r="G1252" s="62">
        <v>0</v>
      </c>
      <c r="H1252" s="62">
        <f>D1252*6%</f>
        <v>4.7463564239999992E-2</v>
      </c>
      <c r="I1252" s="169">
        <f>J1252+K1252+L1252+M1252</f>
        <v>0.79105940399999986</v>
      </c>
      <c r="J1252" s="62">
        <v>0</v>
      </c>
      <c r="K1252" s="62">
        <v>0</v>
      </c>
      <c r="L1252" s="62">
        <v>0</v>
      </c>
      <c r="M1252" s="62">
        <v>0.79105940399999986</v>
      </c>
      <c r="N1252" s="62">
        <f t="shared" ref="N1252:N1253" si="1090">D1252-I1252</f>
        <v>0</v>
      </c>
      <c r="O1252" s="62">
        <f t="shared" ref="O1252:O1253" si="1091">E1252-J1252</f>
        <v>7.9105940399999991E-2</v>
      </c>
      <c r="P1252" s="62">
        <f t="shared" ref="P1252:P1253" si="1092">F1252-K1252</f>
        <v>0.66448989935999991</v>
      </c>
      <c r="Q1252" s="62">
        <f t="shared" ref="Q1252:Q1253" si="1093">G1252-L1252</f>
        <v>0</v>
      </c>
      <c r="R1252" s="62">
        <f t="shared" ref="R1252:R1253" si="1094">H1252-M1252</f>
        <v>-0.74359583975999988</v>
      </c>
      <c r="S1252" s="62">
        <f>T1252+U1252+V1252+W1252</f>
        <v>0.63513206000000011</v>
      </c>
      <c r="T1252" s="62">
        <v>0</v>
      </c>
      <c r="U1252" s="62">
        <v>0</v>
      </c>
      <c r="V1252" s="62">
        <v>0</v>
      </c>
      <c r="W1252" s="62">
        <v>0.63513206000000011</v>
      </c>
      <c r="X1252" s="62"/>
      <c r="Y1252" s="62"/>
      <c r="Z1252" s="62"/>
      <c r="AA1252" s="62"/>
      <c r="AB1252" s="62"/>
      <c r="AC1252" s="62"/>
      <c r="AD1252" s="62"/>
      <c r="AE1252" s="62">
        <v>0</v>
      </c>
      <c r="AF1252" s="62"/>
      <c r="AG1252" s="62"/>
      <c r="AH1252" s="62"/>
      <c r="AI1252" s="62"/>
      <c r="AJ1252" s="62">
        <v>0</v>
      </c>
      <c r="AK1252" s="170"/>
    </row>
    <row r="1253" spans="1:38" ht="78.75" x14ac:dyDescent="0.25">
      <c r="A1253" s="170"/>
      <c r="B1253" s="55" t="s">
        <v>2425</v>
      </c>
      <c r="C1253" s="56" t="s">
        <v>4038</v>
      </c>
      <c r="D1253" s="102">
        <v>2.39292E-4</v>
      </c>
      <c r="E1253" s="62">
        <f>D1253*10%</f>
        <v>2.3929200000000001E-5</v>
      </c>
      <c r="F1253" s="62">
        <f>D1253-E1253-H1253</f>
        <v>2.0100528E-4</v>
      </c>
      <c r="G1253" s="62">
        <v>0</v>
      </c>
      <c r="H1253" s="62">
        <f>D1253*6%</f>
        <v>1.4357519999999999E-5</v>
      </c>
      <c r="I1253" s="62">
        <f>J1253+K1253+L1253+M1253</f>
        <v>2.39292E-4</v>
      </c>
      <c r="J1253" s="62">
        <v>0</v>
      </c>
      <c r="K1253" s="62">
        <v>0</v>
      </c>
      <c r="L1253" s="62">
        <v>0</v>
      </c>
      <c r="M1253" s="62">
        <v>2.39292E-4</v>
      </c>
      <c r="N1253" s="62">
        <f t="shared" si="1090"/>
        <v>0</v>
      </c>
      <c r="O1253" s="62">
        <f t="shared" si="1091"/>
        <v>2.3929200000000001E-5</v>
      </c>
      <c r="P1253" s="62">
        <f t="shared" si="1092"/>
        <v>2.0100528E-4</v>
      </c>
      <c r="Q1253" s="62">
        <f t="shared" si="1093"/>
        <v>0</v>
      </c>
      <c r="R1253" s="62">
        <f t="shared" si="1094"/>
        <v>-2.2493447999999999E-4</v>
      </c>
      <c r="S1253" s="62">
        <f>T1253+U1253+V1253+W1253</f>
        <v>1.9940999999999999E-4</v>
      </c>
      <c r="T1253" s="62">
        <v>0</v>
      </c>
      <c r="U1253" s="62">
        <v>0</v>
      </c>
      <c r="V1253" s="62">
        <v>0</v>
      </c>
      <c r="W1253" s="62">
        <v>1.9940999999999999E-4</v>
      </c>
      <c r="X1253" s="102"/>
      <c r="Y1253" s="102"/>
      <c r="Z1253" s="102"/>
      <c r="AA1253" s="102"/>
      <c r="AB1253" s="102"/>
      <c r="AC1253" s="102"/>
      <c r="AD1253" s="102"/>
      <c r="AE1253" s="62">
        <v>0</v>
      </c>
      <c r="AF1253" s="102"/>
      <c r="AG1253" s="102"/>
      <c r="AH1253" s="102"/>
      <c r="AI1253" s="102"/>
      <c r="AJ1253" s="62">
        <v>0</v>
      </c>
      <c r="AK1253" s="102">
        <f>SUM(AK1254)</f>
        <v>0</v>
      </c>
    </row>
    <row r="1254" spans="1:38" ht="31.5" x14ac:dyDescent="0.25">
      <c r="A1254" s="170"/>
      <c r="B1254" s="55" t="s">
        <v>153</v>
      </c>
      <c r="C1254" s="56"/>
      <c r="D1254" s="62">
        <f t="shared" ref="D1254:AJ1254" si="1095">SUM(D1255)</f>
        <v>1.096692E-3</v>
      </c>
      <c r="E1254" s="62">
        <f t="shared" si="1095"/>
        <v>1.0966920000000001E-4</v>
      </c>
      <c r="F1254" s="62">
        <f t="shared" si="1095"/>
        <v>9.2122128000000003E-4</v>
      </c>
      <c r="G1254" s="62">
        <f t="shared" si="1095"/>
        <v>0</v>
      </c>
      <c r="H1254" s="62">
        <f t="shared" si="1095"/>
        <v>6.5801519999999998E-5</v>
      </c>
      <c r="I1254" s="62">
        <f t="shared" si="1095"/>
        <v>1.096692E-3</v>
      </c>
      <c r="J1254" s="62">
        <f t="shared" si="1095"/>
        <v>0</v>
      </c>
      <c r="K1254" s="62">
        <f t="shared" si="1095"/>
        <v>0</v>
      </c>
      <c r="L1254" s="62">
        <f t="shared" si="1095"/>
        <v>0</v>
      </c>
      <c r="M1254" s="62">
        <f t="shared" si="1095"/>
        <v>1.096692E-3</v>
      </c>
      <c r="N1254" s="62">
        <f t="shared" si="1095"/>
        <v>0</v>
      </c>
      <c r="O1254" s="62">
        <f t="shared" si="1095"/>
        <v>1.0966920000000001E-4</v>
      </c>
      <c r="P1254" s="62">
        <f t="shared" si="1095"/>
        <v>9.2122128000000003E-4</v>
      </c>
      <c r="Q1254" s="62">
        <f t="shared" si="1095"/>
        <v>0</v>
      </c>
      <c r="R1254" s="62">
        <f t="shared" si="1095"/>
        <v>-1.0308904800000001E-3</v>
      </c>
      <c r="S1254" s="62">
        <f t="shared" si="1095"/>
        <v>9.1390999999999998E-4</v>
      </c>
      <c r="T1254" s="62">
        <f t="shared" si="1095"/>
        <v>0</v>
      </c>
      <c r="U1254" s="62">
        <f t="shared" si="1095"/>
        <v>0</v>
      </c>
      <c r="V1254" s="62">
        <f t="shared" si="1095"/>
        <v>0</v>
      </c>
      <c r="W1254" s="62">
        <f t="shared" si="1095"/>
        <v>9.1390999999999998E-4</v>
      </c>
      <c r="X1254" s="62"/>
      <c r="Y1254" s="62"/>
      <c r="Z1254" s="62"/>
      <c r="AA1254" s="62"/>
      <c r="AB1254" s="62"/>
      <c r="AC1254" s="62"/>
      <c r="AD1254" s="62"/>
      <c r="AE1254" s="62">
        <f t="shared" si="1095"/>
        <v>0</v>
      </c>
      <c r="AF1254" s="62"/>
      <c r="AG1254" s="62"/>
      <c r="AH1254" s="62"/>
      <c r="AI1254" s="62"/>
      <c r="AJ1254" s="62">
        <f t="shared" si="1095"/>
        <v>0</v>
      </c>
      <c r="AK1254" s="170"/>
    </row>
    <row r="1255" spans="1:38" ht="94.5" x14ac:dyDescent="0.25">
      <c r="A1255" s="170"/>
      <c r="B1255" s="55" t="s">
        <v>2427</v>
      </c>
      <c r="C1255" s="56" t="s">
        <v>4039</v>
      </c>
      <c r="D1255" s="102">
        <v>1.096692E-3</v>
      </c>
      <c r="E1255" s="62">
        <f>D1255*10%</f>
        <v>1.0966920000000001E-4</v>
      </c>
      <c r="F1255" s="62">
        <f>D1255-E1255-H1255</f>
        <v>9.2122128000000003E-4</v>
      </c>
      <c r="G1255" s="62">
        <v>0</v>
      </c>
      <c r="H1255" s="62">
        <f>D1255*6%</f>
        <v>6.5801519999999998E-5</v>
      </c>
      <c r="I1255" s="62">
        <f>J1255+K1255+L1255+M1255</f>
        <v>1.096692E-3</v>
      </c>
      <c r="J1255" s="62">
        <v>0</v>
      </c>
      <c r="K1255" s="62">
        <v>0</v>
      </c>
      <c r="L1255" s="62">
        <v>0</v>
      </c>
      <c r="M1255" s="62">
        <v>1.096692E-3</v>
      </c>
      <c r="N1255" s="62">
        <f>D1255-I1255</f>
        <v>0</v>
      </c>
      <c r="O1255" s="62">
        <f t="shared" ref="O1255" si="1096">E1255-J1255</f>
        <v>1.0966920000000001E-4</v>
      </c>
      <c r="P1255" s="62">
        <f t="shared" ref="P1255" si="1097">F1255-K1255</f>
        <v>9.2122128000000003E-4</v>
      </c>
      <c r="Q1255" s="62">
        <f t="shared" ref="Q1255" si="1098">G1255-L1255</f>
        <v>0</v>
      </c>
      <c r="R1255" s="62">
        <f t="shared" ref="R1255" si="1099">H1255-M1255</f>
        <v>-1.0308904800000001E-3</v>
      </c>
      <c r="S1255" s="62">
        <f>T1255+U1255+V1255+W1255</f>
        <v>9.1390999999999998E-4</v>
      </c>
      <c r="T1255" s="62">
        <v>0</v>
      </c>
      <c r="U1255" s="62">
        <v>0</v>
      </c>
      <c r="V1255" s="62">
        <v>0</v>
      </c>
      <c r="W1255" s="62">
        <v>9.1390999999999998E-4</v>
      </c>
      <c r="X1255" s="102"/>
      <c r="Y1255" s="102"/>
      <c r="Z1255" s="102"/>
      <c r="AA1255" s="102"/>
      <c r="AB1255" s="102"/>
      <c r="AC1255" s="102"/>
      <c r="AD1255" s="102"/>
      <c r="AE1255" s="62">
        <v>0</v>
      </c>
      <c r="AF1255" s="102"/>
      <c r="AG1255" s="102"/>
      <c r="AH1255" s="102"/>
      <c r="AI1255" s="102"/>
      <c r="AJ1255" s="62">
        <v>0</v>
      </c>
      <c r="AK1255" s="102">
        <f>SUM(AK1256)</f>
        <v>0</v>
      </c>
    </row>
    <row r="1256" spans="1:38" ht="15.75" x14ac:dyDescent="0.25">
      <c r="A1256" s="170"/>
      <c r="B1256" s="55" t="s">
        <v>186</v>
      </c>
      <c r="C1256" s="56"/>
      <c r="D1256" s="102">
        <f t="shared" ref="D1256:AJ1256" si="1100">SUM(D1257)</f>
        <v>0.16150271999999999</v>
      </c>
      <c r="E1256" s="102">
        <f t="shared" si="1100"/>
        <v>1.6150272E-2</v>
      </c>
      <c r="F1256" s="102">
        <f t="shared" si="1100"/>
        <v>0.1356622848</v>
      </c>
      <c r="G1256" s="102">
        <f t="shared" si="1100"/>
        <v>0</v>
      </c>
      <c r="H1256" s="102">
        <f t="shared" si="1100"/>
        <v>9.6901631999999991E-3</v>
      </c>
      <c r="I1256" s="102">
        <f t="shared" si="1100"/>
        <v>0.16150271999999999</v>
      </c>
      <c r="J1256" s="102">
        <f t="shared" si="1100"/>
        <v>0</v>
      </c>
      <c r="K1256" s="102">
        <f t="shared" si="1100"/>
        <v>0</v>
      </c>
      <c r="L1256" s="102">
        <f t="shared" si="1100"/>
        <v>0</v>
      </c>
      <c r="M1256" s="102">
        <f t="shared" si="1100"/>
        <v>0.16150271999999999</v>
      </c>
      <c r="N1256" s="102">
        <f t="shared" si="1100"/>
        <v>0</v>
      </c>
      <c r="O1256" s="102">
        <f t="shared" si="1100"/>
        <v>1.6150272E-2</v>
      </c>
      <c r="P1256" s="102">
        <f t="shared" si="1100"/>
        <v>0.1356622848</v>
      </c>
      <c r="Q1256" s="102">
        <f t="shared" si="1100"/>
        <v>0</v>
      </c>
      <c r="R1256" s="102">
        <f t="shared" si="1100"/>
        <v>-0.1518125568</v>
      </c>
      <c r="S1256" s="102">
        <f t="shared" si="1100"/>
        <v>8.1579415799999992</v>
      </c>
      <c r="T1256" s="102">
        <f t="shared" si="1100"/>
        <v>1.1732570099999999</v>
      </c>
      <c r="U1256" s="102">
        <f t="shared" si="1100"/>
        <v>6.8500989699999995</v>
      </c>
      <c r="V1256" s="102">
        <f t="shared" si="1100"/>
        <v>0</v>
      </c>
      <c r="W1256" s="102">
        <f t="shared" si="1100"/>
        <v>0.1345856</v>
      </c>
      <c r="X1256" s="102"/>
      <c r="Y1256" s="102"/>
      <c r="Z1256" s="102"/>
      <c r="AA1256" s="102"/>
      <c r="AB1256" s="102"/>
      <c r="AC1256" s="102"/>
      <c r="AD1256" s="102"/>
      <c r="AE1256" s="102">
        <f t="shared" si="1100"/>
        <v>0.4</v>
      </c>
      <c r="AF1256" s="102"/>
      <c r="AG1256" s="102"/>
      <c r="AH1256" s="102"/>
      <c r="AI1256" s="102"/>
      <c r="AJ1256" s="102">
        <f t="shared" si="1100"/>
        <v>0.72199999999999998</v>
      </c>
      <c r="AK1256" s="170"/>
    </row>
    <row r="1257" spans="1:38" ht="63" x14ac:dyDescent="0.25">
      <c r="A1257" s="170"/>
      <c r="B1257" s="55" t="s">
        <v>1663</v>
      </c>
      <c r="C1257" s="56" t="s">
        <v>4040</v>
      </c>
      <c r="D1257" s="54">
        <v>0.16150271999999999</v>
      </c>
      <c r="E1257" s="62">
        <f>D1257*10%</f>
        <v>1.6150272E-2</v>
      </c>
      <c r="F1257" s="62">
        <f>D1257-E1257-H1257</f>
        <v>0.1356622848</v>
      </c>
      <c r="G1257" s="62">
        <v>0</v>
      </c>
      <c r="H1257" s="62">
        <f>D1257*6%</f>
        <v>9.6901631999999991E-3</v>
      </c>
      <c r="I1257" s="62">
        <f>J1257+K1257+L1257+M1257</f>
        <v>0.16150271999999999</v>
      </c>
      <c r="J1257" s="62">
        <v>0</v>
      </c>
      <c r="K1257" s="62">
        <v>0</v>
      </c>
      <c r="L1257" s="62">
        <v>0</v>
      </c>
      <c r="M1257" s="62">
        <v>0.16150271999999999</v>
      </c>
      <c r="N1257" s="62">
        <f>D1257-I1257</f>
        <v>0</v>
      </c>
      <c r="O1257" s="62">
        <f t="shared" ref="O1257" si="1101">E1257-J1257</f>
        <v>1.6150272E-2</v>
      </c>
      <c r="P1257" s="62">
        <f t="shared" ref="P1257" si="1102">F1257-K1257</f>
        <v>0.1356622848</v>
      </c>
      <c r="Q1257" s="62">
        <f t="shared" ref="Q1257" si="1103">G1257-L1257</f>
        <v>0</v>
      </c>
      <c r="R1257" s="62">
        <f t="shared" ref="R1257" si="1104">H1257-M1257</f>
        <v>-0.1518125568</v>
      </c>
      <c r="S1257" s="62">
        <f>T1257+U1257+V1257+W1257</f>
        <v>8.1579415799999992</v>
      </c>
      <c r="T1257" s="62">
        <v>1.1732570099999999</v>
      </c>
      <c r="U1257" s="62">
        <v>6.8500989699999995</v>
      </c>
      <c r="V1257" s="62">
        <v>0</v>
      </c>
      <c r="W1257" s="62">
        <v>0.1345856</v>
      </c>
      <c r="X1257" s="54"/>
      <c r="Y1257" s="54"/>
      <c r="Z1257" s="54"/>
      <c r="AA1257" s="54"/>
      <c r="AB1257" s="168">
        <v>2020</v>
      </c>
      <c r="AC1257" s="62" t="s">
        <v>4255</v>
      </c>
      <c r="AD1257" s="54" t="s">
        <v>4256</v>
      </c>
      <c r="AE1257" s="62">
        <v>0.4</v>
      </c>
      <c r="AF1257" s="168">
        <v>2020</v>
      </c>
      <c r="AG1257" s="62" t="s">
        <v>4257</v>
      </c>
      <c r="AH1257" s="62" t="s">
        <v>4258</v>
      </c>
      <c r="AI1257" s="62" t="s">
        <v>4259</v>
      </c>
      <c r="AJ1257" s="62">
        <v>0.72199999999999998</v>
      </c>
      <c r="AK1257" s="54">
        <f>AK1258+AK1262+AK1335+AK1352+AK1361+AK1433</f>
        <v>0</v>
      </c>
    </row>
    <row r="1258" spans="1:38" ht="15.75" x14ac:dyDescent="0.25">
      <c r="A1258" s="170"/>
      <c r="B1258" s="55" t="s">
        <v>2778</v>
      </c>
      <c r="C1258" s="56"/>
      <c r="D1258" s="54">
        <f t="shared" ref="D1258:AJ1258" si="1105">D1259+D1263+D1336+D1353+D1362+D1434</f>
        <v>1039.1885908819602</v>
      </c>
      <c r="E1258" s="54">
        <f t="shared" si="1105"/>
        <v>0</v>
      </c>
      <c r="F1258" s="54">
        <f t="shared" si="1105"/>
        <v>0</v>
      </c>
      <c r="G1258" s="54">
        <f t="shared" si="1105"/>
        <v>96.546713777960036</v>
      </c>
      <c r="H1258" s="54">
        <f t="shared" si="1105"/>
        <v>942.64187710400006</v>
      </c>
      <c r="I1258" s="54">
        <f t="shared" si="1105"/>
        <v>1039.3587787220001</v>
      </c>
      <c r="J1258" s="54">
        <f t="shared" si="1105"/>
        <v>0</v>
      </c>
      <c r="K1258" s="54">
        <f t="shared" si="1105"/>
        <v>0</v>
      </c>
      <c r="L1258" s="54">
        <f t="shared" si="1105"/>
        <v>96.639080258000007</v>
      </c>
      <c r="M1258" s="54">
        <f t="shared" si="1105"/>
        <v>942.71969846400009</v>
      </c>
      <c r="N1258" s="54">
        <f t="shared" si="1105"/>
        <v>-0.17018784004002807</v>
      </c>
      <c r="O1258" s="54">
        <f t="shared" si="1105"/>
        <v>0</v>
      </c>
      <c r="P1258" s="54">
        <f t="shared" si="1105"/>
        <v>0</v>
      </c>
      <c r="Q1258" s="54">
        <f t="shared" si="1105"/>
        <v>-9.2366480039970611E-2</v>
      </c>
      <c r="R1258" s="54">
        <f t="shared" si="1105"/>
        <v>-7.782136000005746E-2</v>
      </c>
      <c r="S1258" s="54">
        <f t="shared" si="1105"/>
        <v>823.56431666999981</v>
      </c>
      <c r="T1258" s="54">
        <f t="shared" si="1105"/>
        <v>0</v>
      </c>
      <c r="U1258" s="54">
        <f t="shared" si="1105"/>
        <v>0</v>
      </c>
      <c r="V1258" s="54">
        <f t="shared" si="1105"/>
        <v>72.925719999999998</v>
      </c>
      <c r="W1258" s="54">
        <f t="shared" si="1105"/>
        <v>750.63859666999986</v>
      </c>
      <c r="X1258" s="54"/>
      <c r="Y1258" s="54"/>
      <c r="Z1258" s="54"/>
      <c r="AA1258" s="54"/>
      <c r="AB1258" s="54"/>
      <c r="AC1258" s="54"/>
      <c r="AD1258" s="54"/>
      <c r="AE1258" s="54">
        <f t="shared" si="1105"/>
        <v>0</v>
      </c>
      <c r="AF1258" s="54"/>
      <c r="AG1258" s="54"/>
      <c r="AH1258" s="54"/>
      <c r="AI1258" s="54"/>
      <c r="AJ1258" s="54">
        <f t="shared" si="1105"/>
        <v>0</v>
      </c>
      <c r="AK1258" s="54">
        <f>SUM(AK1259:AK1261)</f>
        <v>0</v>
      </c>
    </row>
    <row r="1259" spans="1:38" ht="47.25" x14ac:dyDescent="0.25">
      <c r="A1259" s="170"/>
      <c r="B1259" s="55" t="s">
        <v>2779</v>
      </c>
      <c r="C1259" s="56" t="s">
        <v>2779</v>
      </c>
      <c r="D1259" s="54">
        <f t="shared" ref="D1259:AK1259" si="1106">SUM(D1260:D1262)</f>
        <v>266.39049884399998</v>
      </c>
      <c r="E1259" s="54">
        <f t="shared" si="1106"/>
        <v>0</v>
      </c>
      <c r="F1259" s="54">
        <f t="shared" si="1106"/>
        <v>0</v>
      </c>
      <c r="G1259" s="54">
        <f t="shared" si="1106"/>
        <v>0</v>
      </c>
      <c r="H1259" s="54">
        <f t="shared" si="1106"/>
        <v>266.39049884399998</v>
      </c>
      <c r="I1259" s="62">
        <f t="shared" ref="I1259:I1322" si="1107">J1259+K1259+L1259+M1259</f>
        <v>266.39106478400004</v>
      </c>
      <c r="J1259" s="54">
        <f t="shared" si="1106"/>
        <v>0</v>
      </c>
      <c r="K1259" s="54">
        <f t="shared" si="1106"/>
        <v>0</v>
      </c>
      <c r="L1259" s="54">
        <f t="shared" si="1106"/>
        <v>0</v>
      </c>
      <c r="M1259" s="54">
        <f t="shared" si="1106"/>
        <v>266.39106478400004</v>
      </c>
      <c r="N1259" s="62">
        <f t="shared" ref="N1259:N1322" si="1108">D1259-I1259</f>
        <v>-5.659400000581627E-4</v>
      </c>
      <c r="O1259" s="62">
        <f t="shared" ref="O1259:O1322" si="1109">E1259-J1259</f>
        <v>0</v>
      </c>
      <c r="P1259" s="62">
        <f t="shared" ref="P1259:P1322" si="1110">F1259-K1259</f>
        <v>0</v>
      </c>
      <c r="Q1259" s="62">
        <f t="shared" ref="Q1259:Q1322" si="1111">G1259-L1259</f>
        <v>0</v>
      </c>
      <c r="R1259" s="62">
        <f t="shared" ref="R1259:R1322" si="1112">H1259-M1259</f>
        <v>-5.659400000581627E-4</v>
      </c>
      <c r="S1259" s="62">
        <f t="shared" ref="S1259:S1322" si="1113">T1259+U1259+V1259+W1259</f>
        <v>195.24190000000002</v>
      </c>
      <c r="T1259" s="54">
        <f t="shared" si="1106"/>
        <v>0</v>
      </c>
      <c r="U1259" s="54">
        <f t="shared" si="1106"/>
        <v>0</v>
      </c>
      <c r="V1259" s="54">
        <f t="shared" si="1106"/>
        <v>0</v>
      </c>
      <c r="W1259" s="54">
        <f t="shared" si="1106"/>
        <v>195.24190000000002</v>
      </c>
      <c r="X1259" s="54"/>
      <c r="Y1259" s="54"/>
      <c r="Z1259" s="54"/>
      <c r="AA1259" s="54"/>
      <c r="AB1259" s="54"/>
      <c r="AC1259" s="54"/>
      <c r="AD1259" s="54"/>
      <c r="AE1259" s="54">
        <f t="shared" si="1106"/>
        <v>0</v>
      </c>
      <c r="AF1259" s="54"/>
      <c r="AG1259" s="54"/>
      <c r="AH1259" s="54"/>
      <c r="AI1259" s="54"/>
      <c r="AJ1259" s="54">
        <f t="shared" si="1106"/>
        <v>0</v>
      </c>
      <c r="AK1259" s="54">
        <f t="shared" si="1106"/>
        <v>0</v>
      </c>
      <c r="AL1259" s="54"/>
    </row>
    <row r="1260" spans="1:38" ht="283.5" x14ac:dyDescent="0.25">
      <c r="A1260" s="170"/>
      <c r="B1260" s="55" t="s">
        <v>2429</v>
      </c>
      <c r="C1260" s="56" t="s">
        <v>4041</v>
      </c>
      <c r="D1260" s="54">
        <v>179.15613822</v>
      </c>
      <c r="E1260" s="54">
        <v>0</v>
      </c>
      <c r="F1260" s="54">
        <v>0</v>
      </c>
      <c r="G1260" s="54">
        <v>0</v>
      </c>
      <c r="H1260" s="54">
        <f t="shared" ref="H1260:H1323" si="1114">D1260</f>
        <v>179.15613822</v>
      </c>
      <c r="I1260" s="62">
        <f t="shared" si="1107"/>
        <v>178.09140834000002</v>
      </c>
      <c r="J1260" s="54">
        <v>0</v>
      </c>
      <c r="K1260" s="62">
        <v>0</v>
      </c>
      <c r="L1260" s="54">
        <v>0</v>
      </c>
      <c r="M1260" s="54">
        <v>178.09140834000002</v>
      </c>
      <c r="N1260" s="62">
        <f t="shared" si="1108"/>
        <v>1.0647298799999874</v>
      </c>
      <c r="O1260" s="62">
        <f t="shared" si="1109"/>
        <v>0</v>
      </c>
      <c r="P1260" s="62">
        <f t="shared" si="1110"/>
        <v>0</v>
      </c>
      <c r="Q1260" s="62">
        <f t="shared" si="1111"/>
        <v>0</v>
      </c>
      <c r="R1260" s="62">
        <f t="shared" si="1112"/>
        <v>1.0647298799999874</v>
      </c>
      <c r="S1260" s="62">
        <f t="shared" si="1113"/>
        <v>162.10992000000002</v>
      </c>
      <c r="T1260" s="54">
        <v>0</v>
      </c>
      <c r="U1260" s="54">
        <v>0</v>
      </c>
      <c r="V1260" s="54">
        <v>0</v>
      </c>
      <c r="W1260" s="54">
        <v>162.10992000000002</v>
      </c>
      <c r="X1260" s="54"/>
      <c r="Y1260" s="54"/>
      <c r="Z1260" s="54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170"/>
    </row>
    <row r="1261" spans="1:38" ht="236.25" x14ac:dyDescent="0.25">
      <c r="A1261" s="170"/>
      <c r="B1261" s="55" t="s">
        <v>2431</v>
      </c>
      <c r="C1261" s="56" t="s">
        <v>4042</v>
      </c>
      <c r="D1261" s="54">
        <v>24.705888864000002</v>
      </c>
      <c r="E1261" s="54">
        <v>0</v>
      </c>
      <c r="F1261" s="54">
        <v>0</v>
      </c>
      <c r="G1261" s="54">
        <v>0</v>
      </c>
      <c r="H1261" s="54">
        <f t="shared" si="1114"/>
        <v>24.705888864000002</v>
      </c>
      <c r="I1261" s="62">
        <f t="shared" si="1107"/>
        <v>22.610675927999999</v>
      </c>
      <c r="J1261" s="54">
        <v>0</v>
      </c>
      <c r="K1261" s="62">
        <v>0</v>
      </c>
      <c r="L1261" s="54">
        <v>0</v>
      </c>
      <c r="M1261" s="54">
        <v>22.610675927999999</v>
      </c>
      <c r="N1261" s="62">
        <f t="shared" si="1108"/>
        <v>2.0952129360000029</v>
      </c>
      <c r="O1261" s="62">
        <f t="shared" si="1109"/>
        <v>0</v>
      </c>
      <c r="P1261" s="62">
        <f t="shared" si="1110"/>
        <v>0</v>
      </c>
      <c r="Q1261" s="62">
        <f t="shared" si="1111"/>
        <v>0</v>
      </c>
      <c r="R1261" s="62">
        <f t="shared" si="1112"/>
        <v>2.0952129360000029</v>
      </c>
      <c r="S1261" s="62">
        <f t="shared" si="1113"/>
        <v>19.43487</v>
      </c>
      <c r="T1261" s="54">
        <v>0</v>
      </c>
      <c r="U1261" s="54">
        <v>0</v>
      </c>
      <c r="V1261" s="54">
        <v>0</v>
      </c>
      <c r="W1261" s="54">
        <v>19.43487</v>
      </c>
      <c r="X1261" s="54"/>
      <c r="Y1261" s="54"/>
      <c r="Z1261" s="54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170"/>
    </row>
    <row r="1262" spans="1:38" ht="141.75" x14ac:dyDescent="0.25">
      <c r="A1262" s="170"/>
      <c r="B1262" s="55" t="s">
        <v>2433</v>
      </c>
      <c r="C1262" s="171" t="s">
        <v>4043</v>
      </c>
      <c r="D1262" s="54">
        <v>62.528471759999988</v>
      </c>
      <c r="E1262" s="54">
        <v>0</v>
      </c>
      <c r="F1262" s="54">
        <v>0</v>
      </c>
      <c r="G1262" s="54">
        <v>0</v>
      </c>
      <c r="H1262" s="54">
        <f t="shared" si="1114"/>
        <v>62.528471759999988</v>
      </c>
      <c r="I1262" s="62">
        <f t="shared" si="1107"/>
        <v>65.688980516000044</v>
      </c>
      <c r="J1262" s="54">
        <v>0</v>
      </c>
      <c r="K1262" s="62">
        <v>0</v>
      </c>
      <c r="L1262" s="54">
        <v>0</v>
      </c>
      <c r="M1262" s="54">
        <v>65.688980516000044</v>
      </c>
      <c r="N1262" s="62">
        <f t="shared" si="1108"/>
        <v>-3.1605087560000555</v>
      </c>
      <c r="O1262" s="62">
        <f t="shared" si="1109"/>
        <v>0</v>
      </c>
      <c r="P1262" s="62">
        <f t="shared" si="1110"/>
        <v>0</v>
      </c>
      <c r="Q1262" s="62">
        <f t="shared" si="1111"/>
        <v>0</v>
      </c>
      <c r="R1262" s="62">
        <f t="shared" si="1112"/>
        <v>-3.1605087560000555</v>
      </c>
      <c r="S1262" s="62">
        <f t="shared" si="1113"/>
        <v>13.69711</v>
      </c>
      <c r="T1262" s="54">
        <v>0</v>
      </c>
      <c r="U1262" s="54">
        <v>0</v>
      </c>
      <c r="V1262" s="54">
        <v>0</v>
      </c>
      <c r="W1262" s="54">
        <v>13.69711</v>
      </c>
      <c r="X1262" s="54"/>
      <c r="Y1262" s="54"/>
      <c r="Z1262" s="54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>
        <f>SUM(AK1263:AK1334)</f>
        <v>0</v>
      </c>
    </row>
    <row r="1263" spans="1:38" ht="63" x14ac:dyDescent="0.25">
      <c r="A1263" s="170"/>
      <c r="B1263" s="55" t="s">
        <v>2770</v>
      </c>
      <c r="C1263" s="56" t="s">
        <v>1255</v>
      </c>
      <c r="D1263" s="54">
        <f t="shared" ref="D1263:AK1263" si="1115">SUM(D1264:D1335)</f>
        <v>192</v>
      </c>
      <c r="E1263" s="54">
        <f t="shared" si="1115"/>
        <v>0</v>
      </c>
      <c r="F1263" s="54">
        <f t="shared" si="1115"/>
        <v>0</v>
      </c>
      <c r="G1263" s="54">
        <f t="shared" si="1115"/>
        <v>0</v>
      </c>
      <c r="H1263" s="54">
        <f t="shared" si="1115"/>
        <v>192</v>
      </c>
      <c r="I1263" s="54">
        <f>SUM(I1264:I1335)</f>
        <v>192.00455969999993</v>
      </c>
      <c r="J1263" s="54">
        <f t="shared" si="1115"/>
        <v>0</v>
      </c>
      <c r="K1263" s="54">
        <f t="shared" si="1115"/>
        <v>0</v>
      </c>
      <c r="L1263" s="54">
        <f t="shared" si="1115"/>
        <v>0</v>
      </c>
      <c r="M1263" s="54">
        <f t="shared" si="1115"/>
        <v>192.00455969999993</v>
      </c>
      <c r="N1263" s="62">
        <f t="shared" si="1108"/>
        <v>-4.5596999999304444E-3</v>
      </c>
      <c r="O1263" s="62">
        <f t="shared" si="1109"/>
        <v>0</v>
      </c>
      <c r="P1263" s="62">
        <f t="shared" si="1110"/>
        <v>0</v>
      </c>
      <c r="Q1263" s="62">
        <f t="shared" si="1111"/>
        <v>0</v>
      </c>
      <c r="R1263" s="62">
        <f t="shared" si="1112"/>
        <v>-4.5596999999304444E-3</v>
      </c>
      <c r="S1263" s="62">
        <f t="shared" si="1113"/>
        <v>157.0632466699999</v>
      </c>
      <c r="T1263" s="54">
        <f t="shared" si="1115"/>
        <v>0</v>
      </c>
      <c r="U1263" s="54">
        <f t="shared" si="1115"/>
        <v>0</v>
      </c>
      <c r="V1263" s="54">
        <f t="shared" si="1115"/>
        <v>0</v>
      </c>
      <c r="W1263" s="54">
        <f t="shared" si="1115"/>
        <v>157.0632466699999</v>
      </c>
      <c r="X1263" s="54"/>
      <c r="Y1263" s="54"/>
      <c r="Z1263" s="54"/>
      <c r="AA1263" s="54"/>
      <c r="AB1263" s="54"/>
      <c r="AC1263" s="54"/>
      <c r="AD1263" s="54"/>
      <c r="AE1263" s="54">
        <f t="shared" si="1115"/>
        <v>0</v>
      </c>
      <c r="AF1263" s="54"/>
      <c r="AG1263" s="54"/>
      <c r="AH1263" s="54"/>
      <c r="AI1263" s="54"/>
      <c r="AJ1263" s="54">
        <f t="shared" si="1115"/>
        <v>0</v>
      </c>
      <c r="AK1263" s="54">
        <f t="shared" si="1115"/>
        <v>0</v>
      </c>
    </row>
    <row r="1264" spans="1:38" ht="94.5" x14ac:dyDescent="0.25">
      <c r="A1264" s="170"/>
      <c r="B1264" s="55" t="s">
        <v>2435</v>
      </c>
      <c r="C1264" s="56" t="s">
        <v>4044</v>
      </c>
      <c r="D1264" s="54">
        <v>2.0726999999999998</v>
      </c>
      <c r="E1264" s="54">
        <v>0</v>
      </c>
      <c r="F1264" s="54">
        <v>0</v>
      </c>
      <c r="G1264" s="54">
        <v>0</v>
      </c>
      <c r="H1264" s="54">
        <f t="shared" si="1114"/>
        <v>2.0726999999999998</v>
      </c>
      <c r="I1264" s="62">
        <f t="shared" si="1107"/>
        <v>2.0726999999999998</v>
      </c>
      <c r="J1264" s="54">
        <v>0</v>
      </c>
      <c r="K1264" s="62">
        <v>0</v>
      </c>
      <c r="L1264" s="54">
        <v>0</v>
      </c>
      <c r="M1264" s="54">
        <v>2.0726999999999998</v>
      </c>
      <c r="N1264" s="62">
        <f t="shared" si="1108"/>
        <v>0</v>
      </c>
      <c r="O1264" s="62">
        <f t="shared" si="1109"/>
        <v>0</v>
      </c>
      <c r="P1264" s="62">
        <f t="shared" si="1110"/>
        <v>0</v>
      </c>
      <c r="Q1264" s="62">
        <f t="shared" si="1111"/>
        <v>0</v>
      </c>
      <c r="R1264" s="62">
        <f t="shared" si="1112"/>
        <v>0</v>
      </c>
      <c r="S1264" s="62">
        <f t="shared" si="1113"/>
        <v>0</v>
      </c>
      <c r="T1264" s="54">
        <v>0</v>
      </c>
      <c r="U1264" s="54">
        <v>0</v>
      </c>
      <c r="V1264" s="54">
        <v>0</v>
      </c>
      <c r="W1264" s="54">
        <v>0</v>
      </c>
      <c r="X1264" s="54"/>
      <c r="Y1264" s="54"/>
      <c r="Z1264" s="54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170"/>
      <c r="AL1264" s="54"/>
    </row>
    <row r="1265" spans="1:37" ht="94.5" x14ac:dyDescent="0.25">
      <c r="A1265" s="170"/>
      <c r="B1265" s="55" t="s">
        <v>2437</v>
      </c>
      <c r="C1265" s="56" t="s">
        <v>4045</v>
      </c>
      <c r="D1265" s="54">
        <v>3.4338000000000002</v>
      </c>
      <c r="E1265" s="54">
        <v>0</v>
      </c>
      <c r="F1265" s="54">
        <v>0</v>
      </c>
      <c r="G1265" s="54">
        <v>0</v>
      </c>
      <c r="H1265" s="54">
        <f t="shared" si="1114"/>
        <v>3.4338000000000002</v>
      </c>
      <c r="I1265" s="62">
        <f t="shared" si="1107"/>
        <v>3.4338000000000002</v>
      </c>
      <c r="J1265" s="54">
        <v>0</v>
      </c>
      <c r="K1265" s="62">
        <v>0</v>
      </c>
      <c r="L1265" s="54">
        <v>0</v>
      </c>
      <c r="M1265" s="54">
        <v>3.4338000000000002</v>
      </c>
      <c r="N1265" s="62">
        <f t="shared" si="1108"/>
        <v>0</v>
      </c>
      <c r="O1265" s="62">
        <f t="shared" si="1109"/>
        <v>0</v>
      </c>
      <c r="P1265" s="62">
        <f t="shared" si="1110"/>
        <v>0</v>
      </c>
      <c r="Q1265" s="62">
        <f t="shared" si="1111"/>
        <v>0</v>
      </c>
      <c r="R1265" s="62">
        <f t="shared" si="1112"/>
        <v>0</v>
      </c>
      <c r="S1265" s="62">
        <f t="shared" si="1113"/>
        <v>0</v>
      </c>
      <c r="T1265" s="54">
        <v>0</v>
      </c>
      <c r="U1265" s="54">
        <v>0</v>
      </c>
      <c r="V1265" s="54">
        <v>0</v>
      </c>
      <c r="W1265" s="54">
        <v>0</v>
      </c>
      <c r="X1265" s="54"/>
      <c r="Y1265" s="54"/>
      <c r="Z1265" s="54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170"/>
    </row>
    <row r="1266" spans="1:37" ht="63" x14ac:dyDescent="0.25">
      <c r="A1266" s="170"/>
      <c r="B1266" s="55" t="s">
        <v>2439</v>
      </c>
      <c r="C1266" s="56" t="s">
        <v>4046</v>
      </c>
      <c r="D1266" s="54">
        <v>6.4838897199999987</v>
      </c>
      <c r="E1266" s="54">
        <v>0</v>
      </c>
      <c r="F1266" s="54">
        <v>0</v>
      </c>
      <c r="G1266" s="54">
        <v>0</v>
      </c>
      <c r="H1266" s="54">
        <f t="shared" si="1114"/>
        <v>6.4838897199999987</v>
      </c>
      <c r="I1266" s="62">
        <f t="shared" si="1107"/>
        <v>6.4838897199999996</v>
      </c>
      <c r="J1266" s="54">
        <v>0</v>
      </c>
      <c r="K1266" s="62">
        <v>0</v>
      </c>
      <c r="L1266" s="54">
        <v>0</v>
      </c>
      <c r="M1266" s="54">
        <v>6.4838897199999996</v>
      </c>
      <c r="N1266" s="62">
        <f t="shared" si="1108"/>
        <v>0</v>
      </c>
      <c r="O1266" s="62">
        <f t="shared" si="1109"/>
        <v>0</v>
      </c>
      <c r="P1266" s="62">
        <f t="shared" si="1110"/>
        <v>0</v>
      </c>
      <c r="Q1266" s="62">
        <f t="shared" si="1111"/>
        <v>0</v>
      </c>
      <c r="R1266" s="62">
        <f t="shared" si="1112"/>
        <v>0</v>
      </c>
      <c r="S1266" s="62">
        <f t="shared" si="1113"/>
        <v>0</v>
      </c>
      <c r="T1266" s="54">
        <v>0</v>
      </c>
      <c r="U1266" s="54">
        <v>0</v>
      </c>
      <c r="V1266" s="54">
        <v>0</v>
      </c>
      <c r="W1266" s="54">
        <v>0</v>
      </c>
      <c r="X1266" s="54"/>
      <c r="Y1266" s="54"/>
      <c r="Z1266" s="54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170"/>
    </row>
    <row r="1267" spans="1:37" ht="94.5" x14ac:dyDescent="0.25">
      <c r="A1267" s="170"/>
      <c r="B1267" s="55" t="s">
        <v>2441</v>
      </c>
      <c r="C1267" s="56" t="s">
        <v>4047</v>
      </c>
      <c r="D1267" s="54">
        <v>0.29007258999999996</v>
      </c>
      <c r="E1267" s="54">
        <v>0</v>
      </c>
      <c r="F1267" s="54">
        <v>0</v>
      </c>
      <c r="G1267" s="54">
        <v>0</v>
      </c>
      <c r="H1267" s="54">
        <f t="shared" si="1114"/>
        <v>0.29007258999999996</v>
      </c>
      <c r="I1267" s="62">
        <f t="shared" si="1107"/>
        <v>0.29007258999999996</v>
      </c>
      <c r="J1267" s="54">
        <v>0</v>
      </c>
      <c r="K1267" s="62">
        <v>0</v>
      </c>
      <c r="L1267" s="54">
        <v>0</v>
      </c>
      <c r="M1267" s="54">
        <v>0.29007258999999996</v>
      </c>
      <c r="N1267" s="62">
        <f t="shared" si="1108"/>
        <v>0</v>
      </c>
      <c r="O1267" s="62">
        <f t="shared" si="1109"/>
        <v>0</v>
      </c>
      <c r="P1267" s="62">
        <f t="shared" si="1110"/>
        <v>0</v>
      </c>
      <c r="Q1267" s="62">
        <f t="shared" si="1111"/>
        <v>0</v>
      </c>
      <c r="R1267" s="62">
        <f t="shared" si="1112"/>
        <v>0</v>
      </c>
      <c r="S1267" s="62">
        <f t="shared" si="1113"/>
        <v>0</v>
      </c>
      <c r="T1267" s="54">
        <v>0</v>
      </c>
      <c r="U1267" s="54">
        <v>0</v>
      </c>
      <c r="V1267" s="54">
        <v>0</v>
      </c>
      <c r="W1267" s="54">
        <v>0</v>
      </c>
      <c r="X1267" s="54"/>
      <c r="Y1267" s="54"/>
      <c r="Z1267" s="54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170"/>
    </row>
    <row r="1268" spans="1:37" ht="94.5" x14ac:dyDescent="0.25">
      <c r="A1268" s="170"/>
      <c r="B1268" s="55" t="s">
        <v>2443</v>
      </c>
      <c r="C1268" s="56" t="s">
        <v>4048</v>
      </c>
      <c r="D1268" s="54">
        <v>6.865272</v>
      </c>
      <c r="E1268" s="54">
        <v>0</v>
      </c>
      <c r="F1268" s="54">
        <v>0</v>
      </c>
      <c r="G1268" s="54">
        <v>0</v>
      </c>
      <c r="H1268" s="54">
        <f t="shared" si="1114"/>
        <v>6.865272</v>
      </c>
      <c r="I1268" s="62">
        <f t="shared" si="1107"/>
        <v>6.865272</v>
      </c>
      <c r="J1268" s="54">
        <v>0</v>
      </c>
      <c r="K1268" s="62">
        <v>0</v>
      </c>
      <c r="L1268" s="54">
        <v>0</v>
      </c>
      <c r="M1268" s="54">
        <v>6.865272</v>
      </c>
      <c r="N1268" s="62">
        <f t="shared" si="1108"/>
        <v>0</v>
      </c>
      <c r="O1268" s="62">
        <f t="shared" si="1109"/>
        <v>0</v>
      </c>
      <c r="P1268" s="62">
        <f t="shared" si="1110"/>
        <v>0</v>
      </c>
      <c r="Q1268" s="62">
        <f t="shared" si="1111"/>
        <v>0</v>
      </c>
      <c r="R1268" s="62">
        <f t="shared" si="1112"/>
        <v>0</v>
      </c>
      <c r="S1268" s="62">
        <f t="shared" si="1113"/>
        <v>5.7210600000000005</v>
      </c>
      <c r="T1268" s="54">
        <v>0</v>
      </c>
      <c r="U1268" s="54">
        <v>0</v>
      </c>
      <c r="V1268" s="54">
        <v>0</v>
      </c>
      <c r="W1268" s="54">
        <v>5.7210600000000005</v>
      </c>
      <c r="X1268" s="54"/>
      <c r="Y1268" s="54"/>
      <c r="Z1268" s="54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170"/>
    </row>
    <row r="1269" spans="1:37" ht="110.25" x14ac:dyDescent="0.25">
      <c r="A1269" s="170"/>
      <c r="B1269" s="55" t="s">
        <v>2445</v>
      </c>
      <c r="C1269" s="56" t="s">
        <v>4049</v>
      </c>
      <c r="D1269" s="54">
        <v>7.4012399999999987</v>
      </c>
      <c r="E1269" s="54">
        <v>0</v>
      </c>
      <c r="F1269" s="54">
        <v>0</v>
      </c>
      <c r="G1269" s="54">
        <v>0</v>
      </c>
      <c r="H1269" s="54">
        <f t="shared" si="1114"/>
        <v>7.4012399999999987</v>
      </c>
      <c r="I1269" s="62">
        <f t="shared" si="1107"/>
        <v>7.4012400000000005</v>
      </c>
      <c r="J1269" s="54">
        <v>0</v>
      </c>
      <c r="K1269" s="62">
        <v>0</v>
      </c>
      <c r="L1269" s="54">
        <v>0</v>
      </c>
      <c r="M1269" s="54">
        <v>7.4012400000000005</v>
      </c>
      <c r="N1269" s="62">
        <f t="shared" si="1108"/>
        <v>0</v>
      </c>
      <c r="O1269" s="62">
        <f t="shared" si="1109"/>
        <v>0</v>
      </c>
      <c r="P1269" s="62">
        <f t="shared" si="1110"/>
        <v>0</v>
      </c>
      <c r="Q1269" s="62">
        <f t="shared" si="1111"/>
        <v>0</v>
      </c>
      <c r="R1269" s="62">
        <f t="shared" si="1112"/>
        <v>0</v>
      </c>
      <c r="S1269" s="62">
        <f t="shared" si="1113"/>
        <v>6.1677</v>
      </c>
      <c r="T1269" s="54">
        <v>0</v>
      </c>
      <c r="U1269" s="54">
        <v>0</v>
      </c>
      <c r="V1269" s="54">
        <v>0</v>
      </c>
      <c r="W1269" s="54">
        <v>6.1677</v>
      </c>
      <c r="X1269" s="54"/>
      <c r="Y1269" s="54"/>
      <c r="Z1269" s="54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170"/>
    </row>
    <row r="1270" spans="1:37" ht="94.5" x14ac:dyDescent="0.25">
      <c r="A1270" s="170"/>
      <c r="B1270" s="55" t="s">
        <v>2447</v>
      </c>
      <c r="C1270" s="56" t="s">
        <v>4050</v>
      </c>
      <c r="D1270" s="54">
        <v>6.3439199999999998</v>
      </c>
      <c r="E1270" s="54">
        <v>0</v>
      </c>
      <c r="F1270" s="54">
        <v>0</v>
      </c>
      <c r="G1270" s="54">
        <v>0</v>
      </c>
      <c r="H1270" s="54">
        <f t="shared" si="1114"/>
        <v>6.3439199999999998</v>
      </c>
      <c r="I1270" s="62">
        <f t="shared" si="1107"/>
        <v>6.3439199999999998</v>
      </c>
      <c r="J1270" s="54">
        <v>0</v>
      </c>
      <c r="K1270" s="62">
        <v>0</v>
      </c>
      <c r="L1270" s="54">
        <v>0</v>
      </c>
      <c r="M1270" s="54">
        <v>6.3439199999999998</v>
      </c>
      <c r="N1270" s="62">
        <f t="shared" si="1108"/>
        <v>0</v>
      </c>
      <c r="O1270" s="62">
        <f t="shared" si="1109"/>
        <v>0</v>
      </c>
      <c r="P1270" s="62">
        <f t="shared" si="1110"/>
        <v>0</v>
      </c>
      <c r="Q1270" s="62">
        <f t="shared" si="1111"/>
        <v>0</v>
      </c>
      <c r="R1270" s="62">
        <f t="shared" si="1112"/>
        <v>0</v>
      </c>
      <c r="S1270" s="62">
        <f t="shared" si="1113"/>
        <v>5.2866</v>
      </c>
      <c r="T1270" s="54">
        <v>0</v>
      </c>
      <c r="U1270" s="54">
        <v>0</v>
      </c>
      <c r="V1270" s="54">
        <v>0</v>
      </c>
      <c r="W1270" s="54">
        <v>5.2866</v>
      </c>
      <c r="X1270" s="54"/>
      <c r="Y1270" s="54"/>
      <c r="Z1270" s="54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170"/>
    </row>
    <row r="1271" spans="1:37" ht="189" x14ac:dyDescent="0.25">
      <c r="A1271" s="170"/>
      <c r="B1271" s="55" t="s">
        <v>2449</v>
      </c>
      <c r="C1271" s="56" t="s">
        <v>4051</v>
      </c>
      <c r="D1271" s="54">
        <v>2.34</v>
      </c>
      <c r="E1271" s="54">
        <v>0</v>
      </c>
      <c r="F1271" s="54">
        <v>0</v>
      </c>
      <c r="G1271" s="54">
        <v>0</v>
      </c>
      <c r="H1271" s="54">
        <f t="shared" si="1114"/>
        <v>2.34</v>
      </c>
      <c r="I1271" s="62">
        <f t="shared" si="1107"/>
        <v>2.34</v>
      </c>
      <c r="J1271" s="54">
        <v>0</v>
      </c>
      <c r="K1271" s="62">
        <v>0</v>
      </c>
      <c r="L1271" s="54">
        <v>0</v>
      </c>
      <c r="M1271" s="54">
        <v>2.34</v>
      </c>
      <c r="N1271" s="62">
        <f t="shared" si="1108"/>
        <v>0</v>
      </c>
      <c r="O1271" s="62">
        <f t="shared" si="1109"/>
        <v>0</v>
      </c>
      <c r="P1271" s="62">
        <f t="shared" si="1110"/>
        <v>0</v>
      </c>
      <c r="Q1271" s="62">
        <f t="shared" si="1111"/>
        <v>0</v>
      </c>
      <c r="R1271" s="62">
        <f t="shared" si="1112"/>
        <v>0</v>
      </c>
      <c r="S1271" s="62">
        <f t="shared" si="1113"/>
        <v>1.95</v>
      </c>
      <c r="T1271" s="54">
        <v>0</v>
      </c>
      <c r="U1271" s="54">
        <v>0</v>
      </c>
      <c r="V1271" s="54">
        <v>0</v>
      </c>
      <c r="W1271" s="54">
        <v>1.95</v>
      </c>
      <c r="X1271" s="54"/>
      <c r="Y1271" s="54"/>
      <c r="Z1271" s="54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170"/>
    </row>
    <row r="1272" spans="1:37" ht="78.75" x14ac:dyDescent="0.25">
      <c r="A1272" s="170"/>
      <c r="B1272" s="55" t="s">
        <v>2451</v>
      </c>
      <c r="C1272" s="56" t="s">
        <v>4052</v>
      </c>
      <c r="D1272" s="54">
        <v>1.248</v>
      </c>
      <c r="E1272" s="54">
        <v>0</v>
      </c>
      <c r="F1272" s="54">
        <v>0</v>
      </c>
      <c r="G1272" s="54">
        <v>0</v>
      </c>
      <c r="H1272" s="54">
        <f t="shared" si="1114"/>
        <v>1.248</v>
      </c>
      <c r="I1272" s="62">
        <f t="shared" si="1107"/>
        <v>1.24858979</v>
      </c>
      <c r="J1272" s="54">
        <v>0</v>
      </c>
      <c r="K1272" s="62">
        <v>0</v>
      </c>
      <c r="L1272" s="54">
        <v>0</v>
      </c>
      <c r="M1272" s="54">
        <v>1.24858979</v>
      </c>
      <c r="N1272" s="62">
        <f t="shared" si="1108"/>
        <v>-5.8979000000003445E-4</v>
      </c>
      <c r="O1272" s="62">
        <f t="shared" si="1109"/>
        <v>0</v>
      </c>
      <c r="P1272" s="62">
        <f t="shared" si="1110"/>
        <v>0</v>
      </c>
      <c r="Q1272" s="62">
        <f t="shared" si="1111"/>
        <v>0</v>
      </c>
      <c r="R1272" s="62">
        <f t="shared" si="1112"/>
        <v>-5.8979000000003445E-4</v>
      </c>
      <c r="S1272" s="62">
        <f t="shared" si="1113"/>
        <v>1.0404899999999999</v>
      </c>
      <c r="T1272" s="54">
        <v>0</v>
      </c>
      <c r="U1272" s="54">
        <v>0</v>
      </c>
      <c r="V1272" s="54">
        <v>0</v>
      </c>
      <c r="W1272" s="54">
        <v>1.0404899999999999</v>
      </c>
      <c r="X1272" s="54"/>
      <c r="Y1272" s="54"/>
      <c r="Z1272" s="54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170"/>
    </row>
    <row r="1273" spans="1:37" ht="94.5" x14ac:dyDescent="0.25">
      <c r="A1273" s="170"/>
      <c r="B1273" s="55" t="s">
        <v>2453</v>
      </c>
      <c r="C1273" s="56" t="s">
        <v>4053</v>
      </c>
      <c r="D1273" s="54">
        <v>1.0151999999999999</v>
      </c>
      <c r="E1273" s="54">
        <v>0</v>
      </c>
      <c r="F1273" s="54">
        <v>0</v>
      </c>
      <c r="G1273" s="54">
        <v>0</v>
      </c>
      <c r="H1273" s="54">
        <f t="shared" si="1114"/>
        <v>1.0151999999999999</v>
      </c>
      <c r="I1273" s="62">
        <f t="shared" si="1107"/>
        <v>1.0158023999999999</v>
      </c>
      <c r="J1273" s="54">
        <v>0</v>
      </c>
      <c r="K1273" s="62">
        <v>0</v>
      </c>
      <c r="L1273" s="54">
        <v>0</v>
      </c>
      <c r="M1273" s="54">
        <v>1.0158023999999999</v>
      </c>
      <c r="N1273" s="62">
        <f t="shared" si="1108"/>
        <v>-6.0240000000000293E-4</v>
      </c>
      <c r="O1273" s="62">
        <f t="shared" si="1109"/>
        <v>0</v>
      </c>
      <c r="P1273" s="62">
        <f t="shared" si="1110"/>
        <v>0</v>
      </c>
      <c r="Q1273" s="62">
        <f t="shared" si="1111"/>
        <v>0</v>
      </c>
      <c r="R1273" s="62">
        <f t="shared" si="1112"/>
        <v>-6.0240000000000293E-4</v>
      </c>
      <c r="S1273" s="62">
        <f t="shared" si="1113"/>
        <v>0.84650000000000003</v>
      </c>
      <c r="T1273" s="54">
        <v>0</v>
      </c>
      <c r="U1273" s="54">
        <v>0</v>
      </c>
      <c r="V1273" s="54">
        <v>0</v>
      </c>
      <c r="W1273" s="54">
        <v>0.84650000000000003</v>
      </c>
      <c r="X1273" s="54"/>
      <c r="Y1273" s="54"/>
      <c r="Z1273" s="54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170"/>
    </row>
    <row r="1274" spans="1:37" ht="63" x14ac:dyDescent="0.25">
      <c r="A1274" s="170"/>
      <c r="B1274" s="55" t="s">
        <v>2455</v>
      </c>
      <c r="C1274" s="56" t="s">
        <v>4054</v>
      </c>
      <c r="D1274" s="54">
        <v>1.2</v>
      </c>
      <c r="E1274" s="54">
        <v>0</v>
      </c>
      <c r="F1274" s="54">
        <v>0</v>
      </c>
      <c r="G1274" s="54">
        <v>0</v>
      </c>
      <c r="H1274" s="54">
        <f t="shared" si="1114"/>
        <v>1.2</v>
      </c>
      <c r="I1274" s="62">
        <f t="shared" si="1107"/>
        <v>1.2</v>
      </c>
      <c r="J1274" s="54">
        <v>0</v>
      </c>
      <c r="K1274" s="62">
        <v>0</v>
      </c>
      <c r="L1274" s="54">
        <v>0</v>
      </c>
      <c r="M1274" s="54">
        <v>1.2</v>
      </c>
      <c r="N1274" s="62">
        <f t="shared" si="1108"/>
        <v>0</v>
      </c>
      <c r="O1274" s="62">
        <f t="shared" si="1109"/>
        <v>0</v>
      </c>
      <c r="P1274" s="62">
        <f t="shared" si="1110"/>
        <v>0</v>
      </c>
      <c r="Q1274" s="62">
        <f t="shared" si="1111"/>
        <v>0</v>
      </c>
      <c r="R1274" s="62">
        <f t="shared" si="1112"/>
        <v>0</v>
      </c>
      <c r="S1274" s="62">
        <f t="shared" si="1113"/>
        <v>1</v>
      </c>
      <c r="T1274" s="54">
        <v>0</v>
      </c>
      <c r="U1274" s="54">
        <v>0</v>
      </c>
      <c r="V1274" s="54">
        <v>0</v>
      </c>
      <c r="W1274" s="54">
        <v>1</v>
      </c>
      <c r="X1274" s="54"/>
      <c r="Y1274" s="54"/>
      <c r="Z1274" s="54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170"/>
    </row>
    <row r="1275" spans="1:37" ht="110.25" x14ac:dyDescent="0.25">
      <c r="A1275" s="170"/>
      <c r="B1275" s="55" t="s">
        <v>2457</v>
      </c>
      <c r="C1275" s="56" t="s">
        <v>4055</v>
      </c>
      <c r="D1275" s="54">
        <v>6.1941176520000019</v>
      </c>
      <c r="E1275" s="54">
        <v>0</v>
      </c>
      <c r="F1275" s="54">
        <v>0</v>
      </c>
      <c r="G1275" s="54">
        <v>0</v>
      </c>
      <c r="H1275" s="54">
        <f t="shared" si="1114"/>
        <v>6.1941176520000019</v>
      </c>
      <c r="I1275" s="62">
        <f t="shared" si="1107"/>
        <v>5.6425999999999998</v>
      </c>
      <c r="J1275" s="54">
        <v>0</v>
      </c>
      <c r="K1275" s="62">
        <v>0</v>
      </c>
      <c r="L1275" s="54">
        <v>0</v>
      </c>
      <c r="M1275" s="54">
        <v>5.6425999999999998</v>
      </c>
      <c r="N1275" s="62">
        <f t="shared" si="1108"/>
        <v>0.55151765200000202</v>
      </c>
      <c r="O1275" s="62">
        <f t="shared" si="1109"/>
        <v>0</v>
      </c>
      <c r="P1275" s="62">
        <f t="shared" si="1110"/>
        <v>0</v>
      </c>
      <c r="Q1275" s="62">
        <f t="shared" si="1111"/>
        <v>0</v>
      </c>
      <c r="R1275" s="62">
        <f t="shared" si="1112"/>
        <v>0.55151765200000202</v>
      </c>
      <c r="S1275" s="62">
        <f t="shared" si="1113"/>
        <v>4.7021699999999997</v>
      </c>
      <c r="T1275" s="54">
        <v>0</v>
      </c>
      <c r="U1275" s="54">
        <v>0</v>
      </c>
      <c r="V1275" s="54">
        <v>0</v>
      </c>
      <c r="W1275" s="54">
        <v>4.7021699999999997</v>
      </c>
      <c r="X1275" s="54"/>
      <c r="Y1275" s="54"/>
      <c r="Z1275" s="54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170"/>
    </row>
    <row r="1276" spans="1:37" ht="63" x14ac:dyDescent="0.25">
      <c r="A1276" s="170"/>
      <c r="B1276" s="55" t="s">
        <v>2459</v>
      </c>
      <c r="C1276" s="56" t="s">
        <v>4056</v>
      </c>
      <c r="D1276" s="54">
        <v>0.49199999999999988</v>
      </c>
      <c r="E1276" s="54">
        <v>0</v>
      </c>
      <c r="F1276" s="54">
        <v>0</v>
      </c>
      <c r="G1276" s="54">
        <v>0</v>
      </c>
      <c r="H1276" s="54">
        <f t="shared" si="1114"/>
        <v>0.49199999999999988</v>
      </c>
      <c r="I1276" s="62">
        <f t="shared" si="1107"/>
        <v>0.59039999999999992</v>
      </c>
      <c r="J1276" s="54">
        <v>0</v>
      </c>
      <c r="K1276" s="62">
        <v>0</v>
      </c>
      <c r="L1276" s="54">
        <v>0</v>
      </c>
      <c r="M1276" s="54">
        <v>0.59039999999999992</v>
      </c>
      <c r="N1276" s="62">
        <f t="shared" si="1108"/>
        <v>-9.8400000000000043E-2</v>
      </c>
      <c r="O1276" s="62">
        <f t="shared" si="1109"/>
        <v>0</v>
      </c>
      <c r="P1276" s="62">
        <f t="shared" si="1110"/>
        <v>0</v>
      </c>
      <c r="Q1276" s="62">
        <f t="shared" si="1111"/>
        <v>0</v>
      </c>
      <c r="R1276" s="62">
        <f t="shared" si="1112"/>
        <v>-9.8400000000000043E-2</v>
      </c>
      <c r="S1276" s="62">
        <f t="shared" si="1113"/>
        <v>0.49199999999999999</v>
      </c>
      <c r="T1276" s="54">
        <v>0</v>
      </c>
      <c r="U1276" s="54">
        <v>0</v>
      </c>
      <c r="V1276" s="54">
        <v>0</v>
      </c>
      <c r="W1276" s="54">
        <v>0.49199999999999999</v>
      </c>
      <c r="X1276" s="54"/>
      <c r="Y1276" s="54"/>
      <c r="Z1276" s="54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170"/>
    </row>
    <row r="1277" spans="1:37" ht="47.25" x14ac:dyDescent="0.25">
      <c r="A1277" s="170"/>
      <c r="B1277" s="55" t="s">
        <v>2461</v>
      </c>
      <c r="C1277" s="56" t="s">
        <v>4057</v>
      </c>
      <c r="D1277" s="54">
        <v>0.59399999999999997</v>
      </c>
      <c r="E1277" s="54">
        <v>0</v>
      </c>
      <c r="F1277" s="54">
        <v>0</v>
      </c>
      <c r="G1277" s="54">
        <v>0</v>
      </c>
      <c r="H1277" s="54">
        <f t="shared" si="1114"/>
        <v>0.59399999999999997</v>
      </c>
      <c r="I1277" s="62">
        <f t="shared" si="1107"/>
        <v>0.59399999999999997</v>
      </c>
      <c r="J1277" s="54">
        <v>0</v>
      </c>
      <c r="K1277" s="62">
        <v>0</v>
      </c>
      <c r="L1277" s="54">
        <v>0</v>
      </c>
      <c r="M1277" s="54">
        <v>0.59399999999999997</v>
      </c>
      <c r="N1277" s="62">
        <f t="shared" si="1108"/>
        <v>0</v>
      </c>
      <c r="O1277" s="62">
        <f t="shared" si="1109"/>
        <v>0</v>
      </c>
      <c r="P1277" s="62">
        <f t="shared" si="1110"/>
        <v>0</v>
      </c>
      <c r="Q1277" s="62">
        <f t="shared" si="1111"/>
        <v>0</v>
      </c>
      <c r="R1277" s="62">
        <f t="shared" si="1112"/>
        <v>0</v>
      </c>
      <c r="S1277" s="62">
        <f t="shared" si="1113"/>
        <v>0.495</v>
      </c>
      <c r="T1277" s="54">
        <v>0</v>
      </c>
      <c r="U1277" s="54">
        <v>0</v>
      </c>
      <c r="V1277" s="54">
        <v>0</v>
      </c>
      <c r="W1277" s="54">
        <v>0.495</v>
      </c>
      <c r="X1277" s="54"/>
      <c r="Y1277" s="54"/>
      <c r="Z1277" s="54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170"/>
    </row>
    <row r="1278" spans="1:37" ht="31.5" x14ac:dyDescent="0.25">
      <c r="A1278" s="170"/>
      <c r="B1278" s="55" t="s">
        <v>2463</v>
      </c>
      <c r="C1278" s="56" t="s">
        <v>4058</v>
      </c>
      <c r="D1278" s="54">
        <v>5.6740295999999999</v>
      </c>
      <c r="E1278" s="54">
        <v>0</v>
      </c>
      <c r="F1278" s="54">
        <v>0</v>
      </c>
      <c r="G1278" s="54">
        <v>0</v>
      </c>
      <c r="H1278" s="54">
        <f t="shared" si="1114"/>
        <v>5.6740295999999999</v>
      </c>
      <c r="I1278" s="62">
        <f t="shared" si="1107"/>
        <v>5.6035800000000009</v>
      </c>
      <c r="J1278" s="54">
        <v>0</v>
      </c>
      <c r="K1278" s="62">
        <v>0</v>
      </c>
      <c r="L1278" s="54">
        <v>0</v>
      </c>
      <c r="M1278" s="54">
        <v>5.6035800000000009</v>
      </c>
      <c r="N1278" s="62">
        <f t="shared" si="1108"/>
        <v>7.0449599999999002E-2</v>
      </c>
      <c r="O1278" s="62">
        <f t="shared" si="1109"/>
        <v>0</v>
      </c>
      <c r="P1278" s="62">
        <f t="shared" si="1110"/>
        <v>0</v>
      </c>
      <c r="Q1278" s="62">
        <f t="shared" si="1111"/>
        <v>0</v>
      </c>
      <c r="R1278" s="62">
        <f t="shared" si="1112"/>
        <v>7.0449599999999002E-2</v>
      </c>
      <c r="S1278" s="62">
        <f t="shared" si="1113"/>
        <v>4.6696499999999999</v>
      </c>
      <c r="T1278" s="54">
        <v>0</v>
      </c>
      <c r="U1278" s="54">
        <v>0</v>
      </c>
      <c r="V1278" s="54">
        <v>0</v>
      </c>
      <c r="W1278" s="54">
        <v>4.6696499999999999</v>
      </c>
      <c r="X1278" s="54"/>
      <c r="Y1278" s="54"/>
      <c r="Z1278" s="54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170"/>
    </row>
    <row r="1279" spans="1:37" ht="31.5" x14ac:dyDescent="0.25">
      <c r="A1279" s="170"/>
      <c r="B1279" s="55" t="s">
        <v>2465</v>
      </c>
      <c r="C1279" s="56" t="s">
        <v>4059</v>
      </c>
      <c r="D1279" s="54">
        <v>2.6004480000000005</v>
      </c>
      <c r="E1279" s="54">
        <v>0</v>
      </c>
      <c r="F1279" s="54">
        <v>0</v>
      </c>
      <c r="G1279" s="54">
        <v>0</v>
      </c>
      <c r="H1279" s="54">
        <f t="shared" si="1114"/>
        <v>2.6004480000000005</v>
      </c>
      <c r="I1279" s="62">
        <f t="shared" si="1107"/>
        <v>2.1496849999999998</v>
      </c>
      <c r="J1279" s="54">
        <v>0</v>
      </c>
      <c r="K1279" s="62">
        <v>0</v>
      </c>
      <c r="L1279" s="54">
        <v>0</v>
      </c>
      <c r="M1279" s="54">
        <v>2.1496849999999998</v>
      </c>
      <c r="N1279" s="62">
        <f t="shared" si="1108"/>
        <v>0.45076300000000069</v>
      </c>
      <c r="O1279" s="62">
        <f t="shared" si="1109"/>
        <v>0</v>
      </c>
      <c r="P1279" s="62">
        <f t="shared" si="1110"/>
        <v>0</v>
      </c>
      <c r="Q1279" s="62">
        <f t="shared" si="1111"/>
        <v>0</v>
      </c>
      <c r="R1279" s="62">
        <f t="shared" si="1112"/>
        <v>0.45076300000000069</v>
      </c>
      <c r="S1279" s="62">
        <f t="shared" si="1113"/>
        <v>1.47776</v>
      </c>
      <c r="T1279" s="54">
        <v>0</v>
      </c>
      <c r="U1279" s="54">
        <v>0</v>
      </c>
      <c r="V1279" s="54">
        <v>0</v>
      </c>
      <c r="W1279" s="54">
        <v>1.47776</v>
      </c>
      <c r="X1279" s="54"/>
      <c r="Y1279" s="54"/>
      <c r="Z1279" s="54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170"/>
    </row>
    <row r="1280" spans="1:37" ht="47.25" x14ac:dyDescent="0.25">
      <c r="A1280" s="170"/>
      <c r="B1280" s="55" t="s">
        <v>2467</v>
      </c>
      <c r="C1280" s="56" t="s">
        <v>4060</v>
      </c>
      <c r="D1280" s="54">
        <v>6.8879999999999999</v>
      </c>
      <c r="E1280" s="54">
        <v>0</v>
      </c>
      <c r="F1280" s="54">
        <v>0</v>
      </c>
      <c r="G1280" s="54">
        <v>0</v>
      </c>
      <c r="H1280" s="54">
        <f t="shared" si="1114"/>
        <v>6.8879999999999999</v>
      </c>
      <c r="I1280" s="62">
        <f t="shared" si="1107"/>
        <v>6.8879999999999999</v>
      </c>
      <c r="J1280" s="54">
        <v>0</v>
      </c>
      <c r="K1280" s="62">
        <v>0</v>
      </c>
      <c r="L1280" s="54">
        <v>0</v>
      </c>
      <c r="M1280" s="54">
        <v>6.8879999999999999</v>
      </c>
      <c r="N1280" s="62">
        <f t="shared" si="1108"/>
        <v>0</v>
      </c>
      <c r="O1280" s="62">
        <f t="shared" si="1109"/>
        <v>0</v>
      </c>
      <c r="P1280" s="62">
        <f t="shared" si="1110"/>
        <v>0</v>
      </c>
      <c r="Q1280" s="62">
        <f t="shared" si="1111"/>
        <v>0</v>
      </c>
      <c r="R1280" s="62">
        <f t="shared" si="1112"/>
        <v>0</v>
      </c>
      <c r="S1280" s="62">
        <f t="shared" si="1113"/>
        <v>5.74</v>
      </c>
      <c r="T1280" s="54">
        <v>0</v>
      </c>
      <c r="U1280" s="54">
        <v>0</v>
      </c>
      <c r="V1280" s="54">
        <v>0</v>
      </c>
      <c r="W1280" s="54">
        <v>5.74</v>
      </c>
      <c r="X1280" s="54"/>
      <c r="Y1280" s="54"/>
      <c r="Z1280" s="54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170"/>
    </row>
    <row r="1281" spans="1:37" ht="63" x14ac:dyDescent="0.25">
      <c r="A1281" s="170"/>
      <c r="B1281" s="55" t="s">
        <v>2469</v>
      </c>
      <c r="C1281" s="56" t="s">
        <v>4061</v>
      </c>
      <c r="D1281" s="54">
        <v>1.1279999999999999</v>
      </c>
      <c r="E1281" s="54">
        <v>0</v>
      </c>
      <c r="F1281" s="54">
        <v>0</v>
      </c>
      <c r="G1281" s="54">
        <v>0</v>
      </c>
      <c r="H1281" s="54">
        <f t="shared" si="1114"/>
        <v>1.1279999999999999</v>
      </c>
      <c r="I1281" s="62">
        <f t="shared" si="1107"/>
        <v>0</v>
      </c>
      <c r="J1281" s="54">
        <v>0</v>
      </c>
      <c r="K1281" s="62">
        <v>0</v>
      </c>
      <c r="L1281" s="54">
        <v>0</v>
      </c>
      <c r="M1281" s="54">
        <v>0</v>
      </c>
      <c r="N1281" s="62">
        <f t="shared" si="1108"/>
        <v>1.1279999999999999</v>
      </c>
      <c r="O1281" s="62">
        <f t="shared" si="1109"/>
        <v>0</v>
      </c>
      <c r="P1281" s="62">
        <f t="shared" si="1110"/>
        <v>0</v>
      </c>
      <c r="Q1281" s="62">
        <f t="shared" si="1111"/>
        <v>0</v>
      </c>
      <c r="R1281" s="62">
        <f t="shared" si="1112"/>
        <v>1.1279999999999999</v>
      </c>
      <c r="S1281" s="62">
        <f t="shared" si="1113"/>
        <v>0</v>
      </c>
      <c r="T1281" s="54">
        <v>0</v>
      </c>
      <c r="U1281" s="54">
        <v>0</v>
      </c>
      <c r="V1281" s="54">
        <v>0</v>
      </c>
      <c r="W1281" s="54">
        <v>0</v>
      </c>
      <c r="X1281" s="54"/>
      <c r="Y1281" s="54"/>
      <c r="Z1281" s="54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170"/>
    </row>
    <row r="1282" spans="1:37" ht="47.25" x14ac:dyDescent="0.25">
      <c r="A1282" s="170"/>
      <c r="B1282" s="55" t="s">
        <v>2471</v>
      </c>
      <c r="C1282" s="56" t="s">
        <v>4062</v>
      </c>
      <c r="D1282" s="54">
        <v>6.1876920000000002</v>
      </c>
      <c r="E1282" s="54">
        <v>0</v>
      </c>
      <c r="F1282" s="54">
        <v>0</v>
      </c>
      <c r="G1282" s="54">
        <v>0</v>
      </c>
      <c r="H1282" s="54">
        <f t="shared" si="1114"/>
        <v>6.1876920000000002</v>
      </c>
      <c r="I1282" s="62">
        <f t="shared" si="1107"/>
        <v>4.4734655999999999</v>
      </c>
      <c r="J1282" s="54">
        <v>0</v>
      </c>
      <c r="K1282" s="62">
        <v>0</v>
      </c>
      <c r="L1282" s="54">
        <v>0</v>
      </c>
      <c r="M1282" s="54">
        <v>4.4734655999999999</v>
      </c>
      <c r="N1282" s="62">
        <f t="shared" si="1108"/>
        <v>1.7142264000000003</v>
      </c>
      <c r="O1282" s="62">
        <f t="shared" si="1109"/>
        <v>0</v>
      </c>
      <c r="P1282" s="62">
        <f t="shared" si="1110"/>
        <v>0</v>
      </c>
      <c r="Q1282" s="62">
        <f t="shared" si="1111"/>
        <v>0</v>
      </c>
      <c r="R1282" s="62">
        <f t="shared" si="1112"/>
        <v>1.7142264000000003</v>
      </c>
      <c r="S1282" s="62">
        <f t="shared" si="1113"/>
        <v>4.4606199999999996</v>
      </c>
      <c r="T1282" s="54">
        <v>0</v>
      </c>
      <c r="U1282" s="54">
        <v>0</v>
      </c>
      <c r="V1282" s="54">
        <v>0</v>
      </c>
      <c r="W1282" s="54">
        <v>4.4606199999999996</v>
      </c>
      <c r="X1282" s="54"/>
      <c r="Y1282" s="54"/>
      <c r="Z1282" s="54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170"/>
    </row>
    <row r="1283" spans="1:37" ht="47.25" x14ac:dyDescent="0.25">
      <c r="A1283" s="170"/>
      <c r="B1283" s="55" t="s">
        <v>2473</v>
      </c>
      <c r="C1283" s="56" t="s">
        <v>4063</v>
      </c>
      <c r="D1283" s="54">
        <v>2.0579999999999998</v>
      </c>
      <c r="E1283" s="54">
        <v>0</v>
      </c>
      <c r="F1283" s="54">
        <v>0</v>
      </c>
      <c r="G1283" s="54">
        <v>0</v>
      </c>
      <c r="H1283" s="54">
        <f t="shared" si="1114"/>
        <v>2.0579999999999998</v>
      </c>
      <c r="I1283" s="62">
        <f t="shared" si="1107"/>
        <v>2.0579999999999998</v>
      </c>
      <c r="J1283" s="54">
        <v>0</v>
      </c>
      <c r="K1283" s="62">
        <v>0</v>
      </c>
      <c r="L1283" s="54">
        <v>0</v>
      </c>
      <c r="M1283" s="54">
        <v>2.0579999999999998</v>
      </c>
      <c r="N1283" s="62">
        <f t="shared" si="1108"/>
        <v>0</v>
      </c>
      <c r="O1283" s="62">
        <f t="shared" si="1109"/>
        <v>0</v>
      </c>
      <c r="P1283" s="62">
        <f t="shared" si="1110"/>
        <v>0</v>
      </c>
      <c r="Q1283" s="62">
        <f t="shared" si="1111"/>
        <v>0</v>
      </c>
      <c r="R1283" s="62">
        <f t="shared" si="1112"/>
        <v>0</v>
      </c>
      <c r="S1283" s="62">
        <f t="shared" si="1113"/>
        <v>1.7150000000000001</v>
      </c>
      <c r="T1283" s="54">
        <v>0</v>
      </c>
      <c r="U1283" s="54">
        <v>0</v>
      </c>
      <c r="V1283" s="54">
        <v>0</v>
      </c>
      <c r="W1283" s="54">
        <v>1.7150000000000001</v>
      </c>
      <c r="X1283" s="54"/>
      <c r="Y1283" s="54"/>
      <c r="Z1283" s="54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170"/>
    </row>
    <row r="1284" spans="1:37" ht="173.25" x14ac:dyDescent="0.25">
      <c r="A1284" s="170"/>
      <c r="B1284" s="55" t="s">
        <v>2475</v>
      </c>
      <c r="C1284" s="56" t="s">
        <v>4064</v>
      </c>
      <c r="D1284" s="54">
        <v>0.32640000000000008</v>
      </c>
      <c r="E1284" s="54">
        <v>0</v>
      </c>
      <c r="F1284" s="54">
        <v>0</v>
      </c>
      <c r="G1284" s="54">
        <v>0</v>
      </c>
      <c r="H1284" s="54">
        <f t="shared" si="1114"/>
        <v>0.32640000000000008</v>
      </c>
      <c r="I1284" s="62">
        <f t="shared" si="1107"/>
        <v>0</v>
      </c>
      <c r="J1284" s="54">
        <v>0</v>
      </c>
      <c r="K1284" s="62">
        <v>0</v>
      </c>
      <c r="L1284" s="54">
        <v>0</v>
      </c>
      <c r="M1284" s="54">
        <v>0</v>
      </c>
      <c r="N1284" s="62">
        <f t="shared" si="1108"/>
        <v>0.32640000000000008</v>
      </c>
      <c r="O1284" s="62">
        <f t="shared" si="1109"/>
        <v>0</v>
      </c>
      <c r="P1284" s="62">
        <f t="shared" si="1110"/>
        <v>0</v>
      </c>
      <c r="Q1284" s="62">
        <f t="shared" si="1111"/>
        <v>0</v>
      </c>
      <c r="R1284" s="62">
        <f t="shared" si="1112"/>
        <v>0.32640000000000008</v>
      </c>
      <c r="S1284" s="62">
        <f t="shared" si="1113"/>
        <v>0</v>
      </c>
      <c r="T1284" s="54">
        <v>0</v>
      </c>
      <c r="U1284" s="54">
        <v>0</v>
      </c>
      <c r="V1284" s="54">
        <v>0</v>
      </c>
      <c r="W1284" s="54">
        <v>0</v>
      </c>
      <c r="X1284" s="54"/>
      <c r="Y1284" s="54"/>
      <c r="Z1284" s="54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170"/>
    </row>
    <row r="1285" spans="1:37" ht="78.75" x14ac:dyDescent="0.25">
      <c r="A1285" s="170"/>
      <c r="B1285" s="55" t="s">
        <v>2477</v>
      </c>
      <c r="C1285" s="56" t="s">
        <v>4065</v>
      </c>
      <c r="D1285" s="54">
        <v>0.59707199999999994</v>
      </c>
      <c r="E1285" s="54">
        <v>0</v>
      </c>
      <c r="F1285" s="54">
        <v>0</v>
      </c>
      <c r="G1285" s="54">
        <v>0</v>
      </c>
      <c r="H1285" s="54">
        <f t="shared" si="1114"/>
        <v>0.59707199999999994</v>
      </c>
      <c r="I1285" s="62">
        <f t="shared" si="1107"/>
        <v>0.59707199999999994</v>
      </c>
      <c r="J1285" s="54">
        <v>0</v>
      </c>
      <c r="K1285" s="62">
        <v>0</v>
      </c>
      <c r="L1285" s="54">
        <v>0</v>
      </c>
      <c r="M1285" s="54">
        <v>0.59707199999999994</v>
      </c>
      <c r="N1285" s="62">
        <f t="shared" si="1108"/>
        <v>0</v>
      </c>
      <c r="O1285" s="62">
        <f t="shared" si="1109"/>
        <v>0</v>
      </c>
      <c r="P1285" s="62">
        <f t="shared" si="1110"/>
        <v>0</v>
      </c>
      <c r="Q1285" s="62">
        <f t="shared" si="1111"/>
        <v>0</v>
      </c>
      <c r="R1285" s="62">
        <f t="shared" si="1112"/>
        <v>0</v>
      </c>
      <c r="S1285" s="62">
        <f t="shared" si="1113"/>
        <v>0.49756</v>
      </c>
      <c r="T1285" s="54">
        <v>0</v>
      </c>
      <c r="U1285" s="54">
        <v>0</v>
      </c>
      <c r="V1285" s="54">
        <v>0</v>
      </c>
      <c r="W1285" s="54">
        <v>0.49756</v>
      </c>
      <c r="X1285" s="54"/>
      <c r="Y1285" s="54"/>
      <c r="Z1285" s="54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170"/>
    </row>
    <row r="1286" spans="1:37" ht="157.5" x14ac:dyDescent="0.25">
      <c r="A1286" s="170"/>
      <c r="B1286" s="55" t="s">
        <v>2479</v>
      </c>
      <c r="C1286" s="56" t="s">
        <v>4066</v>
      </c>
      <c r="D1286" s="54">
        <v>26</v>
      </c>
      <c r="E1286" s="54">
        <v>0</v>
      </c>
      <c r="F1286" s="54">
        <v>0</v>
      </c>
      <c r="G1286" s="54">
        <v>0</v>
      </c>
      <c r="H1286" s="54">
        <f t="shared" si="1114"/>
        <v>26</v>
      </c>
      <c r="I1286" s="62">
        <f t="shared" si="1107"/>
        <v>24.257375999999958</v>
      </c>
      <c r="J1286" s="54">
        <v>0</v>
      </c>
      <c r="K1286" s="62">
        <v>0</v>
      </c>
      <c r="L1286" s="54">
        <v>0</v>
      </c>
      <c r="M1286" s="54">
        <v>24.257375999999958</v>
      </c>
      <c r="N1286" s="62">
        <f t="shared" si="1108"/>
        <v>1.7426240000000419</v>
      </c>
      <c r="O1286" s="62">
        <f t="shared" si="1109"/>
        <v>0</v>
      </c>
      <c r="P1286" s="62">
        <f t="shared" si="1110"/>
        <v>0</v>
      </c>
      <c r="Q1286" s="62">
        <f t="shared" si="1111"/>
        <v>0</v>
      </c>
      <c r="R1286" s="62">
        <f t="shared" si="1112"/>
        <v>1.7426240000000419</v>
      </c>
      <c r="S1286" s="62">
        <f t="shared" si="1113"/>
        <v>19.362929999999999</v>
      </c>
      <c r="T1286" s="54">
        <v>0</v>
      </c>
      <c r="U1286" s="54">
        <v>0</v>
      </c>
      <c r="V1286" s="54">
        <v>0</v>
      </c>
      <c r="W1286" s="54">
        <v>19.362929999999999</v>
      </c>
      <c r="X1286" s="54"/>
      <c r="Y1286" s="54"/>
      <c r="Z1286" s="54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170"/>
    </row>
    <row r="1287" spans="1:37" ht="110.25" x14ac:dyDescent="0.25">
      <c r="A1287" s="170"/>
      <c r="B1287" s="55" t="s">
        <v>2481</v>
      </c>
      <c r="C1287" s="56" t="s">
        <v>4067</v>
      </c>
      <c r="D1287" s="54">
        <v>5.45</v>
      </c>
      <c r="E1287" s="54">
        <v>0</v>
      </c>
      <c r="F1287" s="54">
        <v>0</v>
      </c>
      <c r="G1287" s="54">
        <v>0</v>
      </c>
      <c r="H1287" s="54">
        <f t="shared" si="1114"/>
        <v>5.45</v>
      </c>
      <c r="I1287" s="62">
        <f t="shared" si="1107"/>
        <v>5.45</v>
      </c>
      <c r="J1287" s="54">
        <v>0</v>
      </c>
      <c r="K1287" s="62">
        <v>0</v>
      </c>
      <c r="L1287" s="54">
        <v>0</v>
      </c>
      <c r="M1287" s="54">
        <v>5.45</v>
      </c>
      <c r="N1287" s="62">
        <f t="shared" si="1108"/>
        <v>0</v>
      </c>
      <c r="O1287" s="62">
        <f t="shared" si="1109"/>
        <v>0</v>
      </c>
      <c r="P1287" s="62">
        <f t="shared" si="1110"/>
        <v>0</v>
      </c>
      <c r="Q1287" s="62">
        <f t="shared" si="1111"/>
        <v>0</v>
      </c>
      <c r="R1287" s="62">
        <f t="shared" si="1112"/>
        <v>0</v>
      </c>
      <c r="S1287" s="62">
        <f t="shared" si="1113"/>
        <v>4.5416699999999999</v>
      </c>
      <c r="T1287" s="54">
        <v>0</v>
      </c>
      <c r="U1287" s="54">
        <v>0</v>
      </c>
      <c r="V1287" s="54">
        <v>0</v>
      </c>
      <c r="W1287" s="54">
        <v>4.5416699999999999</v>
      </c>
      <c r="X1287" s="54"/>
      <c r="Y1287" s="54"/>
      <c r="Z1287" s="54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170"/>
    </row>
    <row r="1288" spans="1:37" ht="31.5" x14ac:dyDescent="0.25">
      <c r="A1288" s="170"/>
      <c r="B1288" s="55" t="s">
        <v>2483</v>
      </c>
      <c r="C1288" s="56" t="s">
        <v>4068</v>
      </c>
      <c r="D1288" s="54">
        <v>0.26741999999999999</v>
      </c>
      <c r="E1288" s="54">
        <v>0</v>
      </c>
      <c r="F1288" s="54">
        <v>0</v>
      </c>
      <c r="G1288" s="54">
        <v>0</v>
      </c>
      <c r="H1288" s="54">
        <f t="shared" si="1114"/>
        <v>0.26741999999999999</v>
      </c>
      <c r="I1288" s="62">
        <f t="shared" si="1107"/>
        <v>0.39542000000000005</v>
      </c>
      <c r="J1288" s="54">
        <v>0</v>
      </c>
      <c r="K1288" s="62">
        <v>0</v>
      </c>
      <c r="L1288" s="54">
        <v>0</v>
      </c>
      <c r="M1288" s="54">
        <v>0.39542000000000005</v>
      </c>
      <c r="N1288" s="62">
        <f t="shared" si="1108"/>
        <v>-0.12800000000000006</v>
      </c>
      <c r="O1288" s="62">
        <f t="shared" si="1109"/>
        <v>0</v>
      </c>
      <c r="P1288" s="62">
        <f t="shared" si="1110"/>
        <v>0</v>
      </c>
      <c r="Q1288" s="62">
        <f t="shared" si="1111"/>
        <v>0</v>
      </c>
      <c r="R1288" s="62">
        <f t="shared" si="1112"/>
        <v>-0.12800000000000006</v>
      </c>
      <c r="S1288" s="62">
        <f t="shared" si="1113"/>
        <v>0.85367999999999999</v>
      </c>
      <c r="T1288" s="54">
        <v>0</v>
      </c>
      <c r="U1288" s="54">
        <v>0</v>
      </c>
      <c r="V1288" s="54">
        <v>0</v>
      </c>
      <c r="W1288" s="54">
        <v>0.85367999999999999</v>
      </c>
      <c r="X1288" s="54"/>
      <c r="Y1288" s="54"/>
      <c r="Z1288" s="54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170"/>
    </row>
    <row r="1289" spans="1:37" ht="63" x14ac:dyDescent="0.25">
      <c r="A1289" s="170"/>
      <c r="B1289" s="55" t="s">
        <v>2485</v>
      </c>
      <c r="C1289" s="56" t="s">
        <v>4069</v>
      </c>
      <c r="D1289" s="54">
        <v>4.9500000000000002E-2</v>
      </c>
      <c r="E1289" s="54">
        <v>0</v>
      </c>
      <c r="F1289" s="54">
        <v>0</v>
      </c>
      <c r="G1289" s="54">
        <v>0</v>
      </c>
      <c r="H1289" s="54">
        <f t="shared" si="1114"/>
        <v>4.9500000000000002E-2</v>
      </c>
      <c r="I1289" s="62">
        <f t="shared" si="1107"/>
        <v>4.9500000000000002E-2</v>
      </c>
      <c r="J1289" s="54">
        <v>0</v>
      </c>
      <c r="K1289" s="62">
        <v>0</v>
      </c>
      <c r="L1289" s="54">
        <v>0</v>
      </c>
      <c r="M1289" s="54">
        <v>4.9500000000000002E-2</v>
      </c>
      <c r="N1289" s="62">
        <f t="shared" si="1108"/>
        <v>0</v>
      </c>
      <c r="O1289" s="62">
        <f t="shared" si="1109"/>
        <v>0</v>
      </c>
      <c r="P1289" s="62">
        <f t="shared" si="1110"/>
        <v>0</v>
      </c>
      <c r="Q1289" s="62">
        <f t="shared" si="1111"/>
        <v>0</v>
      </c>
      <c r="R1289" s="62">
        <f t="shared" si="1112"/>
        <v>0</v>
      </c>
      <c r="S1289" s="62">
        <f t="shared" si="1113"/>
        <v>4.1250000000000002E-2</v>
      </c>
      <c r="T1289" s="54">
        <v>0</v>
      </c>
      <c r="U1289" s="54">
        <v>0</v>
      </c>
      <c r="V1289" s="54">
        <v>0</v>
      </c>
      <c r="W1289" s="54">
        <v>4.1250000000000002E-2</v>
      </c>
      <c r="X1289" s="54"/>
      <c r="Y1289" s="54"/>
      <c r="Z1289" s="54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170"/>
    </row>
    <row r="1290" spans="1:37" ht="110.25" x14ac:dyDescent="0.25">
      <c r="A1290" s="170"/>
      <c r="B1290" s="55" t="s">
        <v>2487</v>
      </c>
      <c r="C1290" s="56" t="s">
        <v>4070</v>
      </c>
      <c r="D1290" s="54">
        <v>4.5031979999999994</v>
      </c>
      <c r="E1290" s="54">
        <v>0</v>
      </c>
      <c r="F1290" s="54">
        <v>0</v>
      </c>
      <c r="G1290" s="54">
        <v>0</v>
      </c>
      <c r="H1290" s="54">
        <f t="shared" si="1114"/>
        <v>4.5031979999999994</v>
      </c>
      <c r="I1290" s="62">
        <f t="shared" si="1107"/>
        <v>4.5031979999999994</v>
      </c>
      <c r="J1290" s="54">
        <v>0</v>
      </c>
      <c r="K1290" s="62">
        <v>0</v>
      </c>
      <c r="L1290" s="54">
        <v>0</v>
      </c>
      <c r="M1290" s="54">
        <v>4.5031979999999994</v>
      </c>
      <c r="N1290" s="62">
        <f t="shared" si="1108"/>
        <v>0</v>
      </c>
      <c r="O1290" s="62">
        <f t="shared" si="1109"/>
        <v>0</v>
      </c>
      <c r="P1290" s="62">
        <f t="shared" si="1110"/>
        <v>0</v>
      </c>
      <c r="Q1290" s="62">
        <f t="shared" si="1111"/>
        <v>0</v>
      </c>
      <c r="R1290" s="62">
        <f t="shared" si="1112"/>
        <v>0</v>
      </c>
      <c r="S1290" s="62">
        <f t="shared" si="1113"/>
        <v>3.7526700000000002</v>
      </c>
      <c r="T1290" s="54">
        <v>0</v>
      </c>
      <c r="U1290" s="54">
        <v>0</v>
      </c>
      <c r="V1290" s="54">
        <v>0</v>
      </c>
      <c r="W1290" s="54">
        <v>3.7526700000000002</v>
      </c>
      <c r="X1290" s="54"/>
      <c r="Y1290" s="54"/>
      <c r="Z1290" s="54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170"/>
    </row>
    <row r="1291" spans="1:37" ht="47.25" x14ac:dyDescent="0.25">
      <c r="A1291" s="170"/>
      <c r="B1291" s="55" t="s">
        <v>2489</v>
      </c>
      <c r="C1291" s="56" t="s">
        <v>4071</v>
      </c>
      <c r="D1291" s="54">
        <v>0.39600000000000002</v>
      </c>
      <c r="E1291" s="54">
        <v>0</v>
      </c>
      <c r="F1291" s="54">
        <v>0</v>
      </c>
      <c r="G1291" s="54">
        <v>0</v>
      </c>
      <c r="H1291" s="54">
        <f t="shared" si="1114"/>
        <v>0.39600000000000002</v>
      </c>
      <c r="I1291" s="62">
        <f t="shared" si="1107"/>
        <v>0.39600000000000002</v>
      </c>
      <c r="J1291" s="54">
        <v>0</v>
      </c>
      <c r="K1291" s="62">
        <v>0</v>
      </c>
      <c r="L1291" s="54">
        <v>0</v>
      </c>
      <c r="M1291" s="54">
        <v>0.39600000000000002</v>
      </c>
      <c r="N1291" s="62">
        <f t="shared" si="1108"/>
        <v>0</v>
      </c>
      <c r="O1291" s="62">
        <f t="shared" si="1109"/>
        <v>0</v>
      </c>
      <c r="P1291" s="62">
        <f t="shared" si="1110"/>
        <v>0</v>
      </c>
      <c r="Q1291" s="62">
        <f t="shared" si="1111"/>
        <v>0</v>
      </c>
      <c r="R1291" s="62">
        <f t="shared" si="1112"/>
        <v>0</v>
      </c>
      <c r="S1291" s="62">
        <f t="shared" si="1113"/>
        <v>0.33</v>
      </c>
      <c r="T1291" s="54">
        <v>0</v>
      </c>
      <c r="U1291" s="54">
        <v>0</v>
      </c>
      <c r="V1291" s="54">
        <v>0</v>
      </c>
      <c r="W1291" s="54">
        <v>0.33</v>
      </c>
      <c r="X1291" s="54"/>
      <c r="Y1291" s="54"/>
      <c r="Z1291" s="54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170"/>
    </row>
    <row r="1292" spans="1:37" ht="78.75" x14ac:dyDescent="0.25">
      <c r="A1292" s="170"/>
      <c r="B1292" s="55" t="s">
        <v>2491</v>
      </c>
      <c r="C1292" s="56" t="s">
        <v>4072</v>
      </c>
      <c r="D1292" s="54">
        <v>0.61727900000000002</v>
      </c>
      <c r="E1292" s="54">
        <v>0</v>
      </c>
      <c r="F1292" s="54">
        <v>0</v>
      </c>
      <c r="G1292" s="54">
        <v>0</v>
      </c>
      <c r="H1292" s="54">
        <f t="shared" si="1114"/>
        <v>0.61727900000000002</v>
      </c>
      <c r="I1292" s="62">
        <f t="shared" si="1107"/>
        <v>0.61727900000000002</v>
      </c>
      <c r="J1292" s="54">
        <v>0</v>
      </c>
      <c r="K1292" s="62">
        <v>0</v>
      </c>
      <c r="L1292" s="54">
        <v>0</v>
      </c>
      <c r="M1292" s="54">
        <v>0.61727900000000002</v>
      </c>
      <c r="N1292" s="62">
        <f t="shared" si="1108"/>
        <v>0</v>
      </c>
      <c r="O1292" s="62">
        <f t="shared" si="1109"/>
        <v>0</v>
      </c>
      <c r="P1292" s="62">
        <f t="shared" si="1110"/>
        <v>0</v>
      </c>
      <c r="Q1292" s="62">
        <f t="shared" si="1111"/>
        <v>0</v>
      </c>
      <c r="R1292" s="62">
        <f t="shared" si="1112"/>
        <v>0</v>
      </c>
      <c r="S1292" s="62">
        <f t="shared" si="1113"/>
        <v>0.51439999999999997</v>
      </c>
      <c r="T1292" s="54">
        <v>0</v>
      </c>
      <c r="U1292" s="54">
        <v>0</v>
      </c>
      <c r="V1292" s="54">
        <v>0</v>
      </c>
      <c r="W1292" s="54">
        <v>0.51439999999999997</v>
      </c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170"/>
    </row>
    <row r="1293" spans="1:37" ht="63" x14ac:dyDescent="0.25">
      <c r="A1293" s="170"/>
      <c r="B1293" s="55" t="s">
        <v>2493</v>
      </c>
      <c r="C1293" s="56" t="s">
        <v>4073</v>
      </c>
      <c r="D1293" s="54">
        <v>0.47144000000000003</v>
      </c>
      <c r="E1293" s="54">
        <v>0</v>
      </c>
      <c r="F1293" s="54">
        <v>0</v>
      </c>
      <c r="G1293" s="54">
        <v>0</v>
      </c>
      <c r="H1293" s="54">
        <f t="shared" si="1114"/>
        <v>0.47144000000000003</v>
      </c>
      <c r="I1293" s="62">
        <f t="shared" si="1107"/>
        <v>0</v>
      </c>
      <c r="J1293" s="54">
        <v>0</v>
      </c>
      <c r="K1293" s="62">
        <v>0</v>
      </c>
      <c r="L1293" s="54">
        <v>0</v>
      </c>
      <c r="M1293" s="54">
        <v>0</v>
      </c>
      <c r="N1293" s="62">
        <f t="shared" si="1108"/>
        <v>0.47144000000000003</v>
      </c>
      <c r="O1293" s="62">
        <f t="shared" si="1109"/>
        <v>0</v>
      </c>
      <c r="P1293" s="62">
        <f t="shared" si="1110"/>
        <v>0</v>
      </c>
      <c r="Q1293" s="62">
        <f t="shared" si="1111"/>
        <v>0</v>
      </c>
      <c r="R1293" s="62">
        <f t="shared" si="1112"/>
        <v>0.47144000000000003</v>
      </c>
      <c r="S1293" s="62">
        <f t="shared" si="1113"/>
        <v>0</v>
      </c>
      <c r="T1293" s="54">
        <v>0</v>
      </c>
      <c r="U1293" s="54">
        <v>0</v>
      </c>
      <c r="V1293" s="54">
        <v>0</v>
      </c>
      <c r="W1293" s="54">
        <v>0</v>
      </c>
      <c r="X1293" s="54"/>
      <c r="Y1293" s="54"/>
      <c r="Z1293" s="54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170"/>
    </row>
    <row r="1294" spans="1:37" ht="31.5" x14ac:dyDescent="0.25">
      <c r="A1294" s="170"/>
      <c r="B1294" s="55" t="s">
        <v>2495</v>
      </c>
      <c r="C1294" s="56" t="s">
        <v>4074</v>
      </c>
      <c r="D1294" s="54">
        <v>4.5</v>
      </c>
      <c r="E1294" s="54">
        <v>0</v>
      </c>
      <c r="F1294" s="54">
        <v>0</v>
      </c>
      <c r="G1294" s="54">
        <v>0</v>
      </c>
      <c r="H1294" s="54">
        <f t="shared" si="1114"/>
        <v>4.5</v>
      </c>
      <c r="I1294" s="62">
        <f t="shared" si="1107"/>
        <v>4.4992000000000001</v>
      </c>
      <c r="J1294" s="54">
        <v>0</v>
      </c>
      <c r="K1294" s="62">
        <v>0</v>
      </c>
      <c r="L1294" s="54">
        <v>0</v>
      </c>
      <c r="M1294" s="54">
        <v>4.4992000000000001</v>
      </c>
      <c r="N1294" s="62">
        <f t="shared" si="1108"/>
        <v>7.9999999999991189E-4</v>
      </c>
      <c r="O1294" s="62">
        <f t="shared" si="1109"/>
        <v>0</v>
      </c>
      <c r="P1294" s="62">
        <f t="shared" si="1110"/>
        <v>0</v>
      </c>
      <c r="Q1294" s="62">
        <f t="shared" si="1111"/>
        <v>0</v>
      </c>
      <c r="R1294" s="62">
        <f t="shared" si="1112"/>
        <v>7.9999999999991189E-4</v>
      </c>
      <c r="S1294" s="62">
        <f t="shared" si="1113"/>
        <v>0</v>
      </c>
      <c r="T1294" s="54">
        <v>0</v>
      </c>
      <c r="U1294" s="54">
        <v>0</v>
      </c>
      <c r="V1294" s="54">
        <v>0</v>
      </c>
      <c r="W1294" s="54">
        <v>0</v>
      </c>
      <c r="X1294" s="54"/>
      <c r="Y1294" s="54"/>
      <c r="Z1294" s="54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170"/>
    </row>
    <row r="1295" spans="1:37" ht="141.75" x14ac:dyDescent="0.25">
      <c r="A1295" s="170"/>
      <c r="B1295" s="55" t="s">
        <v>2497</v>
      </c>
      <c r="C1295" s="56" t="s">
        <v>4075</v>
      </c>
      <c r="D1295" s="54">
        <v>10</v>
      </c>
      <c r="E1295" s="54">
        <v>0</v>
      </c>
      <c r="F1295" s="54">
        <v>0</v>
      </c>
      <c r="G1295" s="54">
        <v>0</v>
      </c>
      <c r="H1295" s="54">
        <f t="shared" si="1114"/>
        <v>10</v>
      </c>
      <c r="I1295" s="62">
        <f t="shared" si="1107"/>
        <v>9.9989999999999988</v>
      </c>
      <c r="J1295" s="54">
        <v>0</v>
      </c>
      <c r="K1295" s="62">
        <v>0</v>
      </c>
      <c r="L1295" s="54">
        <v>0</v>
      </c>
      <c r="M1295" s="54">
        <v>9.9989999999999988</v>
      </c>
      <c r="N1295" s="62">
        <f t="shared" si="1108"/>
        <v>1.0000000000012221E-3</v>
      </c>
      <c r="O1295" s="62">
        <f t="shared" si="1109"/>
        <v>0</v>
      </c>
      <c r="P1295" s="62">
        <f t="shared" si="1110"/>
        <v>0</v>
      </c>
      <c r="Q1295" s="62">
        <f t="shared" si="1111"/>
        <v>0</v>
      </c>
      <c r="R1295" s="62">
        <f t="shared" si="1112"/>
        <v>1.0000000000012221E-3</v>
      </c>
      <c r="S1295" s="62">
        <f t="shared" si="1113"/>
        <v>8.3324999999999996</v>
      </c>
      <c r="T1295" s="54">
        <v>0</v>
      </c>
      <c r="U1295" s="54">
        <v>0</v>
      </c>
      <c r="V1295" s="54">
        <v>0</v>
      </c>
      <c r="W1295" s="54">
        <v>8.3324999999999996</v>
      </c>
      <c r="X1295" s="54"/>
      <c r="Y1295" s="54"/>
      <c r="Z1295" s="54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170"/>
    </row>
    <row r="1296" spans="1:37" ht="157.5" x14ac:dyDescent="0.25">
      <c r="A1296" s="170"/>
      <c r="B1296" s="55" t="s">
        <v>2499</v>
      </c>
      <c r="C1296" s="56" t="s">
        <v>4076</v>
      </c>
      <c r="D1296" s="54">
        <v>29.977995995999997</v>
      </c>
      <c r="E1296" s="54">
        <v>0</v>
      </c>
      <c r="F1296" s="54">
        <v>0</v>
      </c>
      <c r="G1296" s="54">
        <v>0</v>
      </c>
      <c r="H1296" s="54">
        <f t="shared" si="1114"/>
        <v>29.977995995999997</v>
      </c>
      <c r="I1296" s="62">
        <f t="shared" si="1107"/>
        <v>29.59104</v>
      </c>
      <c r="J1296" s="54">
        <v>0</v>
      </c>
      <c r="K1296" s="62">
        <v>0</v>
      </c>
      <c r="L1296" s="54">
        <v>0</v>
      </c>
      <c r="M1296" s="54">
        <v>29.59104</v>
      </c>
      <c r="N1296" s="62">
        <f t="shared" si="1108"/>
        <v>0.38695599599999753</v>
      </c>
      <c r="O1296" s="62">
        <f t="shared" si="1109"/>
        <v>0</v>
      </c>
      <c r="P1296" s="62">
        <f t="shared" si="1110"/>
        <v>0</v>
      </c>
      <c r="Q1296" s="62">
        <f t="shared" si="1111"/>
        <v>0</v>
      </c>
      <c r="R1296" s="62">
        <f t="shared" si="1112"/>
        <v>0.38695599599999753</v>
      </c>
      <c r="S1296" s="62">
        <f t="shared" si="1113"/>
        <v>24.659200000000002</v>
      </c>
      <c r="T1296" s="54">
        <v>0</v>
      </c>
      <c r="U1296" s="54">
        <v>0</v>
      </c>
      <c r="V1296" s="54">
        <v>0</v>
      </c>
      <c r="W1296" s="54">
        <v>24.659200000000002</v>
      </c>
      <c r="X1296" s="54"/>
      <c r="Y1296" s="54"/>
      <c r="Z1296" s="54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170"/>
    </row>
    <row r="1297" spans="1:37" ht="126" x14ac:dyDescent="0.25">
      <c r="A1297" s="170"/>
      <c r="B1297" s="55" t="s">
        <v>2501</v>
      </c>
      <c r="C1297" s="56" t="s">
        <v>4077</v>
      </c>
      <c r="D1297" s="54">
        <v>5.9459999999999997</v>
      </c>
      <c r="E1297" s="54">
        <v>0</v>
      </c>
      <c r="F1297" s="54">
        <v>0</v>
      </c>
      <c r="G1297" s="54">
        <v>0</v>
      </c>
      <c r="H1297" s="54">
        <f t="shared" si="1114"/>
        <v>5.9459999999999997</v>
      </c>
      <c r="I1297" s="62">
        <f t="shared" si="1107"/>
        <v>5.9939999999999998</v>
      </c>
      <c r="J1297" s="54">
        <v>0</v>
      </c>
      <c r="K1297" s="62">
        <v>0</v>
      </c>
      <c r="L1297" s="54">
        <v>0</v>
      </c>
      <c r="M1297" s="54">
        <v>5.9939999999999998</v>
      </c>
      <c r="N1297" s="62">
        <f t="shared" si="1108"/>
        <v>-4.8000000000000043E-2</v>
      </c>
      <c r="O1297" s="62">
        <f t="shared" si="1109"/>
        <v>0</v>
      </c>
      <c r="P1297" s="62">
        <f t="shared" si="1110"/>
        <v>0</v>
      </c>
      <c r="Q1297" s="62">
        <f t="shared" si="1111"/>
        <v>0</v>
      </c>
      <c r="R1297" s="62">
        <f t="shared" si="1112"/>
        <v>-4.8000000000000043E-2</v>
      </c>
      <c r="S1297" s="62">
        <f t="shared" si="1113"/>
        <v>4.9950000000000001</v>
      </c>
      <c r="T1297" s="54">
        <v>0</v>
      </c>
      <c r="U1297" s="54">
        <v>0</v>
      </c>
      <c r="V1297" s="54">
        <v>0</v>
      </c>
      <c r="W1297" s="54">
        <v>4.9950000000000001</v>
      </c>
      <c r="X1297" s="54"/>
      <c r="Y1297" s="54"/>
      <c r="Z1297" s="54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170"/>
    </row>
    <row r="1298" spans="1:37" ht="78.75" x14ac:dyDescent="0.25">
      <c r="A1298" s="170"/>
      <c r="B1298" s="55" t="s">
        <v>2503</v>
      </c>
      <c r="C1298" s="56" t="s">
        <v>4078</v>
      </c>
      <c r="D1298" s="54">
        <v>0.10290000000000002</v>
      </c>
      <c r="E1298" s="54">
        <v>0</v>
      </c>
      <c r="F1298" s="54">
        <v>0</v>
      </c>
      <c r="G1298" s="54">
        <v>0</v>
      </c>
      <c r="H1298" s="54">
        <f t="shared" si="1114"/>
        <v>0.10290000000000002</v>
      </c>
      <c r="I1298" s="62">
        <f t="shared" si="1107"/>
        <v>0.10290000000000001</v>
      </c>
      <c r="J1298" s="54">
        <v>0</v>
      </c>
      <c r="K1298" s="62">
        <v>0</v>
      </c>
      <c r="L1298" s="54">
        <v>0</v>
      </c>
      <c r="M1298" s="54">
        <v>0.10290000000000001</v>
      </c>
      <c r="N1298" s="62">
        <f t="shared" si="1108"/>
        <v>0</v>
      </c>
      <c r="O1298" s="62">
        <f t="shared" si="1109"/>
        <v>0</v>
      </c>
      <c r="P1298" s="62">
        <f t="shared" si="1110"/>
        <v>0</v>
      </c>
      <c r="Q1298" s="62">
        <f t="shared" si="1111"/>
        <v>0</v>
      </c>
      <c r="R1298" s="62">
        <f t="shared" si="1112"/>
        <v>0</v>
      </c>
      <c r="S1298" s="62">
        <f t="shared" si="1113"/>
        <v>8.5750000000000007E-2</v>
      </c>
      <c r="T1298" s="54">
        <v>0</v>
      </c>
      <c r="U1298" s="54">
        <v>0</v>
      </c>
      <c r="V1298" s="54">
        <v>0</v>
      </c>
      <c r="W1298" s="54">
        <v>8.5750000000000007E-2</v>
      </c>
      <c r="X1298" s="54"/>
      <c r="Y1298" s="54"/>
      <c r="Z1298" s="54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170"/>
    </row>
    <row r="1299" spans="1:37" ht="63" x14ac:dyDescent="0.25">
      <c r="A1299" s="170"/>
      <c r="B1299" s="55" t="s">
        <v>2505</v>
      </c>
      <c r="C1299" s="56" t="s">
        <v>4079</v>
      </c>
      <c r="D1299" s="54">
        <v>0.184054</v>
      </c>
      <c r="E1299" s="54">
        <v>0</v>
      </c>
      <c r="F1299" s="54">
        <v>0</v>
      </c>
      <c r="G1299" s="54">
        <v>0</v>
      </c>
      <c r="H1299" s="54">
        <f t="shared" si="1114"/>
        <v>0.184054</v>
      </c>
      <c r="I1299" s="62">
        <f t="shared" si="1107"/>
        <v>0.184054</v>
      </c>
      <c r="J1299" s="54">
        <v>0</v>
      </c>
      <c r="K1299" s="62">
        <v>0</v>
      </c>
      <c r="L1299" s="54">
        <v>0</v>
      </c>
      <c r="M1299" s="54">
        <v>0.184054</v>
      </c>
      <c r="N1299" s="62">
        <f t="shared" si="1108"/>
        <v>0</v>
      </c>
      <c r="O1299" s="62">
        <f t="shared" si="1109"/>
        <v>0</v>
      </c>
      <c r="P1299" s="62">
        <f t="shared" si="1110"/>
        <v>0</v>
      </c>
      <c r="Q1299" s="62">
        <f t="shared" si="1111"/>
        <v>0</v>
      </c>
      <c r="R1299" s="62">
        <f t="shared" si="1112"/>
        <v>0</v>
      </c>
      <c r="S1299" s="62">
        <f t="shared" si="1113"/>
        <v>0.15337999999999999</v>
      </c>
      <c r="T1299" s="54">
        <v>0</v>
      </c>
      <c r="U1299" s="54">
        <v>0</v>
      </c>
      <c r="V1299" s="54">
        <v>0</v>
      </c>
      <c r="W1299" s="54">
        <v>0.15337999999999999</v>
      </c>
      <c r="X1299" s="54"/>
      <c r="Y1299" s="54"/>
      <c r="Z1299" s="54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170"/>
    </row>
    <row r="1300" spans="1:37" ht="63" x14ac:dyDescent="0.25">
      <c r="A1300" s="170"/>
      <c r="B1300" s="55" t="s">
        <v>2507</v>
      </c>
      <c r="C1300" s="56" t="s">
        <v>4080</v>
      </c>
      <c r="D1300" s="54">
        <v>0.13440000000000002</v>
      </c>
      <c r="E1300" s="54">
        <v>0</v>
      </c>
      <c r="F1300" s="54">
        <v>0</v>
      </c>
      <c r="G1300" s="54">
        <v>0</v>
      </c>
      <c r="H1300" s="54">
        <f t="shared" si="1114"/>
        <v>0.13440000000000002</v>
      </c>
      <c r="I1300" s="62">
        <f t="shared" si="1107"/>
        <v>0.13439999999999999</v>
      </c>
      <c r="J1300" s="54">
        <v>0</v>
      </c>
      <c r="K1300" s="62">
        <v>0</v>
      </c>
      <c r="L1300" s="54">
        <v>0</v>
      </c>
      <c r="M1300" s="54">
        <v>0.13439999999999999</v>
      </c>
      <c r="N1300" s="62">
        <f t="shared" si="1108"/>
        <v>0</v>
      </c>
      <c r="O1300" s="62">
        <f t="shared" si="1109"/>
        <v>0</v>
      </c>
      <c r="P1300" s="62">
        <f t="shared" si="1110"/>
        <v>0</v>
      </c>
      <c r="Q1300" s="62">
        <f t="shared" si="1111"/>
        <v>0</v>
      </c>
      <c r="R1300" s="62">
        <f t="shared" si="1112"/>
        <v>0</v>
      </c>
      <c r="S1300" s="62">
        <f t="shared" si="1113"/>
        <v>0.112</v>
      </c>
      <c r="T1300" s="54">
        <v>0</v>
      </c>
      <c r="U1300" s="54">
        <v>0</v>
      </c>
      <c r="V1300" s="54">
        <v>0</v>
      </c>
      <c r="W1300" s="54">
        <v>0.112</v>
      </c>
      <c r="X1300" s="54"/>
      <c r="Y1300" s="54"/>
      <c r="Z1300" s="54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170"/>
    </row>
    <row r="1301" spans="1:37" ht="47.25" x14ac:dyDescent="0.25">
      <c r="A1301" s="170"/>
      <c r="B1301" s="55" t="s">
        <v>2509</v>
      </c>
      <c r="C1301" s="56" t="s">
        <v>4081</v>
      </c>
      <c r="D1301" s="54">
        <v>0.36696000000000006</v>
      </c>
      <c r="E1301" s="54">
        <v>0</v>
      </c>
      <c r="F1301" s="54">
        <v>0</v>
      </c>
      <c r="G1301" s="54">
        <v>0</v>
      </c>
      <c r="H1301" s="54">
        <f t="shared" si="1114"/>
        <v>0.36696000000000006</v>
      </c>
      <c r="I1301" s="62">
        <f t="shared" si="1107"/>
        <v>0.36696000000000001</v>
      </c>
      <c r="J1301" s="54">
        <v>0</v>
      </c>
      <c r="K1301" s="62">
        <v>0</v>
      </c>
      <c r="L1301" s="54">
        <v>0</v>
      </c>
      <c r="M1301" s="54">
        <v>0.36696000000000001</v>
      </c>
      <c r="N1301" s="62">
        <f t="shared" si="1108"/>
        <v>0</v>
      </c>
      <c r="O1301" s="62">
        <f t="shared" si="1109"/>
        <v>0</v>
      </c>
      <c r="P1301" s="62">
        <f t="shared" si="1110"/>
        <v>0</v>
      </c>
      <c r="Q1301" s="62">
        <f t="shared" si="1111"/>
        <v>0</v>
      </c>
      <c r="R1301" s="62">
        <f t="shared" si="1112"/>
        <v>0</v>
      </c>
      <c r="S1301" s="62">
        <f t="shared" si="1113"/>
        <v>0.30580000000000002</v>
      </c>
      <c r="T1301" s="54">
        <v>0</v>
      </c>
      <c r="U1301" s="54">
        <v>0</v>
      </c>
      <c r="V1301" s="54">
        <v>0</v>
      </c>
      <c r="W1301" s="54">
        <v>0.30580000000000002</v>
      </c>
      <c r="X1301" s="54"/>
      <c r="Y1301" s="54"/>
      <c r="Z1301" s="54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170"/>
    </row>
    <row r="1302" spans="1:37" ht="110.25" x14ac:dyDescent="0.25">
      <c r="A1302" s="170"/>
      <c r="B1302" s="55" t="s">
        <v>2511</v>
      </c>
      <c r="C1302" s="56" t="s">
        <v>4082</v>
      </c>
      <c r="D1302" s="54">
        <v>0.49919999999999998</v>
      </c>
      <c r="E1302" s="54">
        <v>0</v>
      </c>
      <c r="F1302" s="54">
        <v>0</v>
      </c>
      <c r="G1302" s="54">
        <v>0</v>
      </c>
      <c r="H1302" s="54">
        <f t="shared" si="1114"/>
        <v>0.49919999999999998</v>
      </c>
      <c r="I1302" s="62">
        <f t="shared" si="1107"/>
        <v>0.49919999999999998</v>
      </c>
      <c r="J1302" s="54">
        <v>0</v>
      </c>
      <c r="K1302" s="62">
        <v>0</v>
      </c>
      <c r="L1302" s="54">
        <v>0</v>
      </c>
      <c r="M1302" s="54">
        <v>0.49919999999999998</v>
      </c>
      <c r="N1302" s="62">
        <f t="shared" si="1108"/>
        <v>0</v>
      </c>
      <c r="O1302" s="62">
        <f t="shared" si="1109"/>
        <v>0</v>
      </c>
      <c r="P1302" s="62">
        <f t="shared" si="1110"/>
        <v>0</v>
      </c>
      <c r="Q1302" s="62">
        <f t="shared" si="1111"/>
        <v>0</v>
      </c>
      <c r="R1302" s="62">
        <f t="shared" si="1112"/>
        <v>0</v>
      </c>
      <c r="S1302" s="62">
        <f t="shared" si="1113"/>
        <v>0.41599999999999998</v>
      </c>
      <c r="T1302" s="54">
        <v>0</v>
      </c>
      <c r="U1302" s="54">
        <v>0</v>
      </c>
      <c r="V1302" s="54">
        <v>0</v>
      </c>
      <c r="W1302" s="54">
        <v>0.41599999999999998</v>
      </c>
      <c r="X1302" s="54"/>
      <c r="Y1302" s="54"/>
      <c r="Z1302" s="54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170"/>
    </row>
    <row r="1303" spans="1:37" ht="63" x14ac:dyDescent="0.25">
      <c r="A1303" s="170"/>
      <c r="B1303" s="55" t="s">
        <v>2513</v>
      </c>
      <c r="C1303" s="56" t="s">
        <v>4083</v>
      </c>
      <c r="D1303" s="54">
        <v>5.4500000000000007E-2</v>
      </c>
      <c r="E1303" s="54">
        <v>0</v>
      </c>
      <c r="F1303" s="54">
        <v>0</v>
      </c>
      <c r="G1303" s="54">
        <v>0</v>
      </c>
      <c r="H1303" s="54">
        <f t="shared" si="1114"/>
        <v>5.4500000000000007E-2</v>
      </c>
      <c r="I1303" s="62">
        <f t="shared" si="1107"/>
        <v>5.4500000000000007E-2</v>
      </c>
      <c r="J1303" s="54">
        <v>0</v>
      </c>
      <c r="K1303" s="62">
        <v>0</v>
      </c>
      <c r="L1303" s="54">
        <v>0</v>
      </c>
      <c r="M1303" s="54">
        <v>5.4500000000000007E-2</v>
      </c>
      <c r="N1303" s="62">
        <f t="shared" si="1108"/>
        <v>0</v>
      </c>
      <c r="O1303" s="62">
        <f t="shared" si="1109"/>
        <v>0</v>
      </c>
      <c r="P1303" s="62">
        <f t="shared" si="1110"/>
        <v>0</v>
      </c>
      <c r="Q1303" s="62">
        <f t="shared" si="1111"/>
        <v>0</v>
      </c>
      <c r="R1303" s="62">
        <f t="shared" si="1112"/>
        <v>0</v>
      </c>
      <c r="S1303" s="62">
        <f t="shared" si="1113"/>
        <v>4.5420000000000002E-2</v>
      </c>
      <c r="T1303" s="54">
        <v>0</v>
      </c>
      <c r="U1303" s="54">
        <v>0</v>
      </c>
      <c r="V1303" s="54">
        <v>0</v>
      </c>
      <c r="W1303" s="54">
        <v>4.5420000000000002E-2</v>
      </c>
      <c r="X1303" s="54"/>
      <c r="Y1303" s="54"/>
      <c r="Z1303" s="54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170"/>
    </row>
    <row r="1304" spans="1:37" ht="63" x14ac:dyDescent="0.25">
      <c r="A1304" s="170"/>
      <c r="B1304" s="55" t="s">
        <v>2515</v>
      </c>
      <c r="C1304" s="56" t="s">
        <v>4084</v>
      </c>
      <c r="D1304" s="54">
        <v>0.49423599600000001</v>
      </c>
      <c r="E1304" s="54">
        <v>0</v>
      </c>
      <c r="F1304" s="54">
        <v>0</v>
      </c>
      <c r="G1304" s="54">
        <v>0</v>
      </c>
      <c r="H1304" s="54">
        <f t="shared" si="1114"/>
        <v>0.49423599600000001</v>
      </c>
      <c r="I1304" s="62">
        <f t="shared" si="1107"/>
        <v>0.49423600000000001</v>
      </c>
      <c r="J1304" s="54">
        <v>0</v>
      </c>
      <c r="K1304" s="62">
        <v>0</v>
      </c>
      <c r="L1304" s="54">
        <v>0</v>
      </c>
      <c r="M1304" s="54">
        <v>0.49423600000000001</v>
      </c>
      <c r="N1304" s="62">
        <f t="shared" si="1108"/>
        <v>-3.9999999978945766E-9</v>
      </c>
      <c r="O1304" s="62">
        <f t="shared" si="1109"/>
        <v>0</v>
      </c>
      <c r="P1304" s="62">
        <f t="shared" si="1110"/>
        <v>0</v>
      </c>
      <c r="Q1304" s="62">
        <f t="shared" si="1111"/>
        <v>0</v>
      </c>
      <c r="R1304" s="62">
        <f t="shared" si="1112"/>
        <v>-3.9999999978945766E-9</v>
      </c>
      <c r="S1304" s="62">
        <f t="shared" si="1113"/>
        <v>0.41186</v>
      </c>
      <c r="T1304" s="54">
        <v>0</v>
      </c>
      <c r="U1304" s="54">
        <v>0</v>
      </c>
      <c r="V1304" s="54">
        <v>0</v>
      </c>
      <c r="W1304" s="54">
        <v>0.41186</v>
      </c>
      <c r="X1304" s="54"/>
      <c r="Y1304" s="54"/>
      <c r="Z1304" s="54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170"/>
    </row>
    <row r="1305" spans="1:37" ht="63" x14ac:dyDescent="0.25">
      <c r="A1305" s="170"/>
      <c r="B1305" s="55" t="s">
        <v>2517</v>
      </c>
      <c r="C1305" s="56" t="s">
        <v>4085</v>
      </c>
      <c r="D1305" s="54">
        <v>4.1640000000000003E-2</v>
      </c>
      <c r="E1305" s="54">
        <v>0</v>
      </c>
      <c r="F1305" s="54">
        <v>0</v>
      </c>
      <c r="G1305" s="54">
        <v>0</v>
      </c>
      <c r="H1305" s="54">
        <f t="shared" si="1114"/>
        <v>4.1640000000000003E-2</v>
      </c>
      <c r="I1305" s="62">
        <f t="shared" si="1107"/>
        <v>4.1640000000000003E-2</v>
      </c>
      <c r="J1305" s="54">
        <v>0</v>
      </c>
      <c r="K1305" s="62">
        <v>0</v>
      </c>
      <c r="L1305" s="54">
        <v>0</v>
      </c>
      <c r="M1305" s="54">
        <v>4.1640000000000003E-2</v>
      </c>
      <c r="N1305" s="62">
        <f t="shared" si="1108"/>
        <v>0</v>
      </c>
      <c r="O1305" s="62">
        <f t="shared" si="1109"/>
        <v>0</v>
      </c>
      <c r="P1305" s="62">
        <f t="shared" si="1110"/>
        <v>0</v>
      </c>
      <c r="Q1305" s="62">
        <f t="shared" si="1111"/>
        <v>0</v>
      </c>
      <c r="R1305" s="62">
        <f t="shared" si="1112"/>
        <v>0</v>
      </c>
      <c r="S1305" s="62">
        <f t="shared" si="1113"/>
        <v>3.4700000000000002E-2</v>
      </c>
      <c r="T1305" s="54">
        <v>0</v>
      </c>
      <c r="U1305" s="54">
        <v>0</v>
      </c>
      <c r="V1305" s="54">
        <v>0</v>
      </c>
      <c r="W1305" s="54">
        <v>3.4700000000000002E-2</v>
      </c>
      <c r="X1305" s="54"/>
      <c r="Y1305" s="54"/>
      <c r="Z1305" s="54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170"/>
    </row>
    <row r="1306" spans="1:37" ht="63" x14ac:dyDescent="0.25">
      <c r="A1306" s="170"/>
      <c r="B1306" s="55" t="s">
        <v>2519</v>
      </c>
      <c r="C1306" s="56" t="s">
        <v>4086</v>
      </c>
      <c r="D1306" s="54">
        <v>0.10437300000000001</v>
      </c>
      <c r="E1306" s="54">
        <v>0</v>
      </c>
      <c r="F1306" s="54">
        <v>0</v>
      </c>
      <c r="G1306" s="54">
        <v>0</v>
      </c>
      <c r="H1306" s="54">
        <f t="shared" si="1114"/>
        <v>0.10437300000000001</v>
      </c>
      <c r="I1306" s="62">
        <f t="shared" si="1107"/>
        <v>0.10437300000000001</v>
      </c>
      <c r="J1306" s="54">
        <v>0</v>
      </c>
      <c r="K1306" s="62">
        <v>0</v>
      </c>
      <c r="L1306" s="54">
        <v>0</v>
      </c>
      <c r="M1306" s="54">
        <v>0.10437300000000001</v>
      </c>
      <c r="N1306" s="62">
        <f t="shared" si="1108"/>
        <v>0</v>
      </c>
      <c r="O1306" s="62">
        <f t="shared" si="1109"/>
        <v>0</v>
      </c>
      <c r="P1306" s="62">
        <f t="shared" si="1110"/>
        <v>0</v>
      </c>
      <c r="Q1306" s="62">
        <f t="shared" si="1111"/>
        <v>0</v>
      </c>
      <c r="R1306" s="62">
        <f t="shared" si="1112"/>
        <v>0</v>
      </c>
      <c r="S1306" s="62">
        <f t="shared" si="1113"/>
        <v>8.6980000000000002E-2</v>
      </c>
      <c r="T1306" s="54">
        <v>0</v>
      </c>
      <c r="U1306" s="54">
        <v>0</v>
      </c>
      <c r="V1306" s="54">
        <v>0</v>
      </c>
      <c r="W1306" s="54">
        <v>8.6980000000000002E-2</v>
      </c>
      <c r="X1306" s="54"/>
      <c r="Y1306" s="54"/>
      <c r="Z1306" s="54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170"/>
    </row>
    <row r="1307" spans="1:37" ht="31.5" x14ac:dyDescent="0.25">
      <c r="A1307" s="170"/>
      <c r="B1307" s="55" t="s">
        <v>2521</v>
      </c>
      <c r="C1307" s="56" t="s">
        <v>4087</v>
      </c>
      <c r="D1307" s="54">
        <v>0.11523600000000001</v>
      </c>
      <c r="E1307" s="54">
        <v>0</v>
      </c>
      <c r="F1307" s="54">
        <v>0</v>
      </c>
      <c r="G1307" s="54">
        <v>0</v>
      </c>
      <c r="H1307" s="54">
        <f t="shared" si="1114"/>
        <v>0.11523600000000001</v>
      </c>
      <c r="I1307" s="62">
        <f t="shared" si="1107"/>
        <v>0.115229</v>
      </c>
      <c r="J1307" s="54">
        <v>0</v>
      </c>
      <c r="K1307" s="62">
        <v>0</v>
      </c>
      <c r="L1307" s="54">
        <v>0</v>
      </c>
      <c r="M1307" s="54">
        <v>0.115229</v>
      </c>
      <c r="N1307" s="62">
        <f t="shared" si="1108"/>
        <v>7.0000000000070006E-6</v>
      </c>
      <c r="O1307" s="62">
        <f t="shared" si="1109"/>
        <v>0</v>
      </c>
      <c r="P1307" s="62">
        <f t="shared" si="1110"/>
        <v>0</v>
      </c>
      <c r="Q1307" s="62">
        <f t="shared" si="1111"/>
        <v>0</v>
      </c>
      <c r="R1307" s="62">
        <f t="shared" si="1112"/>
        <v>7.0000000000070006E-6</v>
      </c>
      <c r="S1307" s="62">
        <f t="shared" si="1113"/>
        <v>0.11522</v>
      </c>
      <c r="T1307" s="54">
        <v>0</v>
      </c>
      <c r="U1307" s="54">
        <v>0</v>
      </c>
      <c r="V1307" s="54">
        <v>0</v>
      </c>
      <c r="W1307" s="54">
        <v>0.11522</v>
      </c>
      <c r="X1307" s="54"/>
      <c r="Y1307" s="54"/>
      <c r="Z1307" s="54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170"/>
    </row>
    <row r="1308" spans="1:37" ht="63" x14ac:dyDescent="0.25">
      <c r="A1308" s="170"/>
      <c r="B1308" s="55" t="s">
        <v>2523</v>
      </c>
      <c r="C1308" s="56" t="s">
        <v>4088</v>
      </c>
      <c r="D1308" s="54">
        <v>0.57599999999999996</v>
      </c>
      <c r="E1308" s="54">
        <v>0</v>
      </c>
      <c r="F1308" s="54">
        <v>0</v>
      </c>
      <c r="G1308" s="54">
        <v>0</v>
      </c>
      <c r="H1308" s="54">
        <f t="shared" si="1114"/>
        <v>0.57599999999999996</v>
      </c>
      <c r="I1308" s="62">
        <f t="shared" si="1107"/>
        <v>0.57599999999999996</v>
      </c>
      <c r="J1308" s="54">
        <v>0</v>
      </c>
      <c r="K1308" s="62">
        <v>0</v>
      </c>
      <c r="L1308" s="54">
        <v>0</v>
      </c>
      <c r="M1308" s="54">
        <v>0.57599999999999996</v>
      </c>
      <c r="N1308" s="62">
        <f t="shared" si="1108"/>
        <v>0</v>
      </c>
      <c r="O1308" s="62">
        <f t="shared" si="1109"/>
        <v>0</v>
      </c>
      <c r="P1308" s="62">
        <f t="shared" si="1110"/>
        <v>0</v>
      </c>
      <c r="Q1308" s="62">
        <f t="shared" si="1111"/>
        <v>0</v>
      </c>
      <c r="R1308" s="62">
        <f t="shared" si="1112"/>
        <v>0</v>
      </c>
      <c r="S1308" s="62">
        <f t="shared" si="1113"/>
        <v>0.48</v>
      </c>
      <c r="T1308" s="54">
        <v>0</v>
      </c>
      <c r="U1308" s="54">
        <v>0</v>
      </c>
      <c r="V1308" s="54">
        <v>0</v>
      </c>
      <c r="W1308" s="54">
        <v>0.48</v>
      </c>
      <c r="X1308" s="54"/>
      <c r="Y1308" s="54"/>
      <c r="Z1308" s="54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170"/>
    </row>
    <row r="1309" spans="1:37" ht="63" x14ac:dyDescent="0.25">
      <c r="A1309" s="170"/>
      <c r="B1309" s="55" t="s">
        <v>2525</v>
      </c>
      <c r="C1309" s="56" t="s">
        <v>4089</v>
      </c>
      <c r="D1309" s="54">
        <v>0.48899999999999988</v>
      </c>
      <c r="E1309" s="54">
        <v>0</v>
      </c>
      <c r="F1309" s="54">
        <v>0</v>
      </c>
      <c r="G1309" s="54">
        <v>0</v>
      </c>
      <c r="H1309" s="54">
        <f t="shared" si="1114"/>
        <v>0.48899999999999988</v>
      </c>
      <c r="I1309" s="62">
        <f t="shared" si="1107"/>
        <v>0.48899999999999993</v>
      </c>
      <c r="J1309" s="54">
        <v>0</v>
      </c>
      <c r="K1309" s="62">
        <v>0</v>
      </c>
      <c r="L1309" s="54">
        <v>0</v>
      </c>
      <c r="M1309" s="54">
        <v>0.48899999999999993</v>
      </c>
      <c r="N1309" s="62">
        <f t="shared" si="1108"/>
        <v>0</v>
      </c>
      <c r="O1309" s="62">
        <f t="shared" si="1109"/>
        <v>0</v>
      </c>
      <c r="P1309" s="62">
        <f t="shared" si="1110"/>
        <v>0</v>
      </c>
      <c r="Q1309" s="62">
        <f t="shared" si="1111"/>
        <v>0</v>
      </c>
      <c r="R1309" s="62">
        <f t="shared" si="1112"/>
        <v>0</v>
      </c>
      <c r="S1309" s="62">
        <f t="shared" si="1113"/>
        <v>0.40749999999999997</v>
      </c>
      <c r="T1309" s="54">
        <v>0</v>
      </c>
      <c r="U1309" s="54">
        <v>0</v>
      </c>
      <c r="V1309" s="54">
        <v>0</v>
      </c>
      <c r="W1309" s="54">
        <v>0.40749999999999997</v>
      </c>
      <c r="X1309" s="54"/>
      <c r="Y1309" s="54"/>
      <c r="Z1309" s="54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170"/>
    </row>
    <row r="1310" spans="1:37" ht="63" x14ac:dyDescent="0.25">
      <c r="A1310" s="170"/>
      <c r="B1310" s="55" t="s">
        <v>2527</v>
      </c>
      <c r="C1310" s="56" t="s">
        <v>4090</v>
      </c>
      <c r="D1310" s="54">
        <v>0.48830000000000001</v>
      </c>
      <c r="E1310" s="54">
        <v>0</v>
      </c>
      <c r="F1310" s="54">
        <v>0</v>
      </c>
      <c r="G1310" s="54">
        <v>0</v>
      </c>
      <c r="H1310" s="54">
        <f t="shared" si="1114"/>
        <v>0.48830000000000001</v>
      </c>
      <c r="I1310" s="62">
        <f t="shared" si="1107"/>
        <v>0.48830000000000001</v>
      </c>
      <c r="J1310" s="54">
        <v>0</v>
      </c>
      <c r="K1310" s="62">
        <v>0</v>
      </c>
      <c r="L1310" s="54">
        <v>0</v>
      </c>
      <c r="M1310" s="54">
        <v>0.48830000000000001</v>
      </c>
      <c r="N1310" s="62">
        <f t="shared" si="1108"/>
        <v>0</v>
      </c>
      <c r="O1310" s="62">
        <f t="shared" si="1109"/>
        <v>0</v>
      </c>
      <c r="P1310" s="62">
        <f t="shared" si="1110"/>
        <v>0</v>
      </c>
      <c r="Q1310" s="62">
        <f t="shared" si="1111"/>
        <v>0</v>
      </c>
      <c r="R1310" s="62">
        <f t="shared" si="1112"/>
        <v>0</v>
      </c>
      <c r="S1310" s="62">
        <f t="shared" si="1113"/>
        <v>0.40692</v>
      </c>
      <c r="T1310" s="54">
        <v>0</v>
      </c>
      <c r="U1310" s="54">
        <v>0</v>
      </c>
      <c r="V1310" s="54">
        <v>0</v>
      </c>
      <c r="W1310" s="54">
        <v>0.40692</v>
      </c>
      <c r="X1310" s="54"/>
      <c r="Y1310" s="54"/>
      <c r="Z1310" s="54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170"/>
    </row>
    <row r="1311" spans="1:37" ht="63" x14ac:dyDescent="0.25">
      <c r="A1311" s="170"/>
      <c r="B1311" s="55" t="s">
        <v>2529</v>
      </c>
      <c r="C1311" s="56" t="s">
        <v>4091</v>
      </c>
      <c r="D1311" s="54">
        <v>0.49048999999999998</v>
      </c>
      <c r="E1311" s="54">
        <v>0</v>
      </c>
      <c r="F1311" s="54">
        <v>0</v>
      </c>
      <c r="G1311" s="54">
        <v>0</v>
      </c>
      <c r="H1311" s="54">
        <f t="shared" si="1114"/>
        <v>0.49048999999999998</v>
      </c>
      <c r="I1311" s="62">
        <f t="shared" si="1107"/>
        <v>0.49048999999999998</v>
      </c>
      <c r="J1311" s="54">
        <v>0</v>
      </c>
      <c r="K1311" s="62">
        <v>0</v>
      </c>
      <c r="L1311" s="54">
        <v>0</v>
      </c>
      <c r="M1311" s="54">
        <v>0.49048999999999998</v>
      </c>
      <c r="N1311" s="62">
        <f t="shared" si="1108"/>
        <v>0</v>
      </c>
      <c r="O1311" s="62">
        <f t="shared" si="1109"/>
        <v>0</v>
      </c>
      <c r="P1311" s="62">
        <f t="shared" si="1110"/>
        <v>0</v>
      </c>
      <c r="Q1311" s="62">
        <f t="shared" si="1111"/>
        <v>0</v>
      </c>
      <c r="R1311" s="62">
        <f t="shared" si="1112"/>
        <v>0</v>
      </c>
      <c r="S1311" s="62">
        <f t="shared" si="1113"/>
        <v>0.40873999999999999</v>
      </c>
      <c r="T1311" s="54">
        <v>0</v>
      </c>
      <c r="U1311" s="54">
        <v>0</v>
      </c>
      <c r="V1311" s="54">
        <v>0</v>
      </c>
      <c r="W1311" s="54">
        <v>0.40873999999999999</v>
      </c>
      <c r="X1311" s="54"/>
      <c r="Y1311" s="54"/>
      <c r="Z1311" s="54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170"/>
    </row>
    <row r="1312" spans="1:37" ht="63" x14ac:dyDescent="0.25">
      <c r="A1312" s="170"/>
      <c r="B1312" s="55" t="s">
        <v>2531</v>
      </c>
      <c r="C1312" s="56" t="s">
        <v>4092</v>
      </c>
      <c r="D1312" s="54">
        <v>0.45332100000000003</v>
      </c>
      <c r="E1312" s="54">
        <v>0</v>
      </c>
      <c r="F1312" s="54">
        <v>0</v>
      </c>
      <c r="G1312" s="54">
        <v>0</v>
      </c>
      <c r="H1312" s="54">
        <f t="shared" si="1114"/>
        <v>0.45332100000000003</v>
      </c>
      <c r="I1312" s="62">
        <f t="shared" si="1107"/>
        <v>0.45332099999999997</v>
      </c>
      <c r="J1312" s="54">
        <v>0</v>
      </c>
      <c r="K1312" s="62">
        <v>0</v>
      </c>
      <c r="L1312" s="54">
        <v>0</v>
      </c>
      <c r="M1312" s="54">
        <v>0.45332099999999997</v>
      </c>
      <c r="N1312" s="62">
        <f t="shared" si="1108"/>
        <v>0</v>
      </c>
      <c r="O1312" s="62">
        <f t="shared" si="1109"/>
        <v>0</v>
      </c>
      <c r="P1312" s="62">
        <f t="shared" si="1110"/>
        <v>0</v>
      </c>
      <c r="Q1312" s="62">
        <f t="shared" si="1111"/>
        <v>0</v>
      </c>
      <c r="R1312" s="62">
        <f t="shared" si="1112"/>
        <v>0</v>
      </c>
      <c r="S1312" s="62">
        <f t="shared" si="1113"/>
        <v>0.37776999999999999</v>
      </c>
      <c r="T1312" s="54">
        <v>0</v>
      </c>
      <c r="U1312" s="54">
        <v>0</v>
      </c>
      <c r="V1312" s="54">
        <v>0</v>
      </c>
      <c r="W1312" s="54">
        <v>0.37776999999999999</v>
      </c>
      <c r="X1312" s="54"/>
      <c r="Y1312" s="54"/>
      <c r="Z1312" s="54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170"/>
    </row>
    <row r="1313" spans="1:37" ht="110.25" x14ac:dyDescent="0.25">
      <c r="A1313" s="170"/>
      <c r="B1313" s="55" t="s">
        <v>2533</v>
      </c>
      <c r="C1313" s="56" t="s">
        <v>4093</v>
      </c>
      <c r="D1313" s="54">
        <v>9.5147999999999996E-2</v>
      </c>
      <c r="E1313" s="54">
        <v>0</v>
      </c>
      <c r="F1313" s="54">
        <v>0</v>
      </c>
      <c r="G1313" s="54">
        <v>0</v>
      </c>
      <c r="H1313" s="54">
        <f t="shared" si="1114"/>
        <v>9.5147999999999996E-2</v>
      </c>
      <c r="I1313" s="62">
        <f t="shared" si="1107"/>
        <v>9.5147999999999996E-2</v>
      </c>
      <c r="J1313" s="54">
        <v>0</v>
      </c>
      <c r="K1313" s="62">
        <v>0</v>
      </c>
      <c r="L1313" s="54">
        <v>0</v>
      </c>
      <c r="M1313" s="54">
        <v>9.5147999999999996E-2</v>
      </c>
      <c r="N1313" s="62">
        <f t="shared" si="1108"/>
        <v>0</v>
      </c>
      <c r="O1313" s="62">
        <f t="shared" si="1109"/>
        <v>0</v>
      </c>
      <c r="P1313" s="62">
        <f t="shared" si="1110"/>
        <v>0</v>
      </c>
      <c r="Q1313" s="62">
        <f t="shared" si="1111"/>
        <v>0</v>
      </c>
      <c r="R1313" s="62">
        <f t="shared" si="1112"/>
        <v>0</v>
      </c>
      <c r="S1313" s="62">
        <f t="shared" si="1113"/>
        <v>7.9289999999999999E-2</v>
      </c>
      <c r="T1313" s="54">
        <v>0</v>
      </c>
      <c r="U1313" s="54">
        <v>0</v>
      </c>
      <c r="V1313" s="54">
        <v>0</v>
      </c>
      <c r="W1313" s="54">
        <v>7.9289999999999999E-2</v>
      </c>
      <c r="X1313" s="54"/>
      <c r="Y1313" s="54"/>
      <c r="Z1313" s="54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170"/>
    </row>
    <row r="1314" spans="1:37" ht="63" x14ac:dyDescent="0.25">
      <c r="A1314" s="170"/>
      <c r="B1314" s="55" t="s">
        <v>2535</v>
      </c>
      <c r="C1314" s="56" t="s">
        <v>4094</v>
      </c>
      <c r="D1314" s="54">
        <v>0.45683100000000004</v>
      </c>
      <c r="E1314" s="54">
        <v>0</v>
      </c>
      <c r="F1314" s="54">
        <v>0</v>
      </c>
      <c r="G1314" s="54">
        <v>0</v>
      </c>
      <c r="H1314" s="54">
        <f t="shared" si="1114"/>
        <v>0.45683100000000004</v>
      </c>
      <c r="I1314" s="62">
        <f t="shared" si="1107"/>
        <v>0.45683099999999999</v>
      </c>
      <c r="J1314" s="54">
        <v>0</v>
      </c>
      <c r="K1314" s="62">
        <v>0</v>
      </c>
      <c r="L1314" s="54">
        <v>0</v>
      </c>
      <c r="M1314" s="54">
        <v>0.45683099999999999</v>
      </c>
      <c r="N1314" s="62">
        <f t="shared" si="1108"/>
        <v>0</v>
      </c>
      <c r="O1314" s="62">
        <f t="shared" si="1109"/>
        <v>0</v>
      </c>
      <c r="P1314" s="62">
        <f t="shared" si="1110"/>
        <v>0</v>
      </c>
      <c r="Q1314" s="62">
        <f t="shared" si="1111"/>
        <v>0</v>
      </c>
      <c r="R1314" s="62">
        <f t="shared" si="1112"/>
        <v>0</v>
      </c>
      <c r="S1314" s="62">
        <f t="shared" si="1113"/>
        <v>0.38068999999999997</v>
      </c>
      <c r="T1314" s="54">
        <v>0</v>
      </c>
      <c r="U1314" s="54">
        <v>0</v>
      </c>
      <c r="V1314" s="54">
        <v>0</v>
      </c>
      <c r="W1314" s="54">
        <v>0.38068999999999997</v>
      </c>
      <c r="X1314" s="54"/>
      <c r="Y1314" s="54"/>
      <c r="Z1314" s="54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170"/>
    </row>
    <row r="1315" spans="1:37" ht="47.25" x14ac:dyDescent="0.25">
      <c r="A1315" s="170"/>
      <c r="B1315" s="55" t="s">
        <v>2537</v>
      </c>
      <c r="C1315" s="56" t="s">
        <v>4095</v>
      </c>
      <c r="D1315" s="54">
        <v>0.49843899999999958</v>
      </c>
      <c r="E1315" s="54">
        <v>0</v>
      </c>
      <c r="F1315" s="54">
        <v>0</v>
      </c>
      <c r="G1315" s="54">
        <v>0</v>
      </c>
      <c r="H1315" s="54">
        <f t="shared" si="1114"/>
        <v>0.49843899999999958</v>
      </c>
      <c r="I1315" s="62">
        <f t="shared" si="1107"/>
        <v>0.49843900000000002</v>
      </c>
      <c r="J1315" s="54">
        <v>0</v>
      </c>
      <c r="K1315" s="62">
        <v>0</v>
      </c>
      <c r="L1315" s="54">
        <v>0</v>
      </c>
      <c r="M1315" s="54">
        <v>0.49843900000000002</v>
      </c>
      <c r="N1315" s="62">
        <f t="shared" si="1108"/>
        <v>-4.4408920985006262E-16</v>
      </c>
      <c r="O1315" s="62">
        <f t="shared" si="1109"/>
        <v>0</v>
      </c>
      <c r="P1315" s="62">
        <f t="shared" si="1110"/>
        <v>0</v>
      </c>
      <c r="Q1315" s="62">
        <f t="shared" si="1111"/>
        <v>0</v>
      </c>
      <c r="R1315" s="62">
        <f t="shared" si="1112"/>
        <v>-4.4408920985006262E-16</v>
      </c>
      <c r="S1315" s="62">
        <f t="shared" si="1113"/>
        <v>0.41537000000000002</v>
      </c>
      <c r="T1315" s="54">
        <v>0</v>
      </c>
      <c r="U1315" s="54">
        <v>0</v>
      </c>
      <c r="V1315" s="54">
        <v>0</v>
      </c>
      <c r="W1315" s="54">
        <v>0.41537000000000002</v>
      </c>
      <c r="X1315" s="54"/>
      <c r="Y1315" s="54"/>
      <c r="Z1315" s="54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170"/>
    </row>
    <row r="1316" spans="1:37" ht="47.25" x14ac:dyDescent="0.25">
      <c r="A1316" s="170"/>
      <c r="B1316" s="55" t="s">
        <v>2539</v>
      </c>
      <c r="C1316" s="56" t="s">
        <v>4096</v>
      </c>
      <c r="D1316" s="54">
        <v>0.17825000000000035</v>
      </c>
      <c r="E1316" s="54">
        <v>0</v>
      </c>
      <c r="F1316" s="54">
        <v>0</v>
      </c>
      <c r="G1316" s="54">
        <v>0</v>
      </c>
      <c r="H1316" s="54">
        <f t="shared" si="1114"/>
        <v>0.17825000000000035</v>
      </c>
      <c r="I1316" s="62">
        <f t="shared" si="1107"/>
        <v>0.25245600000000001</v>
      </c>
      <c r="J1316" s="54">
        <v>0</v>
      </c>
      <c r="K1316" s="62">
        <v>0</v>
      </c>
      <c r="L1316" s="54">
        <v>0</v>
      </c>
      <c r="M1316" s="54">
        <v>0.25245600000000001</v>
      </c>
      <c r="N1316" s="62">
        <f t="shared" si="1108"/>
        <v>-7.4205999999999661E-2</v>
      </c>
      <c r="O1316" s="62">
        <f t="shared" si="1109"/>
        <v>0</v>
      </c>
      <c r="P1316" s="62">
        <f t="shared" si="1110"/>
        <v>0</v>
      </c>
      <c r="Q1316" s="62">
        <f t="shared" si="1111"/>
        <v>0</v>
      </c>
      <c r="R1316" s="62">
        <f t="shared" si="1112"/>
        <v>-7.4205999999999661E-2</v>
      </c>
      <c r="S1316" s="62">
        <f t="shared" si="1113"/>
        <v>0.21037999999999998</v>
      </c>
      <c r="T1316" s="54">
        <v>0</v>
      </c>
      <c r="U1316" s="54">
        <v>0</v>
      </c>
      <c r="V1316" s="54">
        <v>0</v>
      </c>
      <c r="W1316" s="54">
        <v>0.21037999999999998</v>
      </c>
      <c r="X1316" s="54"/>
      <c r="Y1316" s="54"/>
      <c r="Z1316" s="54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170"/>
    </row>
    <row r="1317" spans="1:37" ht="47.25" x14ac:dyDescent="0.25">
      <c r="A1317" s="170"/>
      <c r="B1317" s="55" t="s">
        <v>2541</v>
      </c>
      <c r="C1317" s="56" t="s">
        <v>4097</v>
      </c>
      <c r="D1317" s="54">
        <v>7.5941999999999996E-2</v>
      </c>
      <c r="E1317" s="54">
        <v>0</v>
      </c>
      <c r="F1317" s="54">
        <v>0</v>
      </c>
      <c r="G1317" s="54">
        <v>0</v>
      </c>
      <c r="H1317" s="54">
        <f t="shared" si="1114"/>
        <v>7.5941999999999996E-2</v>
      </c>
      <c r="I1317" s="62">
        <f t="shared" si="1107"/>
        <v>7.5941999999999996E-2</v>
      </c>
      <c r="J1317" s="54">
        <v>0</v>
      </c>
      <c r="K1317" s="62">
        <v>0</v>
      </c>
      <c r="L1317" s="54">
        <v>0</v>
      </c>
      <c r="M1317" s="54">
        <v>7.5941999999999996E-2</v>
      </c>
      <c r="N1317" s="62">
        <f t="shared" si="1108"/>
        <v>0</v>
      </c>
      <c r="O1317" s="62">
        <f t="shared" si="1109"/>
        <v>0</v>
      </c>
      <c r="P1317" s="62">
        <f t="shared" si="1110"/>
        <v>0</v>
      </c>
      <c r="Q1317" s="62">
        <f t="shared" si="1111"/>
        <v>0</v>
      </c>
      <c r="R1317" s="62">
        <f t="shared" si="1112"/>
        <v>0</v>
      </c>
      <c r="S1317" s="62">
        <f t="shared" si="1113"/>
        <v>6.3289999999999999E-2</v>
      </c>
      <c r="T1317" s="54">
        <v>0</v>
      </c>
      <c r="U1317" s="54">
        <v>0</v>
      </c>
      <c r="V1317" s="54">
        <v>0</v>
      </c>
      <c r="W1317" s="54">
        <v>6.3289999999999999E-2</v>
      </c>
      <c r="X1317" s="54"/>
      <c r="Y1317" s="54"/>
      <c r="Z1317" s="54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170"/>
    </row>
    <row r="1318" spans="1:37" ht="63" x14ac:dyDescent="0.25">
      <c r="A1318" s="170"/>
      <c r="B1318" s="55" t="s">
        <v>2543</v>
      </c>
      <c r="C1318" s="56" t="s">
        <v>4098</v>
      </c>
      <c r="D1318" s="54">
        <v>0.48501</v>
      </c>
      <c r="E1318" s="54">
        <v>0</v>
      </c>
      <c r="F1318" s="54">
        <v>0</v>
      </c>
      <c r="G1318" s="54">
        <v>0</v>
      </c>
      <c r="H1318" s="54">
        <f t="shared" si="1114"/>
        <v>0.48501</v>
      </c>
      <c r="I1318" s="62">
        <f t="shared" si="1107"/>
        <v>0.48501</v>
      </c>
      <c r="J1318" s="54">
        <v>0</v>
      </c>
      <c r="K1318" s="62">
        <v>0</v>
      </c>
      <c r="L1318" s="54">
        <v>0</v>
      </c>
      <c r="M1318" s="54">
        <v>0.48501</v>
      </c>
      <c r="N1318" s="62">
        <f t="shared" si="1108"/>
        <v>0</v>
      </c>
      <c r="O1318" s="62">
        <f t="shared" si="1109"/>
        <v>0</v>
      </c>
      <c r="P1318" s="62">
        <f t="shared" si="1110"/>
        <v>0</v>
      </c>
      <c r="Q1318" s="62">
        <f t="shared" si="1111"/>
        <v>0</v>
      </c>
      <c r="R1318" s="62">
        <f t="shared" si="1112"/>
        <v>0</v>
      </c>
      <c r="S1318" s="62">
        <f t="shared" si="1113"/>
        <v>0.40417999999999998</v>
      </c>
      <c r="T1318" s="54">
        <v>0</v>
      </c>
      <c r="U1318" s="54">
        <v>0</v>
      </c>
      <c r="V1318" s="54">
        <v>0</v>
      </c>
      <c r="W1318" s="54">
        <v>0.40417999999999998</v>
      </c>
      <c r="X1318" s="54"/>
      <c r="Y1318" s="54"/>
      <c r="Z1318" s="54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170"/>
    </row>
    <row r="1319" spans="1:37" ht="63" x14ac:dyDescent="0.25">
      <c r="A1319" s="170"/>
      <c r="B1319" s="55" t="s">
        <v>2545</v>
      </c>
      <c r="C1319" s="56" t="s">
        <v>4099</v>
      </c>
      <c r="D1319" s="54">
        <v>0.57791999999999999</v>
      </c>
      <c r="E1319" s="54">
        <v>0</v>
      </c>
      <c r="F1319" s="54">
        <v>0</v>
      </c>
      <c r="G1319" s="54">
        <v>0</v>
      </c>
      <c r="H1319" s="54">
        <f t="shared" si="1114"/>
        <v>0.57791999999999999</v>
      </c>
      <c r="I1319" s="62">
        <f t="shared" si="1107"/>
        <v>0.57791999999999999</v>
      </c>
      <c r="J1319" s="54">
        <v>0</v>
      </c>
      <c r="K1319" s="62">
        <v>0</v>
      </c>
      <c r="L1319" s="54">
        <v>0</v>
      </c>
      <c r="M1319" s="54">
        <v>0.57791999999999999</v>
      </c>
      <c r="N1319" s="62">
        <f t="shared" si="1108"/>
        <v>0</v>
      </c>
      <c r="O1319" s="62">
        <f t="shared" si="1109"/>
        <v>0</v>
      </c>
      <c r="P1319" s="62">
        <f t="shared" si="1110"/>
        <v>0</v>
      </c>
      <c r="Q1319" s="62">
        <f t="shared" si="1111"/>
        <v>0</v>
      </c>
      <c r="R1319" s="62">
        <f t="shared" si="1112"/>
        <v>0</v>
      </c>
      <c r="S1319" s="62">
        <f t="shared" si="1113"/>
        <v>0.48160000000000003</v>
      </c>
      <c r="T1319" s="54">
        <v>0</v>
      </c>
      <c r="U1319" s="54">
        <v>0</v>
      </c>
      <c r="V1319" s="54">
        <v>0</v>
      </c>
      <c r="W1319" s="54">
        <v>0.48160000000000003</v>
      </c>
      <c r="X1319" s="54"/>
      <c r="Y1319" s="54"/>
      <c r="Z1319" s="54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170"/>
    </row>
    <row r="1320" spans="1:37" ht="63" x14ac:dyDescent="0.25">
      <c r="A1320" s="170"/>
      <c r="B1320" s="55" t="s">
        <v>2547</v>
      </c>
      <c r="C1320" s="56" t="s">
        <v>4100</v>
      </c>
      <c r="D1320" s="54">
        <v>0.49607999999999997</v>
      </c>
      <c r="E1320" s="54">
        <v>0</v>
      </c>
      <c r="F1320" s="54">
        <v>0</v>
      </c>
      <c r="G1320" s="54">
        <v>0</v>
      </c>
      <c r="H1320" s="54">
        <f t="shared" si="1114"/>
        <v>0.49607999999999997</v>
      </c>
      <c r="I1320" s="62">
        <f t="shared" si="1107"/>
        <v>0.49607999999999997</v>
      </c>
      <c r="J1320" s="54">
        <v>0</v>
      </c>
      <c r="K1320" s="62">
        <v>0</v>
      </c>
      <c r="L1320" s="54">
        <v>0</v>
      </c>
      <c r="M1320" s="54">
        <v>0.49607999999999997</v>
      </c>
      <c r="N1320" s="62">
        <f t="shared" si="1108"/>
        <v>0</v>
      </c>
      <c r="O1320" s="62">
        <f t="shared" si="1109"/>
        <v>0</v>
      </c>
      <c r="P1320" s="62">
        <f t="shared" si="1110"/>
        <v>0</v>
      </c>
      <c r="Q1320" s="62">
        <f t="shared" si="1111"/>
        <v>0</v>
      </c>
      <c r="R1320" s="62">
        <f t="shared" si="1112"/>
        <v>0</v>
      </c>
      <c r="S1320" s="62">
        <f t="shared" si="1113"/>
        <v>0.41339999999999999</v>
      </c>
      <c r="T1320" s="54">
        <v>0</v>
      </c>
      <c r="U1320" s="54">
        <v>0</v>
      </c>
      <c r="V1320" s="54">
        <v>0</v>
      </c>
      <c r="W1320" s="54">
        <v>0.41339999999999999</v>
      </c>
      <c r="X1320" s="54"/>
      <c r="Y1320" s="54"/>
      <c r="Z1320" s="54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170"/>
    </row>
    <row r="1321" spans="1:37" ht="63" x14ac:dyDescent="0.25">
      <c r="A1321" s="170"/>
      <c r="B1321" s="55" t="s">
        <v>2549</v>
      </c>
      <c r="C1321" s="56" t="s">
        <v>4101</v>
      </c>
      <c r="D1321" s="54">
        <v>6.4488000000000004E-2</v>
      </c>
      <c r="E1321" s="54">
        <v>0</v>
      </c>
      <c r="F1321" s="54">
        <v>0</v>
      </c>
      <c r="G1321" s="54">
        <v>0</v>
      </c>
      <c r="H1321" s="54">
        <f t="shared" si="1114"/>
        <v>6.4488000000000004E-2</v>
      </c>
      <c r="I1321" s="62">
        <f t="shared" si="1107"/>
        <v>6.4488000000000004E-2</v>
      </c>
      <c r="J1321" s="54">
        <v>0</v>
      </c>
      <c r="K1321" s="62">
        <v>0</v>
      </c>
      <c r="L1321" s="54">
        <v>0</v>
      </c>
      <c r="M1321" s="54">
        <v>6.4488000000000004E-2</v>
      </c>
      <c r="N1321" s="62">
        <f t="shared" si="1108"/>
        <v>0</v>
      </c>
      <c r="O1321" s="62">
        <f t="shared" si="1109"/>
        <v>0</v>
      </c>
      <c r="P1321" s="62">
        <f t="shared" si="1110"/>
        <v>0</v>
      </c>
      <c r="Q1321" s="62">
        <f t="shared" si="1111"/>
        <v>0</v>
      </c>
      <c r="R1321" s="62">
        <f t="shared" si="1112"/>
        <v>0</v>
      </c>
      <c r="S1321" s="62">
        <f t="shared" si="1113"/>
        <v>5.3740000000000003E-2</v>
      </c>
      <c r="T1321" s="54">
        <v>0</v>
      </c>
      <c r="U1321" s="54">
        <v>0</v>
      </c>
      <c r="V1321" s="54">
        <v>0</v>
      </c>
      <c r="W1321" s="54">
        <v>5.3740000000000003E-2</v>
      </c>
      <c r="X1321" s="54"/>
      <c r="Y1321" s="54"/>
      <c r="Z1321" s="54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170"/>
    </row>
    <row r="1322" spans="1:37" ht="78.75" x14ac:dyDescent="0.25">
      <c r="A1322" s="170"/>
      <c r="B1322" s="55" t="s">
        <v>2551</v>
      </c>
      <c r="C1322" s="56" t="s">
        <v>4102</v>
      </c>
      <c r="D1322" s="54">
        <v>7.1409999999999973E-2</v>
      </c>
      <c r="E1322" s="54">
        <v>0</v>
      </c>
      <c r="F1322" s="54">
        <v>0</v>
      </c>
      <c r="G1322" s="54">
        <v>0</v>
      </c>
      <c r="H1322" s="54">
        <f t="shared" si="1114"/>
        <v>7.1409999999999973E-2</v>
      </c>
      <c r="I1322" s="62">
        <f t="shared" si="1107"/>
        <v>7.1409999999999987E-2</v>
      </c>
      <c r="J1322" s="54">
        <v>0</v>
      </c>
      <c r="K1322" s="62">
        <v>0</v>
      </c>
      <c r="L1322" s="54">
        <v>0</v>
      </c>
      <c r="M1322" s="54">
        <v>7.1409999999999987E-2</v>
      </c>
      <c r="N1322" s="62">
        <f t="shared" si="1108"/>
        <v>0</v>
      </c>
      <c r="O1322" s="62">
        <f t="shared" si="1109"/>
        <v>0</v>
      </c>
      <c r="P1322" s="62">
        <f t="shared" si="1110"/>
        <v>0</v>
      </c>
      <c r="Q1322" s="62">
        <f t="shared" si="1111"/>
        <v>0</v>
      </c>
      <c r="R1322" s="62">
        <f t="shared" si="1112"/>
        <v>0</v>
      </c>
      <c r="S1322" s="62">
        <f t="shared" si="1113"/>
        <v>5.951E-2</v>
      </c>
      <c r="T1322" s="54">
        <v>0</v>
      </c>
      <c r="U1322" s="54">
        <v>0</v>
      </c>
      <c r="V1322" s="54">
        <v>0</v>
      </c>
      <c r="W1322" s="54">
        <v>5.951E-2</v>
      </c>
      <c r="X1322" s="54"/>
      <c r="Y1322" s="54"/>
      <c r="Z1322" s="54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170"/>
    </row>
    <row r="1323" spans="1:37" ht="63" x14ac:dyDescent="0.25">
      <c r="A1323" s="170"/>
      <c r="B1323" s="55" t="s">
        <v>2553</v>
      </c>
      <c r="C1323" s="56" t="s">
        <v>4103</v>
      </c>
      <c r="D1323" s="54">
        <v>7.2239999999999999E-2</v>
      </c>
      <c r="E1323" s="54">
        <v>0</v>
      </c>
      <c r="F1323" s="54">
        <v>0</v>
      </c>
      <c r="G1323" s="54">
        <v>0</v>
      </c>
      <c r="H1323" s="54">
        <f t="shared" si="1114"/>
        <v>7.2239999999999999E-2</v>
      </c>
      <c r="I1323" s="62">
        <f t="shared" ref="I1323:I1335" si="1116">J1323+K1323+L1323+M1323</f>
        <v>7.2239999999999999E-2</v>
      </c>
      <c r="J1323" s="54">
        <v>0</v>
      </c>
      <c r="K1323" s="62">
        <v>0</v>
      </c>
      <c r="L1323" s="54">
        <v>0</v>
      </c>
      <c r="M1323" s="54">
        <v>7.2239999999999999E-2</v>
      </c>
      <c r="N1323" s="62">
        <f t="shared" ref="N1323:N1386" si="1117">D1323-I1323</f>
        <v>0</v>
      </c>
      <c r="O1323" s="62">
        <f t="shared" ref="O1323:O1386" si="1118">E1323-J1323</f>
        <v>0</v>
      </c>
      <c r="P1323" s="62">
        <f t="shared" ref="P1323:P1386" si="1119">F1323-K1323</f>
        <v>0</v>
      </c>
      <c r="Q1323" s="62">
        <f t="shared" ref="Q1323:Q1386" si="1120">G1323-L1323</f>
        <v>0</v>
      </c>
      <c r="R1323" s="62">
        <f t="shared" ref="R1323:R1386" si="1121">H1323-M1323</f>
        <v>0</v>
      </c>
      <c r="S1323" s="62">
        <f t="shared" ref="S1323:S1386" si="1122">T1323+U1323+V1323+W1323</f>
        <v>6.0200000000000004E-2</v>
      </c>
      <c r="T1323" s="54">
        <v>0</v>
      </c>
      <c r="U1323" s="54">
        <v>0</v>
      </c>
      <c r="V1323" s="54">
        <v>0</v>
      </c>
      <c r="W1323" s="54">
        <v>6.0200000000000004E-2</v>
      </c>
      <c r="X1323" s="54"/>
      <c r="Y1323" s="54"/>
      <c r="Z1323" s="54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170"/>
    </row>
    <row r="1324" spans="1:37" ht="63" x14ac:dyDescent="0.25">
      <c r="A1324" s="170"/>
      <c r="B1324" s="55" t="s">
        <v>2555</v>
      </c>
      <c r="C1324" s="56" t="s">
        <v>4104</v>
      </c>
      <c r="D1324" s="54">
        <v>7.2239999999999999E-2</v>
      </c>
      <c r="E1324" s="54">
        <v>0</v>
      </c>
      <c r="F1324" s="54">
        <v>0</v>
      </c>
      <c r="G1324" s="54">
        <v>0</v>
      </c>
      <c r="H1324" s="54">
        <f t="shared" ref="H1324:H1361" si="1123">D1324</f>
        <v>7.2239999999999999E-2</v>
      </c>
      <c r="I1324" s="62">
        <f t="shared" si="1116"/>
        <v>7.2239999999999999E-2</v>
      </c>
      <c r="J1324" s="54">
        <v>0</v>
      </c>
      <c r="K1324" s="62">
        <v>0</v>
      </c>
      <c r="L1324" s="54">
        <v>0</v>
      </c>
      <c r="M1324" s="54">
        <v>7.2239999999999999E-2</v>
      </c>
      <c r="N1324" s="62">
        <f t="shared" si="1117"/>
        <v>0</v>
      </c>
      <c r="O1324" s="62">
        <f t="shared" si="1118"/>
        <v>0</v>
      </c>
      <c r="P1324" s="62">
        <f t="shared" si="1119"/>
        <v>0</v>
      </c>
      <c r="Q1324" s="62">
        <f t="shared" si="1120"/>
        <v>0</v>
      </c>
      <c r="R1324" s="62">
        <f t="shared" si="1121"/>
        <v>0</v>
      </c>
      <c r="S1324" s="62">
        <f t="shared" si="1122"/>
        <v>6.0200000000000004E-2</v>
      </c>
      <c r="T1324" s="54">
        <v>0</v>
      </c>
      <c r="U1324" s="54">
        <v>0</v>
      </c>
      <c r="V1324" s="54">
        <v>0</v>
      </c>
      <c r="W1324" s="54">
        <v>6.0200000000000004E-2</v>
      </c>
      <c r="X1324" s="54"/>
      <c r="Y1324" s="54"/>
      <c r="Z1324" s="54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170"/>
    </row>
    <row r="1325" spans="1:37" ht="63" x14ac:dyDescent="0.25">
      <c r="A1325" s="170"/>
      <c r="B1325" s="55" t="s">
        <v>2557</v>
      </c>
      <c r="C1325" s="56" t="s">
        <v>4105</v>
      </c>
      <c r="D1325" s="54">
        <v>0.29332799999999998</v>
      </c>
      <c r="E1325" s="54">
        <v>0</v>
      </c>
      <c r="F1325" s="54">
        <v>0</v>
      </c>
      <c r="G1325" s="54">
        <v>0</v>
      </c>
      <c r="H1325" s="54">
        <f t="shared" si="1123"/>
        <v>0.29332799999999998</v>
      </c>
      <c r="I1325" s="62">
        <f t="shared" si="1116"/>
        <v>0.24443999999999999</v>
      </c>
      <c r="J1325" s="54">
        <v>0</v>
      </c>
      <c r="K1325" s="62">
        <v>0</v>
      </c>
      <c r="L1325" s="54">
        <v>0</v>
      </c>
      <c r="M1325" s="54">
        <v>0.24443999999999999</v>
      </c>
      <c r="N1325" s="62">
        <f t="shared" si="1117"/>
        <v>4.8887999999999987E-2</v>
      </c>
      <c r="O1325" s="62">
        <f t="shared" si="1118"/>
        <v>0</v>
      </c>
      <c r="P1325" s="62">
        <f t="shared" si="1119"/>
        <v>0</v>
      </c>
      <c r="Q1325" s="62">
        <f t="shared" si="1120"/>
        <v>0</v>
      </c>
      <c r="R1325" s="62">
        <f t="shared" si="1121"/>
        <v>4.8887999999999987E-2</v>
      </c>
      <c r="S1325" s="62">
        <f t="shared" si="1122"/>
        <v>0.20369999999999999</v>
      </c>
      <c r="T1325" s="54">
        <v>0</v>
      </c>
      <c r="U1325" s="54">
        <v>0</v>
      </c>
      <c r="V1325" s="54">
        <v>0</v>
      </c>
      <c r="W1325" s="54">
        <v>0.20369999999999999</v>
      </c>
      <c r="X1325" s="54"/>
      <c r="Y1325" s="54"/>
      <c r="Z1325" s="54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170"/>
    </row>
    <row r="1326" spans="1:37" ht="63" x14ac:dyDescent="0.25">
      <c r="A1326" s="170"/>
      <c r="B1326" s="55" t="s">
        <v>2559</v>
      </c>
      <c r="C1326" s="56" t="s">
        <v>4106</v>
      </c>
      <c r="D1326" s="54">
        <v>0.49280000000000002</v>
      </c>
      <c r="E1326" s="54">
        <v>0</v>
      </c>
      <c r="F1326" s="54">
        <v>0</v>
      </c>
      <c r="G1326" s="54">
        <v>0</v>
      </c>
      <c r="H1326" s="54">
        <f t="shared" si="1123"/>
        <v>0.49280000000000002</v>
      </c>
      <c r="I1326" s="62">
        <f t="shared" si="1116"/>
        <v>0.49280000000000002</v>
      </c>
      <c r="J1326" s="54">
        <v>0</v>
      </c>
      <c r="K1326" s="62">
        <v>0</v>
      </c>
      <c r="L1326" s="54">
        <v>0</v>
      </c>
      <c r="M1326" s="54">
        <v>0.49280000000000002</v>
      </c>
      <c r="N1326" s="62">
        <f t="shared" si="1117"/>
        <v>0</v>
      </c>
      <c r="O1326" s="62">
        <f t="shared" si="1118"/>
        <v>0</v>
      </c>
      <c r="P1326" s="62">
        <f t="shared" si="1119"/>
        <v>0</v>
      </c>
      <c r="Q1326" s="62">
        <f t="shared" si="1120"/>
        <v>0</v>
      </c>
      <c r="R1326" s="62">
        <f t="shared" si="1121"/>
        <v>0</v>
      </c>
      <c r="S1326" s="62">
        <f t="shared" si="1122"/>
        <v>0.41067000000000004</v>
      </c>
      <c r="T1326" s="54">
        <v>0</v>
      </c>
      <c r="U1326" s="54">
        <v>0</v>
      </c>
      <c r="V1326" s="54">
        <v>0</v>
      </c>
      <c r="W1326" s="54">
        <v>0.41067000000000004</v>
      </c>
      <c r="X1326" s="54"/>
      <c r="Y1326" s="54"/>
      <c r="Z1326" s="54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170"/>
    </row>
    <row r="1327" spans="1:37" ht="63" x14ac:dyDescent="0.25">
      <c r="A1327" s="170"/>
      <c r="B1327" s="55" t="s">
        <v>2561</v>
      </c>
      <c r="C1327" s="56" t="s">
        <v>4107</v>
      </c>
      <c r="D1327" s="54">
        <v>0.49919999999999998</v>
      </c>
      <c r="E1327" s="54">
        <v>0</v>
      </c>
      <c r="F1327" s="54">
        <v>0</v>
      </c>
      <c r="G1327" s="54">
        <v>0</v>
      </c>
      <c r="H1327" s="54">
        <f t="shared" si="1123"/>
        <v>0.49919999999999998</v>
      </c>
      <c r="I1327" s="62">
        <f t="shared" si="1116"/>
        <v>0</v>
      </c>
      <c r="J1327" s="54">
        <v>0</v>
      </c>
      <c r="K1327" s="62">
        <v>0</v>
      </c>
      <c r="L1327" s="54">
        <v>0</v>
      </c>
      <c r="M1327" s="54">
        <v>0</v>
      </c>
      <c r="N1327" s="62">
        <f t="shared" si="1117"/>
        <v>0.49919999999999998</v>
      </c>
      <c r="O1327" s="62">
        <f t="shared" si="1118"/>
        <v>0</v>
      </c>
      <c r="P1327" s="62">
        <f t="shared" si="1119"/>
        <v>0</v>
      </c>
      <c r="Q1327" s="62">
        <f t="shared" si="1120"/>
        <v>0</v>
      </c>
      <c r="R1327" s="62">
        <f t="shared" si="1121"/>
        <v>0.49919999999999998</v>
      </c>
      <c r="S1327" s="62">
        <f t="shared" si="1122"/>
        <v>0</v>
      </c>
      <c r="T1327" s="54">
        <v>0</v>
      </c>
      <c r="U1327" s="54">
        <v>0</v>
      </c>
      <c r="V1327" s="54">
        <v>0</v>
      </c>
      <c r="W1327" s="54">
        <v>0</v>
      </c>
      <c r="X1327" s="54"/>
      <c r="Y1327" s="54"/>
      <c r="Z1327" s="54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170"/>
    </row>
    <row r="1328" spans="1:37" ht="157.5" x14ac:dyDescent="0.25">
      <c r="A1328" s="170"/>
      <c r="B1328" s="55" t="s">
        <v>2563</v>
      </c>
      <c r="C1328" s="56" t="s">
        <v>4108</v>
      </c>
      <c r="D1328" s="54">
        <v>0.4788</v>
      </c>
      <c r="E1328" s="54">
        <v>0</v>
      </c>
      <c r="F1328" s="54">
        <v>0</v>
      </c>
      <c r="G1328" s="54">
        <v>0</v>
      </c>
      <c r="H1328" s="54">
        <f t="shared" si="1123"/>
        <v>0.4788</v>
      </c>
      <c r="I1328" s="62">
        <f t="shared" si="1116"/>
        <v>0</v>
      </c>
      <c r="J1328" s="54">
        <v>0</v>
      </c>
      <c r="K1328" s="62">
        <v>0</v>
      </c>
      <c r="L1328" s="54">
        <v>0</v>
      </c>
      <c r="M1328" s="54">
        <v>0</v>
      </c>
      <c r="N1328" s="62">
        <f t="shared" si="1117"/>
        <v>0.4788</v>
      </c>
      <c r="O1328" s="62">
        <f t="shared" si="1118"/>
        <v>0</v>
      </c>
      <c r="P1328" s="62">
        <f t="shared" si="1119"/>
        <v>0</v>
      </c>
      <c r="Q1328" s="62">
        <f t="shared" si="1120"/>
        <v>0</v>
      </c>
      <c r="R1328" s="62">
        <f t="shared" si="1121"/>
        <v>0.4788</v>
      </c>
      <c r="S1328" s="62">
        <f t="shared" si="1122"/>
        <v>0</v>
      </c>
      <c r="T1328" s="54">
        <v>0</v>
      </c>
      <c r="U1328" s="54">
        <v>0</v>
      </c>
      <c r="V1328" s="54">
        <v>0</v>
      </c>
      <c r="W1328" s="54">
        <v>0</v>
      </c>
      <c r="X1328" s="54"/>
      <c r="Y1328" s="54"/>
      <c r="Z1328" s="54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170"/>
    </row>
    <row r="1329" spans="1:38" ht="94.5" x14ac:dyDescent="0.25">
      <c r="A1329" s="170"/>
      <c r="B1329" s="55" t="s">
        <v>2565</v>
      </c>
      <c r="C1329" s="56" t="s">
        <v>4109</v>
      </c>
      <c r="D1329" s="54">
        <v>14.739432000000001</v>
      </c>
      <c r="E1329" s="54">
        <v>0</v>
      </c>
      <c r="F1329" s="54">
        <v>0</v>
      </c>
      <c r="G1329" s="54">
        <v>0</v>
      </c>
      <c r="H1329" s="54">
        <f t="shared" si="1123"/>
        <v>14.739432000000001</v>
      </c>
      <c r="I1329" s="62">
        <f t="shared" si="1116"/>
        <v>11.290489999999997</v>
      </c>
      <c r="J1329" s="54">
        <v>0</v>
      </c>
      <c r="K1329" s="62">
        <v>0</v>
      </c>
      <c r="L1329" s="54">
        <v>0</v>
      </c>
      <c r="M1329" s="54">
        <v>11.290489999999997</v>
      </c>
      <c r="N1329" s="62">
        <f t="shared" si="1117"/>
        <v>3.4489420000000042</v>
      </c>
      <c r="O1329" s="62">
        <f t="shared" si="1118"/>
        <v>0</v>
      </c>
      <c r="P1329" s="62">
        <f t="shared" si="1119"/>
        <v>0</v>
      </c>
      <c r="Q1329" s="62">
        <f t="shared" si="1120"/>
        <v>0</v>
      </c>
      <c r="R1329" s="62">
        <f t="shared" si="1121"/>
        <v>3.4489420000000042</v>
      </c>
      <c r="S1329" s="62">
        <f t="shared" si="1122"/>
        <v>8.6170766700000012</v>
      </c>
      <c r="T1329" s="54">
        <v>0</v>
      </c>
      <c r="U1329" s="54">
        <v>0</v>
      </c>
      <c r="V1329" s="54">
        <v>0</v>
      </c>
      <c r="W1329" s="54">
        <v>8.6170766700000012</v>
      </c>
      <c r="X1329" s="54"/>
      <c r="Y1329" s="54"/>
      <c r="Z1329" s="54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170"/>
    </row>
    <row r="1330" spans="1:38" ht="94.5" x14ac:dyDescent="0.25">
      <c r="A1330" s="170"/>
      <c r="B1330" s="55" t="s">
        <v>2567</v>
      </c>
      <c r="C1330" s="56" t="s">
        <v>4110</v>
      </c>
      <c r="D1330" s="54">
        <v>5.9880000000000004</v>
      </c>
      <c r="E1330" s="54">
        <v>0</v>
      </c>
      <c r="F1330" s="54">
        <v>0</v>
      </c>
      <c r="G1330" s="54">
        <v>0</v>
      </c>
      <c r="H1330" s="54">
        <f t="shared" si="1123"/>
        <v>5.9880000000000004</v>
      </c>
      <c r="I1330" s="62">
        <f t="shared" si="1116"/>
        <v>16.962777599999999</v>
      </c>
      <c r="J1330" s="54">
        <v>0</v>
      </c>
      <c r="K1330" s="62">
        <v>0</v>
      </c>
      <c r="L1330" s="54">
        <v>0</v>
      </c>
      <c r="M1330" s="54">
        <v>16.962777599999999</v>
      </c>
      <c r="N1330" s="62">
        <f t="shared" si="1117"/>
        <v>-10.974777599999999</v>
      </c>
      <c r="O1330" s="62">
        <f t="shared" si="1118"/>
        <v>0</v>
      </c>
      <c r="P1330" s="62">
        <f t="shared" si="1119"/>
        <v>0</v>
      </c>
      <c r="Q1330" s="62">
        <f t="shared" si="1120"/>
        <v>0</v>
      </c>
      <c r="R1330" s="62">
        <f t="shared" si="1121"/>
        <v>-10.974777599999999</v>
      </c>
      <c r="S1330" s="62">
        <f t="shared" si="1122"/>
        <v>25.858870000000003</v>
      </c>
      <c r="T1330" s="54">
        <v>0</v>
      </c>
      <c r="U1330" s="54">
        <v>0</v>
      </c>
      <c r="V1330" s="54">
        <v>0</v>
      </c>
      <c r="W1330" s="54">
        <v>25.858870000000003</v>
      </c>
      <c r="X1330" s="54"/>
      <c r="Y1330" s="54"/>
      <c r="Z1330" s="54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170"/>
    </row>
    <row r="1331" spans="1:38" ht="63" x14ac:dyDescent="0.25">
      <c r="A1331" s="170"/>
      <c r="B1331" s="55" t="s">
        <v>2545</v>
      </c>
      <c r="C1331" s="56" t="s">
        <v>4111</v>
      </c>
      <c r="D1331" s="54">
        <v>0.57791999999999999</v>
      </c>
      <c r="E1331" s="54">
        <v>0</v>
      </c>
      <c r="F1331" s="54">
        <v>0</v>
      </c>
      <c r="G1331" s="54">
        <v>0</v>
      </c>
      <c r="H1331" s="54">
        <f t="shared" si="1123"/>
        <v>0.57791999999999999</v>
      </c>
      <c r="I1331" s="62">
        <f t="shared" si="1116"/>
        <v>0.57791999999999999</v>
      </c>
      <c r="J1331" s="54">
        <v>0</v>
      </c>
      <c r="K1331" s="62">
        <v>0</v>
      </c>
      <c r="L1331" s="54">
        <v>0</v>
      </c>
      <c r="M1331" s="54">
        <v>0.57791999999999999</v>
      </c>
      <c r="N1331" s="62">
        <f t="shared" si="1117"/>
        <v>0</v>
      </c>
      <c r="O1331" s="62">
        <f t="shared" si="1118"/>
        <v>0</v>
      </c>
      <c r="P1331" s="62">
        <f t="shared" si="1119"/>
        <v>0</v>
      </c>
      <c r="Q1331" s="62">
        <f t="shared" si="1120"/>
        <v>0</v>
      </c>
      <c r="R1331" s="62">
        <f t="shared" si="1121"/>
        <v>0</v>
      </c>
      <c r="S1331" s="62">
        <f t="shared" si="1122"/>
        <v>0.48160000000000003</v>
      </c>
      <c r="T1331" s="54">
        <v>0</v>
      </c>
      <c r="U1331" s="54">
        <v>0</v>
      </c>
      <c r="V1331" s="54">
        <v>0</v>
      </c>
      <c r="W1331" s="54">
        <v>0.48160000000000003</v>
      </c>
      <c r="X1331" s="54"/>
      <c r="Y1331" s="54"/>
      <c r="Z1331" s="54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170"/>
    </row>
    <row r="1332" spans="1:38" ht="63" x14ac:dyDescent="0.25">
      <c r="A1332" s="170"/>
      <c r="B1332" s="55" t="s">
        <v>2570</v>
      </c>
      <c r="C1332" s="56" t="s">
        <v>4112</v>
      </c>
      <c r="D1332" s="54">
        <v>0.4221660000000001</v>
      </c>
      <c r="E1332" s="54">
        <v>0</v>
      </c>
      <c r="F1332" s="54">
        <v>0</v>
      </c>
      <c r="G1332" s="54">
        <v>0</v>
      </c>
      <c r="H1332" s="54">
        <f t="shared" si="1123"/>
        <v>0.4221660000000001</v>
      </c>
      <c r="I1332" s="62">
        <f t="shared" si="1116"/>
        <v>0.42216600000000004</v>
      </c>
      <c r="J1332" s="54">
        <v>0</v>
      </c>
      <c r="K1332" s="62">
        <v>0</v>
      </c>
      <c r="L1332" s="54">
        <v>0</v>
      </c>
      <c r="M1332" s="54">
        <v>0.42216600000000004</v>
      </c>
      <c r="N1332" s="62">
        <f t="shared" si="1117"/>
        <v>0</v>
      </c>
      <c r="O1332" s="62">
        <f t="shared" si="1118"/>
        <v>0</v>
      </c>
      <c r="P1332" s="62">
        <f t="shared" si="1119"/>
        <v>0</v>
      </c>
      <c r="Q1332" s="62">
        <f t="shared" si="1120"/>
        <v>0</v>
      </c>
      <c r="R1332" s="62">
        <f t="shared" si="1121"/>
        <v>0</v>
      </c>
      <c r="S1332" s="62">
        <f t="shared" si="1122"/>
        <v>0.35181000000000001</v>
      </c>
      <c r="T1332" s="54">
        <v>0</v>
      </c>
      <c r="U1332" s="54">
        <v>0</v>
      </c>
      <c r="V1332" s="54">
        <v>0</v>
      </c>
      <c r="W1332" s="54">
        <v>0.35181000000000001</v>
      </c>
      <c r="X1332" s="54"/>
      <c r="Y1332" s="54"/>
      <c r="Z1332" s="54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170"/>
    </row>
    <row r="1333" spans="1:38" ht="63" x14ac:dyDescent="0.25">
      <c r="A1333" s="170"/>
      <c r="B1333" s="55" t="s">
        <v>2572</v>
      </c>
      <c r="C1333" s="56" t="s">
        <v>4113</v>
      </c>
      <c r="D1333" s="54">
        <v>0.47465599999999991</v>
      </c>
      <c r="E1333" s="54">
        <v>0</v>
      </c>
      <c r="F1333" s="54">
        <v>0</v>
      </c>
      <c r="G1333" s="54">
        <v>0</v>
      </c>
      <c r="H1333" s="54">
        <f t="shared" si="1123"/>
        <v>0.47465599999999991</v>
      </c>
      <c r="I1333" s="62">
        <f t="shared" si="1116"/>
        <v>0.47465599999999997</v>
      </c>
      <c r="J1333" s="54">
        <v>0</v>
      </c>
      <c r="K1333" s="62">
        <v>0</v>
      </c>
      <c r="L1333" s="54">
        <v>0</v>
      </c>
      <c r="M1333" s="54">
        <v>0.47465599999999997</v>
      </c>
      <c r="N1333" s="62">
        <f t="shared" si="1117"/>
        <v>0</v>
      </c>
      <c r="O1333" s="62">
        <f t="shared" si="1118"/>
        <v>0</v>
      </c>
      <c r="P1333" s="62">
        <f t="shared" si="1119"/>
        <v>0</v>
      </c>
      <c r="Q1333" s="62">
        <f t="shared" si="1120"/>
        <v>0</v>
      </c>
      <c r="R1333" s="62">
        <f t="shared" si="1121"/>
        <v>0</v>
      </c>
      <c r="S1333" s="62">
        <f t="shared" si="1122"/>
        <v>0.39555000000000001</v>
      </c>
      <c r="T1333" s="54">
        <v>0</v>
      </c>
      <c r="U1333" s="54">
        <v>0</v>
      </c>
      <c r="V1333" s="54">
        <v>0</v>
      </c>
      <c r="W1333" s="54">
        <v>0.39555000000000001</v>
      </c>
      <c r="X1333" s="54"/>
      <c r="Y1333" s="54"/>
      <c r="Z1333" s="54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170"/>
    </row>
    <row r="1334" spans="1:38" ht="78.75" x14ac:dyDescent="0.25">
      <c r="A1334" s="170"/>
      <c r="B1334" s="55" t="s">
        <v>2574</v>
      </c>
      <c r="C1334" s="56" t="s">
        <v>4114</v>
      </c>
      <c r="D1334" s="54">
        <v>0.48512099999999997</v>
      </c>
      <c r="E1334" s="54">
        <v>0</v>
      </c>
      <c r="F1334" s="54">
        <v>0</v>
      </c>
      <c r="G1334" s="54">
        <v>0</v>
      </c>
      <c r="H1334" s="54">
        <f t="shared" si="1123"/>
        <v>0.48512099999999997</v>
      </c>
      <c r="I1334" s="62">
        <f t="shared" si="1116"/>
        <v>0.48512099999999997</v>
      </c>
      <c r="J1334" s="54">
        <v>0</v>
      </c>
      <c r="K1334" s="62">
        <v>0</v>
      </c>
      <c r="L1334" s="54">
        <v>0</v>
      </c>
      <c r="M1334" s="54">
        <v>0.48512099999999997</v>
      </c>
      <c r="N1334" s="62">
        <f t="shared" si="1117"/>
        <v>0</v>
      </c>
      <c r="O1334" s="62">
        <f t="shared" si="1118"/>
        <v>0</v>
      </c>
      <c r="P1334" s="62">
        <f t="shared" si="1119"/>
        <v>0</v>
      </c>
      <c r="Q1334" s="62">
        <f t="shared" si="1120"/>
        <v>0</v>
      </c>
      <c r="R1334" s="62">
        <f t="shared" si="1121"/>
        <v>0</v>
      </c>
      <c r="S1334" s="62">
        <f t="shared" si="1122"/>
        <v>0.40426999999999996</v>
      </c>
      <c r="T1334" s="54">
        <v>0</v>
      </c>
      <c r="U1334" s="54">
        <v>0</v>
      </c>
      <c r="V1334" s="54">
        <v>0</v>
      </c>
      <c r="W1334" s="54">
        <v>0.40426999999999996</v>
      </c>
      <c r="X1334" s="54"/>
      <c r="Y1334" s="54"/>
      <c r="Z1334" s="54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170"/>
    </row>
    <row r="1335" spans="1:38" ht="47.25" x14ac:dyDescent="0.25">
      <c r="A1335" s="170"/>
      <c r="B1335" s="55" t="s">
        <v>2576</v>
      </c>
      <c r="C1335" s="56" t="s">
        <v>4115</v>
      </c>
      <c r="D1335" s="54">
        <v>0.19728244600006845</v>
      </c>
      <c r="E1335" s="54">
        <v>0</v>
      </c>
      <c r="F1335" s="54">
        <v>0</v>
      </c>
      <c r="G1335" s="54">
        <v>0</v>
      </c>
      <c r="H1335" s="54">
        <f t="shared" si="1123"/>
        <v>0.19728244600006845</v>
      </c>
      <c r="I1335" s="62">
        <f t="shared" si="1116"/>
        <v>0.19728000000000001</v>
      </c>
      <c r="J1335" s="54">
        <v>0</v>
      </c>
      <c r="K1335" s="62">
        <v>0</v>
      </c>
      <c r="L1335" s="54">
        <v>0</v>
      </c>
      <c r="M1335" s="54">
        <v>0.19728000000000001</v>
      </c>
      <c r="N1335" s="62">
        <f t="shared" si="1117"/>
        <v>2.4460000684345395E-6</v>
      </c>
      <c r="O1335" s="62">
        <f t="shared" si="1118"/>
        <v>0</v>
      </c>
      <c r="P1335" s="62">
        <f t="shared" si="1119"/>
        <v>0</v>
      </c>
      <c r="Q1335" s="62">
        <f t="shared" si="1120"/>
        <v>0</v>
      </c>
      <c r="R1335" s="62">
        <f t="shared" si="1121"/>
        <v>2.4460000684345395E-6</v>
      </c>
      <c r="S1335" s="62">
        <f t="shared" si="1122"/>
        <v>0.16440000000000002</v>
      </c>
      <c r="T1335" s="54">
        <v>0</v>
      </c>
      <c r="U1335" s="54">
        <v>0</v>
      </c>
      <c r="V1335" s="54">
        <v>0</v>
      </c>
      <c r="W1335" s="54">
        <v>0.16440000000000002</v>
      </c>
      <c r="X1335" s="54"/>
      <c r="Y1335" s="54"/>
      <c r="Z1335" s="54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>
        <f>SUM(AK1336:AK1351)</f>
        <v>0</v>
      </c>
    </row>
    <row r="1336" spans="1:38" ht="15.75" x14ac:dyDescent="0.25">
      <c r="A1336" s="170"/>
      <c r="B1336" s="55" t="s">
        <v>2771</v>
      </c>
      <c r="C1336" s="56" t="s">
        <v>2771</v>
      </c>
      <c r="D1336" s="54">
        <f t="shared" ref="D1336:AK1336" si="1124">SUM(D1337:D1352)</f>
        <v>134.53319999999999</v>
      </c>
      <c r="E1336" s="54">
        <f t="shared" si="1124"/>
        <v>0</v>
      </c>
      <c r="F1336" s="54">
        <f t="shared" si="1124"/>
        <v>0</v>
      </c>
      <c r="G1336" s="54">
        <f t="shared" si="1124"/>
        <v>0</v>
      </c>
      <c r="H1336" s="54">
        <f t="shared" si="1124"/>
        <v>134.53319999999999</v>
      </c>
      <c r="I1336" s="62">
        <f>SUM(I1337:I1352)</f>
        <v>134.61684264000002</v>
      </c>
      <c r="J1336" s="54">
        <f t="shared" si="1124"/>
        <v>0</v>
      </c>
      <c r="K1336" s="54">
        <f t="shared" si="1124"/>
        <v>0</v>
      </c>
      <c r="L1336" s="54">
        <f t="shared" si="1124"/>
        <v>0</v>
      </c>
      <c r="M1336" s="54">
        <f t="shared" si="1124"/>
        <v>134.61684264000002</v>
      </c>
      <c r="N1336" s="62">
        <f t="shared" si="1117"/>
        <v>-8.3642640000022084E-2</v>
      </c>
      <c r="O1336" s="62">
        <f t="shared" si="1118"/>
        <v>0</v>
      </c>
      <c r="P1336" s="62">
        <f t="shared" si="1119"/>
        <v>0</v>
      </c>
      <c r="Q1336" s="62">
        <f t="shared" si="1120"/>
        <v>0</v>
      </c>
      <c r="R1336" s="62">
        <f t="shared" si="1121"/>
        <v>-8.3642640000022084E-2</v>
      </c>
      <c r="S1336" s="62">
        <f t="shared" si="1122"/>
        <v>94.598150000000018</v>
      </c>
      <c r="T1336" s="54">
        <f t="shared" si="1124"/>
        <v>0</v>
      </c>
      <c r="U1336" s="54">
        <f t="shared" si="1124"/>
        <v>0</v>
      </c>
      <c r="V1336" s="54">
        <f t="shared" si="1124"/>
        <v>0</v>
      </c>
      <c r="W1336" s="54">
        <f t="shared" si="1124"/>
        <v>94.598150000000018</v>
      </c>
      <c r="X1336" s="54"/>
      <c r="Y1336" s="54"/>
      <c r="Z1336" s="54"/>
      <c r="AA1336" s="54"/>
      <c r="AB1336" s="54"/>
      <c r="AC1336" s="54"/>
      <c r="AD1336" s="54"/>
      <c r="AE1336" s="54">
        <f t="shared" si="1124"/>
        <v>0</v>
      </c>
      <c r="AF1336" s="54"/>
      <c r="AG1336" s="54"/>
      <c r="AH1336" s="54"/>
      <c r="AI1336" s="54"/>
      <c r="AJ1336" s="54">
        <f t="shared" si="1124"/>
        <v>0</v>
      </c>
      <c r="AK1336" s="54">
        <f t="shared" si="1124"/>
        <v>0</v>
      </c>
    </row>
    <row r="1337" spans="1:38" ht="63" x14ac:dyDescent="0.25">
      <c r="A1337" s="170"/>
      <c r="B1337" s="55" t="s">
        <v>2578</v>
      </c>
      <c r="C1337" s="56" t="s">
        <v>4116</v>
      </c>
      <c r="D1337" s="54">
        <v>14.18446</v>
      </c>
      <c r="E1337" s="54">
        <v>0</v>
      </c>
      <c r="F1337" s="54">
        <v>0</v>
      </c>
      <c r="G1337" s="54">
        <v>0</v>
      </c>
      <c r="H1337" s="54">
        <f t="shared" si="1123"/>
        <v>14.18446</v>
      </c>
      <c r="I1337" s="62">
        <f>J1337+K1337+L1337+M1337</f>
        <v>14.184511699999998</v>
      </c>
      <c r="J1337" s="54">
        <v>0</v>
      </c>
      <c r="K1337" s="62">
        <v>0</v>
      </c>
      <c r="L1337" s="54">
        <v>0</v>
      </c>
      <c r="M1337" s="54">
        <v>14.184511699999998</v>
      </c>
      <c r="N1337" s="62">
        <f t="shared" si="1117"/>
        <v>-5.1699999998433555E-5</v>
      </c>
      <c r="O1337" s="62">
        <f t="shared" si="1118"/>
        <v>0</v>
      </c>
      <c r="P1337" s="62">
        <f t="shared" si="1119"/>
        <v>0</v>
      </c>
      <c r="Q1337" s="62">
        <f t="shared" si="1120"/>
        <v>0</v>
      </c>
      <c r="R1337" s="62">
        <f t="shared" si="1121"/>
        <v>-5.1699999998433555E-5</v>
      </c>
      <c r="S1337" s="62">
        <f t="shared" si="1122"/>
        <v>0</v>
      </c>
      <c r="T1337" s="54">
        <v>0</v>
      </c>
      <c r="U1337" s="54">
        <v>0</v>
      </c>
      <c r="V1337" s="54">
        <v>0</v>
      </c>
      <c r="W1337" s="54">
        <v>0</v>
      </c>
      <c r="X1337" s="54"/>
      <c r="Y1337" s="54"/>
      <c r="Z1337" s="54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170"/>
      <c r="AL1337" s="54"/>
    </row>
    <row r="1338" spans="1:38" ht="63" x14ac:dyDescent="0.25">
      <c r="A1338" s="170"/>
      <c r="B1338" s="55" t="s">
        <v>2580</v>
      </c>
      <c r="C1338" s="56" t="s">
        <v>4117</v>
      </c>
      <c r="D1338" s="54">
        <v>3.874072</v>
      </c>
      <c r="E1338" s="54">
        <v>0</v>
      </c>
      <c r="F1338" s="54">
        <v>0</v>
      </c>
      <c r="G1338" s="54">
        <v>0</v>
      </c>
      <c r="H1338" s="54">
        <f t="shared" si="1123"/>
        <v>3.874072</v>
      </c>
      <c r="I1338" s="62">
        <f t="shared" ref="I1338:I1352" si="1125">J1338+K1338+L1338+M1338</f>
        <v>3.874072</v>
      </c>
      <c r="J1338" s="54">
        <v>0</v>
      </c>
      <c r="K1338" s="62">
        <v>0</v>
      </c>
      <c r="L1338" s="54">
        <v>0</v>
      </c>
      <c r="M1338" s="54">
        <v>3.874072</v>
      </c>
      <c r="N1338" s="62">
        <f t="shared" si="1117"/>
        <v>0</v>
      </c>
      <c r="O1338" s="62">
        <f t="shared" si="1118"/>
        <v>0</v>
      </c>
      <c r="P1338" s="62">
        <f t="shared" si="1119"/>
        <v>0</v>
      </c>
      <c r="Q1338" s="62">
        <f t="shared" si="1120"/>
        <v>0</v>
      </c>
      <c r="R1338" s="62">
        <f t="shared" si="1121"/>
        <v>0</v>
      </c>
      <c r="S1338" s="62">
        <f t="shared" si="1122"/>
        <v>0</v>
      </c>
      <c r="T1338" s="54">
        <v>0</v>
      </c>
      <c r="U1338" s="54">
        <v>0</v>
      </c>
      <c r="V1338" s="54">
        <v>0</v>
      </c>
      <c r="W1338" s="54">
        <v>0</v>
      </c>
      <c r="X1338" s="54"/>
      <c r="Y1338" s="54"/>
      <c r="Z1338" s="54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170"/>
    </row>
    <row r="1339" spans="1:38" ht="63" x14ac:dyDescent="0.25">
      <c r="A1339" s="170"/>
      <c r="B1339" s="55" t="s">
        <v>2582</v>
      </c>
      <c r="C1339" s="56" t="s">
        <v>4118</v>
      </c>
      <c r="D1339" s="54">
        <v>15.015400000000001</v>
      </c>
      <c r="E1339" s="54">
        <v>0</v>
      </c>
      <c r="F1339" s="54">
        <v>0</v>
      </c>
      <c r="G1339" s="54">
        <v>0</v>
      </c>
      <c r="H1339" s="54">
        <f t="shared" si="1123"/>
        <v>15.015400000000001</v>
      </c>
      <c r="I1339" s="62">
        <f t="shared" si="1125"/>
        <v>15.015399999999996</v>
      </c>
      <c r="J1339" s="54">
        <v>0</v>
      </c>
      <c r="K1339" s="62">
        <v>0</v>
      </c>
      <c r="L1339" s="54">
        <v>0</v>
      </c>
      <c r="M1339" s="54">
        <v>15.015399999999996</v>
      </c>
      <c r="N1339" s="62">
        <f t="shared" si="1117"/>
        <v>0</v>
      </c>
      <c r="O1339" s="62">
        <f t="shared" si="1118"/>
        <v>0</v>
      </c>
      <c r="P1339" s="62">
        <f t="shared" si="1119"/>
        <v>0</v>
      </c>
      <c r="Q1339" s="62">
        <f t="shared" si="1120"/>
        <v>0</v>
      </c>
      <c r="R1339" s="62">
        <f t="shared" si="1121"/>
        <v>0</v>
      </c>
      <c r="S1339" s="62">
        <f t="shared" si="1122"/>
        <v>12.512829999999999</v>
      </c>
      <c r="T1339" s="54">
        <v>0</v>
      </c>
      <c r="U1339" s="54">
        <v>0</v>
      </c>
      <c r="V1339" s="54">
        <v>0</v>
      </c>
      <c r="W1339" s="54">
        <v>12.512829999999999</v>
      </c>
      <c r="X1339" s="54"/>
      <c r="Y1339" s="54"/>
      <c r="Z1339" s="54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170"/>
    </row>
    <row r="1340" spans="1:38" ht="173.25" x14ac:dyDescent="0.25">
      <c r="A1340" s="170"/>
      <c r="B1340" s="55" t="s">
        <v>2584</v>
      </c>
      <c r="C1340" s="56" t="s">
        <v>4119</v>
      </c>
      <c r="D1340" s="54">
        <v>0.49199999999999994</v>
      </c>
      <c r="E1340" s="54">
        <v>0</v>
      </c>
      <c r="F1340" s="54">
        <v>0</v>
      </c>
      <c r="G1340" s="54">
        <v>0</v>
      </c>
      <c r="H1340" s="54">
        <f t="shared" si="1123"/>
        <v>0.49199999999999994</v>
      </c>
      <c r="I1340" s="62">
        <f t="shared" si="1125"/>
        <v>0.49199999999999994</v>
      </c>
      <c r="J1340" s="54">
        <v>0</v>
      </c>
      <c r="K1340" s="62">
        <v>0</v>
      </c>
      <c r="L1340" s="54">
        <v>0</v>
      </c>
      <c r="M1340" s="54">
        <v>0.49199999999999994</v>
      </c>
      <c r="N1340" s="62">
        <f t="shared" si="1117"/>
        <v>0</v>
      </c>
      <c r="O1340" s="62">
        <f t="shared" si="1118"/>
        <v>0</v>
      </c>
      <c r="P1340" s="62">
        <f t="shared" si="1119"/>
        <v>0</v>
      </c>
      <c r="Q1340" s="62">
        <f t="shared" si="1120"/>
        <v>0</v>
      </c>
      <c r="R1340" s="62">
        <f t="shared" si="1121"/>
        <v>0</v>
      </c>
      <c r="S1340" s="62">
        <f t="shared" si="1122"/>
        <v>0.41</v>
      </c>
      <c r="T1340" s="54">
        <v>0</v>
      </c>
      <c r="U1340" s="54">
        <v>0</v>
      </c>
      <c r="V1340" s="54">
        <v>0</v>
      </c>
      <c r="W1340" s="54">
        <v>0.41</v>
      </c>
      <c r="X1340" s="54"/>
      <c r="Y1340" s="54"/>
      <c r="Z1340" s="54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170"/>
    </row>
    <row r="1341" spans="1:38" ht="94.5" x14ac:dyDescent="0.25">
      <c r="A1341" s="170"/>
      <c r="B1341" s="55" t="s">
        <v>2586</v>
      </c>
      <c r="C1341" s="56" t="s">
        <v>4120</v>
      </c>
      <c r="D1341" s="54">
        <v>0.49199999999999994</v>
      </c>
      <c r="E1341" s="54">
        <v>0</v>
      </c>
      <c r="F1341" s="54">
        <v>0</v>
      </c>
      <c r="G1341" s="54">
        <v>0</v>
      </c>
      <c r="H1341" s="54">
        <f t="shared" si="1123"/>
        <v>0.49199999999999994</v>
      </c>
      <c r="I1341" s="62">
        <f t="shared" si="1125"/>
        <v>0.49199999999999994</v>
      </c>
      <c r="J1341" s="54">
        <v>0</v>
      </c>
      <c r="K1341" s="62">
        <v>0</v>
      </c>
      <c r="L1341" s="54">
        <v>0</v>
      </c>
      <c r="M1341" s="54">
        <v>0.49199999999999994</v>
      </c>
      <c r="N1341" s="62">
        <f t="shared" si="1117"/>
        <v>0</v>
      </c>
      <c r="O1341" s="62">
        <f t="shared" si="1118"/>
        <v>0</v>
      </c>
      <c r="P1341" s="62">
        <f t="shared" si="1119"/>
        <v>0</v>
      </c>
      <c r="Q1341" s="62">
        <f t="shared" si="1120"/>
        <v>0</v>
      </c>
      <c r="R1341" s="62">
        <f t="shared" si="1121"/>
        <v>0</v>
      </c>
      <c r="S1341" s="62">
        <f t="shared" si="1122"/>
        <v>0.41</v>
      </c>
      <c r="T1341" s="54">
        <v>0</v>
      </c>
      <c r="U1341" s="54">
        <v>0</v>
      </c>
      <c r="V1341" s="54">
        <v>0</v>
      </c>
      <c r="W1341" s="54">
        <v>0.41</v>
      </c>
      <c r="X1341" s="54"/>
      <c r="Y1341" s="54"/>
      <c r="Z1341" s="54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170"/>
    </row>
    <row r="1342" spans="1:38" ht="78.75" x14ac:dyDescent="0.25">
      <c r="A1342" s="170"/>
      <c r="B1342" s="55" t="s">
        <v>2588</v>
      </c>
      <c r="C1342" s="56" t="s">
        <v>4121</v>
      </c>
      <c r="D1342" s="54">
        <v>15.989999999999998</v>
      </c>
      <c r="E1342" s="54">
        <v>0</v>
      </c>
      <c r="F1342" s="54">
        <v>0</v>
      </c>
      <c r="G1342" s="54">
        <v>0</v>
      </c>
      <c r="H1342" s="54">
        <f t="shared" si="1123"/>
        <v>15.989999999999998</v>
      </c>
      <c r="I1342" s="62">
        <f t="shared" si="1125"/>
        <v>15.989398600000001</v>
      </c>
      <c r="J1342" s="54">
        <v>0</v>
      </c>
      <c r="K1342" s="62">
        <v>0</v>
      </c>
      <c r="L1342" s="54">
        <v>0</v>
      </c>
      <c r="M1342" s="54">
        <v>15.989398600000001</v>
      </c>
      <c r="N1342" s="62">
        <f t="shared" si="1117"/>
        <v>6.0139999999719862E-4</v>
      </c>
      <c r="O1342" s="62">
        <f t="shared" si="1118"/>
        <v>0</v>
      </c>
      <c r="P1342" s="62">
        <f t="shared" si="1119"/>
        <v>0</v>
      </c>
      <c r="Q1342" s="62">
        <f t="shared" si="1120"/>
        <v>0</v>
      </c>
      <c r="R1342" s="62">
        <f t="shared" si="1121"/>
        <v>6.0139999999719862E-4</v>
      </c>
      <c r="S1342" s="62">
        <f t="shared" si="1122"/>
        <v>13.3245</v>
      </c>
      <c r="T1342" s="54">
        <v>0</v>
      </c>
      <c r="U1342" s="54">
        <v>0</v>
      </c>
      <c r="V1342" s="54">
        <v>0</v>
      </c>
      <c r="W1342" s="54">
        <v>13.3245</v>
      </c>
      <c r="X1342" s="54"/>
      <c r="Y1342" s="54"/>
      <c r="Z1342" s="54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170"/>
    </row>
    <row r="1343" spans="1:38" ht="78.75" x14ac:dyDescent="0.25">
      <c r="A1343" s="170"/>
      <c r="B1343" s="55" t="s">
        <v>2590</v>
      </c>
      <c r="C1343" s="56" t="s">
        <v>4122</v>
      </c>
      <c r="D1343" s="54">
        <v>2.4</v>
      </c>
      <c r="E1343" s="54">
        <v>0</v>
      </c>
      <c r="F1343" s="54">
        <v>0</v>
      </c>
      <c r="G1343" s="54">
        <v>0</v>
      </c>
      <c r="H1343" s="54">
        <f t="shared" si="1123"/>
        <v>2.4</v>
      </c>
      <c r="I1343" s="62">
        <f t="shared" si="1125"/>
        <v>2.3735999999999997</v>
      </c>
      <c r="J1343" s="54">
        <v>0</v>
      </c>
      <c r="K1343" s="62">
        <v>0</v>
      </c>
      <c r="L1343" s="54">
        <v>0</v>
      </c>
      <c r="M1343" s="54">
        <v>2.3735999999999997</v>
      </c>
      <c r="N1343" s="62">
        <f t="shared" si="1117"/>
        <v>2.6400000000000201E-2</v>
      </c>
      <c r="O1343" s="62">
        <f t="shared" si="1118"/>
        <v>0</v>
      </c>
      <c r="P1343" s="62">
        <f t="shared" si="1119"/>
        <v>0</v>
      </c>
      <c r="Q1343" s="62">
        <f t="shared" si="1120"/>
        <v>0</v>
      </c>
      <c r="R1343" s="62">
        <f t="shared" si="1121"/>
        <v>2.6400000000000201E-2</v>
      </c>
      <c r="S1343" s="62">
        <f t="shared" si="1122"/>
        <v>1.978</v>
      </c>
      <c r="T1343" s="54">
        <v>0</v>
      </c>
      <c r="U1343" s="54">
        <v>0</v>
      </c>
      <c r="V1343" s="54">
        <v>0</v>
      </c>
      <c r="W1343" s="54">
        <v>1.978</v>
      </c>
      <c r="X1343" s="54"/>
      <c r="Y1343" s="54"/>
      <c r="Z1343" s="54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170"/>
    </row>
    <row r="1344" spans="1:38" ht="63" x14ac:dyDescent="0.25">
      <c r="A1344" s="170"/>
      <c r="B1344" s="55" t="s">
        <v>2592</v>
      </c>
      <c r="C1344" s="56" t="s">
        <v>4123</v>
      </c>
      <c r="D1344" s="54">
        <v>11.46</v>
      </c>
      <c r="E1344" s="54">
        <v>0</v>
      </c>
      <c r="F1344" s="54">
        <v>0</v>
      </c>
      <c r="G1344" s="54">
        <v>0</v>
      </c>
      <c r="H1344" s="54">
        <f t="shared" si="1123"/>
        <v>11.46</v>
      </c>
      <c r="I1344" s="62">
        <f t="shared" si="1125"/>
        <v>11.46</v>
      </c>
      <c r="J1344" s="54">
        <v>0</v>
      </c>
      <c r="K1344" s="62">
        <v>0</v>
      </c>
      <c r="L1344" s="54">
        <v>0</v>
      </c>
      <c r="M1344" s="54">
        <v>11.46</v>
      </c>
      <c r="N1344" s="62">
        <f t="shared" si="1117"/>
        <v>0</v>
      </c>
      <c r="O1344" s="62">
        <f t="shared" si="1118"/>
        <v>0</v>
      </c>
      <c r="P1344" s="62">
        <f t="shared" si="1119"/>
        <v>0</v>
      </c>
      <c r="Q1344" s="62">
        <f t="shared" si="1120"/>
        <v>0</v>
      </c>
      <c r="R1344" s="62">
        <f t="shared" si="1121"/>
        <v>0</v>
      </c>
      <c r="S1344" s="62">
        <f t="shared" si="1122"/>
        <v>9.5500000000000007</v>
      </c>
      <c r="T1344" s="54">
        <v>0</v>
      </c>
      <c r="U1344" s="54">
        <v>0</v>
      </c>
      <c r="V1344" s="54">
        <v>0</v>
      </c>
      <c r="W1344" s="54">
        <v>9.5500000000000007</v>
      </c>
      <c r="X1344" s="54"/>
      <c r="Y1344" s="54"/>
      <c r="Z1344" s="54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170"/>
    </row>
    <row r="1345" spans="1:38" ht="63" x14ac:dyDescent="0.25">
      <c r="A1345" s="170"/>
      <c r="B1345" s="55" t="s">
        <v>2594</v>
      </c>
      <c r="C1345" s="56" t="s">
        <v>4124</v>
      </c>
      <c r="D1345" s="54">
        <v>11.737404</v>
      </c>
      <c r="E1345" s="54">
        <v>0</v>
      </c>
      <c r="F1345" s="54">
        <v>0</v>
      </c>
      <c r="G1345" s="54">
        <v>0</v>
      </c>
      <c r="H1345" s="54">
        <f t="shared" si="1123"/>
        <v>11.737404</v>
      </c>
      <c r="I1345" s="62">
        <f t="shared" si="1125"/>
        <v>11.737404</v>
      </c>
      <c r="J1345" s="54">
        <v>0</v>
      </c>
      <c r="K1345" s="62">
        <v>0</v>
      </c>
      <c r="L1345" s="54">
        <v>0</v>
      </c>
      <c r="M1345" s="54">
        <v>11.737404</v>
      </c>
      <c r="N1345" s="62">
        <f t="shared" si="1117"/>
        <v>0</v>
      </c>
      <c r="O1345" s="62">
        <f t="shared" si="1118"/>
        <v>0</v>
      </c>
      <c r="P1345" s="62">
        <f t="shared" si="1119"/>
        <v>0</v>
      </c>
      <c r="Q1345" s="62">
        <f t="shared" si="1120"/>
        <v>0</v>
      </c>
      <c r="R1345" s="62">
        <f t="shared" si="1121"/>
        <v>0</v>
      </c>
      <c r="S1345" s="62">
        <f t="shared" si="1122"/>
        <v>9.7811699999999995</v>
      </c>
      <c r="T1345" s="54">
        <v>0</v>
      </c>
      <c r="U1345" s="54">
        <v>0</v>
      </c>
      <c r="V1345" s="54">
        <v>0</v>
      </c>
      <c r="W1345" s="54">
        <v>9.7811699999999995</v>
      </c>
      <c r="X1345" s="54"/>
      <c r="Y1345" s="54"/>
      <c r="Z1345" s="54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170"/>
    </row>
    <row r="1346" spans="1:38" ht="63" x14ac:dyDescent="0.25">
      <c r="A1346" s="170"/>
      <c r="B1346" s="55" t="s">
        <v>2596</v>
      </c>
      <c r="C1346" s="56" t="s">
        <v>4125</v>
      </c>
      <c r="D1346" s="54">
        <v>6.1199999999999992</v>
      </c>
      <c r="E1346" s="54">
        <v>0</v>
      </c>
      <c r="F1346" s="54">
        <v>0</v>
      </c>
      <c r="G1346" s="54">
        <v>0</v>
      </c>
      <c r="H1346" s="54">
        <f t="shared" si="1123"/>
        <v>6.1199999999999992</v>
      </c>
      <c r="I1346" s="62">
        <f t="shared" si="1125"/>
        <v>6.1199999999999992</v>
      </c>
      <c r="J1346" s="54">
        <v>0</v>
      </c>
      <c r="K1346" s="62">
        <v>0</v>
      </c>
      <c r="L1346" s="54">
        <v>0</v>
      </c>
      <c r="M1346" s="54">
        <v>6.1199999999999992</v>
      </c>
      <c r="N1346" s="62">
        <f t="shared" si="1117"/>
        <v>0</v>
      </c>
      <c r="O1346" s="62">
        <f t="shared" si="1118"/>
        <v>0</v>
      </c>
      <c r="P1346" s="62">
        <f t="shared" si="1119"/>
        <v>0</v>
      </c>
      <c r="Q1346" s="62">
        <f t="shared" si="1120"/>
        <v>0</v>
      </c>
      <c r="R1346" s="62">
        <f t="shared" si="1121"/>
        <v>0</v>
      </c>
      <c r="S1346" s="62">
        <f t="shared" si="1122"/>
        <v>5.0999999999999996</v>
      </c>
      <c r="T1346" s="54">
        <v>0</v>
      </c>
      <c r="U1346" s="54">
        <v>0</v>
      </c>
      <c r="V1346" s="54">
        <v>0</v>
      </c>
      <c r="W1346" s="54">
        <v>5.0999999999999996</v>
      </c>
      <c r="X1346" s="54"/>
      <c r="Y1346" s="54"/>
      <c r="Z1346" s="54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170"/>
    </row>
    <row r="1347" spans="1:38" ht="63" x14ac:dyDescent="0.25">
      <c r="A1347" s="170"/>
      <c r="B1347" s="55" t="s">
        <v>2598</v>
      </c>
      <c r="C1347" s="56" t="s">
        <v>4126</v>
      </c>
      <c r="D1347" s="54">
        <v>21.997583999999996</v>
      </c>
      <c r="E1347" s="54">
        <v>0</v>
      </c>
      <c r="F1347" s="54">
        <v>0</v>
      </c>
      <c r="G1347" s="54">
        <v>0</v>
      </c>
      <c r="H1347" s="54">
        <f t="shared" si="1123"/>
        <v>21.997583999999996</v>
      </c>
      <c r="I1347" s="62">
        <f t="shared" si="1125"/>
        <v>21.997584</v>
      </c>
      <c r="J1347" s="54">
        <v>0</v>
      </c>
      <c r="K1347" s="62">
        <v>0</v>
      </c>
      <c r="L1347" s="54">
        <v>0</v>
      </c>
      <c r="M1347" s="54">
        <v>21.997584</v>
      </c>
      <c r="N1347" s="62">
        <f t="shared" si="1117"/>
        <v>0</v>
      </c>
      <c r="O1347" s="62">
        <f t="shared" si="1118"/>
        <v>0</v>
      </c>
      <c r="P1347" s="62">
        <f t="shared" si="1119"/>
        <v>0</v>
      </c>
      <c r="Q1347" s="62">
        <f t="shared" si="1120"/>
        <v>0</v>
      </c>
      <c r="R1347" s="62">
        <f t="shared" si="1121"/>
        <v>0</v>
      </c>
      <c r="S1347" s="62">
        <f t="shared" si="1122"/>
        <v>18.331319999999998</v>
      </c>
      <c r="T1347" s="54">
        <v>0</v>
      </c>
      <c r="U1347" s="54">
        <v>0</v>
      </c>
      <c r="V1347" s="54">
        <v>0</v>
      </c>
      <c r="W1347" s="54">
        <v>18.331319999999998</v>
      </c>
      <c r="X1347" s="54"/>
      <c r="Y1347" s="54"/>
      <c r="Z1347" s="54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170"/>
    </row>
    <row r="1348" spans="1:38" ht="78.75" x14ac:dyDescent="0.25">
      <c r="A1348" s="170"/>
      <c r="B1348" s="55" t="s">
        <v>2600</v>
      </c>
      <c r="C1348" s="56" t="s">
        <v>4127</v>
      </c>
      <c r="D1348" s="54">
        <v>2.6039999999999996</v>
      </c>
      <c r="E1348" s="54">
        <v>0</v>
      </c>
      <c r="F1348" s="54">
        <v>0</v>
      </c>
      <c r="G1348" s="54">
        <v>0</v>
      </c>
      <c r="H1348" s="54">
        <f t="shared" si="1123"/>
        <v>2.6039999999999996</v>
      </c>
      <c r="I1348" s="62">
        <f t="shared" si="1125"/>
        <v>2.6044200000000006</v>
      </c>
      <c r="J1348" s="54">
        <v>0</v>
      </c>
      <c r="K1348" s="62">
        <v>0</v>
      </c>
      <c r="L1348" s="54">
        <v>0</v>
      </c>
      <c r="M1348" s="54">
        <v>2.6044200000000006</v>
      </c>
      <c r="N1348" s="62">
        <f t="shared" si="1117"/>
        <v>-4.2000000000097515E-4</v>
      </c>
      <c r="O1348" s="62">
        <f t="shared" si="1118"/>
        <v>0</v>
      </c>
      <c r="P1348" s="62">
        <f t="shared" si="1119"/>
        <v>0</v>
      </c>
      <c r="Q1348" s="62">
        <f t="shared" si="1120"/>
        <v>0</v>
      </c>
      <c r="R1348" s="62">
        <f t="shared" si="1121"/>
        <v>-4.2000000000097515E-4</v>
      </c>
      <c r="S1348" s="62">
        <f t="shared" si="1122"/>
        <v>2.17035</v>
      </c>
      <c r="T1348" s="54">
        <v>0</v>
      </c>
      <c r="U1348" s="54">
        <v>0</v>
      </c>
      <c r="V1348" s="54">
        <v>0</v>
      </c>
      <c r="W1348" s="54">
        <v>2.17035</v>
      </c>
      <c r="X1348" s="54"/>
      <c r="Y1348" s="54"/>
      <c r="Z1348" s="54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170"/>
    </row>
    <row r="1349" spans="1:38" ht="126" x14ac:dyDescent="0.25">
      <c r="A1349" s="170"/>
      <c r="B1349" s="55" t="s">
        <v>2602</v>
      </c>
      <c r="C1349" s="56" t="s">
        <v>4128</v>
      </c>
      <c r="D1349" s="54">
        <v>3.5352000000000001</v>
      </c>
      <c r="E1349" s="54">
        <v>0</v>
      </c>
      <c r="F1349" s="54">
        <v>0</v>
      </c>
      <c r="G1349" s="54">
        <v>0</v>
      </c>
      <c r="H1349" s="54">
        <f t="shared" si="1123"/>
        <v>3.5352000000000001</v>
      </c>
      <c r="I1349" s="62">
        <f t="shared" si="1125"/>
        <v>3.48217234</v>
      </c>
      <c r="J1349" s="54">
        <v>0</v>
      </c>
      <c r="K1349" s="62">
        <v>0</v>
      </c>
      <c r="L1349" s="54">
        <v>0</v>
      </c>
      <c r="M1349" s="54">
        <v>3.48217234</v>
      </c>
      <c r="N1349" s="62">
        <f t="shared" si="1117"/>
        <v>5.3027660000000143E-2</v>
      </c>
      <c r="O1349" s="62">
        <f t="shared" si="1118"/>
        <v>0</v>
      </c>
      <c r="P1349" s="62">
        <f t="shared" si="1119"/>
        <v>0</v>
      </c>
      <c r="Q1349" s="62">
        <f t="shared" si="1120"/>
        <v>0</v>
      </c>
      <c r="R1349" s="62">
        <f t="shared" si="1121"/>
        <v>5.3027660000000143E-2</v>
      </c>
      <c r="S1349" s="62">
        <f t="shared" si="1122"/>
        <v>0</v>
      </c>
      <c r="T1349" s="54">
        <v>0</v>
      </c>
      <c r="U1349" s="54">
        <v>0</v>
      </c>
      <c r="V1349" s="54">
        <v>0</v>
      </c>
      <c r="W1349" s="54">
        <v>0</v>
      </c>
      <c r="X1349" s="54"/>
      <c r="Y1349" s="54"/>
      <c r="Z1349" s="54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170"/>
    </row>
    <row r="1350" spans="1:38" ht="78.75" x14ac:dyDescent="0.25">
      <c r="A1350" s="170"/>
      <c r="B1350" s="55" t="s">
        <v>2604</v>
      </c>
      <c r="C1350" s="56" t="s">
        <v>4129</v>
      </c>
      <c r="D1350" s="54">
        <v>6.7510800000000009</v>
      </c>
      <c r="E1350" s="54">
        <v>0</v>
      </c>
      <c r="F1350" s="54">
        <v>0</v>
      </c>
      <c r="G1350" s="54">
        <v>0</v>
      </c>
      <c r="H1350" s="54">
        <f t="shared" si="1123"/>
        <v>6.7510800000000009</v>
      </c>
      <c r="I1350" s="62">
        <f t="shared" si="1125"/>
        <v>6.7510800000000009</v>
      </c>
      <c r="J1350" s="54">
        <v>0</v>
      </c>
      <c r="K1350" s="62">
        <v>0</v>
      </c>
      <c r="L1350" s="54">
        <v>0</v>
      </c>
      <c r="M1350" s="54">
        <v>6.7510800000000009</v>
      </c>
      <c r="N1350" s="62">
        <f t="shared" si="1117"/>
        <v>0</v>
      </c>
      <c r="O1350" s="62">
        <f t="shared" si="1118"/>
        <v>0</v>
      </c>
      <c r="P1350" s="62">
        <f t="shared" si="1119"/>
        <v>0</v>
      </c>
      <c r="Q1350" s="62">
        <f t="shared" si="1120"/>
        <v>0</v>
      </c>
      <c r="R1350" s="62">
        <f t="shared" si="1121"/>
        <v>0</v>
      </c>
      <c r="S1350" s="62">
        <f t="shared" si="1122"/>
        <v>5.6258999999999997</v>
      </c>
      <c r="T1350" s="54">
        <v>0</v>
      </c>
      <c r="U1350" s="54">
        <v>0</v>
      </c>
      <c r="V1350" s="54">
        <v>0</v>
      </c>
      <c r="W1350" s="54">
        <v>5.6258999999999997</v>
      </c>
      <c r="X1350" s="54"/>
      <c r="Y1350" s="54"/>
      <c r="Z1350" s="54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170"/>
    </row>
    <row r="1351" spans="1:38" ht="63" x14ac:dyDescent="0.25">
      <c r="A1351" s="170"/>
      <c r="B1351" s="55" t="s">
        <v>2606</v>
      </c>
      <c r="C1351" s="56" t="s">
        <v>4130</v>
      </c>
      <c r="D1351" s="54">
        <v>11.76</v>
      </c>
      <c r="E1351" s="54">
        <v>0</v>
      </c>
      <c r="F1351" s="54">
        <v>0</v>
      </c>
      <c r="G1351" s="54">
        <v>0</v>
      </c>
      <c r="H1351" s="54">
        <f t="shared" si="1123"/>
        <v>11.76</v>
      </c>
      <c r="I1351" s="62">
        <f t="shared" si="1125"/>
        <v>11.9232</v>
      </c>
      <c r="J1351" s="54">
        <v>0</v>
      </c>
      <c r="K1351" s="62">
        <v>0</v>
      </c>
      <c r="L1351" s="54">
        <v>0</v>
      </c>
      <c r="M1351" s="54">
        <v>11.9232</v>
      </c>
      <c r="N1351" s="62">
        <f t="shared" si="1117"/>
        <v>-0.16319999999999979</v>
      </c>
      <c r="O1351" s="62">
        <f t="shared" si="1118"/>
        <v>0</v>
      </c>
      <c r="P1351" s="62">
        <f t="shared" si="1119"/>
        <v>0</v>
      </c>
      <c r="Q1351" s="62">
        <f t="shared" si="1120"/>
        <v>0</v>
      </c>
      <c r="R1351" s="62">
        <f t="shared" si="1121"/>
        <v>-0.16319999999999979</v>
      </c>
      <c r="S1351" s="62">
        <f t="shared" si="1122"/>
        <v>9.9359999999999999</v>
      </c>
      <c r="T1351" s="54">
        <v>0</v>
      </c>
      <c r="U1351" s="54">
        <v>0</v>
      </c>
      <c r="V1351" s="54">
        <v>0</v>
      </c>
      <c r="W1351" s="54">
        <v>9.9359999999999999</v>
      </c>
      <c r="X1351" s="54"/>
      <c r="Y1351" s="54"/>
      <c r="Z1351" s="54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170"/>
    </row>
    <row r="1352" spans="1:38" ht="78.75" x14ac:dyDescent="0.25">
      <c r="A1352" s="170"/>
      <c r="B1352" s="55" t="s">
        <v>2608</v>
      </c>
      <c r="C1352" s="56" t="s">
        <v>4131</v>
      </c>
      <c r="D1352" s="54">
        <v>6.1199999999999992</v>
      </c>
      <c r="E1352" s="54">
        <v>0</v>
      </c>
      <c r="F1352" s="54">
        <v>0</v>
      </c>
      <c r="G1352" s="54">
        <v>0</v>
      </c>
      <c r="H1352" s="54">
        <f t="shared" si="1123"/>
        <v>6.1199999999999992</v>
      </c>
      <c r="I1352" s="62">
        <f t="shared" si="1125"/>
        <v>6.1199999999999992</v>
      </c>
      <c r="J1352" s="54">
        <v>0</v>
      </c>
      <c r="K1352" s="62">
        <v>0</v>
      </c>
      <c r="L1352" s="54">
        <v>0</v>
      </c>
      <c r="M1352" s="54">
        <v>6.1199999999999992</v>
      </c>
      <c r="N1352" s="62">
        <f t="shared" si="1117"/>
        <v>0</v>
      </c>
      <c r="O1352" s="62">
        <f t="shared" si="1118"/>
        <v>0</v>
      </c>
      <c r="P1352" s="62">
        <f t="shared" si="1119"/>
        <v>0</v>
      </c>
      <c r="Q1352" s="62">
        <f t="shared" si="1120"/>
        <v>0</v>
      </c>
      <c r="R1352" s="62">
        <f t="shared" si="1121"/>
        <v>0</v>
      </c>
      <c r="S1352" s="62">
        <f t="shared" si="1122"/>
        <v>5.4680799999999996</v>
      </c>
      <c r="T1352" s="54">
        <v>0</v>
      </c>
      <c r="U1352" s="54">
        <v>0</v>
      </c>
      <c r="V1352" s="54">
        <v>0</v>
      </c>
      <c r="W1352" s="54">
        <v>5.4680799999999996</v>
      </c>
      <c r="X1352" s="54"/>
      <c r="Y1352" s="54"/>
      <c r="Z1352" s="54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>
        <f>SUM(AK1353:AK1360)</f>
        <v>0</v>
      </c>
    </row>
    <row r="1353" spans="1:38" ht="31.5" x14ac:dyDescent="0.25">
      <c r="A1353" s="170"/>
      <c r="B1353" s="55" t="s">
        <v>2772</v>
      </c>
      <c r="C1353" s="56" t="s">
        <v>2772</v>
      </c>
      <c r="D1353" s="54">
        <f t="shared" ref="D1353:AK1353" si="1126">SUM(D1354:D1361)</f>
        <v>344.41479025999996</v>
      </c>
      <c r="E1353" s="54">
        <f t="shared" si="1126"/>
        <v>0</v>
      </c>
      <c r="F1353" s="54">
        <f t="shared" si="1126"/>
        <v>0</v>
      </c>
      <c r="G1353" s="54">
        <f t="shared" si="1126"/>
        <v>0</v>
      </c>
      <c r="H1353" s="54">
        <f t="shared" si="1126"/>
        <v>344.41479025999996</v>
      </c>
      <c r="I1353" s="62">
        <f>SUM(I1354:I1361)</f>
        <v>344.44210906000001</v>
      </c>
      <c r="J1353" s="54">
        <f t="shared" si="1126"/>
        <v>0</v>
      </c>
      <c r="K1353" s="54">
        <f t="shared" si="1126"/>
        <v>0</v>
      </c>
      <c r="L1353" s="54">
        <f t="shared" si="1126"/>
        <v>0</v>
      </c>
      <c r="M1353" s="54">
        <f t="shared" si="1126"/>
        <v>344.44210906000001</v>
      </c>
      <c r="N1353" s="62">
        <f t="shared" si="1117"/>
        <v>-2.731880000004594E-2</v>
      </c>
      <c r="O1353" s="62">
        <f t="shared" si="1118"/>
        <v>0</v>
      </c>
      <c r="P1353" s="62">
        <f t="shared" si="1119"/>
        <v>0</v>
      </c>
      <c r="Q1353" s="62">
        <f t="shared" si="1120"/>
        <v>0</v>
      </c>
      <c r="R1353" s="62">
        <f t="shared" si="1121"/>
        <v>-2.731880000004594E-2</v>
      </c>
      <c r="S1353" s="62">
        <f t="shared" si="1122"/>
        <v>299.40702999999996</v>
      </c>
      <c r="T1353" s="54">
        <f t="shared" si="1126"/>
        <v>0</v>
      </c>
      <c r="U1353" s="54">
        <f t="shared" si="1126"/>
        <v>0</v>
      </c>
      <c r="V1353" s="54">
        <f t="shared" si="1126"/>
        <v>0</v>
      </c>
      <c r="W1353" s="54">
        <f t="shared" si="1126"/>
        <v>299.40702999999996</v>
      </c>
      <c r="X1353" s="54"/>
      <c r="Y1353" s="54"/>
      <c r="Z1353" s="54"/>
      <c r="AA1353" s="54"/>
      <c r="AB1353" s="54"/>
      <c r="AC1353" s="54"/>
      <c r="AD1353" s="54"/>
      <c r="AE1353" s="54">
        <f t="shared" si="1126"/>
        <v>0</v>
      </c>
      <c r="AF1353" s="54"/>
      <c r="AG1353" s="54"/>
      <c r="AH1353" s="54"/>
      <c r="AI1353" s="54"/>
      <c r="AJ1353" s="54">
        <f t="shared" si="1126"/>
        <v>0</v>
      </c>
      <c r="AK1353" s="54">
        <f t="shared" si="1126"/>
        <v>0</v>
      </c>
    </row>
    <row r="1354" spans="1:38" ht="63" x14ac:dyDescent="0.25">
      <c r="A1354" s="170"/>
      <c r="B1354" s="55" t="s">
        <v>2610</v>
      </c>
      <c r="C1354" s="56" t="s">
        <v>4132</v>
      </c>
      <c r="D1354" s="54">
        <v>5.9448433999999999</v>
      </c>
      <c r="E1354" s="54">
        <v>0</v>
      </c>
      <c r="F1354" s="54">
        <v>0</v>
      </c>
      <c r="G1354" s="54">
        <v>0</v>
      </c>
      <c r="H1354" s="54">
        <f t="shared" si="1123"/>
        <v>5.9448433999999999</v>
      </c>
      <c r="I1354" s="62">
        <f>J1354+K1354+L1354+M1354</f>
        <v>5.9448433999999999</v>
      </c>
      <c r="J1354" s="54">
        <v>0</v>
      </c>
      <c r="K1354" s="62">
        <v>0</v>
      </c>
      <c r="L1354" s="54">
        <v>0</v>
      </c>
      <c r="M1354" s="54">
        <v>5.9448433999999999</v>
      </c>
      <c r="N1354" s="62">
        <f t="shared" si="1117"/>
        <v>0</v>
      </c>
      <c r="O1354" s="62">
        <f t="shared" si="1118"/>
        <v>0</v>
      </c>
      <c r="P1354" s="62">
        <f t="shared" si="1119"/>
        <v>0</v>
      </c>
      <c r="Q1354" s="62">
        <f t="shared" si="1120"/>
        <v>0</v>
      </c>
      <c r="R1354" s="62">
        <f t="shared" si="1121"/>
        <v>0</v>
      </c>
      <c r="S1354" s="62">
        <f t="shared" si="1122"/>
        <v>5.84755</v>
      </c>
      <c r="T1354" s="54">
        <v>0</v>
      </c>
      <c r="U1354" s="54">
        <v>0</v>
      </c>
      <c r="V1354" s="54">
        <v>0</v>
      </c>
      <c r="W1354" s="54">
        <v>5.84755</v>
      </c>
      <c r="X1354" s="54"/>
      <c r="Y1354" s="54"/>
      <c r="Z1354" s="54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170"/>
      <c r="AL1354" s="54"/>
    </row>
    <row r="1355" spans="1:38" ht="63" x14ac:dyDescent="0.25">
      <c r="A1355" s="170"/>
      <c r="B1355" s="55" t="s">
        <v>2612</v>
      </c>
      <c r="C1355" s="56" t="s">
        <v>4133</v>
      </c>
      <c r="D1355" s="54">
        <v>69.288830399999995</v>
      </c>
      <c r="E1355" s="54">
        <v>0</v>
      </c>
      <c r="F1355" s="54">
        <v>0</v>
      </c>
      <c r="G1355" s="54">
        <v>0</v>
      </c>
      <c r="H1355" s="54">
        <f t="shared" si="1123"/>
        <v>69.288830399999995</v>
      </c>
      <c r="I1355" s="62">
        <f t="shared" ref="I1355:I1361" si="1127">J1355+K1355+L1355+M1355</f>
        <v>69.288830399999981</v>
      </c>
      <c r="J1355" s="54">
        <v>0</v>
      </c>
      <c r="K1355" s="62">
        <v>0</v>
      </c>
      <c r="L1355" s="54">
        <v>0</v>
      </c>
      <c r="M1355" s="54">
        <v>69.288830399999981</v>
      </c>
      <c r="N1355" s="62">
        <f t="shared" si="1117"/>
        <v>0</v>
      </c>
      <c r="O1355" s="62">
        <f t="shared" si="1118"/>
        <v>0</v>
      </c>
      <c r="P1355" s="62">
        <f t="shared" si="1119"/>
        <v>0</v>
      </c>
      <c r="Q1355" s="62">
        <f t="shared" si="1120"/>
        <v>0</v>
      </c>
      <c r="R1355" s="62">
        <f t="shared" si="1121"/>
        <v>0</v>
      </c>
      <c r="S1355" s="62">
        <f t="shared" si="1122"/>
        <v>68.269970000000001</v>
      </c>
      <c r="T1355" s="54">
        <v>0</v>
      </c>
      <c r="U1355" s="54">
        <v>0</v>
      </c>
      <c r="V1355" s="54">
        <v>0</v>
      </c>
      <c r="W1355" s="54">
        <v>68.269970000000001</v>
      </c>
      <c r="X1355" s="54"/>
      <c r="Y1355" s="54"/>
      <c r="Z1355" s="54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170"/>
    </row>
    <row r="1356" spans="1:38" ht="63" x14ac:dyDescent="0.25">
      <c r="A1356" s="170"/>
      <c r="B1356" s="55" t="s">
        <v>2614</v>
      </c>
      <c r="C1356" s="56" t="s">
        <v>4134</v>
      </c>
      <c r="D1356" s="54">
        <v>80.032935869999989</v>
      </c>
      <c r="E1356" s="54">
        <v>0</v>
      </c>
      <c r="F1356" s="54">
        <v>0</v>
      </c>
      <c r="G1356" s="54">
        <v>0</v>
      </c>
      <c r="H1356" s="54">
        <f t="shared" si="1123"/>
        <v>80.032935869999989</v>
      </c>
      <c r="I1356" s="62">
        <f t="shared" si="1127"/>
        <v>80.032935870000003</v>
      </c>
      <c r="J1356" s="54">
        <v>0</v>
      </c>
      <c r="K1356" s="62">
        <v>0</v>
      </c>
      <c r="L1356" s="54">
        <v>0</v>
      </c>
      <c r="M1356" s="54">
        <v>80.032935870000003</v>
      </c>
      <c r="N1356" s="62">
        <f t="shared" si="1117"/>
        <v>0</v>
      </c>
      <c r="O1356" s="62">
        <f t="shared" si="1118"/>
        <v>0</v>
      </c>
      <c r="P1356" s="62">
        <f t="shared" si="1119"/>
        <v>0</v>
      </c>
      <c r="Q1356" s="62">
        <f t="shared" si="1120"/>
        <v>0</v>
      </c>
      <c r="R1356" s="62">
        <f t="shared" si="1121"/>
        <v>0</v>
      </c>
      <c r="S1356" s="62">
        <f t="shared" si="1122"/>
        <v>70.382770000000008</v>
      </c>
      <c r="T1356" s="54">
        <v>0</v>
      </c>
      <c r="U1356" s="54">
        <v>0</v>
      </c>
      <c r="V1356" s="54">
        <v>0</v>
      </c>
      <c r="W1356" s="54">
        <v>70.382770000000008</v>
      </c>
      <c r="X1356" s="54"/>
      <c r="Y1356" s="54"/>
      <c r="Z1356" s="54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170"/>
    </row>
    <row r="1357" spans="1:38" ht="63" x14ac:dyDescent="0.25">
      <c r="A1357" s="170"/>
      <c r="B1357" s="55" t="s">
        <v>2616</v>
      </c>
      <c r="C1357" s="56" t="s">
        <v>4135</v>
      </c>
      <c r="D1357" s="54">
        <v>69.328502999999984</v>
      </c>
      <c r="E1357" s="54">
        <v>0</v>
      </c>
      <c r="F1357" s="54">
        <v>0</v>
      </c>
      <c r="G1357" s="54">
        <v>0</v>
      </c>
      <c r="H1357" s="54">
        <f t="shared" si="1123"/>
        <v>69.328502999999984</v>
      </c>
      <c r="I1357" s="62">
        <f t="shared" si="1127"/>
        <v>69.328502999999998</v>
      </c>
      <c r="J1357" s="54">
        <v>0</v>
      </c>
      <c r="K1357" s="62">
        <v>0</v>
      </c>
      <c r="L1357" s="54">
        <v>0</v>
      </c>
      <c r="M1357" s="54">
        <v>69.328502999999998</v>
      </c>
      <c r="N1357" s="62">
        <f t="shared" si="1117"/>
        <v>0</v>
      </c>
      <c r="O1357" s="62">
        <f t="shared" si="1118"/>
        <v>0</v>
      </c>
      <c r="P1357" s="62">
        <f t="shared" si="1119"/>
        <v>0</v>
      </c>
      <c r="Q1357" s="62">
        <f t="shared" si="1120"/>
        <v>0</v>
      </c>
      <c r="R1357" s="62">
        <f t="shared" si="1121"/>
        <v>0</v>
      </c>
      <c r="S1357" s="62">
        <f t="shared" si="1122"/>
        <v>67.479740000000007</v>
      </c>
      <c r="T1357" s="54">
        <v>0</v>
      </c>
      <c r="U1357" s="54">
        <v>0</v>
      </c>
      <c r="V1357" s="54">
        <v>0</v>
      </c>
      <c r="W1357" s="54">
        <v>67.479740000000007</v>
      </c>
      <c r="X1357" s="54"/>
      <c r="Y1357" s="54"/>
      <c r="Z1357" s="54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170"/>
    </row>
    <row r="1358" spans="1:38" ht="63" x14ac:dyDescent="0.25">
      <c r="A1358" s="170"/>
      <c r="B1358" s="55" t="s">
        <v>2618</v>
      </c>
      <c r="C1358" s="56" t="s">
        <v>4136</v>
      </c>
      <c r="D1358" s="54">
        <v>18.635781139999999</v>
      </c>
      <c r="E1358" s="54">
        <v>0</v>
      </c>
      <c r="F1358" s="54">
        <v>0</v>
      </c>
      <c r="G1358" s="54">
        <v>0</v>
      </c>
      <c r="H1358" s="54">
        <f t="shared" si="1123"/>
        <v>18.635781139999999</v>
      </c>
      <c r="I1358" s="62">
        <f t="shared" si="1127"/>
        <v>18.635781140000002</v>
      </c>
      <c r="J1358" s="54">
        <v>0</v>
      </c>
      <c r="K1358" s="62">
        <v>0</v>
      </c>
      <c r="L1358" s="54">
        <v>0</v>
      </c>
      <c r="M1358" s="54">
        <v>18.635781140000002</v>
      </c>
      <c r="N1358" s="62">
        <f t="shared" si="1117"/>
        <v>0</v>
      </c>
      <c r="O1358" s="62">
        <f t="shared" si="1118"/>
        <v>0</v>
      </c>
      <c r="P1358" s="62">
        <f t="shared" si="1119"/>
        <v>0</v>
      </c>
      <c r="Q1358" s="62">
        <f t="shared" si="1120"/>
        <v>0</v>
      </c>
      <c r="R1358" s="62">
        <f t="shared" si="1121"/>
        <v>0</v>
      </c>
      <c r="S1358" s="62">
        <f t="shared" si="1122"/>
        <v>17.234650000000002</v>
      </c>
      <c r="T1358" s="54">
        <v>0</v>
      </c>
      <c r="U1358" s="54">
        <v>0</v>
      </c>
      <c r="V1358" s="54">
        <v>0</v>
      </c>
      <c r="W1358" s="54">
        <v>17.234650000000002</v>
      </c>
      <c r="X1358" s="54"/>
      <c r="Y1358" s="54"/>
      <c r="Z1358" s="54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170"/>
    </row>
    <row r="1359" spans="1:38" ht="63" x14ac:dyDescent="0.25">
      <c r="A1359" s="170"/>
      <c r="B1359" s="55" t="s">
        <v>2620</v>
      </c>
      <c r="C1359" s="56" t="s">
        <v>4137</v>
      </c>
      <c r="D1359" s="54">
        <v>53.639396449999992</v>
      </c>
      <c r="E1359" s="54">
        <v>0</v>
      </c>
      <c r="F1359" s="54">
        <v>0</v>
      </c>
      <c r="G1359" s="54">
        <v>0</v>
      </c>
      <c r="H1359" s="54">
        <f t="shared" si="1123"/>
        <v>53.639396449999992</v>
      </c>
      <c r="I1359" s="62">
        <f t="shared" si="1127"/>
        <v>53.63939645</v>
      </c>
      <c r="J1359" s="54">
        <v>0</v>
      </c>
      <c r="K1359" s="62">
        <v>0</v>
      </c>
      <c r="L1359" s="54">
        <v>0</v>
      </c>
      <c r="M1359" s="54">
        <v>53.63939645</v>
      </c>
      <c r="N1359" s="62">
        <f t="shared" si="1117"/>
        <v>0</v>
      </c>
      <c r="O1359" s="62">
        <f t="shared" si="1118"/>
        <v>0</v>
      </c>
      <c r="P1359" s="62">
        <f t="shared" si="1119"/>
        <v>0</v>
      </c>
      <c r="Q1359" s="62">
        <f t="shared" si="1120"/>
        <v>0</v>
      </c>
      <c r="R1359" s="62">
        <f t="shared" si="1121"/>
        <v>0</v>
      </c>
      <c r="S1359" s="62">
        <f t="shared" si="1122"/>
        <v>30.549169999999997</v>
      </c>
      <c r="T1359" s="54">
        <v>0</v>
      </c>
      <c r="U1359" s="54">
        <v>0</v>
      </c>
      <c r="V1359" s="54">
        <v>0</v>
      </c>
      <c r="W1359" s="54">
        <v>30.549169999999997</v>
      </c>
      <c r="X1359" s="54"/>
      <c r="Y1359" s="54"/>
      <c r="Z1359" s="54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170"/>
    </row>
    <row r="1360" spans="1:38" ht="63" x14ac:dyDescent="0.25">
      <c r="A1360" s="170"/>
      <c r="B1360" s="55" t="s">
        <v>2622</v>
      </c>
      <c r="C1360" s="56" t="s">
        <v>4138</v>
      </c>
      <c r="D1360" s="54">
        <v>0.4975</v>
      </c>
      <c r="E1360" s="54">
        <v>0</v>
      </c>
      <c r="F1360" s="54">
        <v>0</v>
      </c>
      <c r="G1360" s="54">
        <v>0</v>
      </c>
      <c r="H1360" s="54">
        <f t="shared" si="1123"/>
        <v>0.4975</v>
      </c>
      <c r="I1360" s="62">
        <f t="shared" si="1127"/>
        <v>0.4975</v>
      </c>
      <c r="J1360" s="54">
        <v>0</v>
      </c>
      <c r="K1360" s="62">
        <v>0</v>
      </c>
      <c r="L1360" s="54">
        <v>0</v>
      </c>
      <c r="M1360" s="54">
        <v>0.4975</v>
      </c>
      <c r="N1360" s="62">
        <f t="shared" si="1117"/>
        <v>0</v>
      </c>
      <c r="O1360" s="62">
        <f t="shared" si="1118"/>
        <v>0</v>
      </c>
      <c r="P1360" s="62">
        <f t="shared" si="1119"/>
        <v>0</v>
      </c>
      <c r="Q1360" s="62">
        <f t="shared" si="1120"/>
        <v>0</v>
      </c>
      <c r="R1360" s="62">
        <f t="shared" si="1121"/>
        <v>0</v>
      </c>
      <c r="S1360" s="62">
        <f t="shared" si="1122"/>
        <v>0.41458</v>
      </c>
      <c r="T1360" s="54">
        <v>0</v>
      </c>
      <c r="U1360" s="54">
        <v>0</v>
      </c>
      <c r="V1360" s="54">
        <v>0</v>
      </c>
      <c r="W1360" s="54">
        <v>0.41458</v>
      </c>
      <c r="X1360" s="54"/>
      <c r="Y1360" s="54"/>
      <c r="Z1360" s="54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170"/>
    </row>
    <row r="1361" spans="1:38" ht="47.25" x14ac:dyDescent="0.25">
      <c r="A1361" s="170"/>
      <c r="B1361" s="55" t="s">
        <v>2624</v>
      </c>
      <c r="C1361" s="56" t="s">
        <v>4139</v>
      </c>
      <c r="D1361" s="54">
        <v>47.047000000000004</v>
      </c>
      <c r="E1361" s="54">
        <v>0</v>
      </c>
      <c r="F1361" s="54">
        <v>0</v>
      </c>
      <c r="G1361" s="54">
        <v>0</v>
      </c>
      <c r="H1361" s="54">
        <f t="shared" si="1123"/>
        <v>47.047000000000004</v>
      </c>
      <c r="I1361" s="62">
        <f t="shared" si="1127"/>
        <v>47.0743188</v>
      </c>
      <c r="J1361" s="54">
        <v>0</v>
      </c>
      <c r="K1361" s="62">
        <v>0</v>
      </c>
      <c r="L1361" s="54">
        <v>0</v>
      </c>
      <c r="M1361" s="54">
        <v>47.0743188</v>
      </c>
      <c r="N1361" s="62">
        <f t="shared" si="1117"/>
        <v>-2.7318799999996202E-2</v>
      </c>
      <c r="O1361" s="62">
        <f t="shared" si="1118"/>
        <v>0</v>
      </c>
      <c r="P1361" s="62">
        <f t="shared" si="1119"/>
        <v>0</v>
      </c>
      <c r="Q1361" s="62">
        <f t="shared" si="1120"/>
        <v>0</v>
      </c>
      <c r="R1361" s="62">
        <f t="shared" si="1121"/>
        <v>-2.7318799999996202E-2</v>
      </c>
      <c r="S1361" s="62">
        <f t="shared" si="1122"/>
        <v>39.2286</v>
      </c>
      <c r="T1361" s="54">
        <v>0</v>
      </c>
      <c r="U1361" s="54">
        <v>0</v>
      </c>
      <c r="V1361" s="54">
        <v>0</v>
      </c>
      <c r="W1361" s="54">
        <v>39.2286</v>
      </c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>
        <f>SUM(AK1362:AK1432)</f>
        <v>0</v>
      </c>
    </row>
    <row r="1362" spans="1:38" ht="63" x14ac:dyDescent="0.25">
      <c r="A1362" s="170"/>
      <c r="B1362" s="55" t="s">
        <v>1255</v>
      </c>
      <c r="C1362" s="56" t="s">
        <v>1255</v>
      </c>
      <c r="D1362" s="54">
        <f t="shared" ref="D1362:AK1362" si="1128">SUM(D1363:D1433)</f>
        <v>96.546713777960036</v>
      </c>
      <c r="E1362" s="54">
        <f t="shared" si="1128"/>
        <v>0</v>
      </c>
      <c r="F1362" s="54">
        <f t="shared" si="1128"/>
        <v>0</v>
      </c>
      <c r="G1362" s="54">
        <f t="shared" si="1128"/>
        <v>96.546713777960036</v>
      </c>
      <c r="H1362" s="54">
        <f t="shared" si="1128"/>
        <v>0</v>
      </c>
      <c r="I1362" s="62">
        <f>SUM(I1363:I1433)</f>
        <v>96.639080258000007</v>
      </c>
      <c r="J1362" s="54">
        <f t="shared" si="1128"/>
        <v>0</v>
      </c>
      <c r="K1362" s="54">
        <f t="shared" si="1128"/>
        <v>0</v>
      </c>
      <c r="L1362" s="54">
        <f t="shared" si="1128"/>
        <v>96.639080258000007</v>
      </c>
      <c r="M1362" s="54">
        <f t="shared" si="1128"/>
        <v>0</v>
      </c>
      <c r="N1362" s="62">
        <f t="shared" si="1117"/>
        <v>-9.2366480039970611E-2</v>
      </c>
      <c r="O1362" s="62">
        <f t="shared" si="1118"/>
        <v>0</v>
      </c>
      <c r="P1362" s="62">
        <f t="shared" si="1119"/>
        <v>0</v>
      </c>
      <c r="Q1362" s="62">
        <f t="shared" si="1120"/>
        <v>-9.2366480039970611E-2</v>
      </c>
      <c r="R1362" s="62">
        <f t="shared" si="1121"/>
        <v>0</v>
      </c>
      <c r="S1362" s="62">
        <f t="shared" si="1122"/>
        <v>72.925719999999998</v>
      </c>
      <c r="T1362" s="54">
        <f t="shared" si="1128"/>
        <v>0</v>
      </c>
      <c r="U1362" s="54">
        <f t="shared" si="1128"/>
        <v>0</v>
      </c>
      <c r="V1362" s="54">
        <f t="shared" si="1128"/>
        <v>72.925719999999998</v>
      </c>
      <c r="W1362" s="54">
        <f t="shared" si="1128"/>
        <v>0</v>
      </c>
      <c r="X1362" s="54"/>
      <c r="Y1362" s="54"/>
      <c r="Z1362" s="54"/>
      <c r="AA1362" s="54"/>
      <c r="AB1362" s="54"/>
      <c r="AC1362" s="54"/>
      <c r="AD1362" s="54"/>
      <c r="AE1362" s="54">
        <f t="shared" si="1128"/>
        <v>0</v>
      </c>
      <c r="AF1362" s="54"/>
      <c r="AG1362" s="54"/>
      <c r="AH1362" s="54"/>
      <c r="AI1362" s="54"/>
      <c r="AJ1362" s="54">
        <f t="shared" si="1128"/>
        <v>0</v>
      </c>
      <c r="AK1362" s="54">
        <f t="shared" si="1128"/>
        <v>0</v>
      </c>
    </row>
    <row r="1363" spans="1:38" ht="63" x14ac:dyDescent="0.25">
      <c r="A1363" s="170"/>
      <c r="B1363" s="55" t="s">
        <v>2626</v>
      </c>
      <c r="C1363" s="56" t="s">
        <v>4140</v>
      </c>
      <c r="D1363" s="54">
        <v>0.15695999999999996</v>
      </c>
      <c r="E1363" s="54">
        <v>0</v>
      </c>
      <c r="F1363" s="54">
        <v>0</v>
      </c>
      <c r="G1363" s="54">
        <f>D1363</f>
        <v>0.15695999999999996</v>
      </c>
      <c r="H1363" s="54">
        <v>0</v>
      </c>
      <c r="I1363" s="62">
        <f>J1363+K1363+L1363+M1363</f>
        <v>0.15695999999999999</v>
      </c>
      <c r="J1363" s="54">
        <v>0</v>
      </c>
      <c r="K1363" s="62">
        <v>0</v>
      </c>
      <c r="L1363" s="54">
        <v>0.15695999999999999</v>
      </c>
      <c r="M1363" s="54">
        <v>0</v>
      </c>
      <c r="N1363" s="62">
        <f t="shared" si="1117"/>
        <v>0</v>
      </c>
      <c r="O1363" s="62">
        <f t="shared" si="1118"/>
        <v>0</v>
      </c>
      <c r="P1363" s="62">
        <f t="shared" si="1119"/>
        <v>0</v>
      </c>
      <c r="Q1363" s="62">
        <f t="shared" si="1120"/>
        <v>0</v>
      </c>
      <c r="R1363" s="62">
        <f t="shared" si="1121"/>
        <v>0</v>
      </c>
      <c r="S1363" s="62">
        <f t="shared" si="1122"/>
        <v>0</v>
      </c>
      <c r="T1363" s="54">
        <v>0</v>
      </c>
      <c r="U1363" s="54">
        <v>0</v>
      </c>
      <c r="V1363" s="54">
        <v>0</v>
      </c>
      <c r="W1363" s="54">
        <v>0</v>
      </c>
      <c r="X1363" s="54"/>
      <c r="Y1363" s="54"/>
      <c r="Z1363" s="54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170"/>
      <c r="AL1363" s="54"/>
    </row>
    <row r="1364" spans="1:38" ht="63" x14ac:dyDescent="0.25">
      <c r="A1364" s="170"/>
      <c r="B1364" s="55" t="s">
        <v>2628</v>
      </c>
      <c r="C1364" s="56" t="s">
        <v>4141</v>
      </c>
      <c r="D1364" s="54">
        <v>11.220611000000002</v>
      </c>
      <c r="E1364" s="54">
        <v>0</v>
      </c>
      <c r="F1364" s="54">
        <v>0</v>
      </c>
      <c r="G1364" s="54">
        <f t="shared" ref="G1364:G1427" si="1129">D1364</f>
        <v>11.220611000000002</v>
      </c>
      <c r="H1364" s="54">
        <v>0</v>
      </c>
      <c r="I1364" s="62">
        <f t="shared" ref="I1364:I1427" si="1130">J1364+K1364+L1364+M1364</f>
        <v>11.220611000000002</v>
      </c>
      <c r="J1364" s="54">
        <v>0</v>
      </c>
      <c r="K1364" s="62">
        <v>0</v>
      </c>
      <c r="L1364" s="54">
        <v>11.220611000000002</v>
      </c>
      <c r="M1364" s="54">
        <v>0</v>
      </c>
      <c r="N1364" s="62">
        <f t="shared" si="1117"/>
        <v>0</v>
      </c>
      <c r="O1364" s="62">
        <f t="shared" si="1118"/>
        <v>0</v>
      </c>
      <c r="P1364" s="62">
        <f t="shared" si="1119"/>
        <v>0</v>
      </c>
      <c r="Q1364" s="62">
        <f t="shared" si="1120"/>
        <v>0</v>
      </c>
      <c r="R1364" s="62">
        <f t="shared" si="1121"/>
        <v>0</v>
      </c>
      <c r="S1364" s="62">
        <f t="shared" si="1122"/>
        <v>0</v>
      </c>
      <c r="T1364" s="54">
        <v>0</v>
      </c>
      <c r="U1364" s="54">
        <v>0</v>
      </c>
      <c r="V1364" s="54">
        <v>0</v>
      </c>
      <c r="W1364" s="54">
        <v>0</v>
      </c>
      <c r="X1364" s="54"/>
      <c r="Y1364" s="54"/>
      <c r="Z1364" s="54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170"/>
    </row>
    <row r="1365" spans="1:38" ht="63" x14ac:dyDescent="0.25">
      <c r="A1365" s="170"/>
      <c r="B1365" s="55" t="s">
        <v>2630</v>
      </c>
      <c r="C1365" s="56" t="s">
        <v>4142</v>
      </c>
      <c r="D1365" s="54">
        <v>0.38958199999999993</v>
      </c>
      <c r="E1365" s="54">
        <v>0</v>
      </c>
      <c r="F1365" s="54">
        <v>0</v>
      </c>
      <c r="G1365" s="54">
        <f t="shared" si="1129"/>
        <v>0.38958199999999993</v>
      </c>
      <c r="H1365" s="54">
        <v>0</v>
      </c>
      <c r="I1365" s="62">
        <f t="shared" si="1130"/>
        <v>0.38958199999999998</v>
      </c>
      <c r="J1365" s="54">
        <v>0</v>
      </c>
      <c r="K1365" s="62">
        <v>0</v>
      </c>
      <c r="L1365" s="54">
        <v>0.38958199999999998</v>
      </c>
      <c r="M1365" s="54">
        <v>0</v>
      </c>
      <c r="N1365" s="62">
        <f t="shared" si="1117"/>
        <v>0</v>
      </c>
      <c r="O1365" s="62">
        <f t="shared" si="1118"/>
        <v>0</v>
      </c>
      <c r="P1365" s="62">
        <f t="shared" si="1119"/>
        <v>0</v>
      </c>
      <c r="Q1365" s="62">
        <f t="shared" si="1120"/>
        <v>0</v>
      </c>
      <c r="R1365" s="62">
        <f t="shared" si="1121"/>
        <v>0</v>
      </c>
      <c r="S1365" s="62">
        <f t="shared" si="1122"/>
        <v>0.32464999999999999</v>
      </c>
      <c r="T1365" s="54">
        <v>0</v>
      </c>
      <c r="U1365" s="54">
        <v>0</v>
      </c>
      <c r="V1365" s="54">
        <v>0.32464999999999999</v>
      </c>
      <c r="W1365" s="54">
        <v>0</v>
      </c>
      <c r="X1365" s="54"/>
      <c r="Y1365" s="54"/>
      <c r="Z1365" s="54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170"/>
    </row>
    <row r="1366" spans="1:38" ht="31.5" x14ac:dyDescent="0.25">
      <c r="A1366" s="170"/>
      <c r="B1366" s="55" t="s">
        <v>2632</v>
      </c>
      <c r="C1366" s="55" t="s">
        <v>4143</v>
      </c>
      <c r="D1366" s="54">
        <v>17.365777699999999</v>
      </c>
      <c r="E1366" s="54">
        <v>0</v>
      </c>
      <c r="F1366" s="54">
        <v>0</v>
      </c>
      <c r="G1366" s="54">
        <f t="shared" si="1129"/>
        <v>17.365777699999999</v>
      </c>
      <c r="H1366" s="54">
        <v>0</v>
      </c>
      <c r="I1366" s="62">
        <f t="shared" si="1130"/>
        <v>4.4889999999999999</v>
      </c>
      <c r="J1366" s="54">
        <v>0</v>
      </c>
      <c r="K1366" s="62">
        <v>0</v>
      </c>
      <c r="L1366" s="54">
        <v>4.4889999999999999</v>
      </c>
      <c r="M1366" s="54">
        <v>0</v>
      </c>
      <c r="N1366" s="62">
        <f t="shared" si="1117"/>
        <v>12.876777699999998</v>
      </c>
      <c r="O1366" s="62">
        <f t="shared" si="1118"/>
        <v>0</v>
      </c>
      <c r="P1366" s="62">
        <f t="shared" si="1119"/>
        <v>0</v>
      </c>
      <c r="Q1366" s="62">
        <f t="shared" si="1120"/>
        <v>12.876777699999998</v>
      </c>
      <c r="R1366" s="62">
        <f t="shared" si="1121"/>
        <v>0</v>
      </c>
      <c r="S1366" s="62">
        <f t="shared" si="1122"/>
        <v>3.4525000000000001</v>
      </c>
      <c r="T1366" s="54">
        <v>0</v>
      </c>
      <c r="U1366" s="54">
        <v>0</v>
      </c>
      <c r="V1366" s="54">
        <v>3.4525000000000001</v>
      </c>
      <c r="W1366" s="54">
        <v>0</v>
      </c>
      <c r="X1366" s="54"/>
      <c r="Y1366" s="54"/>
      <c r="Z1366" s="54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170"/>
    </row>
    <row r="1367" spans="1:38" ht="31.5" x14ac:dyDescent="0.25">
      <c r="A1367" s="170"/>
      <c r="B1367" s="55" t="s">
        <v>2634</v>
      </c>
      <c r="C1367" s="56" t="s">
        <v>4144</v>
      </c>
      <c r="D1367" s="54">
        <v>0.41352111599999997</v>
      </c>
      <c r="E1367" s="54">
        <v>0</v>
      </c>
      <c r="F1367" s="54">
        <v>0</v>
      </c>
      <c r="G1367" s="54">
        <f t="shared" si="1129"/>
        <v>0.41352111599999997</v>
      </c>
      <c r="H1367" s="54">
        <v>0</v>
      </c>
      <c r="I1367" s="62">
        <f t="shared" si="1130"/>
        <v>0.41352111600000002</v>
      </c>
      <c r="J1367" s="54">
        <v>0</v>
      </c>
      <c r="K1367" s="62">
        <v>0</v>
      </c>
      <c r="L1367" s="54">
        <v>0.41352111600000002</v>
      </c>
      <c r="M1367" s="54">
        <v>0</v>
      </c>
      <c r="N1367" s="62">
        <f t="shared" si="1117"/>
        <v>0</v>
      </c>
      <c r="O1367" s="62">
        <f t="shared" si="1118"/>
        <v>0</v>
      </c>
      <c r="P1367" s="62">
        <f t="shared" si="1119"/>
        <v>0</v>
      </c>
      <c r="Q1367" s="62">
        <f t="shared" si="1120"/>
        <v>0</v>
      </c>
      <c r="R1367" s="62">
        <f t="shared" si="1121"/>
        <v>0</v>
      </c>
      <c r="S1367" s="62">
        <f t="shared" si="1122"/>
        <v>0</v>
      </c>
      <c r="T1367" s="54">
        <v>0</v>
      </c>
      <c r="U1367" s="54">
        <v>0</v>
      </c>
      <c r="V1367" s="54">
        <v>0</v>
      </c>
      <c r="W1367" s="54">
        <v>0</v>
      </c>
      <c r="X1367" s="54"/>
      <c r="Y1367" s="54"/>
      <c r="Z1367" s="54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170"/>
    </row>
    <row r="1368" spans="1:38" ht="78.75" x14ac:dyDescent="0.25">
      <c r="A1368" s="170"/>
      <c r="B1368" s="55" t="s">
        <v>2636</v>
      </c>
      <c r="C1368" s="56" t="s">
        <v>4145</v>
      </c>
      <c r="D1368" s="54">
        <v>29.997952679999997</v>
      </c>
      <c r="E1368" s="54">
        <v>0</v>
      </c>
      <c r="F1368" s="54">
        <v>0</v>
      </c>
      <c r="G1368" s="54">
        <f t="shared" si="1129"/>
        <v>29.997952679999997</v>
      </c>
      <c r="H1368" s="54">
        <v>0</v>
      </c>
      <c r="I1368" s="62">
        <f t="shared" si="1130"/>
        <v>29.997953040000002</v>
      </c>
      <c r="J1368" s="54">
        <v>0</v>
      </c>
      <c r="K1368" s="62">
        <v>0</v>
      </c>
      <c r="L1368" s="54">
        <v>29.997953040000002</v>
      </c>
      <c r="M1368" s="54">
        <v>0</v>
      </c>
      <c r="N1368" s="62">
        <f t="shared" si="1117"/>
        <v>-3.6000000491753781E-7</v>
      </c>
      <c r="O1368" s="62">
        <f t="shared" si="1118"/>
        <v>0</v>
      </c>
      <c r="P1368" s="62">
        <f t="shared" si="1119"/>
        <v>0</v>
      </c>
      <c r="Q1368" s="62">
        <f t="shared" si="1120"/>
        <v>-3.6000000491753781E-7</v>
      </c>
      <c r="R1368" s="62">
        <f t="shared" si="1121"/>
        <v>0</v>
      </c>
      <c r="S1368" s="62">
        <f t="shared" si="1122"/>
        <v>24.998290000000001</v>
      </c>
      <c r="T1368" s="54">
        <v>0</v>
      </c>
      <c r="U1368" s="54">
        <v>0</v>
      </c>
      <c r="V1368" s="54">
        <v>24.998290000000001</v>
      </c>
      <c r="W1368" s="54">
        <v>0</v>
      </c>
      <c r="X1368" s="54"/>
      <c r="Y1368" s="54"/>
      <c r="Z1368" s="54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170"/>
    </row>
    <row r="1369" spans="1:38" ht="63" x14ac:dyDescent="0.25">
      <c r="A1369" s="170"/>
      <c r="B1369" s="55" t="s">
        <v>2638</v>
      </c>
      <c r="C1369" s="56" t="s">
        <v>4146</v>
      </c>
      <c r="D1369" s="54">
        <v>6.2372189519600205</v>
      </c>
      <c r="E1369" s="54">
        <v>0</v>
      </c>
      <c r="F1369" s="54">
        <v>0</v>
      </c>
      <c r="G1369" s="54">
        <f t="shared" si="1129"/>
        <v>6.2372189519600205</v>
      </c>
      <c r="H1369" s="54">
        <v>0</v>
      </c>
      <c r="I1369" s="62">
        <f t="shared" si="1130"/>
        <v>16.026714740000042</v>
      </c>
      <c r="J1369" s="54">
        <v>0</v>
      </c>
      <c r="K1369" s="62">
        <v>0</v>
      </c>
      <c r="L1369" s="54">
        <v>16.026714740000042</v>
      </c>
      <c r="M1369" s="54">
        <v>0</v>
      </c>
      <c r="N1369" s="62">
        <f t="shared" si="1117"/>
        <v>-9.7894957880400213</v>
      </c>
      <c r="O1369" s="62">
        <f t="shared" si="1118"/>
        <v>0</v>
      </c>
      <c r="P1369" s="62">
        <f t="shared" si="1119"/>
        <v>0</v>
      </c>
      <c r="Q1369" s="62">
        <f t="shared" si="1120"/>
        <v>-9.7894957880400213</v>
      </c>
      <c r="R1369" s="62">
        <f t="shared" si="1121"/>
        <v>0</v>
      </c>
      <c r="S1369" s="62">
        <f t="shared" si="1122"/>
        <v>17.425529999999998</v>
      </c>
      <c r="T1369" s="54">
        <v>0</v>
      </c>
      <c r="U1369" s="54">
        <v>0</v>
      </c>
      <c r="V1369" s="54">
        <v>17.425529999999998</v>
      </c>
      <c r="W1369" s="54">
        <v>0</v>
      </c>
      <c r="X1369" s="54"/>
      <c r="Y1369" s="54"/>
      <c r="Z1369" s="54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170"/>
    </row>
    <row r="1370" spans="1:38" ht="31.5" x14ac:dyDescent="0.25">
      <c r="A1370" s="170"/>
      <c r="B1370" s="55" t="s">
        <v>2640</v>
      </c>
      <c r="C1370" s="56" t="s">
        <v>4147</v>
      </c>
      <c r="D1370" s="54">
        <v>0.24180000000000004</v>
      </c>
      <c r="E1370" s="54">
        <v>0</v>
      </c>
      <c r="F1370" s="54">
        <v>0</v>
      </c>
      <c r="G1370" s="54">
        <f t="shared" si="1129"/>
        <v>0.24180000000000004</v>
      </c>
      <c r="H1370" s="54">
        <v>0</v>
      </c>
      <c r="I1370" s="62">
        <f t="shared" si="1130"/>
        <v>0.24180000000000001</v>
      </c>
      <c r="J1370" s="54">
        <v>0</v>
      </c>
      <c r="K1370" s="62">
        <v>0</v>
      </c>
      <c r="L1370" s="54">
        <v>0.24180000000000001</v>
      </c>
      <c r="M1370" s="54">
        <v>0</v>
      </c>
      <c r="N1370" s="62">
        <f t="shared" si="1117"/>
        <v>0</v>
      </c>
      <c r="O1370" s="62">
        <f t="shared" si="1118"/>
        <v>0</v>
      </c>
      <c r="P1370" s="62">
        <f t="shared" si="1119"/>
        <v>0</v>
      </c>
      <c r="Q1370" s="62">
        <f t="shared" si="1120"/>
        <v>0</v>
      </c>
      <c r="R1370" s="62">
        <f t="shared" si="1121"/>
        <v>0</v>
      </c>
      <c r="S1370" s="62">
        <f t="shared" si="1122"/>
        <v>0.20150000000000001</v>
      </c>
      <c r="T1370" s="54">
        <v>0</v>
      </c>
      <c r="U1370" s="54">
        <v>0</v>
      </c>
      <c r="V1370" s="54">
        <v>0.20150000000000001</v>
      </c>
      <c r="W1370" s="54">
        <v>0</v>
      </c>
      <c r="X1370" s="54"/>
      <c r="Y1370" s="54"/>
      <c r="Z1370" s="54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170"/>
    </row>
    <row r="1371" spans="1:38" ht="47.25" x14ac:dyDescent="0.25">
      <c r="A1371" s="170"/>
      <c r="B1371" s="55" t="s">
        <v>2642</v>
      </c>
      <c r="C1371" s="56" t="s">
        <v>4148</v>
      </c>
      <c r="D1371" s="54">
        <v>0.09</v>
      </c>
      <c r="E1371" s="54">
        <v>0</v>
      </c>
      <c r="F1371" s="54">
        <v>0</v>
      </c>
      <c r="G1371" s="54">
        <f t="shared" si="1129"/>
        <v>0.09</v>
      </c>
      <c r="H1371" s="54">
        <v>0</v>
      </c>
      <c r="I1371" s="62">
        <f t="shared" si="1130"/>
        <v>0.09</v>
      </c>
      <c r="J1371" s="54">
        <v>0</v>
      </c>
      <c r="K1371" s="62">
        <v>0</v>
      </c>
      <c r="L1371" s="54">
        <v>0.09</v>
      </c>
      <c r="M1371" s="54">
        <v>0</v>
      </c>
      <c r="N1371" s="62">
        <f t="shared" si="1117"/>
        <v>0</v>
      </c>
      <c r="O1371" s="62">
        <f t="shared" si="1118"/>
        <v>0</v>
      </c>
      <c r="P1371" s="62">
        <f t="shared" si="1119"/>
        <v>0</v>
      </c>
      <c r="Q1371" s="62">
        <f t="shared" si="1120"/>
        <v>0</v>
      </c>
      <c r="R1371" s="62">
        <f t="shared" si="1121"/>
        <v>0</v>
      </c>
      <c r="S1371" s="62">
        <f t="shared" si="1122"/>
        <v>7.4999999999999997E-2</v>
      </c>
      <c r="T1371" s="54">
        <v>0</v>
      </c>
      <c r="U1371" s="54">
        <v>0</v>
      </c>
      <c r="V1371" s="54">
        <v>7.4999999999999997E-2</v>
      </c>
      <c r="W1371" s="54">
        <v>0</v>
      </c>
      <c r="X1371" s="54"/>
      <c r="Y1371" s="54"/>
      <c r="Z1371" s="54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170"/>
    </row>
    <row r="1372" spans="1:38" ht="47.25" x14ac:dyDescent="0.25">
      <c r="A1372" s="170"/>
      <c r="B1372" s="55" t="s">
        <v>2644</v>
      </c>
      <c r="C1372" s="56" t="s">
        <v>4149</v>
      </c>
      <c r="D1372" s="54">
        <v>0.497</v>
      </c>
      <c r="E1372" s="54">
        <v>0</v>
      </c>
      <c r="F1372" s="54">
        <v>0</v>
      </c>
      <c r="G1372" s="54">
        <f t="shared" si="1129"/>
        <v>0.497</v>
      </c>
      <c r="H1372" s="54">
        <v>0</v>
      </c>
      <c r="I1372" s="62">
        <f t="shared" si="1130"/>
        <v>0.497</v>
      </c>
      <c r="J1372" s="54">
        <v>0</v>
      </c>
      <c r="K1372" s="62">
        <v>0</v>
      </c>
      <c r="L1372" s="54">
        <v>0.497</v>
      </c>
      <c r="M1372" s="54">
        <v>0</v>
      </c>
      <c r="N1372" s="62">
        <f t="shared" si="1117"/>
        <v>0</v>
      </c>
      <c r="O1372" s="62">
        <f t="shared" si="1118"/>
        <v>0</v>
      </c>
      <c r="P1372" s="62">
        <f t="shared" si="1119"/>
        <v>0</v>
      </c>
      <c r="Q1372" s="62">
        <f t="shared" si="1120"/>
        <v>0</v>
      </c>
      <c r="R1372" s="62">
        <f t="shared" si="1121"/>
        <v>0</v>
      </c>
      <c r="S1372" s="62">
        <f t="shared" si="1122"/>
        <v>0.41417000000000004</v>
      </c>
      <c r="T1372" s="54">
        <v>0</v>
      </c>
      <c r="U1372" s="54">
        <v>0</v>
      </c>
      <c r="V1372" s="54">
        <v>0.41417000000000004</v>
      </c>
      <c r="W1372" s="54">
        <v>0</v>
      </c>
      <c r="X1372" s="54"/>
      <c r="Y1372" s="54"/>
      <c r="Z1372" s="54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170"/>
    </row>
    <row r="1373" spans="1:38" ht="31.5" x14ac:dyDescent="0.25">
      <c r="A1373" s="170"/>
      <c r="B1373" s="55" t="s">
        <v>2646</v>
      </c>
      <c r="C1373" s="56" t="s">
        <v>4150</v>
      </c>
      <c r="D1373" s="54">
        <v>0.46373599999999998</v>
      </c>
      <c r="E1373" s="54">
        <v>0</v>
      </c>
      <c r="F1373" s="54">
        <v>0</v>
      </c>
      <c r="G1373" s="54">
        <f t="shared" si="1129"/>
        <v>0.46373599999999998</v>
      </c>
      <c r="H1373" s="54">
        <v>0</v>
      </c>
      <c r="I1373" s="62">
        <f t="shared" si="1130"/>
        <v>0.46373599999999998</v>
      </c>
      <c r="J1373" s="54">
        <v>0</v>
      </c>
      <c r="K1373" s="62">
        <v>0</v>
      </c>
      <c r="L1373" s="54">
        <v>0.46373599999999998</v>
      </c>
      <c r="M1373" s="54">
        <v>0</v>
      </c>
      <c r="N1373" s="62">
        <f t="shared" si="1117"/>
        <v>0</v>
      </c>
      <c r="O1373" s="62">
        <f t="shared" si="1118"/>
        <v>0</v>
      </c>
      <c r="P1373" s="62">
        <f t="shared" si="1119"/>
        <v>0</v>
      </c>
      <c r="Q1373" s="62">
        <f t="shared" si="1120"/>
        <v>0</v>
      </c>
      <c r="R1373" s="62">
        <f t="shared" si="1121"/>
        <v>0</v>
      </c>
      <c r="S1373" s="62">
        <f t="shared" si="1122"/>
        <v>0</v>
      </c>
      <c r="T1373" s="54">
        <v>0</v>
      </c>
      <c r="U1373" s="54">
        <v>0</v>
      </c>
      <c r="V1373" s="54">
        <v>0</v>
      </c>
      <c r="W1373" s="54">
        <v>0</v>
      </c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170"/>
    </row>
    <row r="1374" spans="1:38" ht="31.5" x14ac:dyDescent="0.25">
      <c r="A1374" s="170"/>
      <c r="B1374" s="55" t="s">
        <v>2648</v>
      </c>
      <c r="C1374" s="56" t="s">
        <v>4151</v>
      </c>
      <c r="D1374" s="54">
        <v>0.471414</v>
      </c>
      <c r="E1374" s="54">
        <v>0</v>
      </c>
      <c r="F1374" s="54">
        <v>0</v>
      </c>
      <c r="G1374" s="54">
        <f t="shared" si="1129"/>
        <v>0.471414</v>
      </c>
      <c r="H1374" s="54">
        <v>0</v>
      </c>
      <c r="I1374" s="62">
        <f t="shared" si="1130"/>
        <v>0.471414</v>
      </c>
      <c r="J1374" s="54">
        <v>0</v>
      </c>
      <c r="K1374" s="62">
        <v>0</v>
      </c>
      <c r="L1374" s="54">
        <v>0.471414</v>
      </c>
      <c r="M1374" s="54">
        <v>0</v>
      </c>
      <c r="N1374" s="62">
        <f t="shared" si="1117"/>
        <v>0</v>
      </c>
      <c r="O1374" s="62">
        <f t="shared" si="1118"/>
        <v>0</v>
      </c>
      <c r="P1374" s="62">
        <f t="shared" si="1119"/>
        <v>0</v>
      </c>
      <c r="Q1374" s="62">
        <f t="shared" si="1120"/>
        <v>0</v>
      </c>
      <c r="R1374" s="62">
        <f t="shared" si="1121"/>
        <v>0</v>
      </c>
      <c r="S1374" s="62">
        <f t="shared" si="1122"/>
        <v>0</v>
      </c>
      <c r="T1374" s="54">
        <v>0</v>
      </c>
      <c r="U1374" s="54">
        <v>0</v>
      </c>
      <c r="V1374" s="54">
        <v>0</v>
      </c>
      <c r="W1374" s="54">
        <v>0</v>
      </c>
      <c r="X1374" s="54"/>
      <c r="Y1374" s="54"/>
      <c r="Z1374" s="54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170"/>
    </row>
    <row r="1375" spans="1:38" ht="31.5" x14ac:dyDescent="0.25">
      <c r="A1375" s="170"/>
      <c r="B1375" s="55" t="s">
        <v>2650</v>
      </c>
      <c r="C1375" s="56" t="s">
        <v>4152</v>
      </c>
      <c r="D1375" s="54">
        <v>0.46855599999999997</v>
      </c>
      <c r="E1375" s="54">
        <v>0</v>
      </c>
      <c r="F1375" s="54">
        <v>0</v>
      </c>
      <c r="G1375" s="54">
        <f t="shared" si="1129"/>
        <v>0.46855599999999997</v>
      </c>
      <c r="H1375" s="54">
        <v>0</v>
      </c>
      <c r="I1375" s="62">
        <f t="shared" si="1130"/>
        <v>0.46855600000000003</v>
      </c>
      <c r="J1375" s="54">
        <v>0</v>
      </c>
      <c r="K1375" s="62">
        <v>0</v>
      </c>
      <c r="L1375" s="54">
        <v>0.46855600000000003</v>
      </c>
      <c r="M1375" s="54">
        <v>0</v>
      </c>
      <c r="N1375" s="62">
        <f t="shared" si="1117"/>
        <v>0</v>
      </c>
      <c r="O1375" s="62">
        <f t="shared" si="1118"/>
        <v>0</v>
      </c>
      <c r="P1375" s="62">
        <f t="shared" si="1119"/>
        <v>0</v>
      </c>
      <c r="Q1375" s="62">
        <f t="shared" si="1120"/>
        <v>0</v>
      </c>
      <c r="R1375" s="62">
        <f t="shared" si="1121"/>
        <v>0</v>
      </c>
      <c r="S1375" s="62">
        <f t="shared" si="1122"/>
        <v>0</v>
      </c>
      <c r="T1375" s="54">
        <v>0</v>
      </c>
      <c r="U1375" s="54">
        <v>0</v>
      </c>
      <c r="V1375" s="54">
        <v>0</v>
      </c>
      <c r="W1375" s="54">
        <v>0</v>
      </c>
      <c r="X1375" s="54"/>
      <c r="Y1375" s="54"/>
      <c r="Z1375" s="54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170"/>
    </row>
    <row r="1376" spans="1:38" ht="31.5" x14ac:dyDescent="0.25">
      <c r="A1376" s="170"/>
      <c r="B1376" s="55" t="s">
        <v>2652</v>
      </c>
      <c r="C1376" s="56" t="s">
        <v>4153</v>
      </c>
      <c r="D1376" s="54">
        <v>0.49501800000000001</v>
      </c>
      <c r="E1376" s="54">
        <v>0</v>
      </c>
      <c r="F1376" s="54">
        <v>0</v>
      </c>
      <c r="G1376" s="54">
        <f t="shared" si="1129"/>
        <v>0.49501800000000001</v>
      </c>
      <c r="H1376" s="54">
        <v>0</v>
      </c>
      <c r="I1376" s="62">
        <f t="shared" si="1130"/>
        <v>0.49501799999999996</v>
      </c>
      <c r="J1376" s="54">
        <v>0</v>
      </c>
      <c r="K1376" s="62">
        <v>0</v>
      </c>
      <c r="L1376" s="54">
        <v>0.49501799999999996</v>
      </c>
      <c r="M1376" s="54">
        <v>0</v>
      </c>
      <c r="N1376" s="62">
        <f t="shared" si="1117"/>
        <v>0</v>
      </c>
      <c r="O1376" s="62">
        <f t="shared" si="1118"/>
        <v>0</v>
      </c>
      <c r="P1376" s="62">
        <f t="shared" si="1119"/>
        <v>0</v>
      </c>
      <c r="Q1376" s="62">
        <f t="shared" si="1120"/>
        <v>0</v>
      </c>
      <c r="R1376" s="62">
        <f t="shared" si="1121"/>
        <v>0</v>
      </c>
      <c r="S1376" s="62">
        <f t="shared" si="1122"/>
        <v>0.41252</v>
      </c>
      <c r="T1376" s="54">
        <v>0</v>
      </c>
      <c r="U1376" s="54">
        <v>0</v>
      </c>
      <c r="V1376" s="54">
        <v>0.41252</v>
      </c>
      <c r="W1376" s="54">
        <v>0</v>
      </c>
      <c r="X1376" s="54"/>
      <c r="Y1376" s="54"/>
      <c r="Z1376" s="54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170"/>
    </row>
    <row r="1377" spans="1:37" ht="31.5" x14ac:dyDescent="0.25">
      <c r="A1377" s="170"/>
      <c r="B1377" s="55" t="s">
        <v>2654</v>
      </c>
      <c r="C1377" s="56" t="s">
        <v>4154</v>
      </c>
      <c r="D1377" s="54">
        <v>0.46855599999999964</v>
      </c>
      <c r="E1377" s="54">
        <v>0</v>
      </c>
      <c r="F1377" s="54">
        <v>0</v>
      </c>
      <c r="G1377" s="54">
        <f t="shared" si="1129"/>
        <v>0.46855599999999964</v>
      </c>
      <c r="H1377" s="54">
        <v>0</v>
      </c>
      <c r="I1377" s="62">
        <f t="shared" si="1130"/>
        <v>0.46855600799999991</v>
      </c>
      <c r="J1377" s="54">
        <v>0</v>
      </c>
      <c r="K1377" s="62">
        <v>0</v>
      </c>
      <c r="L1377" s="54">
        <v>0.46855600799999991</v>
      </c>
      <c r="M1377" s="54">
        <v>0</v>
      </c>
      <c r="N1377" s="62">
        <f t="shared" si="1117"/>
        <v>-8.0000002733449094E-9</v>
      </c>
      <c r="O1377" s="62">
        <f t="shared" si="1118"/>
        <v>0</v>
      </c>
      <c r="P1377" s="62">
        <f t="shared" si="1119"/>
        <v>0</v>
      </c>
      <c r="Q1377" s="62">
        <f t="shared" si="1120"/>
        <v>-8.0000002733449094E-9</v>
      </c>
      <c r="R1377" s="62">
        <f t="shared" si="1121"/>
        <v>0</v>
      </c>
      <c r="S1377" s="62">
        <f t="shared" si="1122"/>
        <v>0.39045999999999997</v>
      </c>
      <c r="T1377" s="54">
        <v>0</v>
      </c>
      <c r="U1377" s="54">
        <v>0</v>
      </c>
      <c r="V1377" s="54">
        <v>0.39045999999999997</v>
      </c>
      <c r="W1377" s="54">
        <v>0</v>
      </c>
      <c r="X1377" s="54"/>
      <c r="Y1377" s="54"/>
      <c r="Z1377" s="54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170"/>
    </row>
    <row r="1378" spans="1:37" ht="31.5" x14ac:dyDescent="0.25">
      <c r="A1378" s="170"/>
      <c r="B1378" s="55" t="s">
        <v>2656</v>
      </c>
      <c r="C1378" s="56" t="s">
        <v>4155</v>
      </c>
      <c r="D1378" s="54">
        <v>0.4995</v>
      </c>
      <c r="E1378" s="54">
        <v>0</v>
      </c>
      <c r="F1378" s="54">
        <v>0</v>
      </c>
      <c r="G1378" s="54">
        <f t="shared" si="1129"/>
        <v>0.4995</v>
      </c>
      <c r="H1378" s="54">
        <v>0</v>
      </c>
      <c r="I1378" s="62">
        <f t="shared" si="1130"/>
        <v>0.471414</v>
      </c>
      <c r="J1378" s="54">
        <v>0</v>
      </c>
      <c r="K1378" s="62">
        <v>0</v>
      </c>
      <c r="L1378" s="54">
        <v>0.471414</v>
      </c>
      <c r="M1378" s="54">
        <v>0</v>
      </c>
      <c r="N1378" s="62">
        <f t="shared" si="1117"/>
        <v>2.8086E-2</v>
      </c>
      <c r="O1378" s="62">
        <f t="shared" si="1118"/>
        <v>0</v>
      </c>
      <c r="P1378" s="62">
        <f t="shared" si="1119"/>
        <v>0</v>
      </c>
      <c r="Q1378" s="62">
        <f t="shared" si="1120"/>
        <v>2.8086E-2</v>
      </c>
      <c r="R1378" s="62">
        <f t="shared" si="1121"/>
        <v>0</v>
      </c>
      <c r="S1378" s="62">
        <f t="shared" si="1122"/>
        <v>0.39285000000000003</v>
      </c>
      <c r="T1378" s="54">
        <v>0</v>
      </c>
      <c r="U1378" s="54">
        <v>0</v>
      </c>
      <c r="V1378" s="54">
        <v>0.39285000000000003</v>
      </c>
      <c r="W1378" s="54">
        <v>0</v>
      </c>
      <c r="X1378" s="54"/>
      <c r="Y1378" s="54"/>
      <c r="Z1378" s="54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170"/>
    </row>
    <row r="1379" spans="1:37" ht="31.5" x14ac:dyDescent="0.25">
      <c r="A1379" s="170"/>
      <c r="B1379" s="55" t="s">
        <v>2658</v>
      </c>
      <c r="C1379" s="56" t="s">
        <v>4156</v>
      </c>
      <c r="D1379" s="54">
        <v>0.4995</v>
      </c>
      <c r="E1379" s="54">
        <v>0</v>
      </c>
      <c r="F1379" s="54">
        <v>0</v>
      </c>
      <c r="G1379" s="54">
        <f t="shared" si="1129"/>
        <v>0.4995</v>
      </c>
      <c r="H1379" s="54">
        <v>0</v>
      </c>
      <c r="I1379" s="62">
        <f t="shared" si="1130"/>
        <v>0.46855600799999991</v>
      </c>
      <c r="J1379" s="54">
        <v>0</v>
      </c>
      <c r="K1379" s="62">
        <v>0</v>
      </c>
      <c r="L1379" s="54">
        <v>0.46855600799999991</v>
      </c>
      <c r="M1379" s="54">
        <v>0</v>
      </c>
      <c r="N1379" s="62">
        <f t="shared" si="1117"/>
        <v>3.0943992000000087E-2</v>
      </c>
      <c r="O1379" s="62">
        <f t="shared" si="1118"/>
        <v>0</v>
      </c>
      <c r="P1379" s="62">
        <f t="shared" si="1119"/>
        <v>0</v>
      </c>
      <c r="Q1379" s="62">
        <f t="shared" si="1120"/>
        <v>3.0943992000000087E-2</v>
      </c>
      <c r="R1379" s="62">
        <f t="shared" si="1121"/>
        <v>0</v>
      </c>
      <c r="S1379" s="62">
        <f t="shared" si="1122"/>
        <v>0.39045999999999997</v>
      </c>
      <c r="T1379" s="54">
        <v>0</v>
      </c>
      <c r="U1379" s="54">
        <v>0</v>
      </c>
      <c r="V1379" s="54">
        <v>0.39045999999999997</v>
      </c>
      <c r="W1379" s="54">
        <v>0</v>
      </c>
      <c r="X1379" s="54"/>
      <c r="Y1379" s="54"/>
      <c r="Z1379" s="54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170"/>
    </row>
    <row r="1380" spans="1:37" ht="47.25" x14ac:dyDescent="0.25">
      <c r="A1380" s="170"/>
      <c r="B1380" s="55" t="s">
        <v>2660</v>
      </c>
      <c r="C1380" s="56" t="s">
        <v>4157</v>
      </c>
      <c r="D1380" s="54">
        <v>0.54900000000000004</v>
      </c>
      <c r="E1380" s="54">
        <v>0</v>
      </c>
      <c r="F1380" s="54">
        <v>0</v>
      </c>
      <c r="G1380" s="54">
        <f t="shared" si="1129"/>
        <v>0.54900000000000004</v>
      </c>
      <c r="H1380" s="54">
        <v>0</v>
      </c>
      <c r="I1380" s="62">
        <f t="shared" si="1130"/>
        <v>5.49</v>
      </c>
      <c r="J1380" s="54">
        <v>0</v>
      </c>
      <c r="K1380" s="62">
        <v>0</v>
      </c>
      <c r="L1380" s="54">
        <v>5.49</v>
      </c>
      <c r="M1380" s="54">
        <v>0</v>
      </c>
      <c r="N1380" s="62">
        <f t="shared" si="1117"/>
        <v>-4.9409999999999998</v>
      </c>
      <c r="O1380" s="62">
        <f t="shared" si="1118"/>
        <v>0</v>
      </c>
      <c r="P1380" s="62">
        <f t="shared" si="1119"/>
        <v>0</v>
      </c>
      <c r="Q1380" s="62">
        <f t="shared" si="1120"/>
        <v>-4.9409999999999998</v>
      </c>
      <c r="R1380" s="62">
        <f t="shared" si="1121"/>
        <v>0</v>
      </c>
      <c r="S1380" s="62">
        <f t="shared" si="1122"/>
        <v>4.5750000000000002</v>
      </c>
      <c r="T1380" s="54">
        <v>0</v>
      </c>
      <c r="U1380" s="54">
        <v>0</v>
      </c>
      <c r="V1380" s="54">
        <v>4.5750000000000002</v>
      </c>
      <c r="W1380" s="54">
        <v>0</v>
      </c>
      <c r="X1380" s="54"/>
      <c r="Y1380" s="54"/>
      <c r="Z1380" s="54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170"/>
    </row>
    <row r="1381" spans="1:37" ht="31.5" x14ac:dyDescent="0.25">
      <c r="A1381" s="170"/>
      <c r="B1381" s="55" t="s">
        <v>2662</v>
      </c>
      <c r="C1381" s="56" t="s">
        <v>4158</v>
      </c>
      <c r="D1381" s="54">
        <v>8.6999999999999994E-2</v>
      </c>
      <c r="E1381" s="54">
        <v>0</v>
      </c>
      <c r="F1381" s="54">
        <v>0</v>
      </c>
      <c r="G1381" s="54">
        <f t="shared" si="1129"/>
        <v>8.6999999999999994E-2</v>
      </c>
      <c r="H1381" s="54">
        <v>0</v>
      </c>
      <c r="I1381" s="62">
        <f t="shared" si="1130"/>
        <v>8.6999999999999994E-2</v>
      </c>
      <c r="J1381" s="54">
        <v>0</v>
      </c>
      <c r="K1381" s="62">
        <v>0</v>
      </c>
      <c r="L1381" s="54">
        <v>8.6999999999999994E-2</v>
      </c>
      <c r="M1381" s="54">
        <v>0</v>
      </c>
      <c r="N1381" s="62">
        <f t="shared" si="1117"/>
        <v>0</v>
      </c>
      <c r="O1381" s="62">
        <f t="shared" si="1118"/>
        <v>0</v>
      </c>
      <c r="P1381" s="62">
        <f t="shared" si="1119"/>
        <v>0</v>
      </c>
      <c r="Q1381" s="62">
        <f t="shared" si="1120"/>
        <v>0</v>
      </c>
      <c r="R1381" s="62">
        <f t="shared" si="1121"/>
        <v>0</v>
      </c>
      <c r="S1381" s="62">
        <f t="shared" si="1122"/>
        <v>8.1670000000000006E-2</v>
      </c>
      <c r="T1381" s="54">
        <v>0</v>
      </c>
      <c r="U1381" s="54">
        <v>0</v>
      </c>
      <c r="V1381" s="54">
        <v>8.1670000000000006E-2</v>
      </c>
      <c r="W1381" s="54">
        <v>0</v>
      </c>
      <c r="X1381" s="54"/>
      <c r="Y1381" s="54"/>
      <c r="Z1381" s="54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170"/>
    </row>
    <row r="1382" spans="1:37" ht="47.25" x14ac:dyDescent="0.25">
      <c r="A1382" s="170"/>
      <c r="B1382" s="55" t="s">
        <v>2664</v>
      </c>
      <c r="C1382" s="56" t="s">
        <v>4159</v>
      </c>
      <c r="D1382" s="54">
        <v>0.21600399999999997</v>
      </c>
      <c r="E1382" s="54">
        <v>0</v>
      </c>
      <c r="F1382" s="54">
        <v>0</v>
      </c>
      <c r="G1382" s="54">
        <f t="shared" si="1129"/>
        <v>0.21600399999999997</v>
      </c>
      <c r="H1382" s="54">
        <v>0</v>
      </c>
      <c r="I1382" s="62">
        <f t="shared" si="1130"/>
        <v>0.216004008</v>
      </c>
      <c r="J1382" s="54">
        <v>0</v>
      </c>
      <c r="K1382" s="62">
        <v>0</v>
      </c>
      <c r="L1382" s="54">
        <v>0.216004008</v>
      </c>
      <c r="M1382" s="54">
        <v>0</v>
      </c>
      <c r="N1382" s="62">
        <f t="shared" si="1117"/>
        <v>-8.0000000235447288E-9</v>
      </c>
      <c r="O1382" s="62">
        <f t="shared" si="1118"/>
        <v>0</v>
      </c>
      <c r="P1382" s="62">
        <f t="shared" si="1119"/>
        <v>0</v>
      </c>
      <c r="Q1382" s="62">
        <f t="shared" si="1120"/>
        <v>-8.0000000235447288E-9</v>
      </c>
      <c r="R1382" s="62">
        <f t="shared" si="1121"/>
        <v>0</v>
      </c>
      <c r="S1382" s="62">
        <f t="shared" si="1122"/>
        <v>0.18</v>
      </c>
      <c r="T1382" s="54">
        <v>0</v>
      </c>
      <c r="U1382" s="54">
        <v>0</v>
      </c>
      <c r="V1382" s="54">
        <v>0.18</v>
      </c>
      <c r="W1382" s="54">
        <v>0</v>
      </c>
      <c r="X1382" s="54"/>
      <c r="Y1382" s="54"/>
      <c r="Z1382" s="54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170"/>
    </row>
    <row r="1383" spans="1:37" ht="47.25" x14ac:dyDescent="0.25">
      <c r="A1383" s="170"/>
      <c r="B1383" s="55" t="s">
        <v>2666</v>
      </c>
      <c r="C1383" s="56" t="s">
        <v>4160</v>
      </c>
      <c r="D1383" s="54">
        <v>9.9890000000000007E-2</v>
      </c>
      <c r="E1383" s="54">
        <v>0</v>
      </c>
      <c r="F1383" s="54">
        <v>0</v>
      </c>
      <c r="G1383" s="54">
        <f t="shared" si="1129"/>
        <v>9.9890000000000007E-2</v>
      </c>
      <c r="H1383" s="54">
        <v>0</v>
      </c>
      <c r="I1383" s="62">
        <f t="shared" si="1130"/>
        <v>9.9890000000000007E-2</v>
      </c>
      <c r="J1383" s="54">
        <v>0</v>
      </c>
      <c r="K1383" s="62">
        <v>0</v>
      </c>
      <c r="L1383" s="54">
        <v>9.9890000000000007E-2</v>
      </c>
      <c r="M1383" s="54">
        <v>0</v>
      </c>
      <c r="N1383" s="62">
        <f t="shared" si="1117"/>
        <v>0</v>
      </c>
      <c r="O1383" s="62">
        <f t="shared" si="1118"/>
        <v>0</v>
      </c>
      <c r="P1383" s="62">
        <f t="shared" si="1119"/>
        <v>0</v>
      </c>
      <c r="Q1383" s="62">
        <f t="shared" si="1120"/>
        <v>0</v>
      </c>
      <c r="R1383" s="62">
        <f t="shared" si="1121"/>
        <v>0</v>
      </c>
      <c r="S1383" s="62">
        <f t="shared" si="1122"/>
        <v>8.3239999999999995E-2</v>
      </c>
      <c r="T1383" s="54">
        <v>0</v>
      </c>
      <c r="U1383" s="54">
        <v>0</v>
      </c>
      <c r="V1383" s="54">
        <v>8.3239999999999995E-2</v>
      </c>
      <c r="W1383" s="54">
        <v>0</v>
      </c>
      <c r="X1383" s="54"/>
      <c r="Y1383" s="54"/>
      <c r="Z1383" s="54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170"/>
    </row>
    <row r="1384" spans="1:37" ht="31.5" x14ac:dyDescent="0.25">
      <c r="A1384" s="170"/>
      <c r="B1384" s="55" t="s">
        <v>2668</v>
      </c>
      <c r="C1384" s="56" t="s">
        <v>4161</v>
      </c>
      <c r="D1384" s="54">
        <v>0.06</v>
      </c>
      <c r="E1384" s="54">
        <v>0</v>
      </c>
      <c r="F1384" s="54">
        <v>0</v>
      </c>
      <c r="G1384" s="54">
        <f t="shared" si="1129"/>
        <v>0.06</v>
      </c>
      <c r="H1384" s="54">
        <v>0</v>
      </c>
      <c r="I1384" s="62">
        <f t="shared" si="1130"/>
        <v>0</v>
      </c>
      <c r="J1384" s="54">
        <v>0</v>
      </c>
      <c r="K1384" s="62">
        <v>0</v>
      </c>
      <c r="L1384" s="54">
        <v>0</v>
      </c>
      <c r="M1384" s="54">
        <v>0</v>
      </c>
      <c r="N1384" s="62">
        <f t="shared" si="1117"/>
        <v>0.06</v>
      </c>
      <c r="O1384" s="62">
        <f t="shared" si="1118"/>
        <v>0</v>
      </c>
      <c r="P1384" s="62">
        <f t="shared" si="1119"/>
        <v>0</v>
      </c>
      <c r="Q1384" s="62">
        <f t="shared" si="1120"/>
        <v>0.06</v>
      </c>
      <c r="R1384" s="62">
        <f t="shared" si="1121"/>
        <v>0</v>
      </c>
      <c r="S1384" s="62">
        <f t="shared" si="1122"/>
        <v>0</v>
      </c>
      <c r="T1384" s="54">
        <v>0</v>
      </c>
      <c r="U1384" s="54">
        <v>0</v>
      </c>
      <c r="V1384" s="54">
        <v>0</v>
      </c>
      <c r="W1384" s="54">
        <v>0</v>
      </c>
      <c r="X1384" s="54"/>
      <c r="Y1384" s="54"/>
      <c r="Z1384" s="54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170"/>
    </row>
    <row r="1385" spans="1:37" ht="31.5" x14ac:dyDescent="0.25">
      <c r="A1385" s="170"/>
      <c r="B1385" s="55" t="s">
        <v>2670</v>
      </c>
      <c r="C1385" s="56" t="s">
        <v>4162</v>
      </c>
      <c r="D1385" s="54">
        <v>0.57081542399999996</v>
      </c>
      <c r="E1385" s="54">
        <v>0</v>
      </c>
      <c r="F1385" s="54">
        <v>0</v>
      </c>
      <c r="G1385" s="54">
        <f t="shared" si="1129"/>
        <v>0.57081542399999996</v>
      </c>
      <c r="H1385" s="54">
        <v>0</v>
      </c>
      <c r="I1385" s="62">
        <f t="shared" si="1130"/>
        <v>0</v>
      </c>
      <c r="J1385" s="54">
        <v>0</v>
      </c>
      <c r="K1385" s="62">
        <v>0</v>
      </c>
      <c r="L1385" s="54">
        <v>0</v>
      </c>
      <c r="M1385" s="54">
        <v>0</v>
      </c>
      <c r="N1385" s="62">
        <f t="shared" si="1117"/>
        <v>0.57081542399999996</v>
      </c>
      <c r="O1385" s="62">
        <f t="shared" si="1118"/>
        <v>0</v>
      </c>
      <c r="P1385" s="62">
        <f t="shared" si="1119"/>
        <v>0</v>
      </c>
      <c r="Q1385" s="62">
        <f t="shared" si="1120"/>
        <v>0.57081542399999996</v>
      </c>
      <c r="R1385" s="62">
        <f t="shared" si="1121"/>
        <v>0</v>
      </c>
      <c r="S1385" s="62">
        <f t="shared" si="1122"/>
        <v>0</v>
      </c>
      <c r="T1385" s="54">
        <v>0</v>
      </c>
      <c r="U1385" s="54">
        <v>0</v>
      </c>
      <c r="V1385" s="54">
        <v>0</v>
      </c>
      <c r="W1385" s="54">
        <v>0</v>
      </c>
      <c r="X1385" s="54"/>
      <c r="Y1385" s="54"/>
      <c r="Z1385" s="54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170"/>
    </row>
    <row r="1386" spans="1:37" ht="31.5" x14ac:dyDescent="0.25">
      <c r="A1386" s="170"/>
      <c r="B1386" s="55" t="s">
        <v>2672</v>
      </c>
      <c r="C1386" s="56" t="s">
        <v>4163</v>
      </c>
      <c r="D1386" s="54">
        <v>0.586604232</v>
      </c>
      <c r="E1386" s="54">
        <v>0</v>
      </c>
      <c r="F1386" s="54">
        <v>0</v>
      </c>
      <c r="G1386" s="54">
        <f t="shared" si="1129"/>
        <v>0.586604232</v>
      </c>
      <c r="H1386" s="54">
        <v>0</v>
      </c>
      <c r="I1386" s="62">
        <f t="shared" si="1130"/>
        <v>0.586604232</v>
      </c>
      <c r="J1386" s="54">
        <v>0</v>
      </c>
      <c r="K1386" s="62">
        <v>0</v>
      </c>
      <c r="L1386" s="54">
        <v>0.586604232</v>
      </c>
      <c r="M1386" s="54">
        <v>0</v>
      </c>
      <c r="N1386" s="62">
        <f t="shared" si="1117"/>
        <v>0</v>
      </c>
      <c r="O1386" s="62">
        <f t="shared" si="1118"/>
        <v>0</v>
      </c>
      <c r="P1386" s="62">
        <f t="shared" si="1119"/>
        <v>0</v>
      </c>
      <c r="Q1386" s="62">
        <f t="shared" si="1120"/>
        <v>0</v>
      </c>
      <c r="R1386" s="62">
        <f t="shared" si="1121"/>
        <v>0</v>
      </c>
      <c r="S1386" s="62">
        <f t="shared" si="1122"/>
        <v>0.48884</v>
      </c>
      <c r="T1386" s="54">
        <v>0</v>
      </c>
      <c r="U1386" s="54">
        <v>0</v>
      </c>
      <c r="V1386" s="54">
        <v>0.48884</v>
      </c>
      <c r="W1386" s="54">
        <v>0</v>
      </c>
      <c r="X1386" s="54"/>
      <c r="Y1386" s="54"/>
      <c r="Z1386" s="54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170"/>
    </row>
    <row r="1387" spans="1:37" ht="47.25" x14ac:dyDescent="0.25">
      <c r="A1387" s="170"/>
      <c r="B1387" s="55" t="s">
        <v>2674</v>
      </c>
      <c r="C1387" s="56" t="s">
        <v>4164</v>
      </c>
      <c r="D1387" s="54">
        <v>0.12584035200000002</v>
      </c>
      <c r="E1387" s="54">
        <v>0</v>
      </c>
      <c r="F1387" s="54">
        <v>0</v>
      </c>
      <c r="G1387" s="54">
        <f t="shared" si="1129"/>
        <v>0.12584035200000002</v>
      </c>
      <c r="H1387" s="54">
        <v>0</v>
      </c>
      <c r="I1387" s="62">
        <f t="shared" si="1130"/>
        <v>0.12584035200000002</v>
      </c>
      <c r="J1387" s="54">
        <v>0</v>
      </c>
      <c r="K1387" s="62">
        <v>0</v>
      </c>
      <c r="L1387" s="54">
        <v>0.12584035200000002</v>
      </c>
      <c r="M1387" s="54">
        <v>0</v>
      </c>
      <c r="N1387" s="62">
        <f t="shared" ref="N1387:N1434" si="1131">D1387-I1387</f>
        <v>0</v>
      </c>
      <c r="O1387" s="62">
        <f t="shared" ref="O1387:O1434" si="1132">E1387-J1387</f>
        <v>0</v>
      </c>
      <c r="P1387" s="62">
        <f t="shared" ref="P1387:P1434" si="1133">F1387-K1387</f>
        <v>0</v>
      </c>
      <c r="Q1387" s="62">
        <f t="shared" ref="Q1387:Q1434" si="1134">G1387-L1387</f>
        <v>0</v>
      </c>
      <c r="R1387" s="62">
        <f t="shared" ref="R1387:R1434" si="1135">H1387-M1387</f>
        <v>0</v>
      </c>
      <c r="S1387" s="62">
        <f t="shared" ref="S1387:S1434" si="1136">T1387+U1387+V1387+W1387</f>
        <v>0.10487</v>
      </c>
      <c r="T1387" s="54">
        <v>0</v>
      </c>
      <c r="U1387" s="54">
        <v>0</v>
      </c>
      <c r="V1387" s="54">
        <v>0.10487</v>
      </c>
      <c r="W1387" s="54">
        <v>0</v>
      </c>
      <c r="X1387" s="54"/>
      <c r="Y1387" s="54"/>
      <c r="Z1387" s="54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170"/>
    </row>
    <row r="1388" spans="1:37" ht="63" x14ac:dyDescent="0.25">
      <c r="A1388" s="170"/>
      <c r="B1388" s="55" t="s">
        <v>2676</v>
      </c>
      <c r="C1388" s="56" t="s">
        <v>4165</v>
      </c>
      <c r="D1388" s="54">
        <v>0.56639999999999979</v>
      </c>
      <c r="E1388" s="54">
        <v>0</v>
      </c>
      <c r="F1388" s="54">
        <v>0</v>
      </c>
      <c r="G1388" s="54">
        <f t="shared" si="1129"/>
        <v>0.56639999999999979</v>
      </c>
      <c r="H1388" s="54">
        <v>0</v>
      </c>
      <c r="I1388" s="62">
        <f t="shared" si="1130"/>
        <v>0.5663999999999999</v>
      </c>
      <c r="J1388" s="54">
        <v>0</v>
      </c>
      <c r="K1388" s="62">
        <v>0</v>
      </c>
      <c r="L1388" s="54">
        <v>0.5663999999999999</v>
      </c>
      <c r="M1388" s="54">
        <v>0</v>
      </c>
      <c r="N1388" s="62">
        <f t="shared" si="1131"/>
        <v>0</v>
      </c>
      <c r="O1388" s="62">
        <f t="shared" si="1132"/>
        <v>0</v>
      </c>
      <c r="P1388" s="62">
        <f t="shared" si="1133"/>
        <v>0</v>
      </c>
      <c r="Q1388" s="62">
        <f t="shared" si="1134"/>
        <v>0</v>
      </c>
      <c r="R1388" s="62">
        <f t="shared" si="1135"/>
        <v>0</v>
      </c>
      <c r="S1388" s="62">
        <f t="shared" si="1136"/>
        <v>0.47199999999999998</v>
      </c>
      <c r="T1388" s="54">
        <v>0</v>
      </c>
      <c r="U1388" s="54">
        <v>0</v>
      </c>
      <c r="V1388" s="54">
        <v>0.47199999999999998</v>
      </c>
      <c r="W1388" s="54">
        <v>0</v>
      </c>
      <c r="X1388" s="54"/>
      <c r="Y1388" s="54"/>
      <c r="Z1388" s="54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170"/>
    </row>
    <row r="1389" spans="1:37" ht="31.5" x14ac:dyDescent="0.25">
      <c r="A1389" s="170"/>
      <c r="B1389" s="55" t="s">
        <v>2678</v>
      </c>
      <c r="C1389" s="56" t="s">
        <v>4166</v>
      </c>
      <c r="D1389" s="54">
        <v>0.54623137199999994</v>
      </c>
      <c r="E1389" s="54">
        <v>0</v>
      </c>
      <c r="F1389" s="54">
        <v>0</v>
      </c>
      <c r="G1389" s="54">
        <f t="shared" si="1129"/>
        <v>0.54623137199999994</v>
      </c>
      <c r="H1389" s="54">
        <v>0</v>
      </c>
      <c r="I1389" s="62">
        <f t="shared" si="1130"/>
        <v>0.54623137199999994</v>
      </c>
      <c r="J1389" s="54">
        <v>0</v>
      </c>
      <c r="K1389" s="62">
        <v>0</v>
      </c>
      <c r="L1389" s="54">
        <v>0.54623137199999994</v>
      </c>
      <c r="M1389" s="54">
        <v>0</v>
      </c>
      <c r="N1389" s="62">
        <f t="shared" si="1131"/>
        <v>0</v>
      </c>
      <c r="O1389" s="62">
        <f t="shared" si="1132"/>
        <v>0</v>
      </c>
      <c r="P1389" s="62">
        <f t="shared" si="1133"/>
        <v>0</v>
      </c>
      <c r="Q1389" s="62">
        <f t="shared" si="1134"/>
        <v>0</v>
      </c>
      <c r="R1389" s="62">
        <f t="shared" si="1135"/>
        <v>0</v>
      </c>
      <c r="S1389" s="62">
        <f t="shared" si="1136"/>
        <v>0.45518999999999998</v>
      </c>
      <c r="T1389" s="54">
        <v>0</v>
      </c>
      <c r="U1389" s="54">
        <v>0</v>
      </c>
      <c r="V1389" s="54">
        <v>0.45518999999999998</v>
      </c>
      <c r="W1389" s="54">
        <v>0</v>
      </c>
      <c r="X1389" s="54"/>
      <c r="Y1389" s="54"/>
      <c r="Z1389" s="54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170"/>
    </row>
    <row r="1390" spans="1:37" ht="47.25" x14ac:dyDescent="0.25">
      <c r="A1390" s="170"/>
      <c r="B1390" s="55" t="s">
        <v>2680</v>
      </c>
      <c r="C1390" s="56" t="s">
        <v>4167</v>
      </c>
      <c r="D1390" s="54">
        <v>0.51488649600000003</v>
      </c>
      <c r="E1390" s="54">
        <v>0</v>
      </c>
      <c r="F1390" s="54">
        <v>0</v>
      </c>
      <c r="G1390" s="54">
        <f t="shared" si="1129"/>
        <v>0.51488649600000003</v>
      </c>
      <c r="H1390" s="54">
        <v>0</v>
      </c>
      <c r="I1390" s="62">
        <f t="shared" si="1130"/>
        <v>0.51488639999999997</v>
      </c>
      <c r="J1390" s="54">
        <v>0</v>
      </c>
      <c r="K1390" s="62">
        <v>0</v>
      </c>
      <c r="L1390" s="54">
        <v>0.51488639999999997</v>
      </c>
      <c r="M1390" s="54">
        <v>0</v>
      </c>
      <c r="N1390" s="62">
        <f t="shared" si="1131"/>
        <v>9.6000000060492141E-8</v>
      </c>
      <c r="O1390" s="62">
        <f t="shared" si="1132"/>
        <v>0</v>
      </c>
      <c r="P1390" s="62">
        <f t="shared" si="1133"/>
        <v>0</v>
      </c>
      <c r="Q1390" s="62">
        <f t="shared" si="1134"/>
        <v>9.6000000060492141E-8</v>
      </c>
      <c r="R1390" s="62">
        <f t="shared" si="1135"/>
        <v>0</v>
      </c>
      <c r="S1390" s="62">
        <f t="shared" si="1136"/>
        <v>0.42907000000000001</v>
      </c>
      <c r="T1390" s="54">
        <v>0</v>
      </c>
      <c r="U1390" s="54">
        <v>0</v>
      </c>
      <c r="V1390" s="54">
        <v>0.42907000000000001</v>
      </c>
      <c r="W1390" s="54">
        <v>0</v>
      </c>
      <c r="X1390" s="54"/>
      <c r="Y1390" s="54"/>
      <c r="Z1390" s="54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170"/>
    </row>
    <row r="1391" spans="1:37" ht="31.5" x14ac:dyDescent="0.25">
      <c r="A1391" s="170"/>
      <c r="B1391" s="55" t="s">
        <v>2682</v>
      </c>
      <c r="C1391" s="56" t="s">
        <v>4168</v>
      </c>
      <c r="D1391" s="54">
        <v>0.53333860799999999</v>
      </c>
      <c r="E1391" s="54">
        <v>0</v>
      </c>
      <c r="F1391" s="54">
        <v>0</v>
      </c>
      <c r="G1391" s="54">
        <f t="shared" si="1129"/>
        <v>0.53333860799999999</v>
      </c>
      <c r="H1391" s="54">
        <v>0</v>
      </c>
      <c r="I1391" s="62">
        <f t="shared" si="1130"/>
        <v>0.53333759999999997</v>
      </c>
      <c r="J1391" s="54">
        <v>0</v>
      </c>
      <c r="K1391" s="62">
        <v>0</v>
      </c>
      <c r="L1391" s="54">
        <v>0.53333759999999997</v>
      </c>
      <c r="M1391" s="54">
        <v>0</v>
      </c>
      <c r="N1391" s="62">
        <f t="shared" si="1131"/>
        <v>1.0080000000245448E-6</v>
      </c>
      <c r="O1391" s="62">
        <f t="shared" si="1132"/>
        <v>0</v>
      </c>
      <c r="P1391" s="62">
        <f t="shared" si="1133"/>
        <v>0</v>
      </c>
      <c r="Q1391" s="62">
        <f t="shared" si="1134"/>
        <v>1.0080000000245448E-6</v>
      </c>
      <c r="R1391" s="62">
        <f t="shared" si="1135"/>
        <v>0</v>
      </c>
      <c r="S1391" s="62">
        <f t="shared" si="1136"/>
        <v>0.44445000000000001</v>
      </c>
      <c r="T1391" s="54">
        <v>0</v>
      </c>
      <c r="U1391" s="54">
        <v>0</v>
      </c>
      <c r="V1391" s="54">
        <v>0.44445000000000001</v>
      </c>
      <c r="W1391" s="54">
        <v>0</v>
      </c>
      <c r="X1391" s="54"/>
      <c r="Y1391" s="54"/>
      <c r="Z1391" s="54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170"/>
    </row>
    <row r="1392" spans="1:37" ht="47.25" x14ac:dyDescent="0.25">
      <c r="A1392" s="170"/>
      <c r="B1392" s="55" t="s">
        <v>2684</v>
      </c>
      <c r="C1392" s="56" t="s">
        <v>4169</v>
      </c>
      <c r="D1392" s="54">
        <v>0.18991046399999997</v>
      </c>
      <c r="E1392" s="54">
        <v>0</v>
      </c>
      <c r="F1392" s="54">
        <v>0</v>
      </c>
      <c r="G1392" s="54">
        <f t="shared" si="1129"/>
        <v>0.18991046399999997</v>
      </c>
      <c r="H1392" s="54">
        <v>0</v>
      </c>
      <c r="I1392" s="62">
        <f t="shared" si="1130"/>
        <v>0.18990960000000001</v>
      </c>
      <c r="J1392" s="54">
        <v>0</v>
      </c>
      <c r="K1392" s="62">
        <v>0</v>
      </c>
      <c r="L1392" s="54">
        <v>0.18990960000000001</v>
      </c>
      <c r="M1392" s="54">
        <v>0</v>
      </c>
      <c r="N1392" s="62">
        <f t="shared" si="1131"/>
        <v>8.6399999996156218E-7</v>
      </c>
      <c r="O1392" s="62">
        <f t="shared" si="1132"/>
        <v>0</v>
      </c>
      <c r="P1392" s="62">
        <f t="shared" si="1133"/>
        <v>0</v>
      </c>
      <c r="Q1392" s="62">
        <f t="shared" si="1134"/>
        <v>8.6399999996156218E-7</v>
      </c>
      <c r="R1392" s="62">
        <f t="shared" si="1135"/>
        <v>0</v>
      </c>
      <c r="S1392" s="62">
        <f t="shared" si="1136"/>
        <v>0.15825999999999998</v>
      </c>
      <c r="T1392" s="54">
        <v>0</v>
      </c>
      <c r="U1392" s="54">
        <v>0</v>
      </c>
      <c r="V1392" s="54">
        <v>0.15825999999999998</v>
      </c>
      <c r="W1392" s="54">
        <v>0</v>
      </c>
      <c r="X1392" s="54"/>
      <c r="Y1392" s="54"/>
      <c r="Z1392" s="54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170"/>
    </row>
    <row r="1393" spans="1:37" ht="63" x14ac:dyDescent="0.25">
      <c r="A1393" s="170"/>
      <c r="B1393" s="55" t="s">
        <v>2686</v>
      </c>
      <c r="C1393" s="56" t="s">
        <v>4170</v>
      </c>
      <c r="D1393" s="54">
        <v>9.9209184000000006E-2</v>
      </c>
      <c r="E1393" s="54">
        <v>0</v>
      </c>
      <c r="F1393" s="54">
        <v>0</v>
      </c>
      <c r="G1393" s="54">
        <f t="shared" si="1129"/>
        <v>9.9209184000000006E-2</v>
      </c>
      <c r="H1393" s="54">
        <v>0</v>
      </c>
      <c r="I1393" s="62">
        <f t="shared" si="1130"/>
        <v>9.9209184000000006E-2</v>
      </c>
      <c r="J1393" s="54">
        <v>0</v>
      </c>
      <c r="K1393" s="62">
        <v>0</v>
      </c>
      <c r="L1393" s="54">
        <v>9.9209184000000006E-2</v>
      </c>
      <c r="M1393" s="54">
        <v>0</v>
      </c>
      <c r="N1393" s="62">
        <f t="shared" si="1131"/>
        <v>0</v>
      </c>
      <c r="O1393" s="62">
        <f t="shared" si="1132"/>
        <v>0</v>
      </c>
      <c r="P1393" s="62">
        <f t="shared" si="1133"/>
        <v>0</v>
      </c>
      <c r="Q1393" s="62">
        <f t="shared" si="1134"/>
        <v>0</v>
      </c>
      <c r="R1393" s="62">
        <f t="shared" si="1135"/>
        <v>0</v>
      </c>
      <c r="S1393" s="62">
        <f t="shared" si="1136"/>
        <v>8.2670000000000007E-2</v>
      </c>
      <c r="T1393" s="54">
        <v>0</v>
      </c>
      <c r="U1393" s="54">
        <v>0</v>
      </c>
      <c r="V1393" s="54">
        <v>8.2670000000000007E-2</v>
      </c>
      <c r="W1393" s="54">
        <v>0</v>
      </c>
      <c r="X1393" s="54"/>
      <c r="Y1393" s="54"/>
      <c r="Z1393" s="54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170"/>
    </row>
    <row r="1394" spans="1:37" ht="47.25" x14ac:dyDescent="0.25">
      <c r="A1394" s="170"/>
      <c r="B1394" s="55" t="s">
        <v>2688</v>
      </c>
      <c r="C1394" s="56" t="s">
        <v>4171</v>
      </c>
      <c r="D1394" s="54">
        <v>2.571E-2</v>
      </c>
      <c r="E1394" s="54">
        <v>0</v>
      </c>
      <c r="F1394" s="54">
        <v>0</v>
      </c>
      <c r="G1394" s="54">
        <f t="shared" si="1129"/>
        <v>2.571E-2</v>
      </c>
      <c r="H1394" s="54">
        <v>0</v>
      </c>
      <c r="I1394" s="62">
        <f t="shared" si="1130"/>
        <v>2.571E-2</v>
      </c>
      <c r="J1394" s="54">
        <v>0</v>
      </c>
      <c r="K1394" s="62">
        <v>0</v>
      </c>
      <c r="L1394" s="54">
        <v>2.571E-2</v>
      </c>
      <c r="M1394" s="54">
        <v>0</v>
      </c>
      <c r="N1394" s="62">
        <f t="shared" si="1131"/>
        <v>0</v>
      </c>
      <c r="O1394" s="62">
        <f t="shared" si="1132"/>
        <v>0</v>
      </c>
      <c r="P1394" s="62">
        <f t="shared" si="1133"/>
        <v>0</v>
      </c>
      <c r="Q1394" s="62">
        <f t="shared" si="1134"/>
        <v>0</v>
      </c>
      <c r="R1394" s="62">
        <f t="shared" si="1135"/>
        <v>0</v>
      </c>
      <c r="S1394" s="62">
        <f t="shared" si="1136"/>
        <v>2.1430000000000001E-2</v>
      </c>
      <c r="T1394" s="54">
        <v>0</v>
      </c>
      <c r="U1394" s="54">
        <v>0</v>
      </c>
      <c r="V1394" s="54">
        <v>2.1430000000000001E-2</v>
      </c>
      <c r="W1394" s="54">
        <v>0</v>
      </c>
      <c r="X1394" s="54"/>
      <c r="Y1394" s="54"/>
      <c r="Z1394" s="54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170"/>
    </row>
    <row r="1395" spans="1:37" ht="47.25" x14ac:dyDescent="0.25">
      <c r="A1395" s="170"/>
      <c r="B1395" s="55" t="s">
        <v>2690</v>
      </c>
      <c r="C1395" s="56" t="s">
        <v>4172</v>
      </c>
      <c r="D1395" s="54">
        <v>7.8100000000000003E-2</v>
      </c>
      <c r="E1395" s="54">
        <v>0</v>
      </c>
      <c r="F1395" s="54">
        <v>0</v>
      </c>
      <c r="G1395" s="54">
        <f t="shared" si="1129"/>
        <v>7.8100000000000003E-2</v>
      </c>
      <c r="H1395" s="54">
        <v>0</v>
      </c>
      <c r="I1395" s="62">
        <f t="shared" si="1130"/>
        <v>7.8100000000000003E-2</v>
      </c>
      <c r="J1395" s="54">
        <v>0</v>
      </c>
      <c r="K1395" s="62">
        <v>0</v>
      </c>
      <c r="L1395" s="54">
        <v>7.8100000000000003E-2</v>
      </c>
      <c r="M1395" s="54">
        <v>0</v>
      </c>
      <c r="N1395" s="62">
        <f t="shared" si="1131"/>
        <v>0</v>
      </c>
      <c r="O1395" s="62">
        <f t="shared" si="1132"/>
        <v>0</v>
      </c>
      <c r="P1395" s="62">
        <f t="shared" si="1133"/>
        <v>0</v>
      </c>
      <c r="Q1395" s="62">
        <f t="shared" si="1134"/>
        <v>0</v>
      </c>
      <c r="R1395" s="62">
        <f t="shared" si="1135"/>
        <v>0</v>
      </c>
      <c r="S1395" s="62">
        <f t="shared" si="1136"/>
        <v>6.5079999999999999E-2</v>
      </c>
      <c r="T1395" s="54">
        <v>0</v>
      </c>
      <c r="U1395" s="54">
        <v>0</v>
      </c>
      <c r="V1395" s="54">
        <v>6.5079999999999999E-2</v>
      </c>
      <c r="W1395" s="54">
        <v>0</v>
      </c>
      <c r="X1395" s="54"/>
      <c r="Y1395" s="54"/>
      <c r="Z1395" s="54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170"/>
    </row>
    <row r="1396" spans="1:37" ht="47.25" x14ac:dyDescent="0.25">
      <c r="A1396" s="170"/>
      <c r="B1396" s="55" t="s">
        <v>2692</v>
      </c>
      <c r="C1396" s="56" t="s">
        <v>4173</v>
      </c>
      <c r="D1396" s="54">
        <v>9.8599999999999993E-2</v>
      </c>
      <c r="E1396" s="54">
        <v>0</v>
      </c>
      <c r="F1396" s="54">
        <v>0</v>
      </c>
      <c r="G1396" s="54">
        <f t="shared" si="1129"/>
        <v>9.8599999999999993E-2</v>
      </c>
      <c r="H1396" s="54">
        <v>0</v>
      </c>
      <c r="I1396" s="62">
        <f t="shared" si="1130"/>
        <v>9.8599999999999993E-2</v>
      </c>
      <c r="J1396" s="54">
        <v>0</v>
      </c>
      <c r="K1396" s="62">
        <v>0</v>
      </c>
      <c r="L1396" s="54">
        <v>9.8599999999999993E-2</v>
      </c>
      <c r="M1396" s="54">
        <v>0</v>
      </c>
      <c r="N1396" s="62">
        <f t="shared" si="1131"/>
        <v>0</v>
      </c>
      <c r="O1396" s="62">
        <f t="shared" si="1132"/>
        <v>0</v>
      </c>
      <c r="P1396" s="62">
        <f t="shared" si="1133"/>
        <v>0</v>
      </c>
      <c r="Q1396" s="62">
        <f t="shared" si="1134"/>
        <v>0</v>
      </c>
      <c r="R1396" s="62">
        <f t="shared" si="1135"/>
        <v>0</v>
      </c>
      <c r="S1396" s="62">
        <f t="shared" si="1136"/>
        <v>8.2170000000000007E-2</v>
      </c>
      <c r="T1396" s="54">
        <v>0</v>
      </c>
      <c r="U1396" s="54">
        <v>0</v>
      </c>
      <c r="V1396" s="54">
        <v>8.2170000000000007E-2</v>
      </c>
      <c r="W1396" s="54">
        <v>0</v>
      </c>
      <c r="X1396" s="54"/>
      <c r="Y1396" s="54"/>
      <c r="Z1396" s="54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170"/>
    </row>
    <row r="1397" spans="1:37" ht="47.25" x14ac:dyDescent="0.25">
      <c r="A1397" s="170"/>
      <c r="B1397" s="55" t="s">
        <v>2694</v>
      </c>
      <c r="C1397" s="56" t="s">
        <v>4174</v>
      </c>
      <c r="D1397" s="54">
        <v>0.28987000000000002</v>
      </c>
      <c r="E1397" s="54">
        <v>0</v>
      </c>
      <c r="F1397" s="54">
        <v>0</v>
      </c>
      <c r="G1397" s="54">
        <f t="shared" si="1129"/>
        <v>0.28987000000000002</v>
      </c>
      <c r="H1397" s="54">
        <v>0</v>
      </c>
      <c r="I1397" s="62">
        <f t="shared" si="1130"/>
        <v>0.28987000000000002</v>
      </c>
      <c r="J1397" s="54">
        <v>0</v>
      </c>
      <c r="K1397" s="62">
        <v>0</v>
      </c>
      <c r="L1397" s="54">
        <v>0.28987000000000002</v>
      </c>
      <c r="M1397" s="54">
        <v>0</v>
      </c>
      <c r="N1397" s="62">
        <f t="shared" si="1131"/>
        <v>0</v>
      </c>
      <c r="O1397" s="62">
        <f t="shared" si="1132"/>
        <v>0</v>
      </c>
      <c r="P1397" s="62">
        <f t="shared" si="1133"/>
        <v>0</v>
      </c>
      <c r="Q1397" s="62">
        <f t="shared" si="1134"/>
        <v>0</v>
      </c>
      <c r="R1397" s="62">
        <f t="shared" si="1135"/>
        <v>0</v>
      </c>
      <c r="S1397" s="62">
        <f t="shared" si="1136"/>
        <v>0.24156</v>
      </c>
      <c r="T1397" s="54">
        <v>0</v>
      </c>
      <c r="U1397" s="54">
        <v>0</v>
      </c>
      <c r="V1397" s="54">
        <v>0.24156</v>
      </c>
      <c r="W1397" s="54">
        <v>0</v>
      </c>
      <c r="X1397" s="54"/>
      <c r="Y1397" s="54"/>
      <c r="Z1397" s="54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170"/>
    </row>
    <row r="1398" spans="1:37" ht="47.25" x14ac:dyDescent="0.25">
      <c r="A1398" s="170"/>
      <c r="B1398" s="55" t="s">
        <v>2696</v>
      </c>
      <c r="C1398" s="56" t="s">
        <v>4175</v>
      </c>
      <c r="D1398" s="54">
        <v>0.404775</v>
      </c>
      <c r="E1398" s="54">
        <v>0</v>
      </c>
      <c r="F1398" s="54">
        <v>0</v>
      </c>
      <c r="G1398" s="54">
        <f t="shared" si="1129"/>
        <v>0.404775</v>
      </c>
      <c r="H1398" s="54">
        <v>0</v>
      </c>
      <c r="I1398" s="62">
        <f t="shared" si="1130"/>
        <v>0.404775</v>
      </c>
      <c r="J1398" s="54">
        <v>0</v>
      </c>
      <c r="K1398" s="62">
        <v>0</v>
      </c>
      <c r="L1398" s="54">
        <v>0.404775</v>
      </c>
      <c r="M1398" s="54">
        <v>0</v>
      </c>
      <c r="N1398" s="62">
        <f t="shared" si="1131"/>
        <v>0</v>
      </c>
      <c r="O1398" s="62">
        <f t="shared" si="1132"/>
        <v>0</v>
      </c>
      <c r="P1398" s="62">
        <f t="shared" si="1133"/>
        <v>0</v>
      </c>
      <c r="Q1398" s="62">
        <f t="shared" si="1134"/>
        <v>0</v>
      </c>
      <c r="R1398" s="62">
        <f t="shared" si="1135"/>
        <v>0</v>
      </c>
      <c r="S1398" s="62">
        <f t="shared" si="1136"/>
        <v>0.33731</v>
      </c>
      <c r="T1398" s="54">
        <v>0</v>
      </c>
      <c r="U1398" s="54">
        <v>0</v>
      </c>
      <c r="V1398" s="54">
        <v>0.33731</v>
      </c>
      <c r="W1398" s="54">
        <v>0</v>
      </c>
      <c r="X1398" s="54"/>
      <c r="Y1398" s="54"/>
      <c r="Z1398" s="54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170"/>
    </row>
    <row r="1399" spans="1:37" ht="47.25" x14ac:dyDescent="0.25">
      <c r="A1399" s="170"/>
      <c r="B1399" s="55" t="s">
        <v>2698</v>
      </c>
      <c r="C1399" s="56" t="s">
        <v>4176</v>
      </c>
      <c r="D1399" s="54">
        <v>9.4550000000000023E-2</v>
      </c>
      <c r="E1399" s="54">
        <v>0</v>
      </c>
      <c r="F1399" s="54">
        <v>0</v>
      </c>
      <c r="G1399" s="54">
        <f t="shared" si="1129"/>
        <v>9.4550000000000023E-2</v>
      </c>
      <c r="H1399" s="54">
        <v>0</v>
      </c>
      <c r="I1399" s="62">
        <f t="shared" si="1130"/>
        <v>9.4550000000000009E-2</v>
      </c>
      <c r="J1399" s="54">
        <v>0</v>
      </c>
      <c r="K1399" s="62">
        <v>0</v>
      </c>
      <c r="L1399" s="54">
        <v>9.4550000000000009E-2</v>
      </c>
      <c r="M1399" s="54">
        <v>0</v>
      </c>
      <c r="N1399" s="62">
        <f t="shared" si="1131"/>
        <v>0</v>
      </c>
      <c r="O1399" s="62">
        <f t="shared" si="1132"/>
        <v>0</v>
      </c>
      <c r="P1399" s="62">
        <f t="shared" si="1133"/>
        <v>0</v>
      </c>
      <c r="Q1399" s="62">
        <f t="shared" si="1134"/>
        <v>0</v>
      </c>
      <c r="R1399" s="62">
        <f t="shared" si="1135"/>
        <v>0</v>
      </c>
      <c r="S1399" s="62">
        <f t="shared" si="1136"/>
        <v>7.8790000000000013E-2</v>
      </c>
      <c r="T1399" s="54">
        <v>0</v>
      </c>
      <c r="U1399" s="54">
        <v>0</v>
      </c>
      <c r="V1399" s="54">
        <v>7.8790000000000013E-2</v>
      </c>
      <c r="W1399" s="54">
        <v>0</v>
      </c>
      <c r="X1399" s="54"/>
      <c r="Y1399" s="54"/>
      <c r="Z1399" s="54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170"/>
    </row>
    <row r="1400" spans="1:37" ht="47.25" x14ac:dyDescent="0.25">
      <c r="A1400" s="170"/>
      <c r="B1400" s="55" t="s">
        <v>2700</v>
      </c>
      <c r="C1400" s="56" t="s">
        <v>4177</v>
      </c>
      <c r="D1400" s="54">
        <v>9.6765000000000004E-2</v>
      </c>
      <c r="E1400" s="54">
        <v>0</v>
      </c>
      <c r="F1400" s="54">
        <v>0</v>
      </c>
      <c r="G1400" s="54">
        <f t="shared" si="1129"/>
        <v>9.6765000000000004E-2</v>
      </c>
      <c r="H1400" s="54">
        <v>0</v>
      </c>
      <c r="I1400" s="62">
        <f t="shared" si="1130"/>
        <v>9.6765000000000004E-2</v>
      </c>
      <c r="J1400" s="54">
        <v>0</v>
      </c>
      <c r="K1400" s="62">
        <v>0</v>
      </c>
      <c r="L1400" s="54">
        <v>9.6765000000000004E-2</v>
      </c>
      <c r="M1400" s="54">
        <v>0</v>
      </c>
      <c r="N1400" s="62">
        <f t="shared" si="1131"/>
        <v>0</v>
      </c>
      <c r="O1400" s="62">
        <f t="shared" si="1132"/>
        <v>0</v>
      </c>
      <c r="P1400" s="62">
        <f t="shared" si="1133"/>
        <v>0</v>
      </c>
      <c r="Q1400" s="62">
        <f t="shared" si="1134"/>
        <v>0</v>
      </c>
      <c r="R1400" s="62">
        <f t="shared" si="1135"/>
        <v>0</v>
      </c>
      <c r="S1400" s="62">
        <f t="shared" si="1136"/>
        <v>8.0640000000000003E-2</v>
      </c>
      <c r="T1400" s="54">
        <v>0</v>
      </c>
      <c r="U1400" s="54">
        <v>0</v>
      </c>
      <c r="V1400" s="54">
        <v>8.0640000000000003E-2</v>
      </c>
      <c r="W1400" s="54">
        <v>0</v>
      </c>
      <c r="X1400" s="54"/>
      <c r="Y1400" s="54"/>
      <c r="Z1400" s="54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170"/>
    </row>
    <row r="1401" spans="1:37" ht="47.25" x14ac:dyDescent="0.25">
      <c r="A1401" s="170"/>
      <c r="B1401" s="55" t="s">
        <v>2702</v>
      </c>
      <c r="C1401" s="56" t="s">
        <v>4178</v>
      </c>
      <c r="D1401" s="54">
        <v>9.8225050000000008E-2</v>
      </c>
      <c r="E1401" s="54">
        <v>0</v>
      </c>
      <c r="F1401" s="54">
        <v>0</v>
      </c>
      <c r="G1401" s="54">
        <f t="shared" si="1129"/>
        <v>9.8225050000000008E-2</v>
      </c>
      <c r="H1401" s="54">
        <v>0</v>
      </c>
      <c r="I1401" s="62">
        <f t="shared" si="1130"/>
        <v>9.8225050000000008E-2</v>
      </c>
      <c r="J1401" s="54">
        <v>0</v>
      </c>
      <c r="K1401" s="62">
        <v>0</v>
      </c>
      <c r="L1401" s="54">
        <v>9.8225050000000008E-2</v>
      </c>
      <c r="M1401" s="54">
        <v>0</v>
      </c>
      <c r="N1401" s="62">
        <f t="shared" si="1131"/>
        <v>0</v>
      </c>
      <c r="O1401" s="62">
        <f t="shared" si="1132"/>
        <v>0</v>
      </c>
      <c r="P1401" s="62">
        <f t="shared" si="1133"/>
        <v>0</v>
      </c>
      <c r="Q1401" s="62">
        <f t="shared" si="1134"/>
        <v>0</v>
      </c>
      <c r="R1401" s="62">
        <f t="shared" si="1135"/>
        <v>0</v>
      </c>
      <c r="S1401" s="62">
        <f t="shared" si="1136"/>
        <v>8.1849999999999992E-2</v>
      </c>
      <c r="T1401" s="54">
        <v>0</v>
      </c>
      <c r="U1401" s="54">
        <v>0</v>
      </c>
      <c r="V1401" s="54">
        <v>8.1849999999999992E-2</v>
      </c>
      <c r="W1401" s="54">
        <v>0</v>
      </c>
      <c r="X1401" s="54"/>
      <c r="Y1401" s="54"/>
      <c r="Z1401" s="54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170"/>
    </row>
    <row r="1402" spans="1:37" ht="47.25" x14ac:dyDescent="0.25">
      <c r="A1402" s="170"/>
      <c r="B1402" s="55" t="s">
        <v>2704</v>
      </c>
      <c r="C1402" s="56" t="s">
        <v>4179</v>
      </c>
      <c r="D1402" s="54">
        <v>9.9280000000000007E-2</v>
      </c>
      <c r="E1402" s="54">
        <v>0</v>
      </c>
      <c r="F1402" s="54">
        <v>0</v>
      </c>
      <c r="G1402" s="54">
        <f t="shared" si="1129"/>
        <v>9.9280000000000007E-2</v>
      </c>
      <c r="H1402" s="54">
        <v>0</v>
      </c>
      <c r="I1402" s="62">
        <f t="shared" si="1130"/>
        <v>9.9280000000000021E-2</v>
      </c>
      <c r="J1402" s="54">
        <v>0</v>
      </c>
      <c r="K1402" s="62">
        <v>0</v>
      </c>
      <c r="L1402" s="54">
        <v>9.9280000000000021E-2</v>
      </c>
      <c r="M1402" s="54">
        <v>0</v>
      </c>
      <c r="N1402" s="62">
        <f t="shared" si="1131"/>
        <v>0</v>
      </c>
      <c r="O1402" s="62">
        <f t="shared" si="1132"/>
        <v>0</v>
      </c>
      <c r="P1402" s="62">
        <f t="shared" si="1133"/>
        <v>0</v>
      </c>
      <c r="Q1402" s="62">
        <f t="shared" si="1134"/>
        <v>0</v>
      </c>
      <c r="R1402" s="62">
        <f t="shared" si="1135"/>
        <v>0</v>
      </c>
      <c r="S1402" s="62">
        <f t="shared" si="1136"/>
        <v>8.2729999999999998E-2</v>
      </c>
      <c r="T1402" s="54">
        <v>0</v>
      </c>
      <c r="U1402" s="54">
        <v>0</v>
      </c>
      <c r="V1402" s="54">
        <v>8.2729999999999998E-2</v>
      </c>
      <c r="W1402" s="54">
        <v>0</v>
      </c>
      <c r="X1402" s="54"/>
      <c r="Y1402" s="54"/>
      <c r="Z1402" s="54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170"/>
    </row>
    <row r="1403" spans="1:37" ht="47.25" x14ac:dyDescent="0.25">
      <c r="A1403" s="170"/>
      <c r="B1403" s="55" t="s">
        <v>2706</v>
      </c>
      <c r="C1403" s="56" t="s">
        <v>4180</v>
      </c>
      <c r="D1403" s="54">
        <v>5.9813999999999999E-2</v>
      </c>
      <c r="E1403" s="54">
        <v>0</v>
      </c>
      <c r="F1403" s="54">
        <v>0</v>
      </c>
      <c r="G1403" s="54">
        <f t="shared" si="1129"/>
        <v>5.9813999999999999E-2</v>
      </c>
      <c r="H1403" s="54">
        <v>0</v>
      </c>
      <c r="I1403" s="62">
        <f t="shared" si="1130"/>
        <v>5.9813999999999999E-2</v>
      </c>
      <c r="J1403" s="54">
        <v>0</v>
      </c>
      <c r="K1403" s="62">
        <v>0</v>
      </c>
      <c r="L1403" s="54">
        <v>5.9813999999999999E-2</v>
      </c>
      <c r="M1403" s="54">
        <v>0</v>
      </c>
      <c r="N1403" s="62">
        <f t="shared" si="1131"/>
        <v>0</v>
      </c>
      <c r="O1403" s="62">
        <f t="shared" si="1132"/>
        <v>0</v>
      </c>
      <c r="P1403" s="62">
        <f t="shared" si="1133"/>
        <v>0</v>
      </c>
      <c r="Q1403" s="62">
        <f t="shared" si="1134"/>
        <v>0</v>
      </c>
      <c r="R1403" s="62">
        <f t="shared" si="1135"/>
        <v>0</v>
      </c>
      <c r="S1403" s="62">
        <f t="shared" si="1136"/>
        <v>4.9849999999999998E-2</v>
      </c>
      <c r="T1403" s="54">
        <v>0</v>
      </c>
      <c r="U1403" s="54">
        <v>0</v>
      </c>
      <c r="V1403" s="54">
        <v>4.9849999999999998E-2</v>
      </c>
      <c r="W1403" s="54">
        <v>0</v>
      </c>
      <c r="X1403" s="54"/>
      <c r="Y1403" s="54"/>
      <c r="Z1403" s="54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170"/>
    </row>
    <row r="1404" spans="1:37" ht="47.25" x14ac:dyDescent="0.25">
      <c r="A1404" s="170"/>
      <c r="B1404" s="55" t="s">
        <v>2708</v>
      </c>
      <c r="C1404" s="56" t="s">
        <v>4181</v>
      </c>
      <c r="D1404" s="54">
        <v>0.33060800000000001</v>
      </c>
      <c r="E1404" s="54">
        <v>0</v>
      </c>
      <c r="F1404" s="54">
        <v>0</v>
      </c>
      <c r="G1404" s="54">
        <f t="shared" si="1129"/>
        <v>0.33060800000000001</v>
      </c>
      <c r="H1404" s="54">
        <v>0</v>
      </c>
      <c r="I1404" s="62">
        <f t="shared" si="1130"/>
        <v>0.33060800000000001</v>
      </c>
      <c r="J1404" s="54">
        <v>0</v>
      </c>
      <c r="K1404" s="62">
        <v>0</v>
      </c>
      <c r="L1404" s="54">
        <v>0.33060800000000001</v>
      </c>
      <c r="M1404" s="54">
        <v>0</v>
      </c>
      <c r="N1404" s="62">
        <f t="shared" si="1131"/>
        <v>0</v>
      </c>
      <c r="O1404" s="62">
        <f t="shared" si="1132"/>
        <v>0</v>
      </c>
      <c r="P1404" s="62">
        <f t="shared" si="1133"/>
        <v>0</v>
      </c>
      <c r="Q1404" s="62">
        <f t="shared" si="1134"/>
        <v>0</v>
      </c>
      <c r="R1404" s="62">
        <f t="shared" si="1135"/>
        <v>0</v>
      </c>
      <c r="S1404" s="62">
        <f t="shared" si="1136"/>
        <v>0.27550999999999998</v>
      </c>
      <c r="T1404" s="54">
        <v>0</v>
      </c>
      <c r="U1404" s="54">
        <v>0</v>
      </c>
      <c r="V1404" s="54">
        <v>0.27550999999999998</v>
      </c>
      <c r="W1404" s="54">
        <v>0</v>
      </c>
      <c r="X1404" s="54"/>
      <c r="Y1404" s="54"/>
      <c r="Z1404" s="54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170"/>
    </row>
    <row r="1405" spans="1:37" ht="31.5" x14ac:dyDescent="0.25">
      <c r="A1405" s="170"/>
      <c r="B1405" s="55" t="s">
        <v>2710</v>
      </c>
      <c r="C1405" s="56" t="s">
        <v>4182</v>
      </c>
      <c r="D1405" s="54">
        <v>5.7998999999999983</v>
      </c>
      <c r="E1405" s="54">
        <v>0</v>
      </c>
      <c r="F1405" s="54">
        <v>0</v>
      </c>
      <c r="G1405" s="54">
        <f t="shared" si="1129"/>
        <v>5.7998999999999983</v>
      </c>
      <c r="H1405" s="54">
        <v>0</v>
      </c>
      <c r="I1405" s="62">
        <f t="shared" si="1130"/>
        <v>4.7784999999999993</v>
      </c>
      <c r="J1405" s="54">
        <v>0</v>
      </c>
      <c r="K1405" s="62">
        <v>0</v>
      </c>
      <c r="L1405" s="54">
        <v>4.7784999999999993</v>
      </c>
      <c r="M1405" s="54">
        <v>0</v>
      </c>
      <c r="N1405" s="62">
        <f t="shared" si="1131"/>
        <v>1.021399999999999</v>
      </c>
      <c r="O1405" s="62">
        <f t="shared" si="1132"/>
        <v>0</v>
      </c>
      <c r="P1405" s="62">
        <f t="shared" si="1133"/>
        <v>0</v>
      </c>
      <c r="Q1405" s="62">
        <f t="shared" si="1134"/>
        <v>1.021399999999999</v>
      </c>
      <c r="R1405" s="62">
        <f t="shared" si="1135"/>
        <v>0</v>
      </c>
      <c r="S1405" s="62">
        <f t="shared" si="1136"/>
        <v>4.8332499999999996</v>
      </c>
      <c r="T1405" s="54">
        <v>0</v>
      </c>
      <c r="U1405" s="54">
        <v>0</v>
      </c>
      <c r="V1405" s="54">
        <v>4.8332499999999996</v>
      </c>
      <c r="W1405" s="54">
        <v>0</v>
      </c>
      <c r="X1405" s="54"/>
      <c r="Y1405" s="54"/>
      <c r="Z1405" s="54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170"/>
    </row>
    <row r="1406" spans="1:37" ht="31.5" x14ac:dyDescent="0.25">
      <c r="A1406" s="170"/>
      <c r="B1406" s="55" t="s">
        <v>2712</v>
      </c>
      <c r="C1406" s="56" t="s">
        <v>4183</v>
      </c>
      <c r="D1406" s="54">
        <v>6.0821975999999998</v>
      </c>
      <c r="E1406" s="54">
        <v>0</v>
      </c>
      <c r="F1406" s="54">
        <v>0</v>
      </c>
      <c r="G1406" s="54">
        <f t="shared" si="1129"/>
        <v>6.0821975999999998</v>
      </c>
      <c r="H1406" s="54">
        <v>0</v>
      </c>
      <c r="I1406" s="62">
        <f t="shared" si="1130"/>
        <v>6.0821979999999964</v>
      </c>
      <c r="J1406" s="54">
        <v>0</v>
      </c>
      <c r="K1406" s="62">
        <v>0</v>
      </c>
      <c r="L1406" s="54">
        <v>6.0821979999999964</v>
      </c>
      <c r="M1406" s="54">
        <v>0</v>
      </c>
      <c r="N1406" s="62">
        <f t="shared" si="1131"/>
        <v>-3.9999999668083319E-7</v>
      </c>
      <c r="O1406" s="62">
        <f t="shared" si="1132"/>
        <v>0</v>
      </c>
      <c r="P1406" s="62">
        <f t="shared" si="1133"/>
        <v>0</v>
      </c>
      <c r="Q1406" s="62">
        <f t="shared" si="1134"/>
        <v>-3.9999999668083319E-7</v>
      </c>
      <c r="R1406" s="62">
        <f t="shared" si="1135"/>
        <v>0</v>
      </c>
      <c r="S1406" s="62">
        <f t="shared" si="1136"/>
        <v>5.4801599999999997</v>
      </c>
      <c r="T1406" s="54">
        <v>0</v>
      </c>
      <c r="U1406" s="54">
        <v>0</v>
      </c>
      <c r="V1406" s="54">
        <v>5.4801599999999997</v>
      </c>
      <c r="W1406" s="54">
        <v>0</v>
      </c>
      <c r="X1406" s="54"/>
      <c r="Y1406" s="54"/>
      <c r="Z1406" s="54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170"/>
    </row>
    <row r="1407" spans="1:37" ht="63" x14ac:dyDescent="0.25">
      <c r="A1407" s="170"/>
      <c r="B1407" s="55" t="s">
        <v>2714</v>
      </c>
      <c r="C1407" s="56" t="s">
        <v>4184</v>
      </c>
      <c r="D1407" s="54">
        <v>0.57967262399999986</v>
      </c>
      <c r="E1407" s="54">
        <v>0</v>
      </c>
      <c r="F1407" s="54">
        <v>0</v>
      </c>
      <c r="G1407" s="54">
        <f t="shared" si="1129"/>
        <v>0.57967262399999986</v>
      </c>
      <c r="H1407" s="54">
        <v>0</v>
      </c>
      <c r="I1407" s="62">
        <f t="shared" si="1130"/>
        <v>0.57967262399999997</v>
      </c>
      <c r="J1407" s="54">
        <v>0</v>
      </c>
      <c r="K1407" s="62">
        <v>0</v>
      </c>
      <c r="L1407" s="54">
        <v>0.57967262399999997</v>
      </c>
      <c r="M1407" s="54">
        <v>0</v>
      </c>
      <c r="N1407" s="62">
        <f t="shared" si="1131"/>
        <v>0</v>
      </c>
      <c r="O1407" s="62">
        <f t="shared" si="1132"/>
        <v>0</v>
      </c>
      <c r="P1407" s="62">
        <f t="shared" si="1133"/>
        <v>0</v>
      </c>
      <c r="Q1407" s="62">
        <f t="shared" si="1134"/>
        <v>0</v>
      </c>
      <c r="R1407" s="62">
        <f t="shared" si="1135"/>
        <v>0</v>
      </c>
      <c r="S1407" s="62">
        <f t="shared" si="1136"/>
        <v>0.48305999999999999</v>
      </c>
      <c r="T1407" s="54">
        <v>0</v>
      </c>
      <c r="U1407" s="54">
        <v>0</v>
      </c>
      <c r="V1407" s="54">
        <v>0.48305999999999999</v>
      </c>
      <c r="W1407" s="54">
        <v>0</v>
      </c>
      <c r="X1407" s="54"/>
      <c r="Y1407" s="54"/>
      <c r="Z1407" s="54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170"/>
    </row>
    <row r="1408" spans="1:37" ht="31.5" x14ac:dyDescent="0.25">
      <c r="A1408" s="170"/>
      <c r="B1408" s="55" t="s">
        <v>2716</v>
      </c>
      <c r="C1408" s="56" t="s">
        <v>4185</v>
      </c>
      <c r="D1408" s="54">
        <v>0.20672399999999999</v>
      </c>
      <c r="E1408" s="54">
        <v>0</v>
      </c>
      <c r="F1408" s="54">
        <v>0</v>
      </c>
      <c r="G1408" s="54">
        <f t="shared" si="1129"/>
        <v>0.20672399999999999</v>
      </c>
      <c r="H1408" s="54">
        <v>0</v>
      </c>
      <c r="I1408" s="62">
        <f t="shared" si="1130"/>
        <v>0.20672399999999999</v>
      </c>
      <c r="J1408" s="54">
        <v>0</v>
      </c>
      <c r="K1408" s="62">
        <v>0</v>
      </c>
      <c r="L1408" s="54">
        <v>0.20672399999999999</v>
      </c>
      <c r="M1408" s="54">
        <v>0</v>
      </c>
      <c r="N1408" s="62">
        <f t="shared" si="1131"/>
        <v>0</v>
      </c>
      <c r="O1408" s="62">
        <f t="shared" si="1132"/>
        <v>0</v>
      </c>
      <c r="P1408" s="62">
        <f t="shared" si="1133"/>
        <v>0</v>
      </c>
      <c r="Q1408" s="62">
        <f t="shared" si="1134"/>
        <v>0</v>
      </c>
      <c r="R1408" s="62">
        <f t="shared" si="1135"/>
        <v>0</v>
      </c>
      <c r="S1408" s="62">
        <f t="shared" si="1136"/>
        <v>0</v>
      </c>
      <c r="T1408" s="54">
        <v>0</v>
      </c>
      <c r="U1408" s="54">
        <v>0</v>
      </c>
      <c r="V1408" s="54">
        <v>0</v>
      </c>
      <c r="W1408" s="54">
        <v>0</v>
      </c>
      <c r="X1408" s="54"/>
      <c r="Y1408" s="54"/>
      <c r="Z1408" s="54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170"/>
    </row>
    <row r="1409" spans="1:37" ht="63" x14ac:dyDescent="0.25">
      <c r="A1409" s="170"/>
      <c r="B1409" s="55" t="s">
        <v>2718</v>
      </c>
      <c r="C1409" s="56" t="s">
        <v>4186</v>
      </c>
      <c r="D1409" s="54">
        <v>0.49934899199999994</v>
      </c>
      <c r="E1409" s="54">
        <v>0</v>
      </c>
      <c r="F1409" s="54">
        <v>0</v>
      </c>
      <c r="G1409" s="54">
        <f t="shared" si="1129"/>
        <v>0.49934899199999994</v>
      </c>
      <c r="H1409" s="54">
        <v>0</v>
      </c>
      <c r="I1409" s="62">
        <f t="shared" si="1130"/>
        <v>0.49934900600000004</v>
      </c>
      <c r="J1409" s="54">
        <v>0</v>
      </c>
      <c r="K1409" s="62">
        <v>0</v>
      </c>
      <c r="L1409" s="54">
        <v>0.49934900600000004</v>
      </c>
      <c r="M1409" s="54">
        <v>0</v>
      </c>
      <c r="N1409" s="62">
        <f t="shared" si="1131"/>
        <v>-1.4000000103653321E-8</v>
      </c>
      <c r="O1409" s="62">
        <f t="shared" si="1132"/>
        <v>0</v>
      </c>
      <c r="P1409" s="62">
        <f t="shared" si="1133"/>
        <v>0</v>
      </c>
      <c r="Q1409" s="62">
        <f t="shared" si="1134"/>
        <v>-1.4000000103653321E-8</v>
      </c>
      <c r="R1409" s="62">
        <f t="shared" si="1135"/>
        <v>0</v>
      </c>
      <c r="S1409" s="62">
        <f t="shared" si="1136"/>
        <v>0.41611999999999999</v>
      </c>
      <c r="T1409" s="54">
        <v>0</v>
      </c>
      <c r="U1409" s="54">
        <v>0</v>
      </c>
      <c r="V1409" s="54">
        <v>0.41611999999999999</v>
      </c>
      <c r="W1409" s="54">
        <v>0</v>
      </c>
      <c r="X1409" s="54"/>
      <c r="Y1409" s="54"/>
      <c r="Z1409" s="54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170"/>
    </row>
    <row r="1410" spans="1:37" ht="63" x14ac:dyDescent="0.25">
      <c r="A1410" s="170"/>
      <c r="B1410" s="55" t="s">
        <v>2720</v>
      </c>
      <c r="C1410" s="56" t="s">
        <v>4187</v>
      </c>
      <c r="D1410" s="54">
        <v>0.40471999200000003</v>
      </c>
      <c r="E1410" s="54">
        <v>0</v>
      </c>
      <c r="F1410" s="54">
        <v>0</v>
      </c>
      <c r="G1410" s="54">
        <f t="shared" si="1129"/>
        <v>0.40471999200000003</v>
      </c>
      <c r="H1410" s="54">
        <v>0</v>
      </c>
      <c r="I1410" s="62">
        <f t="shared" si="1130"/>
        <v>0.485624</v>
      </c>
      <c r="J1410" s="54">
        <v>0</v>
      </c>
      <c r="K1410" s="62">
        <v>0</v>
      </c>
      <c r="L1410" s="54">
        <v>0.485624</v>
      </c>
      <c r="M1410" s="54">
        <v>0</v>
      </c>
      <c r="N1410" s="62">
        <f t="shared" si="1131"/>
        <v>-8.0904007999999972E-2</v>
      </c>
      <c r="O1410" s="62">
        <f t="shared" si="1132"/>
        <v>0</v>
      </c>
      <c r="P1410" s="62">
        <f t="shared" si="1133"/>
        <v>0</v>
      </c>
      <c r="Q1410" s="62">
        <f t="shared" si="1134"/>
        <v>-8.0904007999999972E-2</v>
      </c>
      <c r="R1410" s="62">
        <f t="shared" si="1135"/>
        <v>0</v>
      </c>
      <c r="S1410" s="62">
        <f t="shared" si="1136"/>
        <v>0.40468999999999999</v>
      </c>
      <c r="T1410" s="54">
        <v>0</v>
      </c>
      <c r="U1410" s="54">
        <v>0</v>
      </c>
      <c r="V1410" s="54">
        <v>0.40468999999999999</v>
      </c>
      <c r="W1410" s="54">
        <v>0</v>
      </c>
      <c r="X1410" s="54"/>
      <c r="Y1410" s="54"/>
      <c r="Z1410" s="54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170"/>
    </row>
    <row r="1411" spans="1:37" ht="63" x14ac:dyDescent="0.25">
      <c r="A1411" s="170"/>
      <c r="B1411" s="55" t="s">
        <v>2722</v>
      </c>
      <c r="C1411" s="56" t="s">
        <v>4188</v>
      </c>
      <c r="D1411" s="54">
        <v>9.5200000000000007E-2</v>
      </c>
      <c r="E1411" s="54">
        <v>0</v>
      </c>
      <c r="F1411" s="54">
        <v>0</v>
      </c>
      <c r="G1411" s="54">
        <f t="shared" si="1129"/>
        <v>9.5200000000000007E-2</v>
      </c>
      <c r="H1411" s="54">
        <v>0</v>
      </c>
      <c r="I1411" s="62">
        <f t="shared" si="1130"/>
        <v>9.5200000000000007E-2</v>
      </c>
      <c r="J1411" s="54">
        <v>0</v>
      </c>
      <c r="K1411" s="62">
        <v>0</v>
      </c>
      <c r="L1411" s="54">
        <v>9.5200000000000007E-2</v>
      </c>
      <c r="M1411" s="54">
        <v>0</v>
      </c>
      <c r="N1411" s="62">
        <f t="shared" si="1131"/>
        <v>0</v>
      </c>
      <c r="O1411" s="62">
        <f t="shared" si="1132"/>
        <v>0</v>
      </c>
      <c r="P1411" s="62">
        <f t="shared" si="1133"/>
        <v>0</v>
      </c>
      <c r="Q1411" s="62">
        <f t="shared" si="1134"/>
        <v>0</v>
      </c>
      <c r="R1411" s="62">
        <f t="shared" si="1135"/>
        <v>0</v>
      </c>
      <c r="S1411" s="62">
        <f t="shared" si="1136"/>
        <v>7.9329999999999998E-2</v>
      </c>
      <c r="T1411" s="54">
        <v>0</v>
      </c>
      <c r="U1411" s="54">
        <v>0</v>
      </c>
      <c r="V1411" s="54">
        <v>7.9329999999999998E-2</v>
      </c>
      <c r="W1411" s="54">
        <v>0</v>
      </c>
      <c r="X1411" s="54"/>
      <c r="Y1411" s="54"/>
      <c r="Z1411" s="54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170"/>
    </row>
    <row r="1412" spans="1:37" ht="63" x14ac:dyDescent="0.25">
      <c r="A1412" s="170"/>
      <c r="B1412" s="55" t="s">
        <v>2724</v>
      </c>
      <c r="C1412" s="55" t="s">
        <v>4189</v>
      </c>
      <c r="D1412" s="54">
        <v>0.44642092000000011</v>
      </c>
      <c r="E1412" s="54">
        <v>0</v>
      </c>
      <c r="F1412" s="54">
        <v>0</v>
      </c>
      <c r="G1412" s="54">
        <f t="shared" si="1129"/>
        <v>0.44642092000000011</v>
      </c>
      <c r="H1412" s="54">
        <v>0</v>
      </c>
      <c r="I1412" s="62">
        <f t="shared" si="1130"/>
        <v>0.21</v>
      </c>
      <c r="J1412" s="54">
        <v>0</v>
      </c>
      <c r="K1412" s="62">
        <v>0</v>
      </c>
      <c r="L1412" s="54">
        <v>0.21</v>
      </c>
      <c r="M1412" s="54">
        <v>0</v>
      </c>
      <c r="N1412" s="62">
        <f t="shared" si="1131"/>
        <v>0.23642092000000012</v>
      </c>
      <c r="O1412" s="62">
        <f t="shared" si="1132"/>
        <v>0</v>
      </c>
      <c r="P1412" s="62">
        <f t="shared" si="1133"/>
        <v>0</v>
      </c>
      <c r="Q1412" s="62">
        <f t="shared" si="1134"/>
        <v>0.23642092000000012</v>
      </c>
      <c r="R1412" s="62">
        <f t="shared" si="1135"/>
        <v>0</v>
      </c>
      <c r="S1412" s="62">
        <f t="shared" si="1136"/>
        <v>0</v>
      </c>
      <c r="T1412" s="54">
        <v>0</v>
      </c>
      <c r="U1412" s="54">
        <v>0</v>
      </c>
      <c r="V1412" s="54">
        <v>0</v>
      </c>
      <c r="W1412" s="54">
        <v>0</v>
      </c>
      <c r="X1412" s="54"/>
      <c r="Y1412" s="54"/>
      <c r="Z1412" s="54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170"/>
    </row>
    <row r="1413" spans="1:37" ht="78.75" x14ac:dyDescent="0.25">
      <c r="A1413" s="170"/>
      <c r="B1413" s="55" t="s">
        <v>2726</v>
      </c>
      <c r="C1413" s="56" t="s">
        <v>4190</v>
      </c>
      <c r="D1413" s="54">
        <v>0.27708563000000003</v>
      </c>
      <c r="E1413" s="54">
        <v>0</v>
      </c>
      <c r="F1413" s="54">
        <v>0</v>
      </c>
      <c r="G1413" s="54">
        <f t="shared" si="1129"/>
        <v>0.27708563000000003</v>
      </c>
      <c r="H1413" s="54">
        <v>0</v>
      </c>
      <c r="I1413" s="62">
        <f t="shared" si="1130"/>
        <v>0.3106236</v>
      </c>
      <c r="J1413" s="54">
        <v>0</v>
      </c>
      <c r="K1413" s="62">
        <v>0</v>
      </c>
      <c r="L1413" s="54">
        <v>0.3106236</v>
      </c>
      <c r="M1413" s="54">
        <v>0</v>
      </c>
      <c r="N1413" s="62">
        <f t="shared" si="1131"/>
        <v>-3.3537969999999973E-2</v>
      </c>
      <c r="O1413" s="62">
        <f t="shared" si="1132"/>
        <v>0</v>
      </c>
      <c r="P1413" s="62">
        <f t="shared" si="1133"/>
        <v>0</v>
      </c>
      <c r="Q1413" s="62">
        <f t="shared" si="1134"/>
        <v>-3.3537969999999973E-2</v>
      </c>
      <c r="R1413" s="62">
        <f t="shared" si="1135"/>
        <v>0</v>
      </c>
      <c r="S1413" s="62">
        <f t="shared" si="1136"/>
        <v>0</v>
      </c>
      <c r="T1413" s="54">
        <v>0</v>
      </c>
      <c r="U1413" s="54">
        <v>0</v>
      </c>
      <c r="V1413" s="54">
        <v>0</v>
      </c>
      <c r="W1413" s="54">
        <v>0</v>
      </c>
      <c r="X1413" s="54"/>
      <c r="Y1413" s="54"/>
      <c r="Z1413" s="54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170"/>
    </row>
    <row r="1414" spans="1:37" ht="31.5" x14ac:dyDescent="0.25">
      <c r="A1414" s="170"/>
      <c r="B1414" s="55" t="s">
        <v>2728</v>
      </c>
      <c r="C1414" s="56" t="s">
        <v>4191</v>
      </c>
      <c r="D1414" s="54">
        <v>0.30852599999999997</v>
      </c>
      <c r="E1414" s="54">
        <v>0</v>
      </c>
      <c r="F1414" s="54">
        <v>0</v>
      </c>
      <c r="G1414" s="54">
        <f t="shared" si="1129"/>
        <v>0.30852599999999997</v>
      </c>
      <c r="H1414" s="54">
        <v>0</v>
      </c>
      <c r="I1414" s="62">
        <f t="shared" si="1130"/>
        <v>0.44639999999999996</v>
      </c>
      <c r="J1414" s="54">
        <v>0</v>
      </c>
      <c r="K1414" s="62">
        <v>0</v>
      </c>
      <c r="L1414" s="54">
        <v>0.44639999999999996</v>
      </c>
      <c r="M1414" s="54">
        <v>0</v>
      </c>
      <c r="N1414" s="62">
        <f t="shared" si="1131"/>
        <v>-0.137874</v>
      </c>
      <c r="O1414" s="62">
        <f t="shared" si="1132"/>
        <v>0</v>
      </c>
      <c r="P1414" s="62">
        <f t="shared" si="1133"/>
        <v>0</v>
      </c>
      <c r="Q1414" s="62">
        <f t="shared" si="1134"/>
        <v>-0.137874</v>
      </c>
      <c r="R1414" s="62">
        <f t="shared" si="1135"/>
        <v>0</v>
      </c>
      <c r="S1414" s="62">
        <f t="shared" si="1136"/>
        <v>0.372</v>
      </c>
      <c r="T1414" s="54">
        <v>0</v>
      </c>
      <c r="U1414" s="54">
        <v>0</v>
      </c>
      <c r="V1414" s="54">
        <v>0.372</v>
      </c>
      <c r="W1414" s="54">
        <v>0</v>
      </c>
      <c r="X1414" s="54"/>
      <c r="Y1414" s="54"/>
      <c r="Z1414" s="54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170"/>
    </row>
    <row r="1415" spans="1:37" ht="31.5" x14ac:dyDescent="0.25">
      <c r="A1415" s="170"/>
      <c r="B1415" s="55" t="s">
        <v>2730</v>
      </c>
      <c r="C1415" s="56" t="s">
        <v>4192</v>
      </c>
      <c r="D1415" s="54">
        <v>0.21999999599999998</v>
      </c>
      <c r="E1415" s="54">
        <v>0</v>
      </c>
      <c r="F1415" s="54">
        <v>0</v>
      </c>
      <c r="G1415" s="54">
        <f t="shared" si="1129"/>
        <v>0.21999999599999998</v>
      </c>
      <c r="H1415" s="54">
        <v>0</v>
      </c>
      <c r="I1415" s="62">
        <f t="shared" si="1130"/>
        <v>0.22</v>
      </c>
      <c r="J1415" s="54">
        <v>0</v>
      </c>
      <c r="K1415" s="62">
        <v>0</v>
      </c>
      <c r="L1415" s="54">
        <v>0.22</v>
      </c>
      <c r="M1415" s="54">
        <v>0</v>
      </c>
      <c r="N1415" s="62">
        <f t="shared" si="1131"/>
        <v>-4.0000000256501522E-9</v>
      </c>
      <c r="O1415" s="62">
        <f t="shared" si="1132"/>
        <v>0</v>
      </c>
      <c r="P1415" s="62">
        <f t="shared" si="1133"/>
        <v>0</v>
      </c>
      <c r="Q1415" s="62">
        <f t="shared" si="1134"/>
        <v>-4.0000000256501522E-9</v>
      </c>
      <c r="R1415" s="62">
        <f t="shared" si="1135"/>
        <v>0</v>
      </c>
      <c r="S1415" s="62">
        <f t="shared" si="1136"/>
        <v>0.18333000000000002</v>
      </c>
      <c r="T1415" s="54">
        <v>0</v>
      </c>
      <c r="U1415" s="54">
        <v>0</v>
      </c>
      <c r="V1415" s="54">
        <v>0.18333000000000002</v>
      </c>
      <c r="W1415" s="54">
        <v>0</v>
      </c>
      <c r="X1415" s="54"/>
      <c r="Y1415" s="54"/>
      <c r="Z1415" s="54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170"/>
    </row>
    <row r="1416" spans="1:37" ht="47.25" x14ac:dyDescent="0.25">
      <c r="A1416" s="170"/>
      <c r="B1416" s="55" t="s">
        <v>2732</v>
      </c>
      <c r="C1416" s="56" t="s">
        <v>4193</v>
      </c>
      <c r="D1416" s="54">
        <v>9.2499999999999999E-2</v>
      </c>
      <c r="E1416" s="54">
        <v>0</v>
      </c>
      <c r="F1416" s="54">
        <v>0</v>
      </c>
      <c r="G1416" s="54">
        <f t="shared" si="1129"/>
        <v>9.2499999999999999E-2</v>
      </c>
      <c r="H1416" s="54">
        <v>0</v>
      </c>
      <c r="I1416" s="62">
        <f t="shared" si="1130"/>
        <v>9.2499999999999999E-2</v>
      </c>
      <c r="J1416" s="54">
        <v>0</v>
      </c>
      <c r="K1416" s="62">
        <v>0</v>
      </c>
      <c r="L1416" s="54">
        <v>9.2499999999999999E-2</v>
      </c>
      <c r="M1416" s="54">
        <v>0</v>
      </c>
      <c r="N1416" s="62">
        <f t="shared" si="1131"/>
        <v>0</v>
      </c>
      <c r="O1416" s="62">
        <f t="shared" si="1132"/>
        <v>0</v>
      </c>
      <c r="P1416" s="62">
        <f t="shared" si="1133"/>
        <v>0</v>
      </c>
      <c r="Q1416" s="62">
        <f t="shared" si="1134"/>
        <v>0</v>
      </c>
      <c r="R1416" s="62">
        <f t="shared" si="1135"/>
        <v>0</v>
      </c>
      <c r="S1416" s="62">
        <f t="shared" si="1136"/>
        <v>7.7079999999999996E-2</v>
      </c>
      <c r="T1416" s="54">
        <v>0</v>
      </c>
      <c r="U1416" s="54">
        <v>0</v>
      </c>
      <c r="V1416" s="54">
        <v>7.7079999999999996E-2</v>
      </c>
      <c r="W1416" s="54">
        <v>0</v>
      </c>
      <c r="X1416" s="54"/>
      <c r="Y1416" s="54"/>
      <c r="Z1416" s="54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170"/>
    </row>
    <row r="1417" spans="1:37" ht="31.5" x14ac:dyDescent="0.25">
      <c r="A1417" s="170"/>
      <c r="B1417" s="55" t="s">
        <v>2734</v>
      </c>
      <c r="C1417" s="56" t="s">
        <v>4194</v>
      </c>
      <c r="D1417" s="54">
        <v>0.59914803599999999</v>
      </c>
      <c r="E1417" s="54">
        <v>0</v>
      </c>
      <c r="F1417" s="54">
        <v>0</v>
      </c>
      <c r="G1417" s="54">
        <f t="shared" si="1129"/>
        <v>0.59914803599999999</v>
      </c>
      <c r="H1417" s="54">
        <v>0</v>
      </c>
      <c r="I1417" s="62">
        <f t="shared" si="1130"/>
        <v>0.59914800000000001</v>
      </c>
      <c r="J1417" s="54">
        <v>0</v>
      </c>
      <c r="K1417" s="62">
        <v>0</v>
      </c>
      <c r="L1417" s="54">
        <v>0.59914800000000001</v>
      </c>
      <c r="M1417" s="54">
        <v>0</v>
      </c>
      <c r="N1417" s="62">
        <f t="shared" si="1131"/>
        <v>3.5999999981051189E-8</v>
      </c>
      <c r="O1417" s="62">
        <f t="shared" si="1132"/>
        <v>0</v>
      </c>
      <c r="P1417" s="62">
        <f t="shared" si="1133"/>
        <v>0</v>
      </c>
      <c r="Q1417" s="62">
        <f t="shared" si="1134"/>
        <v>3.5999999981051189E-8</v>
      </c>
      <c r="R1417" s="62">
        <f t="shared" si="1135"/>
        <v>0</v>
      </c>
      <c r="S1417" s="62">
        <f t="shared" si="1136"/>
        <v>0</v>
      </c>
      <c r="T1417" s="54">
        <v>0</v>
      </c>
      <c r="U1417" s="54">
        <v>0</v>
      </c>
      <c r="V1417" s="54">
        <v>0</v>
      </c>
      <c r="W1417" s="54">
        <v>0</v>
      </c>
      <c r="X1417" s="54"/>
      <c r="Y1417" s="54"/>
      <c r="Z1417" s="54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170"/>
    </row>
    <row r="1418" spans="1:37" ht="31.5" x14ac:dyDescent="0.25">
      <c r="A1418" s="170"/>
      <c r="B1418" s="55" t="s">
        <v>2736</v>
      </c>
      <c r="C1418" s="56" t="s">
        <v>4195</v>
      </c>
      <c r="D1418" s="54">
        <v>0.59914803599999999</v>
      </c>
      <c r="E1418" s="54">
        <v>0</v>
      </c>
      <c r="F1418" s="54">
        <v>0</v>
      </c>
      <c r="G1418" s="54">
        <f t="shared" si="1129"/>
        <v>0.59914803599999999</v>
      </c>
      <c r="H1418" s="54">
        <v>0</v>
      </c>
      <c r="I1418" s="62">
        <f t="shared" si="1130"/>
        <v>0.59914800000000001</v>
      </c>
      <c r="J1418" s="54">
        <v>0</v>
      </c>
      <c r="K1418" s="62">
        <v>0</v>
      </c>
      <c r="L1418" s="54">
        <v>0.59914800000000001</v>
      </c>
      <c r="M1418" s="54">
        <v>0</v>
      </c>
      <c r="N1418" s="62">
        <f t="shared" si="1131"/>
        <v>3.5999999981051189E-8</v>
      </c>
      <c r="O1418" s="62">
        <f t="shared" si="1132"/>
        <v>0</v>
      </c>
      <c r="P1418" s="62">
        <f t="shared" si="1133"/>
        <v>0</v>
      </c>
      <c r="Q1418" s="62">
        <f t="shared" si="1134"/>
        <v>3.5999999981051189E-8</v>
      </c>
      <c r="R1418" s="62">
        <f t="shared" si="1135"/>
        <v>0</v>
      </c>
      <c r="S1418" s="62">
        <f t="shared" si="1136"/>
        <v>0</v>
      </c>
      <c r="T1418" s="54">
        <v>0</v>
      </c>
      <c r="U1418" s="54">
        <v>0</v>
      </c>
      <c r="V1418" s="54">
        <v>0</v>
      </c>
      <c r="W1418" s="54">
        <v>0</v>
      </c>
      <c r="X1418" s="54"/>
      <c r="Y1418" s="54"/>
      <c r="Z1418" s="54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170"/>
    </row>
    <row r="1419" spans="1:37" ht="31.5" x14ac:dyDescent="0.25">
      <c r="A1419" s="170"/>
      <c r="B1419" s="55" t="s">
        <v>2738</v>
      </c>
      <c r="C1419" s="56" t="s">
        <v>4196</v>
      </c>
      <c r="D1419" s="54">
        <v>0.13200000000000001</v>
      </c>
      <c r="E1419" s="54">
        <v>0</v>
      </c>
      <c r="F1419" s="54">
        <v>0</v>
      </c>
      <c r="G1419" s="54">
        <f t="shared" si="1129"/>
        <v>0.13200000000000001</v>
      </c>
      <c r="H1419" s="54">
        <v>0</v>
      </c>
      <c r="I1419" s="62">
        <f t="shared" si="1130"/>
        <v>6.6000000000000003E-2</v>
      </c>
      <c r="J1419" s="54">
        <v>0</v>
      </c>
      <c r="K1419" s="62">
        <v>0</v>
      </c>
      <c r="L1419" s="54">
        <v>6.6000000000000003E-2</v>
      </c>
      <c r="M1419" s="54">
        <v>0</v>
      </c>
      <c r="N1419" s="62">
        <f t="shared" si="1131"/>
        <v>6.6000000000000003E-2</v>
      </c>
      <c r="O1419" s="62">
        <f t="shared" si="1132"/>
        <v>0</v>
      </c>
      <c r="P1419" s="62">
        <f t="shared" si="1133"/>
        <v>0</v>
      </c>
      <c r="Q1419" s="62">
        <f t="shared" si="1134"/>
        <v>6.6000000000000003E-2</v>
      </c>
      <c r="R1419" s="62">
        <f t="shared" si="1135"/>
        <v>0</v>
      </c>
      <c r="S1419" s="62">
        <f t="shared" si="1136"/>
        <v>5.5E-2</v>
      </c>
      <c r="T1419" s="54">
        <v>0</v>
      </c>
      <c r="U1419" s="54">
        <v>0</v>
      </c>
      <c r="V1419" s="54">
        <v>5.5E-2</v>
      </c>
      <c r="W1419" s="54">
        <v>0</v>
      </c>
      <c r="X1419" s="54"/>
      <c r="Y1419" s="54"/>
      <c r="Z1419" s="54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170"/>
    </row>
    <row r="1420" spans="1:37" ht="31.5" x14ac:dyDescent="0.25">
      <c r="A1420" s="170"/>
      <c r="B1420" s="55" t="s">
        <v>2740</v>
      </c>
      <c r="C1420" s="56" t="s">
        <v>4197</v>
      </c>
      <c r="D1420" s="54">
        <v>7.2099999999999997E-2</v>
      </c>
      <c r="E1420" s="54">
        <v>0</v>
      </c>
      <c r="F1420" s="54">
        <v>0</v>
      </c>
      <c r="G1420" s="54">
        <f t="shared" si="1129"/>
        <v>7.2099999999999997E-2</v>
      </c>
      <c r="H1420" s="54">
        <v>0</v>
      </c>
      <c r="I1420" s="62">
        <f t="shared" si="1130"/>
        <v>7.2099999999999997E-2</v>
      </c>
      <c r="J1420" s="54">
        <v>0</v>
      </c>
      <c r="K1420" s="62">
        <v>0</v>
      </c>
      <c r="L1420" s="54">
        <v>7.2099999999999997E-2</v>
      </c>
      <c r="M1420" s="54">
        <v>0</v>
      </c>
      <c r="N1420" s="62">
        <f t="shared" si="1131"/>
        <v>0</v>
      </c>
      <c r="O1420" s="62">
        <f t="shared" si="1132"/>
        <v>0</v>
      </c>
      <c r="P1420" s="62">
        <f t="shared" si="1133"/>
        <v>0</v>
      </c>
      <c r="Q1420" s="62">
        <f t="shared" si="1134"/>
        <v>0</v>
      </c>
      <c r="R1420" s="62">
        <f t="shared" si="1135"/>
        <v>0</v>
      </c>
      <c r="S1420" s="62">
        <f t="shared" si="1136"/>
        <v>0</v>
      </c>
      <c r="T1420" s="54">
        <v>0</v>
      </c>
      <c r="U1420" s="54">
        <v>0</v>
      </c>
      <c r="V1420" s="54">
        <v>0</v>
      </c>
      <c r="W1420" s="54">
        <v>0</v>
      </c>
      <c r="X1420" s="54"/>
      <c r="Y1420" s="54"/>
      <c r="Z1420" s="54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170"/>
    </row>
    <row r="1421" spans="1:37" ht="63" x14ac:dyDescent="0.25">
      <c r="A1421" s="170"/>
      <c r="B1421" s="55" t="s">
        <v>2742</v>
      </c>
      <c r="C1421" s="56" t="s">
        <v>4198</v>
      </c>
      <c r="D1421" s="54">
        <v>0.3429691319999999</v>
      </c>
      <c r="E1421" s="54">
        <v>0</v>
      </c>
      <c r="F1421" s="54">
        <v>0</v>
      </c>
      <c r="G1421" s="54">
        <f t="shared" si="1129"/>
        <v>0.3429691319999999</v>
      </c>
      <c r="H1421" s="54">
        <v>0</v>
      </c>
      <c r="I1421" s="62">
        <f t="shared" si="1130"/>
        <v>0.34296913199999995</v>
      </c>
      <c r="J1421" s="54">
        <v>0</v>
      </c>
      <c r="K1421" s="62">
        <v>0</v>
      </c>
      <c r="L1421" s="54">
        <v>0.34296913199999995</v>
      </c>
      <c r="M1421" s="54">
        <v>0</v>
      </c>
      <c r="N1421" s="62">
        <f t="shared" si="1131"/>
        <v>0</v>
      </c>
      <c r="O1421" s="62">
        <f t="shared" si="1132"/>
        <v>0</v>
      </c>
      <c r="P1421" s="62">
        <f t="shared" si="1133"/>
        <v>0</v>
      </c>
      <c r="Q1421" s="62">
        <f t="shared" si="1134"/>
        <v>0</v>
      </c>
      <c r="R1421" s="62">
        <f t="shared" si="1135"/>
        <v>0</v>
      </c>
      <c r="S1421" s="62">
        <f t="shared" si="1136"/>
        <v>0.28581000000000001</v>
      </c>
      <c r="T1421" s="54">
        <v>0</v>
      </c>
      <c r="U1421" s="54">
        <v>0</v>
      </c>
      <c r="V1421" s="54">
        <v>0.28581000000000001</v>
      </c>
      <c r="W1421" s="54">
        <v>0</v>
      </c>
      <c r="X1421" s="54"/>
      <c r="Y1421" s="54"/>
      <c r="Z1421" s="54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170"/>
    </row>
    <row r="1422" spans="1:37" ht="78.75" x14ac:dyDescent="0.25">
      <c r="A1422" s="170"/>
      <c r="B1422" s="55" t="s">
        <v>2744</v>
      </c>
      <c r="C1422" s="55" t="s">
        <v>4199</v>
      </c>
      <c r="D1422" s="54">
        <v>0.45706384800000005</v>
      </c>
      <c r="E1422" s="54">
        <v>0</v>
      </c>
      <c r="F1422" s="54">
        <v>0</v>
      </c>
      <c r="G1422" s="54">
        <f t="shared" si="1129"/>
        <v>0.45706384800000005</v>
      </c>
      <c r="H1422" s="54">
        <v>0</v>
      </c>
      <c r="I1422" s="62">
        <f t="shared" si="1130"/>
        <v>0.45706384799999999</v>
      </c>
      <c r="J1422" s="54">
        <v>0</v>
      </c>
      <c r="K1422" s="62">
        <v>0</v>
      </c>
      <c r="L1422" s="54">
        <v>0.45706384799999999</v>
      </c>
      <c r="M1422" s="54">
        <v>0</v>
      </c>
      <c r="N1422" s="62">
        <f t="shared" si="1131"/>
        <v>0</v>
      </c>
      <c r="O1422" s="62">
        <f t="shared" si="1132"/>
        <v>0</v>
      </c>
      <c r="P1422" s="62">
        <f t="shared" si="1133"/>
        <v>0</v>
      </c>
      <c r="Q1422" s="62">
        <f t="shared" si="1134"/>
        <v>0</v>
      </c>
      <c r="R1422" s="62">
        <f t="shared" si="1135"/>
        <v>0</v>
      </c>
      <c r="S1422" s="62">
        <f t="shared" si="1136"/>
        <v>0.38089000000000001</v>
      </c>
      <c r="T1422" s="54">
        <v>0</v>
      </c>
      <c r="U1422" s="54">
        <v>0</v>
      </c>
      <c r="V1422" s="54">
        <v>0.38089000000000001</v>
      </c>
      <c r="W1422" s="54">
        <v>0</v>
      </c>
      <c r="X1422" s="54"/>
      <c r="Y1422" s="54"/>
      <c r="Z1422" s="54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170"/>
    </row>
    <row r="1423" spans="1:37" ht="94.5" x14ac:dyDescent="0.25">
      <c r="A1423" s="170"/>
      <c r="B1423" s="55" t="s">
        <v>2746</v>
      </c>
      <c r="C1423" s="56" t="s">
        <v>4200</v>
      </c>
      <c r="D1423" s="54">
        <v>0.10972709</v>
      </c>
      <c r="E1423" s="54">
        <v>0</v>
      </c>
      <c r="F1423" s="54">
        <v>0</v>
      </c>
      <c r="G1423" s="54">
        <f t="shared" si="1129"/>
        <v>0.10972709</v>
      </c>
      <c r="H1423" s="54">
        <v>0</v>
      </c>
      <c r="I1423" s="62">
        <f t="shared" si="1130"/>
        <v>0.10972709</v>
      </c>
      <c r="J1423" s="54">
        <v>0</v>
      </c>
      <c r="K1423" s="62">
        <v>0</v>
      </c>
      <c r="L1423" s="54">
        <v>0.10972709</v>
      </c>
      <c r="M1423" s="54">
        <v>0</v>
      </c>
      <c r="N1423" s="62">
        <f t="shared" si="1131"/>
        <v>0</v>
      </c>
      <c r="O1423" s="62">
        <f t="shared" si="1132"/>
        <v>0</v>
      </c>
      <c r="P1423" s="62">
        <f t="shared" si="1133"/>
        <v>0</v>
      </c>
      <c r="Q1423" s="62">
        <f t="shared" si="1134"/>
        <v>0</v>
      </c>
      <c r="R1423" s="62">
        <f t="shared" si="1135"/>
        <v>0</v>
      </c>
      <c r="S1423" s="62">
        <f t="shared" si="1136"/>
        <v>9.1439999999999994E-2</v>
      </c>
      <c r="T1423" s="54">
        <v>0</v>
      </c>
      <c r="U1423" s="54">
        <v>0</v>
      </c>
      <c r="V1423" s="54">
        <v>9.1439999999999994E-2</v>
      </c>
      <c r="W1423" s="54">
        <v>0</v>
      </c>
      <c r="X1423" s="54"/>
      <c r="Y1423" s="54"/>
      <c r="Z1423" s="54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170"/>
    </row>
    <row r="1424" spans="1:37" ht="47.25" x14ac:dyDescent="0.25">
      <c r="A1424" s="170"/>
      <c r="B1424" s="55" t="s">
        <v>2748</v>
      </c>
      <c r="C1424" s="56" t="s">
        <v>4201</v>
      </c>
      <c r="D1424" s="54">
        <v>6.3066319999999995E-2</v>
      </c>
      <c r="E1424" s="54">
        <v>0</v>
      </c>
      <c r="F1424" s="54">
        <v>0</v>
      </c>
      <c r="G1424" s="54">
        <f t="shared" si="1129"/>
        <v>6.3066319999999995E-2</v>
      </c>
      <c r="H1424" s="54">
        <v>0</v>
      </c>
      <c r="I1424" s="62">
        <f t="shared" si="1130"/>
        <v>6.3066319999999995E-2</v>
      </c>
      <c r="J1424" s="54">
        <v>0</v>
      </c>
      <c r="K1424" s="62">
        <v>0</v>
      </c>
      <c r="L1424" s="54">
        <v>6.3066319999999995E-2</v>
      </c>
      <c r="M1424" s="54">
        <v>0</v>
      </c>
      <c r="N1424" s="62">
        <f t="shared" si="1131"/>
        <v>0</v>
      </c>
      <c r="O1424" s="62">
        <f t="shared" si="1132"/>
        <v>0</v>
      </c>
      <c r="P1424" s="62">
        <f t="shared" si="1133"/>
        <v>0</v>
      </c>
      <c r="Q1424" s="62">
        <f t="shared" si="1134"/>
        <v>0</v>
      </c>
      <c r="R1424" s="62">
        <f t="shared" si="1135"/>
        <v>0</v>
      </c>
      <c r="S1424" s="62">
        <f t="shared" si="1136"/>
        <v>5.2560000000000003E-2</v>
      </c>
      <c r="T1424" s="54">
        <v>0</v>
      </c>
      <c r="U1424" s="54">
        <v>0</v>
      </c>
      <c r="V1424" s="54">
        <v>5.2560000000000003E-2</v>
      </c>
      <c r="W1424" s="54">
        <v>0</v>
      </c>
      <c r="X1424" s="54"/>
      <c r="Y1424" s="54"/>
      <c r="Z1424" s="54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170"/>
    </row>
    <row r="1425" spans="1:37" ht="47.25" x14ac:dyDescent="0.25">
      <c r="A1425" s="170"/>
      <c r="B1425" s="55" t="s">
        <v>2750</v>
      </c>
      <c r="C1425" s="56" t="s">
        <v>4202</v>
      </c>
      <c r="D1425" s="54">
        <v>7.6066160000000022E-2</v>
      </c>
      <c r="E1425" s="54">
        <v>0</v>
      </c>
      <c r="F1425" s="54">
        <v>0</v>
      </c>
      <c r="G1425" s="54">
        <f t="shared" si="1129"/>
        <v>7.6066160000000022E-2</v>
      </c>
      <c r="H1425" s="54">
        <v>0</v>
      </c>
      <c r="I1425" s="62">
        <f t="shared" si="1130"/>
        <v>7.6066160000000008E-2</v>
      </c>
      <c r="J1425" s="54">
        <v>0</v>
      </c>
      <c r="K1425" s="62">
        <v>0</v>
      </c>
      <c r="L1425" s="54">
        <v>7.6066160000000008E-2</v>
      </c>
      <c r="M1425" s="54">
        <v>0</v>
      </c>
      <c r="N1425" s="62">
        <f t="shared" si="1131"/>
        <v>0</v>
      </c>
      <c r="O1425" s="62">
        <f t="shared" si="1132"/>
        <v>0</v>
      </c>
      <c r="P1425" s="62">
        <f t="shared" si="1133"/>
        <v>0</v>
      </c>
      <c r="Q1425" s="62">
        <f t="shared" si="1134"/>
        <v>0</v>
      </c>
      <c r="R1425" s="62">
        <f t="shared" si="1135"/>
        <v>0</v>
      </c>
      <c r="S1425" s="62">
        <f t="shared" si="1136"/>
        <v>6.3390000000000002E-2</v>
      </c>
      <c r="T1425" s="54">
        <v>0</v>
      </c>
      <c r="U1425" s="54">
        <v>0</v>
      </c>
      <c r="V1425" s="54">
        <v>6.3390000000000002E-2</v>
      </c>
      <c r="W1425" s="54">
        <v>0</v>
      </c>
      <c r="X1425" s="54"/>
      <c r="Y1425" s="54"/>
      <c r="Z1425" s="54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170"/>
    </row>
    <row r="1426" spans="1:37" ht="47.25" x14ac:dyDescent="0.25">
      <c r="A1426" s="170"/>
      <c r="B1426" s="55" t="s">
        <v>2752</v>
      </c>
      <c r="C1426" s="56" t="s">
        <v>4203</v>
      </c>
      <c r="D1426" s="54">
        <v>0.152120004</v>
      </c>
      <c r="E1426" s="54">
        <v>0</v>
      </c>
      <c r="F1426" s="54">
        <v>0</v>
      </c>
      <c r="G1426" s="54">
        <f t="shared" si="1129"/>
        <v>0.152120004</v>
      </c>
      <c r="H1426" s="54">
        <v>0</v>
      </c>
      <c r="I1426" s="62">
        <f t="shared" si="1130"/>
        <v>0.15212000000000001</v>
      </c>
      <c r="J1426" s="54">
        <v>0</v>
      </c>
      <c r="K1426" s="62">
        <v>0</v>
      </c>
      <c r="L1426" s="54">
        <v>0.15212000000000001</v>
      </c>
      <c r="M1426" s="54">
        <v>0</v>
      </c>
      <c r="N1426" s="62">
        <f t="shared" si="1131"/>
        <v>3.9999999978945766E-9</v>
      </c>
      <c r="O1426" s="62">
        <f t="shared" si="1132"/>
        <v>0</v>
      </c>
      <c r="P1426" s="62">
        <f t="shared" si="1133"/>
        <v>0</v>
      </c>
      <c r="Q1426" s="62">
        <f t="shared" si="1134"/>
        <v>3.9999999978945766E-9</v>
      </c>
      <c r="R1426" s="62">
        <f t="shared" si="1135"/>
        <v>0</v>
      </c>
      <c r="S1426" s="62">
        <f t="shared" si="1136"/>
        <v>0.12676999999999999</v>
      </c>
      <c r="T1426" s="54">
        <v>0</v>
      </c>
      <c r="U1426" s="54">
        <v>0</v>
      </c>
      <c r="V1426" s="54">
        <v>0.12676999999999999</v>
      </c>
      <c r="W1426" s="54">
        <v>0</v>
      </c>
      <c r="X1426" s="54"/>
      <c r="Y1426" s="54"/>
      <c r="Z1426" s="54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170"/>
    </row>
    <row r="1427" spans="1:37" ht="63" x14ac:dyDescent="0.25">
      <c r="A1427" s="170"/>
      <c r="B1427" s="55" t="s">
        <v>2754</v>
      </c>
      <c r="C1427" s="56" t="s">
        <v>4204</v>
      </c>
      <c r="D1427" s="54">
        <v>0.46788204</v>
      </c>
      <c r="E1427" s="54">
        <v>0</v>
      </c>
      <c r="F1427" s="54">
        <v>0</v>
      </c>
      <c r="G1427" s="54">
        <f t="shared" si="1129"/>
        <v>0.46788204</v>
      </c>
      <c r="H1427" s="54">
        <v>0</v>
      </c>
      <c r="I1427" s="62">
        <f t="shared" si="1130"/>
        <v>0.46788204</v>
      </c>
      <c r="J1427" s="54">
        <v>0</v>
      </c>
      <c r="K1427" s="62">
        <v>0</v>
      </c>
      <c r="L1427" s="54">
        <v>0.46788204</v>
      </c>
      <c r="M1427" s="54">
        <v>0</v>
      </c>
      <c r="N1427" s="62">
        <f t="shared" si="1131"/>
        <v>0</v>
      </c>
      <c r="O1427" s="62">
        <f t="shared" si="1132"/>
        <v>0</v>
      </c>
      <c r="P1427" s="62">
        <f t="shared" si="1133"/>
        <v>0</v>
      </c>
      <c r="Q1427" s="62">
        <f t="shared" si="1134"/>
        <v>0</v>
      </c>
      <c r="R1427" s="62">
        <f t="shared" si="1135"/>
        <v>0</v>
      </c>
      <c r="S1427" s="62">
        <f t="shared" si="1136"/>
        <v>0.38989999999999997</v>
      </c>
      <c r="T1427" s="54">
        <v>0</v>
      </c>
      <c r="U1427" s="54">
        <v>0</v>
      </c>
      <c r="V1427" s="54">
        <v>0.38989999999999997</v>
      </c>
      <c r="W1427" s="54">
        <v>0</v>
      </c>
      <c r="X1427" s="54"/>
      <c r="Y1427" s="54"/>
      <c r="Z1427" s="54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170"/>
    </row>
    <row r="1428" spans="1:37" ht="63" x14ac:dyDescent="0.25">
      <c r="A1428" s="170"/>
      <c r="B1428" s="55" t="s">
        <v>2756</v>
      </c>
      <c r="C1428" s="56" t="s">
        <v>4205</v>
      </c>
      <c r="D1428" s="54">
        <v>0.57101027999999998</v>
      </c>
      <c r="E1428" s="54">
        <v>0</v>
      </c>
      <c r="F1428" s="54">
        <v>0</v>
      </c>
      <c r="G1428" s="54">
        <f t="shared" ref="G1428:G1433" si="1137">D1428</f>
        <v>0.57101027999999998</v>
      </c>
      <c r="H1428" s="54">
        <v>0</v>
      </c>
      <c r="I1428" s="62">
        <f t="shared" ref="I1428:I1434" si="1138">J1428+K1428+L1428+M1428</f>
        <v>0.57101027999999998</v>
      </c>
      <c r="J1428" s="54">
        <v>0</v>
      </c>
      <c r="K1428" s="62">
        <v>0</v>
      </c>
      <c r="L1428" s="54">
        <v>0.57101027999999998</v>
      </c>
      <c r="M1428" s="54">
        <v>0</v>
      </c>
      <c r="N1428" s="62">
        <f t="shared" si="1131"/>
        <v>0</v>
      </c>
      <c r="O1428" s="62">
        <f t="shared" si="1132"/>
        <v>0</v>
      </c>
      <c r="P1428" s="62">
        <f t="shared" si="1133"/>
        <v>0</v>
      </c>
      <c r="Q1428" s="62">
        <f t="shared" si="1134"/>
        <v>0</v>
      </c>
      <c r="R1428" s="62">
        <f t="shared" si="1135"/>
        <v>0</v>
      </c>
      <c r="S1428" s="62">
        <f t="shared" si="1136"/>
        <v>0.47583999999999999</v>
      </c>
      <c r="T1428" s="54">
        <v>0</v>
      </c>
      <c r="U1428" s="54">
        <v>0</v>
      </c>
      <c r="V1428" s="54">
        <v>0.47583999999999999</v>
      </c>
      <c r="W1428" s="54">
        <v>0</v>
      </c>
      <c r="X1428" s="54"/>
      <c r="Y1428" s="54"/>
      <c r="Z1428" s="54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170"/>
    </row>
    <row r="1429" spans="1:37" ht="63" x14ac:dyDescent="0.25">
      <c r="A1429" s="170"/>
      <c r="B1429" s="55" t="s">
        <v>2758</v>
      </c>
      <c r="C1429" s="56" t="s">
        <v>4206</v>
      </c>
      <c r="D1429" s="54">
        <v>0.41416114799999992</v>
      </c>
      <c r="E1429" s="54">
        <v>0</v>
      </c>
      <c r="F1429" s="54">
        <v>0</v>
      </c>
      <c r="G1429" s="54">
        <f t="shared" si="1137"/>
        <v>0.41416114799999992</v>
      </c>
      <c r="H1429" s="54">
        <v>0</v>
      </c>
      <c r="I1429" s="62">
        <f t="shared" si="1138"/>
        <v>0.41416114799999992</v>
      </c>
      <c r="J1429" s="54">
        <v>0</v>
      </c>
      <c r="K1429" s="62">
        <v>0</v>
      </c>
      <c r="L1429" s="54">
        <v>0.41416114799999992</v>
      </c>
      <c r="M1429" s="54">
        <v>0</v>
      </c>
      <c r="N1429" s="62">
        <f t="shared" si="1131"/>
        <v>0</v>
      </c>
      <c r="O1429" s="62">
        <f t="shared" si="1132"/>
        <v>0</v>
      </c>
      <c r="P1429" s="62">
        <f t="shared" si="1133"/>
        <v>0</v>
      </c>
      <c r="Q1429" s="62">
        <f t="shared" si="1134"/>
        <v>0</v>
      </c>
      <c r="R1429" s="62">
        <f t="shared" si="1135"/>
        <v>0</v>
      </c>
      <c r="S1429" s="62">
        <f t="shared" si="1136"/>
        <v>0.34512999999999999</v>
      </c>
      <c r="T1429" s="54">
        <v>0</v>
      </c>
      <c r="U1429" s="54">
        <v>0</v>
      </c>
      <c r="V1429" s="54">
        <v>0.34512999999999999</v>
      </c>
      <c r="W1429" s="54">
        <v>0</v>
      </c>
      <c r="X1429" s="54"/>
      <c r="Y1429" s="54"/>
      <c r="Z1429" s="54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170"/>
    </row>
    <row r="1430" spans="1:37" ht="47.25" x14ac:dyDescent="0.25">
      <c r="A1430" s="170"/>
      <c r="B1430" s="55" t="s">
        <v>2760</v>
      </c>
      <c r="C1430" s="56" t="s">
        <v>4207</v>
      </c>
      <c r="D1430" s="54">
        <v>0.59512799999999999</v>
      </c>
      <c r="E1430" s="54">
        <v>0</v>
      </c>
      <c r="F1430" s="54">
        <v>0</v>
      </c>
      <c r="G1430" s="54">
        <f t="shared" si="1137"/>
        <v>0.59512799999999999</v>
      </c>
      <c r="H1430" s="54">
        <v>0</v>
      </c>
      <c r="I1430" s="62">
        <f t="shared" si="1138"/>
        <v>0.59512799999999999</v>
      </c>
      <c r="J1430" s="54">
        <v>0</v>
      </c>
      <c r="K1430" s="62">
        <v>0</v>
      </c>
      <c r="L1430" s="54">
        <v>0.59512799999999999</v>
      </c>
      <c r="M1430" s="54">
        <v>0</v>
      </c>
      <c r="N1430" s="62">
        <f t="shared" si="1131"/>
        <v>0</v>
      </c>
      <c r="O1430" s="62">
        <f t="shared" si="1132"/>
        <v>0</v>
      </c>
      <c r="P1430" s="62">
        <f t="shared" si="1133"/>
        <v>0</v>
      </c>
      <c r="Q1430" s="62">
        <f t="shared" si="1134"/>
        <v>0</v>
      </c>
      <c r="R1430" s="62">
        <f t="shared" si="1135"/>
        <v>0</v>
      </c>
      <c r="S1430" s="62">
        <f t="shared" si="1136"/>
        <v>0.49593999999999999</v>
      </c>
      <c r="T1430" s="54">
        <v>0</v>
      </c>
      <c r="U1430" s="54">
        <v>0</v>
      </c>
      <c r="V1430" s="54">
        <v>0.49593999999999999</v>
      </c>
      <c r="W1430" s="54">
        <v>0</v>
      </c>
      <c r="X1430" s="54"/>
      <c r="Y1430" s="54"/>
      <c r="Z1430" s="54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170"/>
    </row>
    <row r="1431" spans="1:37" ht="78.75" x14ac:dyDescent="0.25">
      <c r="A1431" s="170"/>
      <c r="B1431" s="55" t="s">
        <v>2762</v>
      </c>
      <c r="C1431" s="56" t="s">
        <v>4208</v>
      </c>
      <c r="D1431" s="54">
        <v>8.8353999999999988E-2</v>
      </c>
      <c r="E1431" s="54">
        <v>0</v>
      </c>
      <c r="F1431" s="54">
        <v>0</v>
      </c>
      <c r="G1431" s="54">
        <f t="shared" si="1137"/>
        <v>8.8353999999999988E-2</v>
      </c>
      <c r="H1431" s="54">
        <v>0</v>
      </c>
      <c r="I1431" s="62">
        <f t="shared" si="1138"/>
        <v>8.8353999999999946E-2</v>
      </c>
      <c r="J1431" s="54">
        <v>0</v>
      </c>
      <c r="K1431" s="62">
        <v>0</v>
      </c>
      <c r="L1431" s="54">
        <v>8.8353999999999946E-2</v>
      </c>
      <c r="M1431" s="54">
        <v>0</v>
      </c>
      <c r="N1431" s="62">
        <f t="shared" si="1131"/>
        <v>0</v>
      </c>
      <c r="O1431" s="62">
        <f t="shared" si="1132"/>
        <v>0</v>
      </c>
      <c r="P1431" s="62">
        <f t="shared" si="1133"/>
        <v>0</v>
      </c>
      <c r="Q1431" s="62">
        <f t="shared" si="1134"/>
        <v>0</v>
      </c>
      <c r="R1431" s="62">
        <f t="shared" si="1135"/>
        <v>0</v>
      </c>
      <c r="S1431" s="62">
        <f t="shared" si="1136"/>
        <v>7.3630000000000001E-2</v>
      </c>
      <c r="T1431" s="54">
        <v>0</v>
      </c>
      <c r="U1431" s="54">
        <v>0</v>
      </c>
      <c r="V1431" s="54">
        <v>7.3630000000000001E-2</v>
      </c>
      <c r="W1431" s="54">
        <v>0</v>
      </c>
      <c r="X1431" s="54"/>
      <c r="Y1431" s="54"/>
      <c r="Z1431" s="54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170"/>
    </row>
    <row r="1432" spans="1:37" ht="78.75" x14ac:dyDescent="0.25">
      <c r="A1432" s="170"/>
      <c r="B1432" s="55" t="s">
        <v>2764</v>
      </c>
      <c r="C1432" s="56" t="s">
        <v>4209</v>
      </c>
      <c r="D1432" s="54">
        <v>0.15658584</v>
      </c>
      <c r="E1432" s="54">
        <v>0</v>
      </c>
      <c r="F1432" s="54">
        <v>0</v>
      </c>
      <c r="G1432" s="54">
        <f t="shared" si="1137"/>
        <v>0.15658584</v>
      </c>
      <c r="H1432" s="54">
        <v>0</v>
      </c>
      <c r="I1432" s="62">
        <f t="shared" si="1138"/>
        <v>0.15658584</v>
      </c>
      <c r="J1432" s="54">
        <v>0</v>
      </c>
      <c r="K1432" s="62">
        <v>0</v>
      </c>
      <c r="L1432" s="54">
        <v>0.15658584</v>
      </c>
      <c r="M1432" s="54">
        <v>0</v>
      </c>
      <c r="N1432" s="62">
        <f t="shared" si="1131"/>
        <v>0</v>
      </c>
      <c r="O1432" s="62">
        <f t="shared" si="1132"/>
        <v>0</v>
      </c>
      <c r="P1432" s="62">
        <f t="shared" si="1133"/>
        <v>0</v>
      </c>
      <c r="Q1432" s="62">
        <f t="shared" si="1134"/>
        <v>0</v>
      </c>
      <c r="R1432" s="62">
        <f t="shared" si="1135"/>
        <v>0</v>
      </c>
      <c r="S1432" s="62">
        <f t="shared" si="1136"/>
        <v>0.13049000000000002</v>
      </c>
      <c r="T1432" s="54">
        <v>0</v>
      </c>
      <c r="U1432" s="54">
        <v>0</v>
      </c>
      <c r="V1432" s="54">
        <v>0.13049000000000002</v>
      </c>
      <c r="W1432" s="54">
        <v>0</v>
      </c>
      <c r="X1432" s="54"/>
      <c r="Y1432" s="54"/>
      <c r="Z1432" s="54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170"/>
    </row>
    <row r="1433" spans="1:37" ht="47.25" x14ac:dyDescent="0.25">
      <c r="A1433" s="170"/>
      <c r="B1433" s="55" t="s">
        <v>2766</v>
      </c>
      <c r="C1433" s="172" t="s">
        <v>4210</v>
      </c>
      <c r="D1433" s="54">
        <v>0.23975746000000001</v>
      </c>
      <c r="E1433" s="54">
        <v>0</v>
      </c>
      <c r="F1433" s="54">
        <v>0</v>
      </c>
      <c r="G1433" s="54">
        <f t="shared" si="1137"/>
        <v>0.23975746000000001</v>
      </c>
      <c r="H1433" s="54">
        <v>0</v>
      </c>
      <c r="I1433" s="62">
        <f t="shared" si="1138"/>
        <v>0.23975746000000001</v>
      </c>
      <c r="J1433" s="54">
        <v>0</v>
      </c>
      <c r="K1433" s="62">
        <v>0</v>
      </c>
      <c r="L1433" s="54">
        <v>0.23975746000000001</v>
      </c>
      <c r="M1433" s="54">
        <v>0</v>
      </c>
      <c r="N1433" s="62">
        <f t="shared" si="1131"/>
        <v>0</v>
      </c>
      <c r="O1433" s="62">
        <f t="shared" si="1132"/>
        <v>0</v>
      </c>
      <c r="P1433" s="62">
        <f t="shared" si="1133"/>
        <v>0</v>
      </c>
      <c r="Q1433" s="62">
        <f t="shared" si="1134"/>
        <v>0</v>
      </c>
      <c r="R1433" s="62">
        <f t="shared" si="1135"/>
        <v>0</v>
      </c>
      <c r="S1433" s="62">
        <f t="shared" si="1136"/>
        <v>0.19980000000000001</v>
      </c>
      <c r="T1433" s="54">
        <v>0</v>
      </c>
      <c r="U1433" s="54">
        <v>0</v>
      </c>
      <c r="V1433" s="54">
        <v>0.19980000000000001</v>
      </c>
      <c r="W1433" s="54">
        <v>0</v>
      </c>
      <c r="X1433" s="54"/>
      <c r="Y1433" s="54"/>
      <c r="Z1433" s="54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>
        <f>SUM(AK1434)</f>
        <v>0</v>
      </c>
    </row>
    <row r="1434" spans="1:37" ht="63" x14ac:dyDescent="0.25">
      <c r="A1434" s="170"/>
      <c r="B1434" s="55" t="s">
        <v>2768</v>
      </c>
      <c r="C1434" s="56" t="s">
        <v>4211</v>
      </c>
      <c r="D1434" s="54">
        <v>5.3033879999999991</v>
      </c>
      <c r="E1434" s="54">
        <v>0</v>
      </c>
      <c r="F1434" s="54">
        <v>0</v>
      </c>
      <c r="G1434" s="54"/>
      <c r="H1434" s="54">
        <f>D1434</f>
        <v>5.3033879999999991</v>
      </c>
      <c r="I1434" s="62">
        <f t="shared" si="1138"/>
        <v>5.2651222799999999</v>
      </c>
      <c r="J1434" s="54">
        <v>0</v>
      </c>
      <c r="K1434" s="62">
        <v>0</v>
      </c>
      <c r="L1434" s="54">
        <v>0</v>
      </c>
      <c r="M1434" s="54">
        <v>5.2651222799999999</v>
      </c>
      <c r="N1434" s="62">
        <f t="shared" si="1131"/>
        <v>3.826571999999917E-2</v>
      </c>
      <c r="O1434" s="62">
        <f t="shared" si="1132"/>
        <v>0</v>
      </c>
      <c r="P1434" s="62">
        <f t="shared" si="1133"/>
        <v>0</v>
      </c>
      <c r="Q1434" s="62">
        <f t="shared" si="1134"/>
        <v>0</v>
      </c>
      <c r="R1434" s="62">
        <f t="shared" si="1135"/>
        <v>3.826571999999917E-2</v>
      </c>
      <c r="S1434" s="62">
        <f t="shared" si="1136"/>
        <v>4.3282700000000007</v>
      </c>
      <c r="T1434" s="54">
        <v>0</v>
      </c>
      <c r="U1434" s="54">
        <v>0</v>
      </c>
      <c r="V1434" s="54"/>
      <c r="W1434" s="54">
        <v>4.3282700000000007</v>
      </c>
      <c r="X1434" s="54"/>
      <c r="Y1434" s="54"/>
      <c r="Z1434" s="54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170"/>
    </row>
  </sheetData>
  <protectedRanges>
    <protectedRange password="DCF9" sqref="B726:B727 B729" name="Марков_1_2_1_1_1_1_2_2" securityDescriptor="O:WDG:WDD:(A;;CC;;;S-1-5-21-4209254059-3116082339-372357167-6269)"/>
  </protectedRanges>
  <autoFilter ref="A13:AK1434"/>
  <mergeCells count="19">
    <mergeCell ref="AH8:AK8"/>
    <mergeCell ref="AI1:AK3"/>
    <mergeCell ref="A4:AK4"/>
    <mergeCell ref="AG5:AK5"/>
    <mergeCell ref="AG6:AK6"/>
    <mergeCell ref="AH7:AK7"/>
    <mergeCell ref="AB11:AE11"/>
    <mergeCell ref="AF11:AJ11"/>
    <mergeCell ref="AK11:AK12"/>
    <mergeCell ref="AH9:AK9"/>
    <mergeCell ref="A10:A12"/>
    <mergeCell ref="B10:B12"/>
    <mergeCell ref="C10:C12"/>
    <mergeCell ref="D10:H11"/>
    <mergeCell ref="I10:M11"/>
    <mergeCell ref="N10:R11"/>
    <mergeCell ref="S10:W11"/>
    <mergeCell ref="X10:AK10"/>
    <mergeCell ref="X11:AA11"/>
  </mergeCells>
  <pageMargins left="0.31496062992125984" right="0.31496062992125984" top="0.23622047244094491" bottom="0.23622047244094491" header="0.31496062992125984" footer="0.31496062992125984"/>
  <pageSetup paperSize="8" scale="40" fitToHeight="0" pageOrder="overThenDown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R43"/>
  <sheetViews>
    <sheetView view="pageBreakPreview" topLeftCell="A7" zoomScale="75" zoomScaleNormal="68" zoomScaleSheetLayoutView="75" workbookViewId="0">
      <selection activeCell="G23" sqref="G23"/>
    </sheetView>
  </sheetViews>
  <sheetFormatPr defaultColWidth="9.140625" defaultRowHeight="15.75" x14ac:dyDescent="0.25"/>
  <cols>
    <col min="1" max="1" width="9.140625" style="117"/>
    <col min="2" max="2" width="35.140625" style="117" customWidth="1"/>
    <col min="3" max="3" width="12.7109375" style="117" customWidth="1"/>
    <col min="4" max="4" width="12.140625" style="117" customWidth="1"/>
    <col min="5" max="6" width="11.140625" style="117" customWidth="1"/>
    <col min="7" max="7" width="11.7109375" style="117" customWidth="1"/>
    <col min="8" max="8" width="12.5703125" style="117" customWidth="1"/>
    <col min="9" max="9" width="11.5703125" style="117" customWidth="1"/>
    <col min="10" max="10" width="12.85546875" style="117" customWidth="1"/>
    <col min="11" max="11" width="12.140625" style="117" customWidth="1"/>
    <col min="12" max="12" width="11.140625" style="117" customWidth="1"/>
    <col min="13" max="13" width="36.42578125" style="117" customWidth="1"/>
    <col min="14" max="16" width="9.140625" style="117"/>
    <col min="17" max="17" width="21.5703125" style="117" customWidth="1"/>
    <col min="18" max="18" width="12.7109375" style="117" customWidth="1"/>
    <col min="19" max="16384" width="9.140625" style="117"/>
  </cols>
  <sheetData>
    <row r="1" spans="1:18" x14ac:dyDescent="0.2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 t="s">
        <v>48</v>
      </c>
      <c r="N1" s="134"/>
      <c r="O1" s="134"/>
    </row>
    <row r="2" spans="1:18" ht="28.5" customHeight="1" x14ac:dyDescent="0.2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6" t="s">
        <v>49</v>
      </c>
      <c r="N2" s="134"/>
      <c r="O2" s="134"/>
    </row>
    <row r="3" spans="1:18" ht="17.25" customHeight="1" x14ac:dyDescent="0.25">
      <c r="A3" s="238" t="s">
        <v>4272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40"/>
      <c r="O3" s="240"/>
    </row>
    <row r="4" spans="1:18" x14ac:dyDescent="0.25">
      <c r="A4" s="134"/>
      <c r="B4" s="134"/>
      <c r="C4" s="134"/>
      <c r="D4" s="134"/>
      <c r="E4" s="249" t="s">
        <v>127</v>
      </c>
      <c r="F4" s="249"/>
      <c r="G4" s="249"/>
      <c r="H4" s="249"/>
      <c r="I4" s="249"/>
      <c r="J4" s="134"/>
      <c r="K4" s="134"/>
      <c r="L4" s="134"/>
      <c r="M4" s="201" t="s">
        <v>50</v>
      </c>
      <c r="N4" s="134"/>
      <c r="O4" s="134"/>
    </row>
    <row r="5" spans="1:18" ht="33.75" customHeight="1" x14ac:dyDescent="0.2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7" t="s">
        <v>51</v>
      </c>
      <c r="N5" s="134"/>
      <c r="O5" s="134"/>
    </row>
    <row r="6" spans="1:18" ht="31.5" x14ac:dyDescent="0.25">
      <c r="A6" s="134"/>
      <c r="B6" s="134"/>
      <c r="C6" s="134"/>
      <c r="D6" s="134"/>
      <c r="E6" s="134"/>
      <c r="F6" s="138"/>
      <c r="G6" s="139"/>
      <c r="H6" s="138"/>
      <c r="I6" s="139"/>
      <c r="J6" s="134"/>
      <c r="K6" s="134"/>
      <c r="L6" s="134"/>
      <c r="M6" s="140" t="s">
        <v>130</v>
      </c>
      <c r="N6" s="241"/>
      <c r="O6" s="241"/>
    </row>
    <row r="7" spans="1:18" ht="20.25" customHeight="1" x14ac:dyDescent="0.25">
      <c r="A7" s="134"/>
      <c r="B7" s="134"/>
      <c r="C7" s="134"/>
      <c r="D7" s="141"/>
      <c r="E7" s="142"/>
      <c r="F7" s="141"/>
      <c r="G7" s="141"/>
      <c r="H7" s="141"/>
      <c r="I7" s="139"/>
      <c r="J7" s="134"/>
      <c r="K7" s="134"/>
      <c r="L7" s="134"/>
      <c r="M7" s="143" t="s">
        <v>132</v>
      </c>
      <c r="N7" s="144"/>
      <c r="O7" s="144"/>
    </row>
    <row r="8" spans="1:18" ht="20.25" customHeight="1" thickBot="1" x14ac:dyDescent="0.3">
      <c r="A8" s="134"/>
      <c r="B8" s="134"/>
      <c r="C8" s="138"/>
      <c r="D8" s="138"/>
      <c r="E8" s="139"/>
      <c r="F8" s="134"/>
      <c r="G8" s="134"/>
      <c r="H8" s="134"/>
      <c r="I8" s="134"/>
      <c r="J8" s="134"/>
      <c r="K8" s="134"/>
      <c r="L8" s="134"/>
      <c r="M8" s="135" t="s">
        <v>52</v>
      </c>
      <c r="N8" s="135"/>
      <c r="O8" s="135"/>
    </row>
    <row r="9" spans="1:18" ht="30.75" customHeight="1" thickBot="1" x14ac:dyDescent="0.3">
      <c r="A9" s="242" t="s">
        <v>4</v>
      </c>
      <c r="B9" s="242" t="s">
        <v>53</v>
      </c>
      <c r="C9" s="235" t="s">
        <v>54</v>
      </c>
      <c r="D9" s="245"/>
      <c r="E9" s="245"/>
      <c r="F9" s="245"/>
      <c r="G9" s="245"/>
      <c r="H9" s="245"/>
      <c r="I9" s="245"/>
      <c r="J9" s="245"/>
      <c r="K9" s="245"/>
      <c r="L9" s="236"/>
      <c r="M9" s="246" t="s">
        <v>12</v>
      </c>
      <c r="N9" s="134"/>
      <c r="O9" s="134"/>
    </row>
    <row r="10" spans="1:18" ht="16.5" thickBot="1" x14ac:dyDescent="0.3">
      <c r="A10" s="243"/>
      <c r="B10" s="243"/>
      <c r="C10" s="235" t="s">
        <v>13</v>
      </c>
      <c r="D10" s="236"/>
      <c r="E10" s="235" t="s">
        <v>55</v>
      </c>
      <c r="F10" s="236"/>
      <c r="G10" s="235" t="s">
        <v>56</v>
      </c>
      <c r="H10" s="236"/>
      <c r="I10" s="235" t="s">
        <v>57</v>
      </c>
      <c r="J10" s="236"/>
      <c r="K10" s="237" t="s">
        <v>58</v>
      </c>
      <c r="L10" s="236"/>
      <c r="M10" s="247"/>
      <c r="N10" s="134"/>
      <c r="O10" s="134"/>
      <c r="P10" s="145"/>
    </row>
    <row r="11" spans="1:18" ht="16.5" thickBot="1" x14ac:dyDescent="0.3">
      <c r="A11" s="244"/>
      <c r="B11" s="244"/>
      <c r="C11" s="126" t="s">
        <v>59</v>
      </c>
      <c r="D11" s="127" t="s">
        <v>60</v>
      </c>
      <c r="E11" s="128" t="s">
        <v>19</v>
      </c>
      <c r="F11" s="127" t="s">
        <v>20</v>
      </c>
      <c r="G11" s="128" t="s">
        <v>19</v>
      </c>
      <c r="H11" s="127" t="s">
        <v>20</v>
      </c>
      <c r="I11" s="128" t="s">
        <v>19</v>
      </c>
      <c r="J11" s="127" t="s">
        <v>20</v>
      </c>
      <c r="K11" s="128" t="s">
        <v>19</v>
      </c>
      <c r="L11" s="127" t="s">
        <v>20</v>
      </c>
      <c r="M11" s="248"/>
      <c r="N11" s="134"/>
      <c r="O11" s="138"/>
    </row>
    <row r="12" spans="1:18" ht="39" customHeight="1" x14ac:dyDescent="0.25">
      <c r="A12" s="8">
        <v>1</v>
      </c>
      <c r="B12" s="9" t="s">
        <v>61</v>
      </c>
      <c r="C12" s="15">
        <f>C16+C19+C20+C35+C24</f>
        <v>3648.2070015455638</v>
      </c>
      <c r="D12" s="15">
        <f t="shared" ref="D12:L12" si="0">D16+D19+D20+D35+D24</f>
        <v>3494.78209055352</v>
      </c>
      <c r="E12" s="15">
        <f t="shared" si="0"/>
        <v>512.98971508752209</v>
      </c>
      <c r="F12" s="15">
        <f t="shared" si="0"/>
        <v>577.04984699111867</v>
      </c>
      <c r="G12" s="15">
        <f t="shared" si="0"/>
        <v>591.80647048032858</v>
      </c>
      <c r="H12" s="15">
        <f t="shared" si="0"/>
        <v>790.24182999535094</v>
      </c>
      <c r="I12" s="15">
        <f t="shared" si="0"/>
        <v>528.80790530085551</v>
      </c>
      <c r="J12" s="15">
        <f t="shared" si="0"/>
        <v>809.82876322905088</v>
      </c>
      <c r="K12" s="15">
        <f t="shared" si="0"/>
        <v>2014.6029106768576</v>
      </c>
      <c r="L12" s="15">
        <f t="shared" si="0"/>
        <v>1317.6616503379996</v>
      </c>
      <c r="M12" s="10"/>
      <c r="N12" s="146"/>
      <c r="O12" s="146"/>
    </row>
    <row r="13" spans="1:18" ht="31.5" x14ac:dyDescent="0.25">
      <c r="A13" s="11" t="s">
        <v>62</v>
      </c>
      <c r="B13" s="12" t="s">
        <v>63</v>
      </c>
      <c r="C13" s="15">
        <f>C16+C19</f>
        <v>1393.1249968732996</v>
      </c>
      <c r="D13" s="15">
        <f t="shared" ref="D13:L13" si="1">D16+D19</f>
        <v>1259.2165644066101</v>
      </c>
      <c r="E13" s="15">
        <f t="shared" si="1"/>
        <v>289.13704412429377</v>
      </c>
      <c r="F13" s="15">
        <f t="shared" si="1"/>
        <v>293.54158490999998</v>
      </c>
      <c r="G13" s="15">
        <f t="shared" si="1"/>
        <v>230.28753696702213</v>
      </c>
      <c r="H13" s="15">
        <f t="shared" si="1"/>
        <v>256.32476520550853</v>
      </c>
      <c r="I13" s="15">
        <f t="shared" si="1"/>
        <v>209.57077236333333</v>
      </c>
      <c r="J13" s="15">
        <f t="shared" si="1"/>
        <v>215.3085143918079</v>
      </c>
      <c r="K13" s="15">
        <f t="shared" si="1"/>
        <v>664.1296434186504</v>
      </c>
      <c r="L13" s="15">
        <f t="shared" si="1"/>
        <v>494.04169989929369</v>
      </c>
      <c r="M13" s="14"/>
      <c r="N13" s="146"/>
      <c r="O13" s="139"/>
    </row>
    <row r="14" spans="1:18" ht="42.75" customHeight="1" x14ac:dyDescent="0.25">
      <c r="A14" s="11" t="s">
        <v>64</v>
      </c>
      <c r="B14" s="12" t="s">
        <v>65</v>
      </c>
      <c r="C14" s="15"/>
      <c r="D14" s="15"/>
      <c r="E14" s="13"/>
      <c r="F14" s="15"/>
      <c r="G14" s="13"/>
      <c r="H14" s="15"/>
      <c r="I14" s="13"/>
      <c r="J14" s="15"/>
      <c r="K14" s="13"/>
      <c r="L14" s="15"/>
      <c r="M14" s="14"/>
      <c r="N14" s="146"/>
      <c r="O14" s="138"/>
      <c r="Q14" s="147"/>
    </row>
    <row r="15" spans="1:18" ht="47.25" customHeight="1" x14ac:dyDescent="0.25">
      <c r="A15" s="11" t="s">
        <v>66</v>
      </c>
      <c r="B15" s="12" t="s">
        <v>67</v>
      </c>
      <c r="C15" s="15"/>
      <c r="D15" s="15"/>
      <c r="E15" s="13"/>
      <c r="F15" s="15"/>
      <c r="G15" s="13"/>
      <c r="H15" s="15"/>
      <c r="I15" s="13"/>
      <c r="J15" s="15"/>
      <c r="K15" s="13"/>
      <c r="L15" s="15"/>
      <c r="M15" s="14"/>
      <c r="N15" s="146"/>
      <c r="O15" s="134"/>
    </row>
    <row r="16" spans="1:18" ht="47.25" x14ac:dyDescent="0.25">
      <c r="A16" s="11" t="s">
        <v>68</v>
      </c>
      <c r="B16" s="12" t="s">
        <v>69</v>
      </c>
      <c r="C16" s="15">
        <f>E16+G16+I16+K16</f>
        <v>750.72499684166678</v>
      </c>
      <c r="D16" s="15">
        <f>F16+H16+J16+L16</f>
        <v>616.81656440661015</v>
      </c>
      <c r="E16" s="210">
        <v>142.42906116929379</v>
      </c>
      <c r="F16" s="210">
        <v>146.83360195499998</v>
      </c>
      <c r="G16" s="210">
        <v>99.737943208689302</v>
      </c>
      <c r="H16" s="210">
        <v>151.43040449384185</v>
      </c>
      <c r="I16" s="210">
        <v>76.465686438333321</v>
      </c>
      <c r="J16" s="210">
        <v>81.89969371514124</v>
      </c>
      <c r="K16" s="210">
        <v>432.09230602535041</v>
      </c>
      <c r="L16" s="210">
        <v>236.65286424262703</v>
      </c>
      <c r="M16" s="153"/>
      <c r="N16" s="146"/>
      <c r="O16" s="134"/>
      <c r="P16" s="145"/>
      <c r="Q16" s="148"/>
      <c r="R16" s="149"/>
    </row>
    <row r="17" spans="1:17" ht="31.5" x14ac:dyDescent="0.25">
      <c r="A17" s="11" t="s">
        <v>70</v>
      </c>
      <c r="B17" s="12" t="s">
        <v>71</v>
      </c>
      <c r="C17" s="15"/>
      <c r="D17" s="13"/>
      <c r="E17" s="155">
        <v>0</v>
      </c>
      <c r="F17" s="156">
        <v>0</v>
      </c>
      <c r="G17" s="155">
        <v>0</v>
      </c>
      <c r="H17" s="156">
        <v>0</v>
      </c>
      <c r="I17" s="155">
        <v>0</v>
      </c>
      <c r="J17" s="156">
        <v>0</v>
      </c>
      <c r="K17" s="155">
        <v>0</v>
      </c>
      <c r="L17" s="156">
        <v>0</v>
      </c>
      <c r="M17" s="153"/>
      <c r="N17" s="146"/>
      <c r="O17" s="134"/>
      <c r="Q17" s="148"/>
    </row>
    <row r="18" spans="1:17" ht="31.5" x14ac:dyDescent="0.25">
      <c r="A18" s="11" t="s">
        <v>72</v>
      </c>
      <c r="B18" s="12" t="s">
        <v>73</v>
      </c>
      <c r="C18" s="15">
        <f>E18+G18+I18+K18</f>
        <v>750.72499684166678</v>
      </c>
      <c r="D18" s="15">
        <f>F18+H18+J18+L18</f>
        <v>616.81656440661015</v>
      </c>
      <c r="E18" s="210">
        <v>142.42906116929379</v>
      </c>
      <c r="F18" s="210">
        <v>146.83360195499998</v>
      </c>
      <c r="G18" s="210">
        <v>99.737943208689302</v>
      </c>
      <c r="H18" s="210">
        <v>151.43040449384185</v>
      </c>
      <c r="I18" s="210">
        <v>76.465686438333321</v>
      </c>
      <c r="J18" s="210">
        <v>81.89969371514124</v>
      </c>
      <c r="K18" s="210">
        <v>432.09230602535041</v>
      </c>
      <c r="L18" s="210">
        <v>236.65286424262703</v>
      </c>
      <c r="M18" s="154"/>
      <c r="N18" s="146"/>
      <c r="O18" s="134"/>
      <c r="Q18" s="148"/>
    </row>
    <row r="19" spans="1:17" x14ac:dyDescent="0.25">
      <c r="A19" s="11" t="s">
        <v>74</v>
      </c>
      <c r="B19" s="12" t="s">
        <v>1257</v>
      </c>
      <c r="C19" s="15">
        <f t="shared" ref="C19:C21" si="2">E19+G19+I19+K19</f>
        <v>642.40000003163289</v>
      </c>
      <c r="D19" s="15">
        <f t="shared" ref="D19:D21" si="3">F19+H19+J19+L19</f>
        <v>642.4</v>
      </c>
      <c r="E19" s="155">
        <v>146.70798295499998</v>
      </c>
      <c r="F19" s="155">
        <v>146.70798295500001</v>
      </c>
      <c r="G19" s="155">
        <v>130.54959375833283</v>
      </c>
      <c r="H19" s="155">
        <v>104.89436071166668</v>
      </c>
      <c r="I19" s="155">
        <v>133.105085925</v>
      </c>
      <c r="J19" s="155">
        <v>133.40882067666666</v>
      </c>
      <c r="K19" s="155">
        <v>232.03733739330002</v>
      </c>
      <c r="L19" s="155">
        <v>257.38883565666663</v>
      </c>
      <c r="M19" s="153"/>
      <c r="N19" s="146"/>
      <c r="O19" s="134"/>
      <c r="Q19" s="148"/>
    </row>
    <row r="20" spans="1:17" x14ac:dyDescent="0.25">
      <c r="A20" s="11" t="s">
        <v>75</v>
      </c>
      <c r="B20" s="12" t="s">
        <v>76</v>
      </c>
      <c r="C20" s="15">
        <f t="shared" si="2"/>
        <v>1642.6280144146699</v>
      </c>
      <c r="D20" s="15">
        <f t="shared" si="3"/>
        <v>1648.7142424879901</v>
      </c>
      <c r="E20" s="210">
        <v>137.68489362364124</v>
      </c>
      <c r="F20" s="210">
        <v>186.66379609093221</v>
      </c>
      <c r="G20" s="210">
        <v>261.89077325825161</v>
      </c>
      <c r="H20" s="210">
        <v>402.21009312395057</v>
      </c>
      <c r="I20" s="210">
        <v>228.34623205404617</v>
      </c>
      <c r="J20" s="210">
        <v>456.79253829906781</v>
      </c>
      <c r="K20" s="210">
        <v>1014.7061154787309</v>
      </c>
      <c r="L20" s="210">
        <v>603.04781497403951</v>
      </c>
      <c r="M20" s="154"/>
      <c r="N20" s="146"/>
      <c r="O20" s="134"/>
      <c r="Q20" s="148"/>
    </row>
    <row r="21" spans="1:17" x14ac:dyDescent="0.25">
      <c r="A21" s="11" t="s">
        <v>77</v>
      </c>
      <c r="B21" s="12" t="s">
        <v>78</v>
      </c>
      <c r="C21" s="15">
        <f t="shared" si="2"/>
        <v>1642.6280144146699</v>
      </c>
      <c r="D21" s="15">
        <f t="shared" si="3"/>
        <v>1648.7142424879901</v>
      </c>
      <c r="E21" s="210">
        <v>137.68489362364124</v>
      </c>
      <c r="F21" s="210">
        <v>186.66379609093221</v>
      </c>
      <c r="G21" s="210">
        <v>261.89077325825161</v>
      </c>
      <c r="H21" s="210">
        <v>402.21009312395057</v>
      </c>
      <c r="I21" s="210">
        <v>228.34623205404617</v>
      </c>
      <c r="J21" s="210">
        <v>456.79253829906781</v>
      </c>
      <c r="K21" s="210">
        <v>1014.7061154787309</v>
      </c>
      <c r="L21" s="210">
        <v>603.04781497403951</v>
      </c>
      <c r="M21" s="153"/>
      <c r="N21" s="146"/>
      <c r="O21" s="134"/>
      <c r="Q21" s="150"/>
    </row>
    <row r="22" spans="1:17" x14ac:dyDescent="0.25">
      <c r="A22" s="11" t="s">
        <v>79</v>
      </c>
      <c r="B22" s="12" t="s">
        <v>80</v>
      </c>
      <c r="C22" s="13"/>
      <c r="D22" s="13"/>
      <c r="E22" s="54"/>
      <c r="F22" s="54"/>
      <c r="G22" s="54"/>
      <c r="H22" s="54"/>
      <c r="I22" s="54"/>
      <c r="J22" s="54"/>
      <c r="K22" s="54"/>
      <c r="L22" s="54"/>
      <c r="M22" s="14"/>
      <c r="N22" s="146"/>
      <c r="O22" s="134"/>
    </row>
    <row r="23" spans="1:17" ht="31.5" x14ac:dyDescent="0.25">
      <c r="A23" s="11" t="s">
        <v>81</v>
      </c>
      <c r="B23" s="12" t="s">
        <v>82</v>
      </c>
      <c r="C23" s="13"/>
      <c r="D23" s="13"/>
      <c r="E23" s="13"/>
      <c r="F23" s="13"/>
      <c r="G23" s="13"/>
      <c r="H23" s="16"/>
      <c r="I23" s="13"/>
      <c r="J23" s="17"/>
      <c r="K23" s="13"/>
      <c r="L23" s="13"/>
      <c r="M23" s="14"/>
      <c r="N23" s="146"/>
      <c r="O23" s="134"/>
    </row>
    <row r="24" spans="1:17" x14ac:dyDescent="0.25">
      <c r="A24" s="11" t="s">
        <v>83</v>
      </c>
      <c r="B24" s="12" t="s">
        <v>84</v>
      </c>
      <c r="C24" s="125">
        <f>(C13+C20+C28)*20%</f>
        <v>608.034500257594</v>
      </c>
      <c r="D24" s="15">
        <f t="shared" ref="D24:L24" si="4">(D13+D20+D28)*20%</f>
        <v>582.46368175892007</v>
      </c>
      <c r="E24" s="15">
        <f t="shared" si="4"/>
        <v>85.498285847920343</v>
      </c>
      <c r="F24" s="15">
        <f t="shared" si="4"/>
        <v>96.174974498519788</v>
      </c>
      <c r="G24" s="15">
        <f t="shared" si="4"/>
        <v>98.634411746721426</v>
      </c>
      <c r="H24" s="15">
        <f t="shared" si="4"/>
        <v>131.70697166589181</v>
      </c>
      <c r="I24" s="15">
        <f t="shared" si="4"/>
        <v>88.134650883475913</v>
      </c>
      <c r="J24" s="15">
        <f t="shared" si="4"/>
        <v>134.97146053817514</v>
      </c>
      <c r="K24" s="15">
        <f t="shared" si="4"/>
        <v>335.76715177947631</v>
      </c>
      <c r="L24" s="15">
        <f t="shared" si="4"/>
        <v>219.61027505633331</v>
      </c>
      <c r="M24" s="14"/>
      <c r="N24" s="146"/>
      <c r="O24" s="134"/>
    </row>
    <row r="25" spans="1:17" x14ac:dyDescent="0.25">
      <c r="A25" s="11" t="s">
        <v>85</v>
      </c>
      <c r="B25" s="12" t="s">
        <v>86</v>
      </c>
      <c r="C25" s="13"/>
      <c r="D25" s="13"/>
      <c r="E25" s="13"/>
      <c r="F25" s="17"/>
      <c r="G25" s="13"/>
      <c r="H25" s="16"/>
      <c r="I25" s="13"/>
      <c r="J25" s="17"/>
      <c r="K25" s="13"/>
      <c r="L25" s="129"/>
      <c r="M25" s="14"/>
      <c r="N25" s="134"/>
      <c r="O25" s="134"/>
    </row>
    <row r="26" spans="1:17" x14ac:dyDescent="0.25">
      <c r="A26" s="11" t="s">
        <v>87</v>
      </c>
      <c r="B26" s="12" t="s">
        <v>88</v>
      </c>
      <c r="C26" s="18"/>
      <c r="D26" s="18"/>
      <c r="E26" s="18"/>
      <c r="F26" s="19"/>
      <c r="G26" s="18"/>
      <c r="H26" s="20"/>
      <c r="I26" s="18"/>
      <c r="J26" s="19"/>
      <c r="K26" s="18"/>
      <c r="L26" s="130"/>
      <c r="M26" s="14"/>
      <c r="N26" s="134"/>
      <c r="O26" s="134"/>
    </row>
    <row r="27" spans="1:17" ht="32.25" thickBot="1" x14ac:dyDescent="0.3">
      <c r="A27" s="21" t="s">
        <v>89</v>
      </c>
      <c r="B27" s="22" t="s">
        <v>90</v>
      </c>
      <c r="C27" s="23"/>
      <c r="D27" s="24"/>
      <c r="E27" s="23"/>
      <c r="F27" s="24"/>
      <c r="G27" s="23"/>
      <c r="H27" s="24"/>
      <c r="I27" s="23"/>
      <c r="J27" s="24"/>
      <c r="K27" s="23"/>
      <c r="L27" s="23"/>
      <c r="M27" s="25"/>
      <c r="N27" s="134"/>
      <c r="O27" s="134"/>
      <c r="P27" s="148"/>
    </row>
    <row r="28" spans="1:17" x14ac:dyDescent="0.25">
      <c r="A28" s="179" t="s">
        <v>91</v>
      </c>
      <c r="B28" s="9" t="s">
        <v>92</v>
      </c>
      <c r="C28" s="180">
        <f>C35</f>
        <v>4.4194899999999997</v>
      </c>
      <c r="D28" s="180">
        <f t="shared" ref="D28" si="5">D35</f>
        <v>4.3876018999999999</v>
      </c>
      <c r="E28" s="180">
        <v>0.66949149166666677</v>
      </c>
      <c r="F28" s="180">
        <v>0.66949149166666677</v>
      </c>
      <c r="G28" s="180">
        <v>0.9937485083333335</v>
      </c>
      <c r="H28" s="180">
        <v>0</v>
      </c>
      <c r="I28" s="180">
        <v>2.7562499999999996</v>
      </c>
      <c r="J28" s="180">
        <v>2.7562499999999996</v>
      </c>
      <c r="K28" s="180">
        <v>0</v>
      </c>
      <c r="L28" s="181">
        <v>0.96186040833333375</v>
      </c>
      <c r="M28" s="27"/>
      <c r="N28" s="134"/>
      <c r="O28" s="134"/>
    </row>
    <row r="29" spans="1:17" ht="15" customHeight="1" x14ac:dyDescent="0.25">
      <c r="A29" s="11" t="s">
        <v>93</v>
      </c>
      <c r="B29" s="12" t="s">
        <v>94</v>
      </c>
      <c r="C29" s="13"/>
      <c r="D29" s="13"/>
      <c r="E29" s="13"/>
      <c r="F29" s="13"/>
      <c r="G29" s="13"/>
      <c r="H29" s="13"/>
      <c r="I29" s="13"/>
      <c r="J29" s="13"/>
      <c r="K29" s="13"/>
      <c r="L29" s="182"/>
      <c r="M29" s="14"/>
      <c r="N29" s="134"/>
      <c r="O29" s="134"/>
    </row>
    <row r="30" spans="1:17" ht="12.75" customHeight="1" x14ac:dyDescent="0.25">
      <c r="A30" s="11" t="s">
        <v>95</v>
      </c>
      <c r="B30" s="12" t="s">
        <v>96</v>
      </c>
      <c r="C30" s="211"/>
      <c r="D30" s="212"/>
      <c r="E30" s="28"/>
      <c r="F30" s="212"/>
      <c r="G30" s="28"/>
      <c r="H30" s="212"/>
      <c r="I30" s="28"/>
      <c r="J30" s="212"/>
      <c r="K30" s="28"/>
      <c r="L30" s="183"/>
      <c r="M30" s="14"/>
      <c r="N30" s="134"/>
      <c r="O30" s="134"/>
    </row>
    <row r="31" spans="1:17" ht="13.5" customHeight="1" x14ac:dyDescent="0.25">
      <c r="A31" s="29" t="s">
        <v>97</v>
      </c>
      <c r="B31" s="12" t="s">
        <v>98</v>
      </c>
      <c r="C31" s="13"/>
      <c r="D31" s="13"/>
      <c r="E31" s="28"/>
      <c r="F31" s="13"/>
      <c r="G31" s="13"/>
      <c r="H31" s="13"/>
      <c r="I31" s="28"/>
      <c r="J31" s="213"/>
      <c r="K31" s="28"/>
      <c r="L31" s="214"/>
      <c r="M31" s="14"/>
      <c r="N31" s="134"/>
      <c r="O31" s="134"/>
    </row>
    <row r="32" spans="1:17" x14ac:dyDescent="0.25">
      <c r="A32" s="29" t="s">
        <v>99</v>
      </c>
      <c r="B32" s="12" t="s">
        <v>100</v>
      </c>
      <c r="C32" s="215"/>
      <c r="D32" s="213"/>
      <c r="E32" s="28"/>
      <c r="F32" s="213"/>
      <c r="G32" s="28"/>
      <c r="H32" s="213"/>
      <c r="I32" s="28"/>
      <c r="J32" s="213"/>
      <c r="K32" s="28"/>
      <c r="L32" s="216"/>
      <c r="M32" s="14"/>
      <c r="N32" s="134"/>
      <c r="O32" s="134"/>
    </row>
    <row r="33" spans="1:15" x14ac:dyDescent="0.25">
      <c r="A33" s="11" t="s">
        <v>101</v>
      </c>
      <c r="B33" s="12" t="s">
        <v>102</v>
      </c>
      <c r="C33" s="215"/>
      <c r="D33" s="213"/>
      <c r="E33" s="28"/>
      <c r="F33" s="213"/>
      <c r="G33" s="28"/>
      <c r="H33" s="213"/>
      <c r="I33" s="28"/>
      <c r="J33" s="213"/>
      <c r="K33" s="28"/>
      <c r="L33" s="216"/>
      <c r="M33" s="14"/>
      <c r="N33" s="134"/>
      <c r="O33" s="134"/>
    </row>
    <row r="34" spans="1:15" x14ac:dyDescent="0.25">
      <c r="A34" s="11" t="s">
        <v>103</v>
      </c>
      <c r="B34" s="12" t="s">
        <v>104</v>
      </c>
      <c r="C34" s="215"/>
      <c r="D34" s="213"/>
      <c r="E34" s="28"/>
      <c r="F34" s="213"/>
      <c r="G34" s="28"/>
      <c r="H34" s="213"/>
      <c r="I34" s="28"/>
      <c r="J34" s="213"/>
      <c r="K34" s="28"/>
      <c r="L34" s="216"/>
      <c r="M34" s="14"/>
      <c r="N34" s="134"/>
      <c r="O34" s="134"/>
    </row>
    <row r="35" spans="1:15" ht="16.5" thickBot="1" x14ac:dyDescent="0.3">
      <c r="A35" s="21" t="s">
        <v>105</v>
      </c>
      <c r="B35" s="22" t="s">
        <v>106</v>
      </c>
      <c r="C35" s="184">
        <f t="shared" ref="C35" si="6">E35+G35+I35+K35</f>
        <v>4.4194899999999997</v>
      </c>
      <c r="D35" s="184">
        <f t="shared" ref="D35" si="7">F35+H35+J35+L35</f>
        <v>4.3876018999999999</v>
      </c>
      <c r="E35" s="33">
        <v>0.66949149166666677</v>
      </c>
      <c r="F35" s="33">
        <v>0.66949149166666677</v>
      </c>
      <c r="G35" s="33">
        <v>0.9937485083333335</v>
      </c>
      <c r="H35" s="33">
        <v>0</v>
      </c>
      <c r="I35" s="33">
        <v>2.7562499999999996</v>
      </c>
      <c r="J35" s="33">
        <v>2.7562499999999996</v>
      </c>
      <c r="K35" s="33">
        <v>0</v>
      </c>
      <c r="L35" s="185">
        <v>0.96186040833333375</v>
      </c>
      <c r="M35" s="25"/>
      <c r="N35" s="134"/>
      <c r="O35" s="134"/>
    </row>
    <row r="36" spans="1:15" ht="31.5" x14ac:dyDescent="0.25">
      <c r="A36" s="131"/>
      <c r="B36" s="26" t="s">
        <v>107</v>
      </c>
      <c r="C36" s="132" t="s">
        <v>27</v>
      </c>
      <c r="D36" s="132" t="s">
        <v>27</v>
      </c>
      <c r="E36" s="132" t="s">
        <v>27</v>
      </c>
      <c r="F36" s="132" t="s">
        <v>27</v>
      </c>
      <c r="G36" s="132" t="s">
        <v>27</v>
      </c>
      <c r="H36" s="132" t="s">
        <v>27</v>
      </c>
      <c r="I36" s="132" t="s">
        <v>27</v>
      </c>
      <c r="J36" s="132" t="s">
        <v>27</v>
      </c>
      <c r="K36" s="132" t="s">
        <v>27</v>
      </c>
      <c r="L36" s="132" t="s">
        <v>27</v>
      </c>
      <c r="M36" s="133"/>
      <c r="N36" s="134"/>
      <c r="O36" s="134"/>
    </row>
    <row r="37" spans="1:15" x14ac:dyDescent="0.25">
      <c r="A37" s="34"/>
      <c r="B37" s="12" t="s">
        <v>108</v>
      </c>
      <c r="C37" s="30"/>
      <c r="D37" s="31"/>
      <c r="E37" s="31"/>
      <c r="F37" s="31"/>
      <c r="G37" s="31"/>
      <c r="H37" s="31"/>
      <c r="I37" s="31"/>
      <c r="J37" s="31"/>
      <c r="K37" s="31"/>
      <c r="L37" s="151"/>
      <c r="M37" s="14"/>
      <c r="N37" s="134"/>
      <c r="O37" s="134"/>
    </row>
    <row r="38" spans="1:15" x14ac:dyDescent="0.25">
      <c r="A38" s="34"/>
      <c r="B38" s="35" t="s">
        <v>109</v>
      </c>
      <c r="C38" s="30"/>
      <c r="D38" s="31"/>
      <c r="E38" s="31"/>
      <c r="F38" s="31"/>
      <c r="G38" s="31"/>
      <c r="H38" s="31"/>
      <c r="I38" s="31"/>
      <c r="J38" s="31"/>
      <c r="K38" s="31"/>
      <c r="L38" s="151"/>
      <c r="M38" s="14"/>
      <c r="N38" s="134"/>
      <c r="O38" s="134"/>
    </row>
    <row r="39" spans="1:15" ht="16.5" thickBot="1" x14ac:dyDescent="0.3">
      <c r="A39" s="36"/>
      <c r="B39" s="37" t="s">
        <v>110</v>
      </c>
      <c r="C39" s="38"/>
      <c r="D39" s="32"/>
      <c r="E39" s="32"/>
      <c r="F39" s="32"/>
      <c r="G39" s="32"/>
      <c r="H39" s="32"/>
      <c r="I39" s="32"/>
      <c r="J39" s="32"/>
      <c r="K39" s="32"/>
      <c r="L39" s="152"/>
      <c r="M39" s="25"/>
      <c r="N39" s="134"/>
      <c r="O39" s="134"/>
    </row>
    <row r="40" spans="1:15" x14ac:dyDescent="0.25">
      <c r="A40" s="39" t="s">
        <v>111</v>
      </c>
      <c r="B40" s="134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134"/>
      <c r="N40" s="134"/>
      <c r="O40" s="134"/>
    </row>
    <row r="41" spans="1:15" x14ac:dyDescent="0.25">
      <c r="A41" s="39" t="s">
        <v>112</v>
      </c>
      <c r="B41" s="134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134"/>
      <c r="N41" s="134"/>
      <c r="O41" s="134"/>
    </row>
    <row r="42" spans="1:15" x14ac:dyDescent="0.25">
      <c r="A42" s="40"/>
      <c r="B42" s="41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134"/>
      <c r="N42" s="134"/>
      <c r="O42" s="134"/>
    </row>
    <row r="43" spans="1:15" x14ac:dyDescent="0.25"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42"/>
      <c r="N43" s="40"/>
      <c r="O43" s="40"/>
    </row>
  </sheetData>
  <mergeCells count="13">
    <mergeCell ref="I10:J10"/>
    <mergeCell ref="K10:L10"/>
    <mergeCell ref="A3:M3"/>
    <mergeCell ref="N3:O3"/>
    <mergeCell ref="N6:O6"/>
    <mergeCell ref="A9:A11"/>
    <mergeCell ref="B9:B11"/>
    <mergeCell ref="C9:L9"/>
    <mergeCell ref="M9:M11"/>
    <mergeCell ref="C10:D10"/>
    <mergeCell ref="E10:F10"/>
    <mergeCell ref="G10:H10"/>
    <mergeCell ref="E4:I4"/>
  </mergeCells>
  <pageMargins left="0.11811023622047245" right="0.11811023622047245" top="0.15748031496062992" bottom="0.15748031496062992" header="0.31496062992125984" footer="0.31496062992125984"/>
  <pageSetup paperSize="9" scale="65" fitToHeight="0" pageOrder="overThenDown" orientation="landscape" r:id="rId1"/>
  <headerFooter>
    <oddFooter>&amp;C&amp;P</oddFooter>
  </headerFooter>
  <colBreaks count="1" manualBreakCount="1">
    <brk id="13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W1438"/>
  <sheetViews>
    <sheetView view="pageBreakPreview" zoomScale="70" zoomScaleNormal="57" zoomScaleSheetLayoutView="70" workbookViewId="0">
      <selection activeCell="J28" sqref="J28"/>
    </sheetView>
  </sheetViews>
  <sheetFormatPr defaultColWidth="19.140625" defaultRowHeight="15" x14ac:dyDescent="0.25"/>
  <cols>
    <col min="1" max="1" width="6.28515625" style="3" customWidth="1"/>
    <col min="2" max="2" width="50.28515625" style="3" customWidth="1"/>
    <col min="3" max="3" width="21" style="3" customWidth="1"/>
    <col min="4" max="4" width="14.28515625" style="3" customWidth="1"/>
    <col min="5" max="5" width="13.140625" style="3" customWidth="1"/>
    <col min="6" max="6" width="13.42578125" style="3" customWidth="1"/>
    <col min="7" max="8" width="13.140625" style="3" customWidth="1"/>
    <col min="9" max="9" width="11.5703125" style="3" customWidth="1"/>
    <col min="10" max="10" width="14.28515625" style="3" customWidth="1"/>
    <col min="11" max="11" width="13" style="3" customWidth="1"/>
    <col min="12" max="13" width="16.140625" style="3" customWidth="1"/>
    <col min="14" max="14" width="13" style="3" customWidth="1"/>
    <col min="15" max="15" width="12.42578125" style="3" customWidth="1"/>
    <col min="16" max="16" width="12" style="3" customWidth="1"/>
    <col min="17" max="18" width="11.5703125" style="3" customWidth="1"/>
    <col min="19" max="19" width="12" style="3" customWidth="1"/>
    <col min="20" max="23" width="12.42578125" style="3" customWidth="1"/>
    <col min="24" max="24" width="30" style="68" customWidth="1"/>
    <col min="25" max="16384" width="19.140625" style="68"/>
  </cols>
  <sheetData>
    <row r="1" spans="1:23" ht="15.75" x14ac:dyDescent="0.25">
      <c r="Q1" s="123"/>
      <c r="R1" s="123"/>
      <c r="S1" s="123"/>
      <c r="T1" s="250" t="s">
        <v>113</v>
      </c>
      <c r="U1" s="250"/>
      <c r="V1" s="250"/>
      <c r="W1" s="250"/>
    </row>
    <row r="2" spans="1:23" ht="15.75" x14ac:dyDescent="0.25">
      <c r="R2" s="123"/>
      <c r="S2" s="123"/>
      <c r="T2" s="250" t="s">
        <v>2</v>
      </c>
      <c r="U2" s="250"/>
      <c r="V2" s="250"/>
      <c r="W2" s="250"/>
    </row>
    <row r="3" spans="1:23" ht="15.75" x14ac:dyDescent="0.25">
      <c r="R3" s="123"/>
      <c r="S3" s="123"/>
      <c r="T3" s="250" t="s">
        <v>114</v>
      </c>
      <c r="U3" s="250"/>
      <c r="V3" s="250"/>
      <c r="W3" s="250"/>
    </row>
    <row r="4" spans="1:23" ht="15.75" x14ac:dyDescent="0.25">
      <c r="R4" s="123"/>
      <c r="S4" s="123"/>
      <c r="T4" s="250" t="s">
        <v>1258</v>
      </c>
      <c r="U4" s="250"/>
      <c r="V4" s="250"/>
      <c r="W4" s="250"/>
    </row>
    <row r="5" spans="1:23" ht="15.75" x14ac:dyDescent="0.25">
      <c r="R5" s="123"/>
      <c r="S5" s="123"/>
      <c r="T5" s="250" t="s">
        <v>129</v>
      </c>
      <c r="U5" s="250"/>
      <c r="V5" s="250"/>
      <c r="W5" s="250"/>
    </row>
    <row r="6" spans="1:23" x14ac:dyDescent="0.25">
      <c r="T6" s="3" t="s">
        <v>3</v>
      </c>
    </row>
    <row r="7" spans="1:2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8.75" x14ac:dyDescent="0.25">
      <c r="A9" s="222" t="s">
        <v>1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</row>
    <row r="10" spans="1:23" ht="18.75" x14ac:dyDescent="0.3">
      <c r="A10" s="1"/>
      <c r="B10" s="1"/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s="43" customFormat="1" ht="15.75" x14ac:dyDescent="0.25">
      <c r="A12" s="217" t="s">
        <v>4</v>
      </c>
      <c r="B12" s="217" t="s">
        <v>5</v>
      </c>
      <c r="C12" s="217" t="s">
        <v>6</v>
      </c>
      <c r="D12" s="217" t="s">
        <v>115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 t="s">
        <v>116</v>
      </c>
      <c r="O12" s="217"/>
      <c r="P12" s="217"/>
      <c r="Q12" s="217"/>
      <c r="R12" s="217"/>
      <c r="S12" s="217"/>
      <c r="T12" s="217"/>
      <c r="U12" s="217"/>
      <c r="V12" s="217"/>
      <c r="W12" s="217"/>
    </row>
    <row r="13" spans="1:23" s="43" customFormat="1" ht="15.75" x14ac:dyDescent="0.25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</row>
    <row r="14" spans="1:23" s="43" customFormat="1" ht="15.75" x14ac:dyDescent="0.25">
      <c r="A14" s="217"/>
      <c r="B14" s="217"/>
      <c r="C14" s="217"/>
      <c r="D14" s="251" t="s">
        <v>117</v>
      </c>
      <c r="E14" s="251"/>
      <c r="F14" s="251" t="s">
        <v>118</v>
      </c>
      <c r="G14" s="251"/>
      <c r="H14" s="251" t="s">
        <v>119</v>
      </c>
      <c r="I14" s="251"/>
      <c r="J14" s="251" t="s">
        <v>120</v>
      </c>
      <c r="K14" s="251"/>
      <c r="L14" s="252" t="s">
        <v>133</v>
      </c>
      <c r="M14" s="252"/>
      <c r="N14" s="251" t="s">
        <v>117</v>
      </c>
      <c r="O14" s="251"/>
      <c r="P14" s="251" t="s">
        <v>118</v>
      </c>
      <c r="Q14" s="251"/>
      <c r="R14" s="251" t="s">
        <v>119</v>
      </c>
      <c r="S14" s="251"/>
      <c r="T14" s="251" t="s">
        <v>120</v>
      </c>
      <c r="U14" s="251"/>
      <c r="V14" s="252" t="s">
        <v>134</v>
      </c>
      <c r="W14" s="252"/>
    </row>
    <row r="15" spans="1:23" s="43" customFormat="1" ht="15.75" x14ac:dyDescent="0.25">
      <c r="A15" s="217"/>
      <c r="B15" s="217"/>
      <c r="C15" s="217"/>
      <c r="D15" s="51" t="s">
        <v>121</v>
      </c>
      <c r="E15" s="51" t="s">
        <v>122</v>
      </c>
      <c r="F15" s="51" t="s">
        <v>121</v>
      </c>
      <c r="G15" s="51" t="s">
        <v>122</v>
      </c>
      <c r="H15" s="51" t="s">
        <v>121</v>
      </c>
      <c r="I15" s="51" t="s">
        <v>122</v>
      </c>
      <c r="J15" s="51" t="s">
        <v>121</v>
      </c>
      <c r="K15" s="51" t="s">
        <v>122</v>
      </c>
      <c r="L15" s="51" t="s">
        <v>121</v>
      </c>
      <c r="M15" s="51" t="s">
        <v>122</v>
      </c>
      <c r="N15" s="51" t="s">
        <v>121</v>
      </c>
      <c r="O15" s="51" t="s">
        <v>122</v>
      </c>
      <c r="P15" s="51" t="s">
        <v>121</v>
      </c>
      <c r="Q15" s="51" t="s">
        <v>122</v>
      </c>
      <c r="R15" s="51" t="s">
        <v>121</v>
      </c>
      <c r="S15" s="51" t="s">
        <v>122</v>
      </c>
      <c r="T15" s="51" t="s">
        <v>121</v>
      </c>
      <c r="U15" s="51" t="s">
        <v>122</v>
      </c>
      <c r="V15" s="51" t="s">
        <v>121</v>
      </c>
      <c r="W15" s="51" t="s">
        <v>122</v>
      </c>
    </row>
    <row r="16" spans="1:23" s="43" customFormat="1" ht="15.75" x14ac:dyDescent="0.25">
      <c r="A16" s="51" t="s">
        <v>24</v>
      </c>
      <c r="B16" s="51" t="s">
        <v>25</v>
      </c>
      <c r="C16" s="51"/>
      <c r="D16" s="51" t="s">
        <v>27</v>
      </c>
      <c r="E16" s="51" t="s">
        <v>28</v>
      </c>
      <c r="F16" s="51" t="s">
        <v>29</v>
      </c>
      <c r="G16" s="51" t="s">
        <v>30</v>
      </c>
      <c r="H16" s="51" t="s">
        <v>31</v>
      </c>
      <c r="I16" s="51" t="s">
        <v>32</v>
      </c>
      <c r="J16" s="51" t="s">
        <v>33</v>
      </c>
      <c r="K16" s="51" t="s">
        <v>34</v>
      </c>
      <c r="L16" s="51" t="s">
        <v>35</v>
      </c>
      <c r="M16" s="51" t="s">
        <v>36</v>
      </c>
      <c r="N16" s="51" t="s">
        <v>37</v>
      </c>
      <c r="O16" s="51" t="s">
        <v>38</v>
      </c>
      <c r="P16" s="51" t="s">
        <v>39</v>
      </c>
      <c r="Q16" s="51" t="s">
        <v>40</v>
      </c>
      <c r="R16" s="51" t="s">
        <v>41</v>
      </c>
      <c r="S16" s="51" t="s">
        <v>42</v>
      </c>
      <c r="T16" s="51" t="s">
        <v>43</v>
      </c>
      <c r="U16" s="51" t="s">
        <v>44</v>
      </c>
      <c r="V16" s="51" t="s">
        <v>45</v>
      </c>
      <c r="W16" s="51" t="s">
        <v>46</v>
      </c>
    </row>
    <row r="17" spans="1:23" s="43" customFormat="1" ht="15.75" x14ac:dyDescent="0.25">
      <c r="A17" s="52"/>
      <c r="B17" s="53" t="s">
        <v>135</v>
      </c>
      <c r="C17" s="58"/>
      <c r="D17" s="54">
        <f t="shared" ref="D17:W17" si="0">D18+D565+D1037+D1261</f>
        <v>54.518450000000001</v>
      </c>
      <c r="E17" s="54">
        <f t="shared" si="0"/>
        <v>38.6</v>
      </c>
      <c r="F17" s="54">
        <f t="shared" si="0"/>
        <v>62.993340000000003</v>
      </c>
      <c r="G17" s="54">
        <f t="shared" si="0"/>
        <v>30.816000000000003</v>
      </c>
      <c r="H17" s="54">
        <f t="shared" si="0"/>
        <v>28.749945999999994</v>
      </c>
      <c r="I17" s="54">
        <f t="shared" si="0"/>
        <v>43.65</v>
      </c>
      <c r="J17" s="54">
        <f t="shared" si="0"/>
        <v>88.497469999999993</v>
      </c>
      <c r="K17" s="54">
        <f t="shared" si="0"/>
        <v>55.980000000000004</v>
      </c>
      <c r="L17" s="54">
        <f t="shared" si="0"/>
        <v>234.75920599999998</v>
      </c>
      <c r="M17" s="54">
        <f t="shared" si="0"/>
        <v>169.04599999999999</v>
      </c>
      <c r="N17" s="54">
        <f t="shared" si="0"/>
        <v>0</v>
      </c>
      <c r="O17" s="54">
        <f t="shared" si="0"/>
        <v>0</v>
      </c>
      <c r="P17" s="54">
        <f t="shared" si="0"/>
        <v>0</v>
      </c>
      <c r="Q17" s="54">
        <f t="shared" si="0"/>
        <v>0</v>
      </c>
      <c r="R17" s="54">
        <f t="shared" si="0"/>
        <v>0</v>
      </c>
      <c r="S17" s="54">
        <f t="shared" si="0"/>
        <v>0</v>
      </c>
      <c r="T17" s="54">
        <f t="shared" si="0"/>
        <v>0</v>
      </c>
      <c r="U17" s="54">
        <f t="shared" si="0"/>
        <v>0</v>
      </c>
      <c r="V17" s="54">
        <f t="shared" si="0"/>
        <v>0</v>
      </c>
      <c r="W17" s="54">
        <f t="shared" si="0"/>
        <v>0</v>
      </c>
    </row>
    <row r="18" spans="1:23" s="43" customFormat="1" ht="15.75" x14ac:dyDescent="0.25">
      <c r="A18" s="63"/>
      <c r="B18" s="53" t="s">
        <v>136</v>
      </c>
      <c r="C18" s="58"/>
      <c r="D18" s="54">
        <f t="shared" ref="D18:W18" si="1">D19+D25+D30+D36+D45+D53+D60+D62+D71+D75+D89+D92+D105+D123+D128+D136+D142+D149+D154+D156+D186+D216+D248+D250+D262+D276+D280+D283+D288+D295+D300+D324+D333+D346+D362+D373+D383+D432+D438+D456+D459+D471+D483+D503+D552+D562</f>
        <v>20.801600000000001</v>
      </c>
      <c r="E18" s="54">
        <f t="shared" si="1"/>
        <v>29.56</v>
      </c>
      <c r="F18" s="54">
        <f t="shared" si="1"/>
        <v>18.084000000000003</v>
      </c>
      <c r="G18" s="54">
        <f t="shared" si="1"/>
        <v>16.360000000000003</v>
      </c>
      <c r="H18" s="54">
        <f t="shared" si="1"/>
        <v>6.391</v>
      </c>
      <c r="I18" s="54">
        <f t="shared" si="1"/>
        <v>30.07</v>
      </c>
      <c r="J18" s="54">
        <f t="shared" si="1"/>
        <v>38.274360000000001</v>
      </c>
      <c r="K18" s="54">
        <f t="shared" si="1"/>
        <v>22.180000000000003</v>
      </c>
      <c r="L18" s="54">
        <f t="shared" si="1"/>
        <v>83.550959999999975</v>
      </c>
      <c r="M18" s="54">
        <f t="shared" si="1"/>
        <v>98.170000000000016</v>
      </c>
      <c r="N18" s="54">
        <f t="shared" si="1"/>
        <v>0</v>
      </c>
      <c r="O18" s="54">
        <f t="shared" si="1"/>
        <v>0</v>
      </c>
      <c r="P18" s="54">
        <f t="shared" si="1"/>
        <v>0</v>
      </c>
      <c r="Q18" s="54">
        <f t="shared" si="1"/>
        <v>0</v>
      </c>
      <c r="R18" s="54">
        <f t="shared" si="1"/>
        <v>0</v>
      </c>
      <c r="S18" s="54">
        <f t="shared" si="1"/>
        <v>0</v>
      </c>
      <c r="T18" s="54">
        <f t="shared" si="1"/>
        <v>0</v>
      </c>
      <c r="U18" s="54">
        <f t="shared" si="1"/>
        <v>0</v>
      </c>
      <c r="V18" s="54">
        <f t="shared" si="1"/>
        <v>0</v>
      </c>
      <c r="W18" s="54">
        <f t="shared" si="1"/>
        <v>0</v>
      </c>
    </row>
    <row r="19" spans="1:23" s="43" customFormat="1" ht="15.75" x14ac:dyDescent="0.25">
      <c r="A19" s="174"/>
      <c r="B19" s="53" t="s">
        <v>137</v>
      </c>
      <c r="C19" s="58"/>
      <c r="D19" s="62">
        <f t="shared" ref="D19:W19" si="2">SUM(D20:D24)</f>
        <v>0</v>
      </c>
      <c r="E19" s="62">
        <f t="shared" si="2"/>
        <v>0</v>
      </c>
      <c r="F19" s="62">
        <f t="shared" si="2"/>
        <v>0</v>
      </c>
      <c r="G19" s="62">
        <f t="shared" si="2"/>
        <v>0.4</v>
      </c>
      <c r="H19" s="62">
        <f t="shared" si="2"/>
        <v>5.5E-2</v>
      </c>
      <c r="I19" s="62">
        <f t="shared" si="2"/>
        <v>0</v>
      </c>
      <c r="J19" s="62">
        <f t="shared" si="2"/>
        <v>0</v>
      </c>
      <c r="K19" s="62">
        <f t="shared" si="2"/>
        <v>0.8</v>
      </c>
      <c r="L19" s="62">
        <f t="shared" si="2"/>
        <v>5.5E-2</v>
      </c>
      <c r="M19" s="62">
        <f t="shared" si="2"/>
        <v>1.2000000000000002</v>
      </c>
      <c r="N19" s="62">
        <f t="shared" si="2"/>
        <v>0</v>
      </c>
      <c r="O19" s="62">
        <f t="shared" si="2"/>
        <v>0</v>
      </c>
      <c r="P19" s="62">
        <f t="shared" si="2"/>
        <v>0</v>
      </c>
      <c r="Q19" s="62">
        <f t="shared" si="2"/>
        <v>0</v>
      </c>
      <c r="R19" s="62">
        <f t="shared" si="2"/>
        <v>0</v>
      </c>
      <c r="S19" s="62">
        <f t="shared" si="2"/>
        <v>0</v>
      </c>
      <c r="T19" s="62">
        <f t="shared" si="2"/>
        <v>0</v>
      </c>
      <c r="U19" s="62">
        <f t="shared" si="2"/>
        <v>0</v>
      </c>
      <c r="V19" s="62">
        <f t="shared" si="2"/>
        <v>0</v>
      </c>
      <c r="W19" s="62">
        <f t="shared" si="2"/>
        <v>0</v>
      </c>
    </row>
    <row r="20" spans="1:23" s="43" customFormat="1" ht="31.5" x14ac:dyDescent="0.25">
      <c r="A20" s="174"/>
      <c r="B20" s="53" t="s">
        <v>1688</v>
      </c>
      <c r="C20" s="58" t="s">
        <v>1689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f>L20-D20-F20-H20</f>
        <v>0</v>
      </c>
      <c r="K20" s="62">
        <f>M20-E20-G20-I20</f>
        <v>0</v>
      </c>
      <c r="L20" s="54">
        <v>0</v>
      </c>
      <c r="M20" s="54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</row>
    <row r="21" spans="1:23" s="43" customFormat="1" ht="63" x14ac:dyDescent="0.25">
      <c r="A21" s="174"/>
      <c r="B21" s="53" t="s">
        <v>138</v>
      </c>
      <c r="C21" s="58" t="s">
        <v>139</v>
      </c>
      <c r="D21" s="62">
        <v>0</v>
      </c>
      <c r="E21" s="62">
        <v>0</v>
      </c>
      <c r="F21" s="62">
        <v>0</v>
      </c>
      <c r="G21" s="62">
        <v>0.4</v>
      </c>
      <c r="H21" s="62">
        <v>0</v>
      </c>
      <c r="I21" s="62">
        <v>0</v>
      </c>
      <c r="J21" s="62">
        <f t="shared" ref="J21:K24" si="3">L21-D21-F21-H21</f>
        <v>0</v>
      </c>
      <c r="K21" s="62">
        <f t="shared" si="3"/>
        <v>0</v>
      </c>
      <c r="L21" s="54">
        <v>0</v>
      </c>
      <c r="M21" s="54">
        <v>0.4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</row>
    <row r="22" spans="1:23" s="43" customFormat="1" ht="31.5" x14ac:dyDescent="0.25">
      <c r="A22" s="174"/>
      <c r="B22" s="60" t="s">
        <v>1690</v>
      </c>
      <c r="C22" s="58" t="s">
        <v>1691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f t="shared" si="3"/>
        <v>0</v>
      </c>
      <c r="K22" s="62">
        <f t="shared" si="3"/>
        <v>0</v>
      </c>
      <c r="L22" s="54">
        <v>0</v>
      </c>
      <c r="M22" s="54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</row>
    <row r="23" spans="1:23" s="43" customFormat="1" ht="31.5" x14ac:dyDescent="0.25">
      <c r="A23" s="174"/>
      <c r="B23" s="53" t="s">
        <v>1692</v>
      </c>
      <c r="C23" s="58" t="s">
        <v>1693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f t="shared" si="3"/>
        <v>0</v>
      </c>
      <c r="K23" s="62">
        <f t="shared" si="3"/>
        <v>0.8</v>
      </c>
      <c r="L23" s="54">
        <v>0</v>
      </c>
      <c r="M23" s="54">
        <v>0.8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</row>
    <row r="24" spans="1:23" s="43" customFormat="1" ht="31.5" x14ac:dyDescent="0.25">
      <c r="A24" s="174"/>
      <c r="B24" s="53" t="s">
        <v>1458</v>
      </c>
      <c r="C24" s="58" t="s">
        <v>140</v>
      </c>
      <c r="D24" s="62">
        <v>0</v>
      </c>
      <c r="E24" s="62">
        <v>0</v>
      </c>
      <c r="F24" s="62">
        <v>0</v>
      </c>
      <c r="G24" s="62">
        <v>0</v>
      </c>
      <c r="H24" s="62">
        <v>5.5E-2</v>
      </c>
      <c r="I24" s="62">
        <v>0</v>
      </c>
      <c r="J24" s="62">
        <f t="shared" si="3"/>
        <v>0</v>
      </c>
      <c r="K24" s="62">
        <f t="shared" si="3"/>
        <v>0</v>
      </c>
      <c r="L24" s="54">
        <v>5.5E-2</v>
      </c>
      <c r="M24" s="54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</row>
    <row r="25" spans="1:23" s="43" customFormat="1" ht="15.75" x14ac:dyDescent="0.25">
      <c r="A25" s="174"/>
      <c r="B25" s="53" t="s">
        <v>141</v>
      </c>
      <c r="C25" s="58"/>
      <c r="D25" s="62">
        <f t="shared" ref="D25:W25" si="4">SUM(D26:D29)</f>
        <v>0</v>
      </c>
      <c r="E25" s="62">
        <f t="shared" si="4"/>
        <v>0</v>
      </c>
      <c r="F25" s="62">
        <f t="shared" si="4"/>
        <v>1.8260000000000001</v>
      </c>
      <c r="G25" s="62">
        <f t="shared" si="4"/>
        <v>0</v>
      </c>
      <c r="H25" s="62">
        <f t="shared" si="4"/>
        <v>0</v>
      </c>
      <c r="I25" s="62">
        <f t="shared" si="4"/>
        <v>1.26</v>
      </c>
      <c r="J25" s="62">
        <f t="shared" si="4"/>
        <v>0</v>
      </c>
      <c r="K25" s="62">
        <f t="shared" si="4"/>
        <v>0</v>
      </c>
      <c r="L25" s="62">
        <f t="shared" si="4"/>
        <v>1.8260000000000001</v>
      </c>
      <c r="M25" s="62">
        <f t="shared" si="4"/>
        <v>1.26</v>
      </c>
      <c r="N25" s="62">
        <f t="shared" si="4"/>
        <v>0</v>
      </c>
      <c r="O25" s="62">
        <f t="shared" si="4"/>
        <v>0</v>
      </c>
      <c r="P25" s="62">
        <f t="shared" si="4"/>
        <v>0</v>
      </c>
      <c r="Q25" s="62">
        <f t="shared" si="4"/>
        <v>0</v>
      </c>
      <c r="R25" s="62">
        <f t="shared" si="4"/>
        <v>0</v>
      </c>
      <c r="S25" s="62">
        <f t="shared" si="4"/>
        <v>0</v>
      </c>
      <c r="T25" s="62">
        <f t="shared" si="4"/>
        <v>0</v>
      </c>
      <c r="U25" s="62">
        <f t="shared" si="4"/>
        <v>0</v>
      </c>
      <c r="V25" s="62">
        <f t="shared" si="4"/>
        <v>0</v>
      </c>
      <c r="W25" s="62">
        <f t="shared" si="4"/>
        <v>0</v>
      </c>
    </row>
    <row r="26" spans="1:23" s="43" customFormat="1" ht="63" x14ac:dyDescent="0.25">
      <c r="A26" s="174"/>
      <c r="B26" s="53" t="s">
        <v>142</v>
      </c>
      <c r="C26" s="58" t="s">
        <v>143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f t="shared" ref="J26:K29" si="5">L26-D26-F26-H26</f>
        <v>0</v>
      </c>
      <c r="K26" s="62">
        <f t="shared" si="5"/>
        <v>0</v>
      </c>
      <c r="L26" s="54">
        <v>0</v>
      </c>
      <c r="M26" s="54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</row>
    <row r="27" spans="1:23" s="43" customFormat="1" ht="63" x14ac:dyDescent="0.25">
      <c r="A27" s="174"/>
      <c r="B27" s="53" t="s">
        <v>144</v>
      </c>
      <c r="C27" s="58" t="s">
        <v>145</v>
      </c>
      <c r="D27" s="62">
        <v>0</v>
      </c>
      <c r="E27" s="62">
        <v>0</v>
      </c>
      <c r="F27" s="62">
        <v>1.2510000000000001</v>
      </c>
      <c r="G27" s="62">
        <v>0</v>
      </c>
      <c r="H27" s="62">
        <v>0</v>
      </c>
      <c r="I27" s="62">
        <v>0</v>
      </c>
      <c r="J27" s="62">
        <f t="shared" si="5"/>
        <v>0</v>
      </c>
      <c r="K27" s="62">
        <f t="shared" si="5"/>
        <v>0</v>
      </c>
      <c r="L27" s="54">
        <v>1.2510000000000001</v>
      </c>
      <c r="M27" s="54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</row>
    <row r="28" spans="1:23" s="43" customFormat="1" ht="47.25" x14ac:dyDescent="0.25">
      <c r="A28" s="174"/>
      <c r="B28" s="53" t="s">
        <v>146</v>
      </c>
      <c r="C28" s="58" t="s">
        <v>147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1.26</v>
      </c>
      <c r="J28" s="62">
        <f t="shared" si="5"/>
        <v>0</v>
      </c>
      <c r="K28" s="62">
        <f t="shared" si="5"/>
        <v>0</v>
      </c>
      <c r="L28" s="54">
        <v>0</v>
      </c>
      <c r="M28" s="54">
        <v>1.26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</row>
    <row r="29" spans="1:23" s="43" customFormat="1" ht="63" x14ac:dyDescent="0.25">
      <c r="A29" s="174"/>
      <c r="B29" s="53" t="s">
        <v>1259</v>
      </c>
      <c r="C29" s="58" t="s">
        <v>1260</v>
      </c>
      <c r="D29" s="62">
        <v>0</v>
      </c>
      <c r="E29" s="62">
        <v>0</v>
      </c>
      <c r="F29" s="62">
        <v>0.57499999999999996</v>
      </c>
      <c r="G29" s="62">
        <v>0</v>
      </c>
      <c r="H29" s="62">
        <v>0</v>
      </c>
      <c r="I29" s="62">
        <v>0</v>
      </c>
      <c r="J29" s="62">
        <f t="shared" si="5"/>
        <v>0</v>
      </c>
      <c r="K29" s="62">
        <f t="shared" si="5"/>
        <v>0</v>
      </c>
      <c r="L29" s="54">
        <v>0.57499999999999996</v>
      </c>
      <c r="M29" s="54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</row>
    <row r="30" spans="1:23" s="43" customFormat="1" ht="15.75" x14ac:dyDescent="0.25">
      <c r="A30" s="174"/>
      <c r="B30" s="60" t="s">
        <v>148</v>
      </c>
      <c r="C30" s="58"/>
      <c r="D30" s="62">
        <f t="shared" ref="D30:W30" si="6">SUM(D31:D35)</f>
        <v>0</v>
      </c>
      <c r="E30" s="62">
        <f t="shared" si="6"/>
        <v>0</v>
      </c>
      <c r="F30" s="62">
        <f t="shared" si="6"/>
        <v>0</v>
      </c>
      <c r="G30" s="62">
        <f t="shared" si="6"/>
        <v>0</v>
      </c>
      <c r="H30" s="62">
        <f t="shared" si="6"/>
        <v>1.4999999999999999E-2</v>
      </c>
      <c r="I30" s="62">
        <f t="shared" si="6"/>
        <v>0</v>
      </c>
      <c r="J30" s="62">
        <f t="shared" si="6"/>
        <v>0</v>
      </c>
      <c r="K30" s="62">
        <f t="shared" si="6"/>
        <v>0.25</v>
      </c>
      <c r="L30" s="62">
        <f t="shared" si="6"/>
        <v>1.4999999999999999E-2</v>
      </c>
      <c r="M30" s="62">
        <f t="shared" si="6"/>
        <v>0.25</v>
      </c>
      <c r="N30" s="62">
        <f t="shared" si="6"/>
        <v>0</v>
      </c>
      <c r="O30" s="62">
        <f t="shared" si="6"/>
        <v>0</v>
      </c>
      <c r="P30" s="62">
        <f t="shared" si="6"/>
        <v>0</v>
      </c>
      <c r="Q30" s="62">
        <f t="shared" si="6"/>
        <v>0</v>
      </c>
      <c r="R30" s="62">
        <f t="shared" si="6"/>
        <v>0</v>
      </c>
      <c r="S30" s="62">
        <f t="shared" si="6"/>
        <v>0</v>
      </c>
      <c r="T30" s="62">
        <f t="shared" si="6"/>
        <v>0</v>
      </c>
      <c r="U30" s="62">
        <f t="shared" si="6"/>
        <v>0</v>
      </c>
      <c r="V30" s="62">
        <f t="shared" si="6"/>
        <v>0</v>
      </c>
      <c r="W30" s="62">
        <f t="shared" si="6"/>
        <v>0</v>
      </c>
    </row>
    <row r="31" spans="1:23" s="43" customFormat="1" ht="31.5" x14ac:dyDescent="0.25">
      <c r="A31" s="174"/>
      <c r="B31" s="53" t="s">
        <v>149</v>
      </c>
      <c r="C31" s="58" t="s">
        <v>150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f t="shared" ref="J31:K35" si="7">L31-D31-F31-H31</f>
        <v>0</v>
      </c>
      <c r="K31" s="62">
        <f t="shared" si="7"/>
        <v>0</v>
      </c>
      <c r="L31" s="54">
        <v>0</v>
      </c>
      <c r="M31" s="54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</row>
    <row r="32" spans="1:23" s="43" customFormat="1" ht="31.5" x14ac:dyDescent="0.25">
      <c r="A32" s="174"/>
      <c r="B32" s="53" t="s">
        <v>151</v>
      </c>
      <c r="C32" s="58" t="s">
        <v>152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f t="shared" si="7"/>
        <v>0</v>
      </c>
      <c r="K32" s="62">
        <f t="shared" si="7"/>
        <v>0</v>
      </c>
      <c r="L32" s="54">
        <v>0</v>
      </c>
      <c r="M32" s="54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</row>
    <row r="33" spans="1:23" s="43" customFormat="1" ht="31.5" x14ac:dyDescent="0.25">
      <c r="A33" s="174"/>
      <c r="B33" s="53" t="s">
        <v>1456</v>
      </c>
      <c r="C33" s="58" t="s">
        <v>1457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f t="shared" si="7"/>
        <v>0</v>
      </c>
      <c r="K33" s="62">
        <f t="shared" si="7"/>
        <v>0.25</v>
      </c>
      <c r="L33" s="54">
        <v>0</v>
      </c>
      <c r="M33" s="54">
        <v>0.25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</row>
    <row r="34" spans="1:23" s="43" customFormat="1" ht="78.75" x14ac:dyDescent="0.25">
      <c r="A34" s="174"/>
      <c r="B34" s="53" t="s">
        <v>1459</v>
      </c>
      <c r="C34" s="58" t="s">
        <v>1460</v>
      </c>
      <c r="D34" s="62">
        <v>0</v>
      </c>
      <c r="E34" s="62">
        <v>0</v>
      </c>
      <c r="F34" s="62">
        <v>0</v>
      </c>
      <c r="G34" s="62">
        <v>0</v>
      </c>
      <c r="H34" s="62">
        <v>1.4999999999999999E-2</v>
      </c>
      <c r="I34" s="62">
        <v>0</v>
      </c>
      <c r="J34" s="62">
        <f t="shared" si="7"/>
        <v>0</v>
      </c>
      <c r="K34" s="62">
        <f t="shared" si="7"/>
        <v>0</v>
      </c>
      <c r="L34" s="54">
        <v>1.4999999999999999E-2</v>
      </c>
      <c r="M34" s="54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</row>
    <row r="35" spans="1:23" s="43" customFormat="1" ht="31.5" x14ac:dyDescent="0.25">
      <c r="A35" s="174"/>
      <c r="B35" s="53" t="s">
        <v>1694</v>
      </c>
      <c r="C35" s="58" t="s">
        <v>1695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f t="shared" si="7"/>
        <v>0</v>
      </c>
      <c r="K35" s="62">
        <f t="shared" si="7"/>
        <v>0</v>
      </c>
      <c r="L35" s="54">
        <v>0</v>
      </c>
      <c r="M35" s="54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</row>
    <row r="36" spans="1:23" s="43" customFormat="1" ht="15.75" x14ac:dyDescent="0.25">
      <c r="A36" s="174"/>
      <c r="B36" s="53" t="s">
        <v>153</v>
      </c>
      <c r="C36" s="58"/>
      <c r="D36" s="62">
        <f t="shared" ref="D36:W36" si="8">SUM(D37:D44)</f>
        <v>0.26400000000000001</v>
      </c>
      <c r="E36" s="62">
        <f t="shared" si="8"/>
        <v>0</v>
      </c>
      <c r="F36" s="62">
        <f t="shared" si="8"/>
        <v>0</v>
      </c>
      <c r="G36" s="62">
        <f t="shared" si="8"/>
        <v>0</v>
      </c>
      <c r="H36" s="62">
        <f t="shared" si="8"/>
        <v>0</v>
      </c>
      <c r="I36" s="62">
        <f t="shared" si="8"/>
        <v>1.26</v>
      </c>
      <c r="J36" s="62">
        <f t="shared" si="8"/>
        <v>0</v>
      </c>
      <c r="K36" s="62">
        <f t="shared" si="8"/>
        <v>0</v>
      </c>
      <c r="L36" s="62">
        <f t="shared" si="8"/>
        <v>0.26400000000000001</v>
      </c>
      <c r="M36" s="62">
        <f t="shared" si="8"/>
        <v>1.26</v>
      </c>
      <c r="N36" s="62">
        <f t="shared" si="8"/>
        <v>0</v>
      </c>
      <c r="O36" s="62">
        <f t="shared" si="8"/>
        <v>0</v>
      </c>
      <c r="P36" s="62">
        <f t="shared" si="8"/>
        <v>0</v>
      </c>
      <c r="Q36" s="62">
        <f t="shared" si="8"/>
        <v>0</v>
      </c>
      <c r="R36" s="62">
        <f t="shared" si="8"/>
        <v>0</v>
      </c>
      <c r="S36" s="62">
        <f t="shared" si="8"/>
        <v>0</v>
      </c>
      <c r="T36" s="62">
        <f t="shared" si="8"/>
        <v>0</v>
      </c>
      <c r="U36" s="62">
        <f t="shared" si="8"/>
        <v>0</v>
      </c>
      <c r="V36" s="62">
        <f t="shared" si="8"/>
        <v>0</v>
      </c>
      <c r="W36" s="62">
        <f t="shared" si="8"/>
        <v>0</v>
      </c>
    </row>
    <row r="37" spans="1:23" s="43" customFormat="1" ht="47.25" x14ac:dyDescent="0.25">
      <c r="A37" s="174"/>
      <c r="B37" s="53" t="s">
        <v>154</v>
      </c>
      <c r="C37" s="58" t="s">
        <v>155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1.26</v>
      </c>
      <c r="J37" s="62">
        <f t="shared" ref="J37:K44" si="9">L37-D37-F37-H37</f>
        <v>0</v>
      </c>
      <c r="K37" s="62">
        <f t="shared" si="9"/>
        <v>0</v>
      </c>
      <c r="L37" s="54">
        <v>0</v>
      </c>
      <c r="M37" s="54">
        <v>1.26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</row>
    <row r="38" spans="1:23" s="43" customFormat="1" ht="47.25" x14ac:dyDescent="0.25">
      <c r="A38" s="174"/>
      <c r="B38" s="65" t="s">
        <v>156</v>
      </c>
      <c r="C38" s="58" t="s">
        <v>157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f t="shared" si="9"/>
        <v>0</v>
      </c>
      <c r="K38" s="62">
        <f t="shared" si="9"/>
        <v>0</v>
      </c>
      <c r="L38" s="54">
        <v>0</v>
      </c>
      <c r="M38" s="54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0</v>
      </c>
      <c r="W38" s="62">
        <v>0</v>
      </c>
    </row>
    <row r="39" spans="1:23" s="43" customFormat="1" ht="63" x14ac:dyDescent="0.25">
      <c r="A39" s="174"/>
      <c r="B39" s="53" t="s">
        <v>1696</v>
      </c>
      <c r="C39" s="58" t="s">
        <v>1697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f t="shared" si="9"/>
        <v>0</v>
      </c>
      <c r="K39" s="62">
        <f t="shared" si="9"/>
        <v>0</v>
      </c>
      <c r="L39" s="54">
        <v>0</v>
      </c>
      <c r="M39" s="54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0</v>
      </c>
      <c r="W39" s="62">
        <v>0</v>
      </c>
    </row>
    <row r="40" spans="1:23" s="43" customFormat="1" ht="31.5" x14ac:dyDescent="0.25">
      <c r="A40" s="174"/>
      <c r="B40" s="53" t="s">
        <v>158</v>
      </c>
      <c r="C40" s="58" t="s">
        <v>159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f t="shared" si="9"/>
        <v>0</v>
      </c>
      <c r="K40" s="62">
        <f t="shared" si="9"/>
        <v>0</v>
      </c>
      <c r="L40" s="54">
        <v>0</v>
      </c>
      <c r="M40" s="54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  <c r="T40" s="62">
        <v>0</v>
      </c>
      <c r="U40" s="62">
        <v>0</v>
      </c>
      <c r="V40" s="62">
        <v>0</v>
      </c>
      <c r="W40" s="62">
        <v>0</v>
      </c>
    </row>
    <row r="41" spans="1:23" s="43" customFormat="1" ht="63" x14ac:dyDescent="0.25">
      <c r="A41" s="174"/>
      <c r="B41" s="53" t="s">
        <v>1461</v>
      </c>
      <c r="C41" s="58" t="s">
        <v>1368</v>
      </c>
      <c r="D41" s="62">
        <v>0.14000000000000001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f t="shared" si="9"/>
        <v>0</v>
      </c>
      <c r="K41" s="62">
        <f t="shared" si="9"/>
        <v>0</v>
      </c>
      <c r="L41" s="54">
        <v>0.14000000000000001</v>
      </c>
      <c r="M41" s="54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0</v>
      </c>
      <c r="W41" s="62">
        <v>0</v>
      </c>
    </row>
    <row r="42" spans="1:23" s="43" customFormat="1" ht="63" x14ac:dyDescent="0.25">
      <c r="A42" s="174"/>
      <c r="B42" s="53" t="s">
        <v>1698</v>
      </c>
      <c r="C42" s="58" t="s">
        <v>1369</v>
      </c>
      <c r="D42" s="62">
        <v>7.3999999999999996E-2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f t="shared" si="9"/>
        <v>0</v>
      </c>
      <c r="K42" s="62">
        <f t="shared" si="9"/>
        <v>0</v>
      </c>
      <c r="L42" s="54">
        <v>7.3999999999999996E-2</v>
      </c>
      <c r="M42" s="54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</row>
    <row r="43" spans="1:23" s="43" customFormat="1" ht="94.5" x14ac:dyDescent="0.25">
      <c r="A43" s="174"/>
      <c r="B43" s="53" t="s">
        <v>1699</v>
      </c>
      <c r="C43" s="58" t="s">
        <v>1370</v>
      </c>
      <c r="D43" s="62">
        <v>0.05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f t="shared" si="9"/>
        <v>0</v>
      </c>
      <c r="K43" s="62">
        <f t="shared" si="9"/>
        <v>0</v>
      </c>
      <c r="L43" s="54">
        <v>0.05</v>
      </c>
      <c r="M43" s="54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2">
        <v>0</v>
      </c>
      <c r="V43" s="62">
        <v>0</v>
      </c>
      <c r="W43" s="62">
        <v>0</v>
      </c>
    </row>
    <row r="44" spans="1:23" s="43" customFormat="1" ht="78.75" x14ac:dyDescent="0.25">
      <c r="A44" s="174"/>
      <c r="B44" s="53" t="s">
        <v>1700</v>
      </c>
      <c r="C44" s="58" t="s">
        <v>1701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f t="shared" si="9"/>
        <v>0</v>
      </c>
      <c r="K44" s="62">
        <f t="shared" si="9"/>
        <v>0</v>
      </c>
      <c r="L44" s="54">
        <v>0</v>
      </c>
      <c r="M44" s="54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</row>
    <row r="45" spans="1:23" s="43" customFormat="1" ht="15.75" x14ac:dyDescent="0.25">
      <c r="A45" s="174"/>
      <c r="B45" s="65" t="s">
        <v>160</v>
      </c>
      <c r="C45" s="58"/>
      <c r="D45" s="62">
        <f t="shared" ref="D45:W45" si="10">SUM(D46:D52)</f>
        <v>0.2</v>
      </c>
      <c r="E45" s="62">
        <f t="shared" si="10"/>
        <v>1.06</v>
      </c>
      <c r="F45" s="62">
        <f t="shared" si="10"/>
        <v>0.11</v>
      </c>
      <c r="G45" s="62">
        <f t="shared" si="10"/>
        <v>0.4</v>
      </c>
      <c r="H45" s="62">
        <f t="shared" si="10"/>
        <v>0</v>
      </c>
      <c r="I45" s="62">
        <f t="shared" si="10"/>
        <v>1.26</v>
      </c>
      <c r="J45" s="62">
        <f t="shared" si="10"/>
        <v>0</v>
      </c>
      <c r="K45" s="62">
        <f t="shared" si="10"/>
        <v>0</v>
      </c>
      <c r="L45" s="62">
        <f t="shared" si="10"/>
        <v>0.31</v>
      </c>
      <c r="M45" s="62">
        <f t="shared" si="10"/>
        <v>2.7199999999999998</v>
      </c>
      <c r="N45" s="62">
        <f t="shared" si="10"/>
        <v>0</v>
      </c>
      <c r="O45" s="62">
        <f t="shared" si="10"/>
        <v>0</v>
      </c>
      <c r="P45" s="62">
        <f t="shared" si="10"/>
        <v>0</v>
      </c>
      <c r="Q45" s="62">
        <f t="shared" si="10"/>
        <v>0</v>
      </c>
      <c r="R45" s="62">
        <f t="shared" si="10"/>
        <v>0</v>
      </c>
      <c r="S45" s="62">
        <f t="shared" si="10"/>
        <v>0</v>
      </c>
      <c r="T45" s="62">
        <f t="shared" si="10"/>
        <v>0</v>
      </c>
      <c r="U45" s="62">
        <f t="shared" si="10"/>
        <v>0</v>
      </c>
      <c r="V45" s="62">
        <f t="shared" si="10"/>
        <v>0</v>
      </c>
      <c r="W45" s="62">
        <f t="shared" si="10"/>
        <v>0</v>
      </c>
    </row>
    <row r="46" spans="1:23" s="43" customFormat="1" ht="63" x14ac:dyDescent="0.25">
      <c r="A46" s="174"/>
      <c r="B46" s="53" t="s">
        <v>161</v>
      </c>
      <c r="C46" s="58" t="s">
        <v>162</v>
      </c>
      <c r="D46" s="62">
        <v>0</v>
      </c>
      <c r="E46" s="62">
        <v>0.16</v>
      </c>
      <c r="F46" s="62">
        <v>0</v>
      </c>
      <c r="G46" s="62">
        <v>0</v>
      </c>
      <c r="H46" s="62">
        <v>0</v>
      </c>
      <c r="I46" s="62">
        <v>0</v>
      </c>
      <c r="J46" s="62">
        <f t="shared" ref="J46:K52" si="11">L46-D46-F46-H46</f>
        <v>0</v>
      </c>
      <c r="K46" s="62">
        <f t="shared" si="11"/>
        <v>0</v>
      </c>
      <c r="L46" s="54">
        <v>0</v>
      </c>
      <c r="M46" s="54">
        <v>0.16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</row>
    <row r="47" spans="1:23" s="43" customFormat="1" ht="63" x14ac:dyDescent="0.25">
      <c r="A47" s="174"/>
      <c r="B47" s="53" t="s">
        <v>163</v>
      </c>
      <c r="C47" s="58" t="s">
        <v>164</v>
      </c>
      <c r="D47" s="62">
        <v>0</v>
      </c>
      <c r="E47" s="62">
        <v>0.25</v>
      </c>
      <c r="F47" s="62">
        <v>0</v>
      </c>
      <c r="G47" s="62">
        <v>0</v>
      </c>
      <c r="H47" s="62">
        <v>0</v>
      </c>
      <c r="I47" s="62">
        <v>0</v>
      </c>
      <c r="J47" s="62">
        <f t="shared" si="11"/>
        <v>0</v>
      </c>
      <c r="K47" s="62">
        <f t="shared" si="11"/>
        <v>0</v>
      </c>
      <c r="L47" s="54">
        <v>0</v>
      </c>
      <c r="M47" s="54">
        <v>0.25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</row>
    <row r="48" spans="1:23" s="43" customFormat="1" ht="47.25" x14ac:dyDescent="0.25">
      <c r="A48" s="174"/>
      <c r="B48" s="53" t="s">
        <v>165</v>
      </c>
      <c r="C48" s="58" t="s">
        <v>166</v>
      </c>
      <c r="D48" s="62">
        <v>0</v>
      </c>
      <c r="E48" s="62">
        <v>0</v>
      </c>
      <c r="F48" s="62">
        <v>0</v>
      </c>
      <c r="G48" s="62">
        <v>0.4</v>
      </c>
      <c r="H48" s="62">
        <v>0</v>
      </c>
      <c r="I48" s="62">
        <v>0</v>
      </c>
      <c r="J48" s="62">
        <f t="shared" si="11"/>
        <v>0</v>
      </c>
      <c r="K48" s="62">
        <f t="shared" si="11"/>
        <v>0</v>
      </c>
      <c r="L48" s="54">
        <v>0</v>
      </c>
      <c r="M48" s="54">
        <v>0.4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</row>
    <row r="49" spans="1:23" s="43" customFormat="1" ht="78.75" x14ac:dyDescent="0.25">
      <c r="A49" s="174"/>
      <c r="B49" s="53" t="s">
        <v>1702</v>
      </c>
      <c r="C49" s="58" t="s">
        <v>1371</v>
      </c>
      <c r="D49" s="62">
        <v>0.2</v>
      </c>
      <c r="E49" s="62">
        <v>0.4</v>
      </c>
      <c r="F49" s="62">
        <v>0</v>
      </c>
      <c r="G49" s="62">
        <v>0</v>
      </c>
      <c r="H49" s="62">
        <v>0</v>
      </c>
      <c r="I49" s="62">
        <v>0</v>
      </c>
      <c r="J49" s="62">
        <f t="shared" si="11"/>
        <v>0</v>
      </c>
      <c r="K49" s="62">
        <f t="shared" si="11"/>
        <v>0</v>
      </c>
      <c r="L49" s="54">
        <v>0.2</v>
      </c>
      <c r="M49" s="54">
        <v>0.4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2">
        <v>0</v>
      </c>
      <c r="V49" s="62">
        <v>0</v>
      </c>
      <c r="W49" s="62">
        <v>0</v>
      </c>
    </row>
    <row r="50" spans="1:23" s="43" customFormat="1" ht="78.75" x14ac:dyDescent="0.25">
      <c r="A50" s="174"/>
      <c r="B50" s="53" t="s">
        <v>1703</v>
      </c>
      <c r="C50" s="58" t="s">
        <v>1372</v>
      </c>
      <c r="D50" s="62">
        <v>0</v>
      </c>
      <c r="E50" s="62">
        <v>0.25</v>
      </c>
      <c r="F50" s="62">
        <v>0</v>
      </c>
      <c r="G50" s="62">
        <v>0</v>
      </c>
      <c r="H50" s="62">
        <v>0</v>
      </c>
      <c r="I50" s="62">
        <v>0</v>
      </c>
      <c r="J50" s="62">
        <f t="shared" si="11"/>
        <v>0</v>
      </c>
      <c r="K50" s="62">
        <f t="shared" si="11"/>
        <v>0</v>
      </c>
      <c r="L50" s="54">
        <v>0</v>
      </c>
      <c r="M50" s="54">
        <v>0.25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</row>
    <row r="51" spans="1:23" s="43" customFormat="1" ht="31.5" x14ac:dyDescent="0.25">
      <c r="A51" s="174"/>
      <c r="B51" s="53" t="s">
        <v>1462</v>
      </c>
      <c r="C51" s="58" t="s">
        <v>1463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1.26</v>
      </c>
      <c r="J51" s="62">
        <f t="shared" si="11"/>
        <v>0</v>
      </c>
      <c r="K51" s="62">
        <f t="shared" si="11"/>
        <v>0</v>
      </c>
      <c r="L51" s="54">
        <v>0</v>
      </c>
      <c r="M51" s="54">
        <v>1.26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62">
        <v>0</v>
      </c>
      <c r="V51" s="62">
        <v>0</v>
      </c>
      <c r="W51" s="62">
        <v>0</v>
      </c>
    </row>
    <row r="52" spans="1:23" s="43" customFormat="1" ht="78.75" x14ac:dyDescent="0.25">
      <c r="A52" s="174"/>
      <c r="B52" s="65" t="s">
        <v>167</v>
      </c>
      <c r="C52" s="58" t="s">
        <v>168</v>
      </c>
      <c r="D52" s="62">
        <v>0</v>
      </c>
      <c r="E52" s="62">
        <v>0</v>
      </c>
      <c r="F52" s="62">
        <v>0.11</v>
      </c>
      <c r="G52" s="62">
        <v>0</v>
      </c>
      <c r="H52" s="62">
        <v>0</v>
      </c>
      <c r="I52" s="62">
        <v>0</v>
      </c>
      <c r="J52" s="62">
        <f t="shared" si="11"/>
        <v>0</v>
      </c>
      <c r="K52" s="62">
        <f t="shared" si="11"/>
        <v>0</v>
      </c>
      <c r="L52" s="54">
        <v>0.11</v>
      </c>
      <c r="M52" s="54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62">
        <v>0</v>
      </c>
      <c r="W52" s="62">
        <v>0</v>
      </c>
    </row>
    <row r="53" spans="1:23" s="43" customFormat="1" ht="15.75" x14ac:dyDescent="0.25">
      <c r="A53" s="174"/>
      <c r="B53" s="53" t="s">
        <v>169</v>
      </c>
      <c r="C53" s="58"/>
      <c r="D53" s="62">
        <f t="shared" ref="D53:W53" si="12">SUM(D54:D59)</f>
        <v>7.4740000000000002</v>
      </c>
      <c r="E53" s="62">
        <f t="shared" si="12"/>
        <v>0.5</v>
      </c>
      <c r="F53" s="62">
        <f t="shared" si="12"/>
        <v>0</v>
      </c>
      <c r="G53" s="62">
        <f t="shared" si="12"/>
        <v>1.26</v>
      </c>
      <c r="H53" s="62">
        <f t="shared" si="12"/>
        <v>0</v>
      </c>
      <c r="I53" s="62">
        <f t="shared" si="12"/>
        <v>0</v>
      </c>
      <c r="J53" s="62">
        <f t="shared" si="12"/>
        <v>0.02</v>
      </c>
      <c r="K53" s="62">
        <f t="shared" si="12"/>
        <v>0</v>
      </c>
      <c r="L53" s="62">
        <f t="shared" si="12"/>
        <v>7.4939999999999998</v>
      </c>
      <c r="M53" s="62">
        <f t="shared" si="12"/>
        <v>1.76</v>
      </c>
      <c r="N53" s="62">
        <f t="shared" si="12"/>
        <v>0</v>
      </c>
      <c r="O53" s="62">
        <f t="shared" si="12"/>
        <v>0</v>
      </c>
      <c r="P53" s="62">
        <f t="shared" si="12"/>
        <v>0</v>
      </c>
      <c r="Q53" s="62">
        <f t="shared" si="12"/>
        <v>0</v>
      </c>
      <c r="R53" s="62">
        <f t="shared" si="12"/>
        <v>0</v>
      </c>
      <c r="S53" s="62">
        <f t="shared" si="12"/>
        <v>0</v>
      </c>
      <c r="T53" s="62">
        <f t="shared" si="12"/>
        <v>0</v>
      </c>
      <c r="U53" s="62">
        <f t="shared" si="12"/>
        <v>0</v>
      </c>
      <c r="V53" s="62">
        <f t="shared" si="12"/>
        <v>0</v>
      </c>
      <c r="W53" s="62">
        <f t="shared" si="12"/>
        <v>0</v>
      </c>
    </row>
    <row r="54" spans="1:23" s="43" customFormat="1" ht="15.75" x14ac:dyDescent="0.25">
      <c r="A54" s="174"/>
      <c r="B54" s="53" t="s">
        <v>170</v>
      </c>
      <c r="C54" s="58" t="s">
        <v>171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f t="shared" ref="J54:K59" si="13">L54-D54-F54-H54</f>
        <v>0.02</v>
      </c>
      <c r="K54" s="62">
        <f t="shared" si="13"/>
        <v>0</v>
      </c>
      <c r="L54" s="54">
        <v>0.02</v>
      </c>
      <c r="M54" s="54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</row>
    <row r="55" spans="1:23" s="43" customFormat="1" ht="47.25" x14ac:dyDescent="0.25">
      <c r="A55" s="174"/>
      <c r="B55" s="53" t="s">
        <v>172</v>
      </c>
      <c r="C55" s="58" t="s">
        <v>173</v>
      </c>
      <c r="D55" s="62">
        <v>0</v>
      </c>
      <c r="E55" s="62">
        <v>0</v>
      </c>
      <c r="F55" s="62">
        <v>0</v>
      </c>
      <c r="G55" s="62">
        <v>1.26</v>
      </c>
      <c r="H55" s="62">
        <v>0</v>
      </c>
      <c r="I55" s="62">
        <v>0</v>
      </c>
      <c r="J55" s="62">
        <f t="shared" si="13"/>
        <v>0</v>
      </c>
      <c r="K55" s="62">
        <f t="shared" si="13"/>
        <v>0</v>
      </c>
      <c r="L55" s="54">
        <v>0</v>
      </c>
      <c r="M55" s="54">
        <v>1.26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</row>
    <row r="56" spans="1:23" s="43" customFormat="1" ht="47.25" x14ac:dyDescent="0.25">
      <c r="A56" s="174"/>
      <c r="B56" s="53" t="s">
        <v>174</v>
      </c>
      <c r="C56" s="58" t="s">
        <v>175</v>
      </c>
      <c r="D56" s="62">
        <v>6.8580000000000005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f t="shared" si="13"/>
        <v>0</v>
      </c>
      <c r="K56" s="62">
        <f t="shared" si="13"/>
        <v>0</v>
      </c>
      <c r="L56" s="54">
        <v>6.8580000000000005</v>
      </c>
      <c r="M56" s="54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</row>
    <row r="57" spans="1:23" s="43" customFormat="1" ht="63" x14ac:dyDescent="0.25">
      <c r="A57" s="174"/>
      <c r="B57" s="53" t="s">
        <v>176</v>
      </c>
      <c r="C57" s="59" t="s">
        <v>1373</v>
      </c>
      <c r="D57" s="62">
        <v>0.61599999999999999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f t="shared" si="13"/>
        <v>0</v>
      </c>
      <c r="K57" s="62">
        <f t="shared" si="13"/>
        <v>0</v>
      </c>
      <c r="L57" s="54">
        <v>0.61599999999999999</v>
      </c>
      <c r="M57" s="54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2">
        <v>0</v>
      </c>
    </row>
    <row r="58" spans="1:23" s="43" customFormat="1" ht="31.5" x14ac:dyDescent="0.25">
      <c r="A58" s="174"/>
      <c r="B58" s="53" t="s">
        <v>177</v>
      </c>
      <c r="C58" s="59" t="s">
        <v>178</v>
      </c>
      <c r="D58" s="62">
        <v>0</v>
      </c>
      <c r="E58" s="62">
        <v>0.5</v>
      </c>
      <c r="F58" s="62">
        <v>0</v>
      </c>
      <c r="G58" s="62">
        <v>0</v>
      </c>
      <c r="H58" s="62">
        <v>0</v>
      </c>
      <c r="I58" s="62">
        <v>0</v>
      </c>
      <c r="J58" s="62">
        <f t="shared" si="13"/>
        <v>0</v>
      </c>
      <c r="K58" s="62">
        <f t="shared" si="13"/>
        <v>0</v>
      </c>
      <c r="L58" s="54">
        <v>0</v>
      </c>
      <c r="M58" s="54">
        <v>0.5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</row>
    <row r="59" spans="1:23" s="43" customFormat="1" ht="63" x14ac:dyDescent="0.25">
      <c r="A59" s="174"/>
      <c r="B59" s="65" t="s">
        <v>1261</v>
      </c>
      <c r="C59" s="58" t="s">
        <v>1262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f t="shared" si="13"/>
        <v>0</v>
      </c>
      <c r="K59" s="62">
        <f t="shared" si="13"/>
        <v>0</v>
      </c>
      <c r="L59" s="54">
        <v>0</v>
      </c>
      <c r="M59" s="54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</row>
    <row r="60" spans="1:23" s="43" customFormat="1" ht="15.75" x14ac:dyDescent="0.25">
      <c r="A60" s="174"/>
      <c r="B60" s="53" t="s">
        <v>686</v>
      </c>
      <c r="C60" s="58"/>
      <c r="D60" s="62">
        <f t="shared" ref="D60:W60" si="14">SUM(D61)</f>
        <v>0</v>
      </c>
      <c r="E60" s="62">
        <f t="shared" si="14"/>
        <v>0</v>
      </c>
      <c r="F60" s="62">
        <f t="shared" si="14"/>
        <v>0</v>
      </c>
      <c r="G60" s="62">
        <f t="shared" si="14"/>
        <v>0</v>
      </c>
      <c r="H60" s="62">
        <f t="shared" si="14"/>
        <v>0</v>
      </c>
      <c r="I60" s="62">
        <f t="shared" si="14"/>
        <v>0</v>
      </c>
      <c r="J60" s="62">
        <f t="shared" si="14"/>
        <v>0</v>
      </c>
      <c r="K60" s="62">
        <f t="shared" si="14"/>
        <v>0</v>
      </c>
      <c r="L60" s="62">
        <f t="shared" si="14"/>
        <v>0</v>
      </c>
      <c r="M60" s="62">
        <f t="shared" si="14"/>
        <v>0</v>
      </c>
      <c r="N60" s="62">
        <f t="shared" si="14"/>
        <v>0</v>
      </c>
      <c r="O60" s="62">
        <f t="shared" si="14"/>
        <v>0</v>
      </c>
      <c r="P60" s="62">
        <f t="shared" si="14"/>
        <v>0</v>
      </c>
      <c r="Q60" s="62">
        <f t="shared" si="14"/>
        <v>0</v>
      </c>
      <c r="R60" s="62">
        <f t="shared" si="14"/>
        <v>0</v>
      </c>
      <c r="S60" s="62">
        <f t="shared" si="14"/>
        <v>0</v>
      </c>
      <c r="T60" s="62">
        <f t="shared" si="14"/>
        <v>0</v>
      </c>
      <c r="U60" s="62">
        <f t="shared" si="14"/>
        <v>0</v>
      </c>
      <c r="V60" s="62">
        <f t="shared" si="14"/>
        <v>0</v>
      </c>
      <c r="W60" s="62">
        <f t="shared" si="14"/>
        <v>0</v>
      </c>
    </row>
    <row r="61" spans="1:23" s="43" customFormat="1" ht="78.75" x14ac:dyDescent="0.25">
      <c r="A61" s="174"/>
      <c r="B61" s="53" t="s">
        <v>1704</v>
      </c>
      <c r="C61" s="58" t="s">
        <v>1705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f>L61-D61-F61-H61</f>
        <v>0</v>
      </c>
      <c r="K61" s="62">
        <f>M61-E61-G61-I61</f>
        <v>0</v>
      </c>
      <c r="L61" s="54">
        <v>0</v>
      </c>
      <c r="M61" s="54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</row>
    <row r="62" spans="1:23" s="43" customFormat="1" ht="15.75" x14ac:dyDescent="0.25">
      <c r="A62" s="174"/>
      <c r="B62" s="53" t="s">
        <v>179</v>
      </c>
      <c r="C62" s="58"/>
      <c r="D62" s="62">
        <f t="shared" ref="D62:W62" si="15">SUM(D63:D70)</f>
        <v>1.4999999999999999E-2</v>
      </c>
      <c r="E62" s="62">
        <f t="shared" si="15"/>
        <v>0.5</v>
      </c>
      <c r="F62" s="62">
        <f t="shared" si="15"/>
        <v>4.819</v>
      </c>
      <c r="G62" s="62">
        <f t="shared" si="15"/>
        <v>0</v>
      </c>
      <c r="H62" s="62">
        <f t="shared" si="15"/>
        <v>0.158</v>
      </c>
      <c r="I62" s="62">
        <f t="shared" si="15"/>
        <v>0</v>
      </c>
      <c r="J62" s="62">
        <f t="shared" si="15"/>
        <v>0.371</v>
      </c>
      <c r="K62" s="62">
        <f t="shared" si="15"/>
        <v>0.8</v>
      </c>
      <c r="L62" s="62">
        <f t="shared" si="15"/>
        <v>5.3630000000000004</v>
      </c>
      <c r="M62" s="62">
        <f t="shared" si="15"/>
        <v>1.3</v>
      </c>
      <c r="N62" s="62">
        <f t="shared" si="15"/>
        <v>0</v>
      </c>
      <c r="O62" s="62">
        <f t="shared" si="15"/>
        <v>0</v>
      </c>
      <c r="P62" s="62">
        <f t="shared" si="15"/>
        <v>0</v>
      </c>
      <c r="Q62" s="62">
        <f t="shared" si="15"/>
        <v>0</v>
      </c>
      <c r="R62" s="62">
        <f t="shared" si="15"/>
        <v>0</v>
      </c>
      <c r="S62" s="62">
        <f t="shared" si="15"/>
        <v>0</v>
      </c>
      <c r="T62" s="62">
        <f t="shared" si="15"/>
        <v>0</v>
      </c>
      <c r="U62" s="62">
        <f t="shared" si="15"/>
        <v>0</v>
      </c>
      <c r="V62" s="62">
        <f t="shared" si="15"/>
        <v>0</v>
      </c>
      <c r="W62" s="62">
        <f t="shared" si="15"/>
        <v>0</v>
      </c>
    </row>
    <row r="63" spans="1:23" s="43" customFormat="1" ht="31.5" x14ac:dyDescent="0.25">
      <c r="A63" s="174"/>
      <c r="B63" s="65" t="s">
        <v>180</v>
      </c>
      <c r="C63" s="58" t="s">
        <v>181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f t="shared" ref="J63:K70" si="16">L63-D63-F63-H63</f>
        <v>0</v>
      </c>
      <c r="K63" s="62">
        <f t="shared" si="16"/>
        <v>0</v>
      </c>
      <c r="L63" s="54">
        <v>0</v>
      </c>
      <c r="M63" s="54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62">
        <v>0</v>
      </c>
    </row>
    <row r="64" spans="1:23" s="43" customFormat="1" ht="47.25" x14ac:dyDescent="0.25">
      <c r="A64" s="174"/>
      <c r="B64" s="53" t="s">
        <v>182</v>
      </c>
      <c r="C64" s="58" t="s">
        <v>183</v>
      </c>
      <c r="D64" s="62">
        <v>0</v>
      </c>
      <c r="E64" s="62">
        <v>0</v>
      </c>
      <c r="F64" s="62">
        <v>4.819</v>
      </c>
      <c r="G64" s="62">
        <v>0</v>
      </c>
      <c r="H64" s="62">
        <v>0</v>
      </c>
      <c r="I64" s="62">
        <v>0</v>
      </c>
      <c r="J64" s="62">
        <f t="shared" si="16"/>
        <v>0</v>
      </c>
      <c r="K64" s="62">
        <f t="shared" si="16"/>
        <v>0</v>
      </c>
      <c r="L64" s="54">
        <v>4.819</v>
      </c>
      <c r="M64" s="54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2">
        <v>0</v>
      </c>
      <c r="V64" s="62">
        <v>0</v>
      </c>
      <c r="W64" s="62">
        <v>0</v>
      </c>
    </row>
    <row r="65" spans="1:23" s="43" customFormat="1" ht="47.25" x14ac:dyDescent="0.25">
      <c r="A65" s="174"/>
      <c r="B65" s="53" t="s">
        <v>184</v>
      </c>
      <c r="C65" s="58" t="s">
        <v>185</v>
      </c>
      <c r="D65" s="62">
        <v>1.4999999999999999E-2</v>
      </c>
      <c r="E65" s="62">
        <v>0.5</v>
      </c>
      <c r="F65" s="62">
        <v>0</v>
      </c>
      <c r="G65" s="62">
        <v>0</v>
      </c>
      <c r="H65" s="62">
        <v>0</v>
      </c>
      <c r="I65" s="62">
        <v>0</v>
      </c>
      <c r="J65" s="62">
        <f t="shared" si="16"/>
        <v>0</v>
      </c>
      <c r="K65" s="62">
        <f t="shared" si="16"/>
        <v>0</v>
      </c>
      <c r="L65" s="54">
        <v>1.4999999999999999E-2</v>
      </c>
      <c r="M65" s="54">
        <v>0.5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</row>
    <row r="66" spans="1:23" s="43" customFormat="1" ht="63" x14ac:dyDescent="0.25">
      <c r="A66" s="174"/>
      <c r="B66" s="65" t="s">
        <v>1706</v>
      </c>
      <c r="C66" s="58" t="s">
        <v>1707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f t="shared" si="16"/>
        <v>0</v>
      </c>
      <c r="K66" s="62">
        <f t="shared" si="16"/>
        <v>0</v>
      </c>
      <c r="L66" s="54">
        <v>0</v>
      </c>
      <c r="M66" s="54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</row>
    <row r="67" spans="1:23" s="43" customFormat="1" ht="63" x14ac:dyDescent="0.25">
      <c r="A67" s="174"/>
      <c r="B67" s="53" t="s">
        <v>1708</v>
      </c>
      <c r="C67" s="58" t="s">
        <v>1709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f t="shared" si="16"/>
        <v>0.371</v>
      </c>
      <c r="K67" s="62">
        <f t="shared" si="16"/>
        <v>0</v>
      </c>
      <c r="L67" s="54">
        <v>0.371</v>
      </c>
      <c r="M67" s="54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2">
        <v>0</v>
      </c>
    </row>
    <row r="68" spans="1:23" s="43" customFormat="1" ht="47.25" x14ac:dyDescent="0.25">
      <c r="A68" s="174"/>
      <c r="B68" s="53" t="s">
        <v>1464</v>
      </c>
      <c r="C68" s="58" t="s">
        <v>1465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f t="shared" si="16"/>
        <v>0</v>
      </c>
      <c r="K68" s="62">
        <f t="shared" si="16"/>
        <v>0</v>
      </c>
      <c r="L68" s="54">
        <v>0</v>
      </c>
      <c r="M68" s="54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</row>
    <row r="69" spans="1:23" s="43" customFormat="1" ht="78.75" x14ac:dyDescent="0.25">
      <c r="A69" s="174"/>
      <c r="B69" s="53" t="s">
        <v>1466</v>
      </c>
      <c r="C69" s="58" t="s">
        <v>1467</v>
      </c>
      <c r="D69" s="62">
        <v>0</v>
      </c>
      <c r="E69" s="62">
        <v>0</v>
      </c>
      <c r="F69" s="62">
        <v>0</v>
      </c>
      <c r="G69" s="62">
        <v>0</v>
      </c>
      <c r="H69" s="62">
        <v>0.158</v>
      </c>
      <c r="I69" s="62">
        <v>0</v>
      </c>
      <c r="J69" s="62">
        <f t="shared" si="16"/>
        <v>0</v>
      </c>
      <c r="K69" s="62">
        <f t="shared" si="16"/>
        <v>0</v>
      </c>
      <c r="L69" s="54">
        <v>0.158</v>
      </c>
      <c r="M69" s="54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</row>
    <row r="70" spans="1:23" s="43" customFormat="1" ht="63" x14ac:dyDescent="0.25">
      <c r="A70" s="174"/>
      <c r="B70" s="53" t="s">
        <v>1710</v>
      </c>
      <c r="C70" s="58" t="s">
        <v>1711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f t="shared" si="16"/>
        <v>0</v>
      </c>
      <c r="K70" s="62">
        <f t="shared" si="16"/>
        <v>0.8</v>
      </c>
      <c r="L70" s="54">
        <v>0</v>
      </c>
      <c r="M70" s="54">
        <v>0.8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</row>
    <row r="71" spans="1:23" s="43" customFormat="1" ht="15.75" x14ac:dyDescent="0.25">
      <c r="A71" s="174"/>
      <c r="B71" s="53" t="s">
        <v>186</v>
      </c>
      <c r="C71" s="58"/>
      <c r="D71" s="62">
        <f t="shared" ref="D71:W71" si="17">SUM(D72:D74)</f>
        <v>0</v>
      </c>
      <c r="E71" s="62">
        <f t="shared" si="17"/>
        <v>0</v>
      </c>
      <c r="F71" s="62">
        <f t="shared" si="17"/>
        <v>0</v>
      </c>
      <c r="G71" s="62">
        <f t="shared" si="17"/>
        <v>0</v>
      </c>
      <c r="H71" s="62">
        <f t="shared" si="17"/>
        <v>0</v>
      </c>
      <c r="I71" s="62">
        <f t="shared" si="17"/>
        <v>0</v>
      </c>
      <c r="J71" s="62">
        <f t="shared" si="17"/>
        <v>3.6150000000000002</v>
      </c>
      <c r="K71" s="62">
        <f t="shared" si="17"/>
        <v>0.16</v>
      </c>
      <c r="L71" s="62">
        <f t="shared" si="17"/>
        <v>3.6150000000000002</v>
      </c>
      <c r="M71" s="62">
        <f t="shared" si="17"/>
        <v>0.16</v>
      </c>
      <c r="N71" s="62">
        <f t="shared" si="17"/>
        <v>0</v>
      </c>
      <c r="O71" s="62">
        <f t="shared" si="17"/>
        <v>0</v>
      </c>
      <c r="P71" s="62">
        <f t="shared" si="17"/>
        <v>0</v>
      </c>
      <c r="Q71" s="62">
        <f t="shared" si="17"/>
        <v>0</v>
      </c>
      <c r="R71" s="62">
        <f t="shared" si="17"/>
        <v>0</v>
      </c>
      <c r="S71" s="62">
        <f t="shared" si="17"/>
        <v>0</v>
      </c>
      <c r="T71" s="62">
        <f t="shared" si="17"/>
        <v>0</v>
      </c>
      <c r="U71" s="62">
        <f t="shared" si="17"/>
        <v>0</v>
      </c>
      <c r="V71" s="62">
        <f t="shared" si="17"/>
        <v>0</v>
      </c>
      <c r="W71" s="62">
        <f t="shared" si="17"/>
        <v>0</v>
      </c>
    </row>
    <row r="72" spans="1:23" s="43" customFormat="1" ht="47.25" x14ac:dyDescent="0.25">
      <c r="A72" s="174"/>
      <c r="B72" s="53" t="s">
        <v>187</v>
      </c>
      <c r="C72" s="58" t="s">
        <v>188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f t="shared" ref="J72:K74" si="18">L72-D72-F72-H72</f>
        <v>3.6150000000000002</v>
      </c>
      <c r="K72" s="62">
        <f t="shared" si="18"/>
        <v>0</v>
      </c>
      <c r="L72" s="54">
        <v>3.6150000000000002</v>
      </c>
      <c r="M72" s="54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</row>
    <row r="73" spans="1:23" s="43" customFormat="1" ht="63" x14ac:dyDescent="0.25">
      <c r="A73" s="174"/>
      <c r="B73" s="53" t="s">
        <v>1712</v>
      </c>
      <c r="C73" s="58" t="s">
        <v>1468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f t="shared" si="18"/>
        <v>0</v>
      </c>
      <c r="K73" s="62">
        <f t="shared" si="18"/>
        <v>0</v>
      </c>
      <c r="L73" s="54">
        <v>0</v>
      </c>
      <c r="M73" s="54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</row>
    <row r="74" spans="1:23" s="43" customFormat="1" ht="31.5" x14ac:dyDescent="0.25">
      <c r="A74" s="174"/>
      <c r="B74" s="53" t="s">
        <v>1263</v>
      </c>
      <c r="C74" s="58" t="s">
        <v>1264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f t="shared" si="18"/>
        <v>0</v>
      </c>
      <c r="K74" s="62">
        <f t="shared" si="18"/>
        <v>0.16</v>
      </c>
      <c r="L74" s="54">
        <v>0</v>
      </c>
      <c r="M74" s="54">
        <v>0.16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</row>
    <row r="75" spans="1:23" s="43" customFormat="1" ht="15.75" x14ac:dyDescent="0.25">
      <c r="A75" s="174"/>
      <c r="B75" s="53" t="s">
        <v>189</v>
      </c>
      <c r="C75" s="58"/>
      <c r="D75" s="62">
        <f t="shared" ref="D75:W75" si="19">SUM(D76:D88)</f>
        <v>0.71200000000000008</v>
      </c>
      <c r="E75" s="62">
        <f t="shared" si="19"/>
        <v>0.4</v>
      </c>
      <c r="F75" s="62">
        <f t="shared" si="19"/>
        <v>0.51500000000000001</v>
      </c>
      <c r="G75" s="62">
        <f t="shared" si="19"/>
        <v>0</v>
      </c>
      <c r="H75" s="62">
        <f t="shared" si="19"/>
        <v>0</v>
      </c>
      <c r="I75" s="62">
        <f t="shared" si="19"/>
        <v>0</v>
      </c>
      <c r="J75" s="62">
        <f t="shared" si="19"/>
        <v>1.319</v>
      </c>
      <c r="K75" s="62">
        <f t="shared" si="19"/>
        <v>0</v>
      </c>
      <c r="L75" s="62">
        <f t="shared" si="19"/>
        <v>2.5460000000000003</v>
      </c>
      <c r="M75" s="62">
        <f t="shared" si="19"/>
        <v>0.4</v>
      </c>
      <c r="N75" s="62">
        <f t="shared" si="19"/>
        <v>0</v>
      </c>
      <c r="O75" s="62">
        <f t="shared" si="19"/>
        <v>0</v>
      </c>
      <c r="P75" s="62">
        <f t="shared" si="19"/>
        <v>0</v>
      </c>
      <c r="Q75" s="62">
        <f t="shared" si="19"/>
        <v>0</v>
      </c>
      <c r="R75" s="62">
        <f t="shared" si="19"/>
        <v>0</v>
      </c>
      <c r="S75" s="62">
        <f t="shared" si="19"/>
        <v>0</v>
      </c>
      <c r="T75" s="62">
        <f t="shared" si="19"/>
        <v>0</v>
      </c>
      <c r="U75" s="62">
        <f t="shared" si="19"/>
        <v>0</v>
      </c>
      <c r="V75" s="62">
        <f t="shared" si="19"/>
        <v>0</v>
      </c>
      <c r="W75" s="62">
        <f t="shared" si="19"/>
        <v>0</v>
      </c>
    </row>
    <row r="76" spans="1:23" s="43" customFormat="1" ht="63" x14ac:dyDescent="0.25">
      <c r="A76" s="174"/>
      <c r="B76" s="53" t="s">
        <v>206</v>
      </c>
      <c r="C76" s="58" t="s">
        <v>207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f t="shared" ref="J76:K88" si="20">L76-D76-F76-H76</f>
        <v>0</v>
      </c>
      <c r="K76" s="62">
        <f t="shared" si="20"/>
        <v>0</v>
      </c>
      <c r="L76" s="54">
        <v>0</v>
      </c>
      <c r="M76" s="54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</row>
    <row r="77" spans="1:23" s="43" customFormat="1" ht="78.75" x14ac:dyDescent="0.25">
      <c r="A77" s="174"/>
      <c r="B77" s="53" t="s">
        <v>201</v>
      </c>
      <c r="C77" s="58" t="s">
        <v>202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f t="shared" si="20"/>
        <v>0</v>
      </c>
      <c r="K77" s="62">
        <f t="shared" si="20"/>
        <v>0</v>
      </c>
      <c r="L77" s="54">
        <v>0</v>
      </c>
      <c r="M77" s="54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0</v>
      </c>
      <c r="W77" s="62">
        <v>0</v>
      </c>
    </row>
    <row r="78" spans="1:23" s="43" customFormat="1" ht="47.25" x14ac:dyDescent="0.25">
      <c r="A78" s="174"/>
      <c r="B78" s="53" t="s">
        <v>190</v>
      </c>
      <c r="C78" s="58" t="s">
        <v>191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f t="shared" si="20"/>
        <v>0.65999999999999992</v>
      </c>
      <c r="K78" s="62">
        <f t="shared" si="20"/>
        <v>0</v>
      </c>
      <c r="L78" s="54">
        <v>0.65999999999999992</v>
      </c>
      <c r="M78" s="54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62">
        <v>0</v>
      </c>
    </row>
    <row r="79" spans="1:23" s="43" customFormat="1" ht="63" x14ac:dyDescent="0.25">
      <c r="A79" s="174"/>
      <c r="B79" s="53" t="s">
        <v>192</v>
      </c>
      <c r="C79" s="58" t="s">
        <v>193</v>
      </c>
      <c r="D79" s="62">
        <v>0</v>
      </c>
      <c r="E79" s="62">
        <v>0.4</v>
      </c>
      <c r="F79" s="62">
        <v>0</v>
      </c>
      <c r="G79" s="62">
        <v>0</v>
      </c>
      <c r="H79" s="62">
        <v>0</v>
      </c>
      <c r="I79" s="62">
        <v>0</v>
      </c>
      <c r="J79" s="62">
        <f t="shared" si="20"/>
        <v>0</v>
      </c>
      <c r="K79" s="62">
        <f t="shared" si="20"/>
        <v>0</v>
      </c>
      <c r="L79" s="54">
        <v>0</v>
      </c>
      <c r="M79" s="54">
        <v>0.4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2">
        <v>0</v>
      </c>
    </row>
    <row r="80" spans="1:23" s="43" customFormat="1" ht="63" x14ac:dyDescent="0.25">
      <c r="A80" s="174"/>
      <c r="B80" s="53" t="s">
        <v>1713</v>
      </c>
      <c r="C80" s="58" t="s">
        <v>194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f t="shared" si="20"/>
        <v>0</v>
      </c>
      <c r="K80" s="62">
        <f t="shared" si="20"/>
        <v>0</v>
      </c>
      <c r="L80" s="54">
        <v>0</v>
      </c>
      <c r="M80" s="54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62">
        <v>0</v>
      </c>
    </row>
    <row r="81" spans="1:23" s="43" customFormat="1" ht="78.75" x14ac:dyDescent="0.25">
      <c r="A81" s="174"/>
      <c r="B81" s="53" t="s">
        <v>195</v>
      </c>
      <c r="C81" s="58" t="s">
        <v>196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f t="shared" si="20"/>
        <v>0</v>
      </c>
      <c r="K81" s="62">
        <f t="shared" si="20"/>
        <v>0</v>
      </c>
      <c r="L81" s="54">
        <v>0</v>
      </c>
      <c r="M81" s="54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62">
        <v>0</v>
      </c>
    </row>
    <row r="82" spans="1:23" s="43" customFormat="1" ht="47.25" x14ac:dyDescent="0.25">
      <c r="A82" s="174"/>
      <c r="B82" s="65" t="s">
        <v>197</v>
      </c>
      <c r="C82" s="58" t="s">
        <v>198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f t="shared" si="20"/>
        <v>0</v>
      </c>
      <c r="K82" s="62">
        <f t="shared" si="20"/>
        <v>0</v>
      </c>
      <c r="L82" s="54">
        <v>0</v>
      </c>
      <c r="M82" s="54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</row>
    <row r="83" spans="1:23" s="43" customFormat="1" ht="31.5" x14ac:dyDescent="0.25">
      <c r="A83" s="174"/>
      <c r="B83" s="53" t="s">
        <v>199</v>
      </c>
      <c r="C83" s="58" t="s">
        <v>1374</v>
      </c>
      <c r="D83" s="62">
        <v>0.246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f t="shared" si="20"/>
        <v>0</v>
      </c>
      <c r="K83" s="62">
        <f t="shared" si="20"/>
        <v>0</v>
      </c>
      <c r="L83" s="54">
        <v>0.246</v>
      </c>
      <c r="M83" s="54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</row>
    <row r="84" spans="1:23" s="43" customFormat="1" ht="63" x14ac:dyDescent="0.25">
      <c r="A84" s="174"/>
      <c r="B84" s="53" t="s">
        <v>1714</v>
      </c>
      <c r="C84" s="58" t="s">
        <v>1375</v>
      </c>
      <c r="D84" s="62">
        <v>0.30599999999999999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f t="shared" si="20"/>
        <v>0</v>
      </c>
      <c r="K84" s="62">
        <f t="shared" si="20"/>
        <v>0</v>
      </c>
      <c r="L84" s="54">
        <v>0.30599999999999999</v>
      </c>
      <c r="M84" s="54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</row>
    <row r="85" spans="1:23" s="43" customFormat="1" ht="63" x14ac:dyDescent="0.25">
      <c r="A85" s="174"/>
      <c r="B85" s="65" t="s">
        <v>1715</v>
      </c>
      <c r="C85" s="58" t="s">
        <v>1376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f t="shared" si="20"/>
        <v>0.65900000000000003</v>
      </c>
      <c r="K85" s="62">
        <f t="shared" si="20"/>
        <v>0</v>
      </c>
      <c r="L85" s="54">
        <v>0.65900000000000003</v>
      </c>
      <c r="M85" s="54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</row>
    <row r="86" spans="1:23" s="43" customFormat="1" ht="63" x14ac:dyDescent="0.25">
      <c r="A86" s="174"/>
      <c r="B86" s="53" t="s">
        <v>1716</v>
      </c>
      <c r="C86" s="58" t="s">
        <v>200</v>
      </c>
      <c r="D86" s="62">
        <v>0.16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f t="shared" si="20"/>
        <v>0</v>
      </c>
      <c r="K86" s="62">
        <f t="shared" si="20"/>
        <v>0</v>
      </c>
      <c r="L86" s="54">
        <v>0.16</v>
      </c>
      <c r="M86" s="54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</row>
    <row r="87" spans="1:23" s="43" customFormat="1" ht="94.5" x14ac:dyDescent="0.25">
      <c r="A87" s="174"/>
      <c r="B87" s="53" t="s">
        <v>1717</v>
      </c>
      <c r="C87" s="58" t="s">
        <v>1377</v>
      </c>
      <c r="D87" s="62">
        <v>0</v>
      </c>
      <c r="E87" s="62">
        <v>0</v>
      </c>
      <c r="F87" s="62">
        <v>0.375</v>
      </c>
      <c r="G87" s="62">
        <v>0</v>
      </c>
      <c r="H87" s="62">
        <v>0</v>
      </c>
      <c r="I87" s="62">
        <v>0</v>
      </c>
      <c r="J87" s="62">
        <f t="shared" si="20"/>
        <v>0</v>
      </c>
      <c r="K87" s="62">
        <f t="shared" si="20"/>
        <v>0</v>
      </c>
      <c r="L87" s="54">
        <v>0.375</v>
      </c>
      <c r="M87" s="54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</row>
    <row r="88" spans="1:23" s="43" customFormat="1" ht="78.75" x14ac:dyDescent="0.25">
      <c r="A88" s="174"/>
      <c r="B88" s="53" t="s">
        <v>1718</v>
      </c>
      <c r="C88" s="58" t="s">
        <v>203</v>
      </c>
      <c r="D88" s="62">
        <v>0</v>
      </c>
      <c r="E88" s="62">
        <v>0</v>
      </c>
      <c r="F88" s="62">
        <v>0.14000000000000001</v>
      </c>
      <c r="G88" s="62">
        <v>0</v>
      </c>
      <c r="H88" s="62">
        <v>0</v>
      </c>
      <c r="I88" s="62">
        <v>0</v>
      </c>
      <c r="J88" s="62">
        <f t="shared" si="20"/>
        <v>0</v>
      </c>
      <c r="K88" s="62">
        <f t="shared" si="20"/>
        <v>0</v>
      </c>
      <c r="L88" s="54">
        <v>0.14000000000000001</v>
      </c>
      <c r="M88" s="54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</row>
    <row r="89" spans="1:23" s="43" customFormat="1" ht="15.75" x14ac:dyDescent="0.25">
      <c r="A89" s="174"/>
      <c r="B89" s="53" t="s">
        <v>208</v>
      </c>
      <c r="C89" s="58"/>
      <c r="D89" s="62">
        <f t="shared" ref="D89:W89" si="21">SUM(D90:D91)</f>
        <v>0</v>
      </c>
      <c r="E89" s="62">
        <f t="shared" si="21"/>
        <v>0</v>
      </c>
      <c r="F89" s="62">
        <f t="shared" si="21"/>
        <v>0</v>
      </c>
      <c r="G89" s="62">
        <f t="shared" si="21"/>
        <v>0</v>
      </c>
      <c r="H89" s="62">
        <f t="shared" si="21"/>
        <v>0</v>
      </c>
      <c r="I89" s="62">
        <f t="shared" si="21"/>
        <v>0</v>
      </c>
      <c r="J89" s="62">
        <f t="shared" si="21"/>
        <v>0</v>
      </c>
      <c r="K89" s="62">
        <f t="shared" si="21"/>
        <v>0</v>
      </c>
      <c r="L89" s="62">
        <f t="shared" si="21"/>
        <v>0</v>
      </c>
      <c r="M89" s="62">
        <f t="shared" si="21"/>
        <v>0</v>
      </c>
      <c r="N89" s="62">
        <f t="shared" si="21"/>
        <v>0</v>
      </c>
      <c r="O89" s="62">
        <f t="shared" si="21"/>
        <v>0</v>
      </c>
      <c r="P89" s="62">
        <f t="shared" si="21"/>
        <v>0</v>
      </c>
      <c r="Q89" s="62">
        <f t="shared" si="21"/>
        <v>0</v>
      </c>
      <c r="R89" s="62">
        <f t="shared" si="21"/>
        <v>0</v>
      </c>
      <c r="S89" s="62">
        <f t="shared" si="21"/>
        <v>0</v>
      </c>
      <c r="T89" s="62">
        <f t="shared" si="21"/>
        <v>0</v>
      </c>
      <c r="U89" s="62">
        <f t="shared" si="21"/>
        <v>0</v>
      </c>
      <c r="V89" s="62">
        <f t="shared" si="21"/>
        <v>0</v>
      </c>
      <c r="W89" s="62">
        <f t="shared" si="21"/>
        <v>0</v>
      </c>
    </row>
    <row r="90" spans="1:23" s="43" customFormat="1" ht="47.25" x14ac:dyDescent="0.25">
      <c r="A90" s="174"/>
      <c r="B90" s="53" t="s">
        <v>209</v>
      </c>
      <c r="C90" s="58" t="s">
        <v>210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f t="shared" ref="J90:K91" si="22">L90-D90-F90-H90</f>
        <v>0</v>
      </c>
      <c r="K90" s="62">
        <f t="shared" si="22"/>
        <v>0</v>
      </c>
      <c r="L90" s="54">
        <v>0</v>
      </c>
      <c r="M90" s="54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</row>
    <row r="91" spans="1:23" s="43" customFormat="1" ht="47.25" x14ac:dyDescent="0.25">
      <c r="A91" s="174"/>
      <c r="B91" s="60" t="s">
        <v>211</v>
      </c>
      <c r="C91" s="58" t="s">
        <v>212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f t="shared" si="22"/>
        <v>0</v>
      </c>
      <c r="K91" s="62">
        <f t="shared" si="22"/>
        <v>0</v>
      </c>
      <c r="L91" s="54">
        <v>0</v>
      </c>
      <c r="M91" s="54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</row>
    <row r="92" spans="1:23" s="43" customFormat="1" ht="15.75" x14ac:dyDescent="0.25">
      <c r="A92" s="174"/>
      <c r="B92" s="60" t="s">
        <v>213</v>
      </c>
      <c r="C92" s="58"/>
      <c r="D92" s="62">
        <f t="shared" ref="D92:W92" si="23">SUM(D93:D104)</f>
        <v>0</v>
      </c>
      <c r="E92" s="62">
        <f t="shared" si="23"/>
        <v>0</v>
      </c>
      <c r="F92" s="62">
        <f t="shared" si="23"/>
        <v>0.33200000000000002</v>
      </c>
      <c r="G92" s="62">
        <f t="shared" si="23"/>
        <v>0</v>
      </c>
      <c r="H92" s="62">
        <f t="shared" si="23"/>
        <v>0</v>
      </c>
      <c r="I92" s="62">
        <f t="shared" si="23"/>
        <v>0.63</v>
      </c>
      <c r="J92" s="62">
        <f t="shared" si="23"/>
        <v>6.6000000000000003E-2</v>
      </c>
      <c r="K92" s="62">
        <f t="shared" si="23"/>
        <v>1.4300000000000002</v>
      </c>
      <c r="L92" s="62">
        <f t="shared" si="23"/>
        <v>0.39800000000000002</v>
      </c>
      <c r="M92" s="62">
        <f t="shared" si="23"/>
        <v>2.06</v>
      </c>
      <c r="N92" s="62">
        <f t="shared" si="23"/>
        <v>0</v>
      </c>
      <c r="O92" s="62">
        <f t="shared" si="23"/>
        <v>0</v>
      </c>
      <c r="P92" s="62">
        <f t="shared" si="23"/>
        <v>0</v>
      </c>
      <c r="Q92" s="62">
        <f t="shared" si="23"/>
        <v>0</v>
      </c>
      <c r="R92" s="62">
        <f t="shared" si="23"/>
        <v>0</v>
      </c>
      <c r="S92" s="62">
        <f t="shared" si="23"/>
        <v>0</v>
      </c>
      <c r="T92" s="62">
        <f t="shared" si="23"/>
        <v>0</v>
      </c>
      <c r="U92" s="62">
        <f t="shared" si="23"/>
        <v>0</v>
      </c>
      <c r="V92" s="62">
        <f t="shared" si="23"/>
        <v>0</v>
      </c>
      <c r="W92" s="62">
        <f t="shared" si="23"/>
        <v>0</v>
      </c>
    </row>
    <row r="93" spans="1:23" s="43" customFormat="1" ht="47.25" x14ac:dyDescent="0.25">
      <c r="A93" s="174"/>
      <c r="B93" s="60" t="s">
        <v>1719</v>
      </c>
      <c r="C93" s="58" t="s">
        <v>225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f t="shared" ref="J93:K104" si="24">L93-D93-F93-H93</f>
        <v>0</v>
      </c>
      <c r="K93" s="62">
        <f t="shared" si="24"/>
        <v>0</v>
      </c>
      <c r="L93" s="54">
        <v>0</v>
      </c>
      <c r="M93" s="54">
        <v>0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0</v>
      </c>
      <c r="W93" s="62">
        <v>0</v>
      </c>
    </row>
    <row r="94" spans="1:23" s="43" customFormat="1" ht="94.5" x14ac:dyDescent="0.25">
      <c r="A94" s="174"/>
      <c r="B94" s="65" t="s">
        <v>214</v>
      </c>
      <c r="C94" s="58" t="s">
        <v>215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f t="shared" si="24"/>
        <v>0</v>
      </c>
      <c r="K94" s="62">
        <f t="shared" si="24"/>
        <v>0</v>
      </c>
      <c r="L94" s="54">
        <v>0</v>
      </c>
      <c r="M94" s="54">
        <v>0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  <c r="S94" s="62">
        <v>0</v>
      </c>
      <c r="T94" s="62">
        <v>0</v>
      </c>
      <c r="U94" s="62">
        <v>0</v>
      </c>
      <c r="V94" s="62">
        <v>0</v>
      </c>
      <c r="W94" s="62">
        <v>0</v>
      </c>
    </row>
    <row r="95" spans="1:23" s="43" customFormat="1" ht="31.5" x14ac:dyDescent="0.25">
      <c r="A95" s="174"/>
      <c r="B95" s="53" t="s">
        <v>1474</v>
      </c>
      <c r="C95" s="58" t="s">
        <v>1475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f t="shared" si="24"/>
        <v>0</v>
      </c>
      <c r="K95" s="62">
        <f t="shared" si="24"/>
        <v>0</v>
      </c>
      <c r="L95" s="54">
        <v>0</v>
      </c>
      <c r="M95" s="54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0</v>
      </c>
      <c r="W95" s="62">
        <v>0</v>
      </c>
    </row>
    <row r="96" spans="1:23" s="43" customFormat="1" ht="31.5" x14ac:dyDescent="0.25">
      <c r="A96" s="174"/>
      <c r="B96" s="53" t="s">
        <v>216</v>
      </c>
      <c r="C96" s="58" t="s">
        <v>217</v>
      </c>
      <c r="D96" s="62">
        <v>0</v>
      </c>
      <c r="E96" s="62">
        <v>0</v>
      </c>
      <c r="F96" s="62">
        <v>0.27100000000000002</v>
      </c>
      <c r="G96" s="62">
        <v>0</v>
      </c>
      <c r="H96" s="62">
        <v>0</v>
      </c>
      <c r="I96" s="62">
        <v>0</v>
      </c>
      <c r="J96" s="62">
        <f t="shared" si="24"/>
        <v>0</v>
      </c>
      <c r="K96" s="62">
        <f t="shared" si="24"/>
        <v>0</v>
      </c>
      <c r="L96" s="54">
        <v>0.27100000000000002</v>
      </c>
      <c r="M96" s="54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</row>
    <row r="97" spans="1:23" s="43" customFormat="1" ht="31.5" x14ac:dyDescent="0.25">
      <c r="A97" s="174"/>
      <c r="B97" s="53" t="s">
        <v>218</v>
      </c>
      <c r="C97" s="58" t="s">
        <v>219</v>
      </c>
      <c r="D97" s="62">
        <v>0</v>
      </c>
      <c r="E97" s="62">
        <v>0</v>
      </c>
      <c r="F97" s="62">
        <v>6.0999999999999999E-2</v>
      </c>
      <c r="G97" s="62">
        <v>0</v>
      </c>
      <c r="H97" s="62">
        <v>0</v>
      </c>
      <c r="I97" s="62">
        <v>0</v>
      </c>
      <c r="J97" s="62">
        <f t="shared" si="24"/>
        <v>0</v>
      </c>
      <c r="K97" s="62">
        <f t="shared" si="24"/>
        <v>0</v>
      </c>
      <c r="L97" s="54">
        <v>6.0999999999999999E-2</v>
      </c>
      <c r="M97" s="54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2">
        <v>0</v>
      </c>
      <c r="T97" s="62">
        <v>0</v>
      </c>
      <c r="U97" s="62">
        <v>0</v>
      </c>
      <c r="V97" s="62">
        <v>0</v>
      </c>
      <c r="W97" s="62">
        <v>0</v>
      </c>
    </row>
    <row r="98" spans="1:23" s="43" customFormat="1" ht="31.5" x14ac:dyDescent="0.25">
      <c r="A98" s="174"/>
      <c r="B98" s="53" t="s">
        <v>220</v>
      </c>
      <c r="C98" s="58" t="s">
        <v>221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f t="shared" si="24"/>
        <v>0</v>
      </c>
      <c r="K98" s="62">
        <f t="shared" si="24"/>
        <v>0</v>
      </c>
      <c r="L98" s="54">
        <v>0</v>
      </c>
      <c r="M98" s="54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</row>
    <row r="99" spans="1:23" s="43" customFormat="1" ht="31.5" x14ac:dyDescent="0.25">
      <c r="A99" s="174"/>
      <c r="B99" s="53" t="s">
        <v>222</v>
      </c>
      <c r="C99" s="58" t="s">
        <v>223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f t="shared" si="24"/>
        <v>0</v>
      </c>
      <c r="K99" s="62">
        <f t="shared" si="24"/>
        <v>0</v>
      </c>
      <c r="L99" s="54">
        <v>0</v>
      </c>
      <c r="M99" s="54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</row>
    <row r="100" spans="1:23" s="43" customFormat="1" ht="94.5" x14ac:dyDescent="0.25">
      <c r="A100" s="174"/>
      <c r="B100" s="53" t="s">
        <v>1267</v>
      </c>
      <c r="C100" s="58" t="s">
        <v>1268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f t="shared" si="24"/>
        <v>0</v>
      </c>
      <c r="K100" s="62">
        <f t="shared" si="24"/>
        <v>0</v>
      </c>
      <c r="L100" s="54">
        <v>0</v>
      </c>
      <c r="M100" s="54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</row>
    <row r="101" spans="1:23" s="43" customFormat="1" ht="31.5" x14ac:dyDescent="0.25">
      <c r="A101" s="174"/>
      <c r="B101" s="53" t="s">
        <v>1265</v>
      </c>
      <c r="C101" s="58" t="s">
        <v>1266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0.63</v>
      </c>
      <c r="J101" s="62">
        <f t="shared" si="24"/>
        <v>0</v>
      </c>
      <c r="K101" s="62">
        <f t="shared" si="24"/>
        <v>0</v>
      </c>
      <c r="L101" s="54">
        <v>0</v>
      </c>
      <c r="M101" s="54">
        <v>0.63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</row>
    <row r="102" spans="1:23" s="43" customFormat="1" ht="63" x14ac:dyDescent="0.25">
      <c r="A102" s="174"/>
      <c r="B102" s="53" t="s">
        <v>1720</v>
      </c>
      <c r="C102" s="58" t="s">
        <v>1469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f t="shared" si="24"/>
        <v>6.6000000000000003E-2</v>
      </c>
      <c r="K102" s="62">
        <f t="shared" si="24"/>
        <v>0.63</v>
      </c>
      <c r="L102" s="54">
        <v>6.6000000000000003E-2</v>
      </c>
      <c r="M102" s="54">
        <v>0.63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</row>
    <row r="103" spans="1:23" s="43" customFormat="1" ht="31.5" x14ac:dyDescent="0.25">
      <c r="A103" s="174"/>
      <c r="B103" s="53" t="s">
        <v>1472</v>
      </c>
      <c r="C103" s="58" t="s">
        <v>1473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62">
        <f t="shared" si="24"/>
        <v>0</v>
      </c>
      <c r="K103" s="62">
        <f t="shared" si="24"/>
        <v>0</v>
      </c>
      <c r="L103" s="54">
        <v>0</v>
      </c>
      <c r="M103" s="54">
        <v>0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  <c r="S103" s="62">
        <v>0</v>
      </c>
      <c r="T103" s="62">
        <v>0</v>
      </c>
      <c r="U103" s="62">
        <v>0</v>
      </c>
      <c r="V103" s="62">
        <v>0</v>
      </c>
      <c r="W103" s="62">
        <v>0</v>
      </c>
    </row>
    <row r="104" spans="1:23" s="43" customFormat="1" ht="31.5" x14ac:dyDescent="0.25">
      <c r="A104" s="174"/>
      <c r="B104" s="53" t="s">
        <v>1470</v>
      </c>
      <c r="C104" s="58" t="s">
        <v>1471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f t="shared" si="24"/>
        <v>0</v>
      </c>
      <c r="K104" s="62">
        <f t="shared" si="24"/>
        <v>0.8</v>
      </c>
      <c r="L104" s="54">
        <v>0</v>
      </c>
      <c r="M104" s="54">
        <v>0.8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2">
        <v>0</v>
      </c>
      <c r="T104" s="62">
        <v>0</v>
      </c>
      <c r="U104" s="62">
        <v>0</v>
      </c>
      <c r="V104" s="62">
        <v>0</v>
      </c>
      <c r="W104" s="62">
        <v>0</v>
      </c>
    </row>
    <row r="105" spans="1:23" s="43" customFormat="1" ht="15.75" x14ac:dyDescent="0.25">
      <c r="A105" s="174"/>
      <c r="B105" s="53" t="s">
        <v>226</v>
      </c>
      <c r="C105" s="58"/>
      <c r="D105" s="62">
        <f t="shared" ref="D105:W105" si="25">SUM(D106:D122)</f>
        <v>3.4732000000000003</v>
      </c>
      <c r="E105" s="62">
        <f t="shared" si="25"/>
        <v>0.4</v>
      </c>
      <c r="F105" s="62">
        <f t="shared" si="25"/>
        <v>0</v>
      </c>
      <c r="G105" s="62">
        <f t="shared" si="25"/>
        <v>0</v>
      </c>
      <c r="H105" s="62">
        <f t="shared" si="25"/>
        <v>0.43099999999999999</v>
      </c>
      <c r="I105" s="62">
        <f t="shared" si="25"/>
        <v>7.7300000000000013</v>
      </c>
      <c r="J105" s="62">
        <f t="shared" si="25"/>
        <v>8.6929999999999996</v>
      </c>
      <c r="K105" s="62">
        <f t="shared" si="25"/>
        <v>0</v>
      </c>
      <c r="L105" s="62">
        <f t="shared" si="25"/>
        <v>12.597199999999999</v>
      </c>
      <c r="M105" s="62">
        <f t="shared" si="25"/>
        <v>8.1300000000000026</v>
      </c>
      <c r="N105" s="62">
        <f t="shared" si="25"/>
        <v>0</v>
      </c>
      <c r="O105" s="62">
        <f t="shared" si="25"/>
        <v>0</v>
      </c>
      <c r="P105" s="62">
        <f t="shared" si="25"/>
        <v>0</v>
      </c>
      <c r="Q105" s="62">
        <f t="shared" si="25"/>
        <v>0</v>
      </c>
      <c r="R105" s="62">
        <f t="shared" si="25"/>
        <v>0</v>
      </c>
      <c r="S105" s="62">
        <f t="shared" si="25"/>
        <v>0</v>
      </c>
      <c r="T105" s="62">
        <f t="shared" si="25"/>
        <v>0</v>
      </c>
      <c r="U105" s="62">
        <f t="shared" si="25"/>
        <v>0</v>
      </c>
      <c r="V105" s="62">
        <f t="shared" si="25"/>
        <v>0</v>
      </c>
      <c r="W105" s="62">
        <f t="shared" si="25"/>
        <v>0</v>
      </c>
    </row>
    <row r="106" spans="1:23" s="43" customFormat="1" ht="47.25" x14ac:dyDescent="0.25">
      <c r="A106" s="174"/>
      <c r="B106" s="53" t="s">
        <v>227</v>
      </c>
      <c r="C106" s="58" t="s">
        <v>228</v>
      </c>
      <c r="D106" s="62">
        <v>0</v>
      </c>
      <c r="E106" s="62">
        <v>0</v>
      </c>
      <c r="F106" s="62">
        <v>0</v>
      </c>
      <c r="G106" s="62">
        <v>0</v>
      </c>
      <c r="H106" s="62">
        <v>0.36299999999999999</v>
      </c>
      <c r="I106" s="62">
        <v>5.2300000000000013</v>
      </c>
      <c r="J106" s="62">
        <f t="shared" ref="J106:K122" si="26">L106-D106-F106-H106</f>
        <v>0</v>
      </c>
      <c r="K106" s="62">
        <f t="shared" si="26"/>
        <v>0</v>
      </c>
      <c r="L106" s="54">
        <v>0.36299999999999999</v>
      </c>
      <c r="M106" s="54">
        <v>5.2300000000000013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0</v>
      </c>
      <c r="T106" s="62">
        <v>0</v>
      </c>
      <c r="U106" s="62">
        <v>0</v>
      </c>
      <c r="V106" s="62">
        <v>0</v>
      </c>
      <c r="W106" s="62">
        <v>0</v>
      </c>
    </row>
    <row r="107" spans="1:23" s="43" customFormat="1" ht="47.25" x14ac:dyDescent="0.25">
      <c r="A107" s="174"/>
      <c r="B107" s="53" t="s">
        <v>229</v>
      </c>
      <c r="C107" s="58" t="s">
        <v>230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f t="shared" si="26"/>
        <v>1.6949999999999998</v>
      </c>
      <c r="K107" s="62">
        <f t="shared" si="26"/>
        <v>0</v>
      </c>
      <c r="L107" s="54">
        <v>1.6949999999999998</v>
      </c>
      <c r="M107" s="54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</row>
    <row r="108" spans="1:23" s="43" customFormat="1" ht="63" x14ac:dyDescent="0.25">
      <c r="A108" s="174"/>
      <c r="B108" s="53" t="s">
        <v>231</v>
      </c>
      <c r="C108" s="58" t="s">
        <v>232</v>
      </c>
      <c r="D108" s="62">
        <v>0.57120000000000004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f t="shared" si="26"/>
        <v>0</v>
      </c>
      <c r="K108" s="62">
        <f t="shared" si="26"/>
        <v>0</v>
      </c>
      <c r="L108" s="54">
        <v>0.57120000000000004</v>
      </c>
      <c r="M108" s="54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</row>
    <row r="109" spans="1:23" s="43" customFormat="1" ht="63" x14ac:dyDescent="0.25">
      <c r="A109" s="174"/>
      <c r="B109" s="53" t="s">
        <v>233</v>
      </c>
      <c r="C109" s="58" t="s">
        <v>234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f t="shared" si="26"/>
        <v>3.2769999999999997</v>
      </c>
      <c r="K109" s="62">
        <f t="shared" si="26"/>
        <v>0</v>
      </c>
      <c r="L109" s="54">
        <v>3.2769999999999997</v>
      </c>
      <c r="M109" s="54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62">
        <v>0</v>
      </c>
    </row>
    <row r="110" spans="1:23" s="43" customFormat="1" ht="63" x14ac:dyDescent="0.25">
      <c r="A110" s="174"/>
      <c r="B110" s="65" t="s">
        <v>235</v>
      </c>
      <c r="C110" s="58" t="s">
        <v>236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f t="shared" si="26"/>
        <v>3.7210000000000001</v>
      </c>
      <c r="K110" s="62">
        <f t="shared" si="26"/>
        <v>0</v>
      </c>
      <c r="L110" s="54">
        <v>3.7210000000000001</v>
      </c>
      <c r="M110" s="54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</row>
    <row r="111" spans="1:23" s="43" customFormat="1" ht="47.25" x14ac:dyDescent="0.25">
      <c r="A111" s="174"/>
      <c r="B111" s="53" t="s">
        <v>237</v>
      </c>
      <c r="C111" s="58" t="s">
        <v>238</v>
      </c>
      <c r="D111" s="62">
        <v>0</v>
      </c>
      <c r="E111" s="62">
        <v>0</v>
      </c>
      <c r="F111" s="62">
        <v>0</v>
      </c>
      <c r="G111" s="62">
        <v>0</v>
      </c>
      <c r="H111" s="62">
        <v>6.8000000000000005E-2</v>
      </c>
      <c r="I111" s="62">
        <v>0</v>
      </c>
      <c r="J111" s="62">
        <f t="shared" si="26"/>
        <v>0</v>
      </c>
      <c r="K111" s="62">
        <f t="shared" si="26"/>
        <v>0</v>
      </c>
      <c r="L111" s="54">
        <v>6.8000000000000005E-2</v>
      </c>
      <c r="M111" s="54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</row>
    <row r="112" spans="1:23" s="43" customFormat="1" ht="47.25" x14ac:dyDescent="0.25">
      <c r="A112" s="174"/>
      <c r="B112" s="53" t="s">
        <v>239</v>
      </c>
      <c r="C112" s="58" t="s">
        <v>240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f t="shared" si="26"/>
        <v>0</v>
      </c>
      <c r="K112" s="62">
        <f t="shared" si="26"/>
        <v>0</v>
      </c>
      <c r="L112" s="54">
        <v>0</v>
      </c>
      <c r="M112" s="54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</row>
    <row r="113" spans="1:23" s="43" customFormat="1" ht="47.25" x14ac:dyDescent="0.25">
      <c r="A113" s="174"/>
      <c r="B113" s="53" t="s">
        <v>241</v>
      </c>
      <c r="C113" s="58" t="s">
        <v>242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f t="shared" si="26"/>
        <v>0</v>
      </c>
      <c r="K113" s="62">
        <f t="shared" si="26"/>
        <v>0</v>
      </c>
      <c r="L113" s="54">
        <v>0</v>
      </c>
      <c r="M113" s="54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</row>
    <row r="114" spans="1:23" s="43" customFormat="1" ht="47.25" x14ac:dyDescent="0.25">
      <c r="A114" s="174"/>
      <c r="B114" s="53" t="s">
        <v>243</v>
      </c>
      <c r="C114" s="58" t="s">
        <v>244</v>
      </c>
      <c r="D114" s="62">
        <v>2.7670000000000003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f t="shared" si="26"/>
        <v>0</v>
      </c>
      <c r="K114" s="62">
        <f t="shared" si="26"/>
        <v>0</v>
      </c>
      <c r="L114" s="54">
        <v>2.7670000000000003</v>
      </c>
      <c r="M114" s="54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</row>
    <row r="115" spans="1:23" s="43" customFormat="1" ht="63" x14ac:dyDescent="0.25">
      <c r="A115" s="174"/>
      <c r="B115" s="53" t="s">
        <v>1721</v>
      </c>
      <c r="C115" s="58" t="s">
        <v>245</v>
      </c>
      <c r="D115" s="62">
        <v>0.13500000000000001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62">
        <f t="shared" si="26"/>
        <v>0</v>
      </c>
      <c r="K115" s="62">
        <f t="shared" si="26"/>
        <v>0</v>
      </c>
      <c r="L115" s="54">
        <v>0.13500000000000001</v>
      </c>
      <c r="M115" s="54">
        <v>0</v>
      </c>
      <c r="N115" s="62">
        <v>0</v>
      </c>
      <c r="O115" s="62">
        <v>0</v>
      </c>
      <c r="P115" s="62">
        <v>0</v>
      </c>
      <c r="Q115" s="62">
        <v>0</v>
      </c>
      <c r="R115" s="62">
        <v>0</v>
      </c>
      <c r="S115" s="62">
        <v>0</v>
      </c>
      <c r="T115" s="62">
        <v>0</v>
      </c>
      <c r="U115" s="62">
        <v>0</v>
      </c>
      <c r="V115" s="62">
        <v>0</v>
      </c>
      <c r="W115" s="62">
        <v>0</v>
      </c>
    </row>
    <row r="116" spans="1:23" s="43" customFormat="1" ht="63" x14ac:dyDescent="0.25">
      <c r="A116" s="174"/>
      <c r="B116" s="65" t="s">
        <v>1722</v>
      </c>
      <c r="C116" s="58" t="s">
        <v>1378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62">
        <f t="shared" si="26"/>
        <v>0</v>
      </c>
      <c r="K116" s="62">
        <f t="shared" si="26"/>
        <v>0</v>
      </c>
      <c r="L116" s="54">
        <v>0</v>
      </c>
      <c r="M116" s="54">
        <v>0</v>
      </c>
      <c r="N116" s="62">
        <v>0</v>
      </c>
      <c r="O116" s="62">
        <v>0</v>
      </c>
      <c r="P116" s="62">
        <v>0</v>
      </c>
      <c r="Q116" s="62">
        <v>0</v>
      </c>
      <c r="R116" s="62">
        <v>0</v>
      </c>
      <c r="S116" s="62">
        <v>0</v>
      </c>
      <c r="T116" s="62">
        <v>0</v>
      </c>
      <c r="U116" s="62">
        <v>0</v>
      </c>
      <c r="V116" s="62">
        <v>0</v>
      </c>
      <c r="W116" s="62">
        <v>0</v>
      </c>
    </row>
    <row r="117" spans="1:23" s="43" customFormat="1" ht="78.75" x14ac:dyDescent="0.25">
      <c r="A117" s="174"/>
      <c r="B117" s="53" t="s">
        <v>1723</v>
      </c>
      <c r="C117" s="58" t="s">
        <v>1379</v>
      </c>
      <c r="D117" s="62">
        <v>0</v>
      </c>
      <c r="E117" s="62">
        <v>0.4</v>
      </c>
      <c r="F117" s="62">
        <v>0</v>
      </c>
      <c r="G117" s="62">
        <v>0</v>
      </c>
      <c r="H117" s="62">
        <v>0</v>
      </c>
      <c r="I117" s="62">
        <v>0</v>
      </c>
      <c r="J117" s="62">
        <f t="shared" si="26"/>
        <v>0</v>
      </c>
      <c r="K117" s="62">
        <f t="shared" si="26"/>
        <v>0</v>
      </c>
      <c r="L117" s="54">
        <v>0</v>
      </c>
      <c r="M117" s="54">
        <v>0.4</v>
      </c>
      <c r="N117" s="62">
        <v>0</v>
      </c>
      <c r="O117" s="62">
        <v>0</v>
      </c>
      <c r="P117" s="62">
        <v>0</v>
      </c>
      <c r="Q117" s="62">
        <v>0</v>
      </c>
      <c r="R117" s="62">
        <v>0</v>
      </c>
      <c r="S117" s="62">
        <v>0</v>
      </c>
      <c r="T117" s="62">
        <v>0</v>
      </c>
      <c r="U117" s="62">
        <v>0</v>
      </c>
      <c r="V117" s="62">
        <v>0</v>
      </c>
      <c r="W117" s="62">
        <v>0</v>
      </c>
    </row>
    <row r="118" spans="1:23" s="43" customFormat="1" ht="63" x14ac:dyDescent="0.25">
      <c r="A118" s="174"/>
      <c r="B118" s="53" t="s">
        <v>1476</v>
      </c>
      <c r="C118" s="58" t="s">
        <v>1477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2.5</v>
      </c>
      <c r="J118" s="62">
        <f t="shared" si="26"/>
        <v>0</v>
      </c>
      <c r="K118" s="62">
        <f t="shared" si="26"/>
        <v>0</v>
      </c>
      <c r="L118" s="54">
        <v>0</v>
      </c>
      <c r="M118" s="54">
        <v>2.5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0</v>
      </c>
      <c r="W118" s="62">
        <v>0</v>
      </c>
    </row>
    <row r="119" spans="1:23" s="43" customFormat="1" ht="63" x14ac:dyDescent="0.25">
      <c r="A119" s="174"/>
      <c r="B119" s="53" t="s">
        <v>1724</v>
      </c>
      <c r="C119" s="59" t="s">
        <v>1269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62">
        <f t="shared" si="26"/>
        <v>0</v>
      </c>
      <c r="K119" s="62">
        <f t="shared" si="26"/>
        <v>0</v>
      </c>
      <c r="L119" s="54">
        <v>0</v>
      </c>
      <c r="M119" s="54">
        <v>0</v>
      </c>
      <c r="N119" s="62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62">
        <v>0</v>
      </c>
    </row>
    <row r="120" spans="1:23" s="43" customFormat="1" ht="63" x14ac:dyDescent="0.25">
      <c r="A120" s="174"/>
      <c r="B120" s="53" t="s">
        <v>1725</v>
      </c>
      <c r="C120" s="58" t="s">
        <v>1726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f t="shared" si="26"/>
        <v>0</v>
      </c>
      <c r="K120" s="62">
        <f t="shared" si="26"/>
        <v>0</v>
      </c>
      <c r="L120" s="54">
        <v>0</v>
      </c>
      <c r="M120" s="54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</row>
    <row r="121" spans="1:23" s="43" customFormat="1" ht="47.25" x14ac:dyDescent="0.25">
      <c r="A121" s="174"/>
      <c r="B121" s="53" t="s">
        <v>1478</v>
      </c>
      <c r="C121" s="59" t="s">
        <v>1479</v>
      </c>
      <c r="D121" s="62">
        <v>0</v>
      </c>
      <c r="E121" s="62">
        <v>0</v>
      </c>
      <c r="F121" s="62">
        <v>0</v>
      </c>
      <c r="G121" s="62">
        <v>0</v>
      </c>
      <c r="H121" s="62">
        <v>0</v>
      </c>
      <c r="I121" s="62">
        <v>0</v>
      </c>
      <c r="J121" s="62">
        <f t="shared" si="26"/>
        <v>0</v>
      </c>
      <c r="K121" s="62">
        <f t="shared" si="26"/>
        <v>0</v>
      </c>
      <c r="L121" s="54">
        <v>0</v>
      </c>
      <c r="M121" s="54">
        <v>0</v>
      </c>
      <c r="N121" s="62">
        <v>0</v>
      </c>
      <c r="O121" s="62">
        <v>0</v>
      </c>
      <c r="P121" s="62">
        <v>0</v>
      </c>
      <c r="Q121" s="62">
        <v>0</v>
      </c>
      <c r="R121" s="62">
        <v>0</v>
      </c>
      <c r="S121" s="62">
        <v>0</v>
      </c>
      <c r="T121" s="62">
        <v>0</v>
      </c>
      <c r="U121" s="62">
        <v>0</v>
      </c>
      <c r="V121" s="62">
        <v>0</v>
      </c>
      <c r="W121" s="62">
        <v>0</v>
      </c>
    </row>
    <row r="122" spans="1:23" s="43" customFormat="1" ht="63" x14ac:dyDescent="0.25">
      <c r="A122" s="174"/>
      <c r="B122" s="53" t="s">
        <v>1727</v>
      </c>
      <c r="C122" s="58" t="s">
        <v>1728</v>
      </c>
      <c r="D122" s="62">
        <v>0</v>
      </c>
      <c r="E122" s="62">
        <v>0</v>
      </c>
      <c r="F122" s="62">
        <v>0</v>
      </c>
      <c r="G122" s="62">
        <v>0</v>
      </c>
      <c r="H122" s="62">
        <v>0</v>
      </c>
      <c r="I122" s="62">
        <v>0</v>
      </c>
      <c r="J122" s="62">
        <f t="shared" si="26"/>
        <v>0</v>
      </c>
      <c r="K122" s="62">
        <f t="shared" si="26"/>
        <v>0</v>
      </c>
      <c r="L122" s="54">
        <v>0</v>
      </c>
      <c r="M122" s="54">
        <v>0</v>
      </c>
      <c r="N122" s="62">
        <v>0</v>
      </c>
      <c r="O122" s="62">
        <v>0</v>
      </c>
      <c r="P122" s="62">
        <v>0</v>
      </c>
      <c r="Q122" s="62">
        <v>0</v>
      </c>
      <c r="R122" s="62">
        <v>0</v>
      </c>
      <c r="S122" s="62">
        <v>0</v>
      </c>
      <c r="T122" s="62">
        <v>0</v>
      </c>
      <c r="U122" s="62">
        <v>0</v>
      </c>
      <c r="V122" s="62">
        <v>0</v>
      </c>
      <c r="W122" s="62">
        <v>0</v>
      </c>
    </row>
    <row r="123" spans="1:23" s="43" customFormat="1" ht="15.75" x14ac:dyDescent="0.25">
      <c r="A123" s="174"/>
      <c r="B123" s="65" t="s">
        <v>246</v>
      </c>
      <c r="C123" s="58"/>
      <c r="D123" s="62">
        <f t="shared" ref="D123:W123" si="27">SUM(D124:D127)</f>
        <v>0</v>
      </c>
      <c r="E123" s="62">
        <f t="shared" si="27"/>
        <v>1.26</v>
      </c>
      <c r="F123" s="62">
        <f t="shared" si="27"/>
        <v>0</v>
      </c>
      <c r="G123" s="62">
        <f t="shared" si="27"/>
        <v>0</v>
      </c>
      <c r="H123" s="62">
        <f t="shared" si="27"/>
        <v>0</v>
      </c>
      <c r="I123" s="62">
        <f t="shared" si="27"/>
        <v>1</v>
      </c>
      <c r="J123" s="62">
        <f t="shared" si="27"/>
        <v>1.3586999999999998</v>
      </c>
      <c r="K123" s="62">
        <f t="shared" si="27"/>
        <v>0</v>
      </c>
      <c r="L123" s="62">
        <f t="shared" si="27"/>
        <v>1.3586999999999998</v>
      </c>
      <c r="M123" s="62">
        <f t="shared" si="27"/>
        <v>2.2599999999999998</v>
      </c>
      <c r="N123" s="62">
        <f t="shared" si="27"/>
        <v>0</v>
      </c>
      <c r="O123" s="62">
        <f t="shared" si="27"/>
        <v>0</v>
      </c>
      <c r="P123" s="62">
        <f t="shared" si="27"/>
        <v>0</v>
      </c>
      <c r="Q123" s="62">
        <f t="shared" si="27"/>
        <v>0</v>
      </c>
      <c r="R123" s="62">
        <f t="shared" si="27"/>
        <v>0</v>
      </c>
      <c r="S123" s="62">
        <f t="shared" si="27"/>
        <v>0</v>
      </c>
      <c r="T123" s="62">
        <f t="shared" si="27"/>
        <v>0</v>
      </c>
      <c r="U123" s="62">
        <f t="shared" si="27"/>
        <v>0</v>
      </c>
      <c r="V123" s="62">
        <f t="shared" si="27"/>
        <v>0</v>
      </c>
      <c r="W123" s="62">
        <f t="shared" si="27"/>
        <v>0</v>
      </c>
    </row>
    <row r="124" spans="1:23" s="43" customFormat="1" ht="31.5" x14ac:dyDescent="0.25">
      <c r="A124" s="174"/>
      <c r="B124" s="53" t="s">
        <v>247</v>
      </c>
      <c r="C124" s="58" t="s">
        <v>248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  <c r="J124" s="62">
        <f t="shared" ref="J124:K127" si="28">L124-D124-F124-H124</f>
        <v>0.20469999999999999</v>
      </c>
      <c r="K124" s="62">
        <f t="shared" si="28"/>
        <v>0</v>
      </c>
      <c r="L124" s="54">
        <v>0.20469999999999999</v>
      </c>
      <c r="M124" s="54">
        <v>0</v>
      </c>
      <c r="N124" s="62">
        <v>0</v>
      </c>
      <c r="O124" s="62">
        <v>0</v>
      </c>
      <c r="P124" s="62">
        <v>0</v>
      </c>
      <c r="Q124" s="62">
        <v>0</v>
      </c>
      <c r="R124" s="62">
        <v>0</v>
      </c>
      <c r="S124" s="62">
        <v>0</v>
      </c>
      <c r="T124" s="62">
        <v>0</v>
      </c>
      <c r="U124" s="62">
        <v>0</v>
      </c>
      <c r="V124" s="62">
        <v>0</v>
      </c>
      <c r="W124" s="62">
        <v>0</v>
      </c>
    </row>
    <row r="125" spans="1:23" s="43" customFormat="1" ht="31.5" x14ac:dyDescent="0.25">
      <c r="A125" s="174"/>
      <c r="B125" s="53" t="s">
        <v>249</v>
      </c>
      <c r="C125" s="58" t="s">
        <v>250</v>
      </c>
      <c r="D125" s="62">
        <v>0</v>
      </c>
      <c r="E125" s="62">
        <v>1.26</v>
      </c>
      <c r="F125" s="62">
        <v>0</v>
      </c>
      <c r="G125" s="62">
        <v>0</v>
      </c>
      <c r="H125" s="62">
        <v>0</v>
      </c>
      <c r="I125" s="62">
        <v>0</v>
      </c>
      <c r="J125" s="62">
        <f t="shared" si="28"/>
        <v>0</v>
      </c>
      <c r="K125" s="62">
        <f t="shared" si="28"/>
        <v>0</v>
      </c>
      <c r="L125" s="54">
        <v>0</v>
      </c>
      <c r="M125" s="54">
        <v>1.26</v>
      </c>
      <c r="N125" s="62">
        <v>0</v>
      </c>
      <c r="O125" s="62">
        <v>0</v>
      </c>
      <c r="P125" s="62">
        <v>0</v>
      </c>
      <c r="Q125" s="62">
        <v>0</v>
      </c>
      <c r="R125" s="62">
        <v>0</v>
      </c>
      <c r="S125" s="62">
        <v>0</v>
      </c>
      <c r="T125" s="62">
        <v>0</v>
      </c>
      <c r="U125" s="62">
        <v>0</v>
      </c>
      <c r="V125" s="62">
        <v>0</v>
      </c>
      <c r="W125" s="62">
        <v>0</v>
      </c>
    </row>
    <row r="126" spans="1:23" s="43" customFormat="1" ht="47.25" x14ac:dyDescent="0.25">
      <c r="A126" s="174"/>
      <c r="B126" s="53" t="s">
        <v>251</v>
      </c>
      <c r="C126" s="58" t="s">
        <v>252</v>
      </c>
      <c r="D126" s="62">
        <v>0</v>
      </c>
      <c r="E126" s="62">
        <v>0</v>
      </c>
      <c r="F126" s="62">
        <v>0</v>
      </c>
      <c r="G126" s="62">
        <v>0</v>
      </c>
      <c r="H126" s="62">
        <v>0</v>
      </c>
      <c r="I126" s="62">
        <v>1</v>
      </c>
      <c r="J126" s="62">
        <f t="shared" si="28"/>
        <v>0</v>
      </c>
      <c r="K126" s="62">
        <f t="shared" si="28"/>
        <v>0</v>
      </c>
      <c r="L126" s="54">
        <v>0</v>
      </c>
      <c r="M126" s="54">
        <v>1</v>
      </c>
      <c r="N126" s="62">
        <v>0</v>
      </c>
      <c r="O126" s="62">
        <v>0</v>
      </c>
      <c r="P126" s="62">
        <v>0</v>
      </c>
      <c r="Q126" s="62">
        <v>0</v>
      </c>
      <c r="R126" s="62">
        <v>0</v>
      </c>
      <c r="S126" s="62">
        <v>0</v>
      </c>
      <c r="T126" s="62">
        <v>0</v>
      </c>
      <c r="U126" s="62">
        <v>0</v>
      </c>
      <c r="V126" s="62">
        <v>0</v>
      </c>
      <c r="W126" s="62">
        <v>0</v>
      </c>
    </row>
    <row r="127" spans="1:23" s="43" customFormat="1" ht="94.5" x14ac:dyDescent="0.25">
      <c r="A127" s="174"/>
      <c r="B127" s="53" t="s">
        <v>1729</v>
      </c>
      <c r="C127" s="58" t="s">
        <v>253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f t="shared" si="28"/>
        <v>1.1539999999999999</v>
      </c>
      <c r="K127" s="62">
        <f t="shared" si="28"/>
        <v>0</v>
      </c>
      <c r="L127" s="54">
        <v>1.1539999999999999</v>
      </c>
      <c r="M127" s="54">
        <v>0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0</v>
      </c>
      <c r="W127" s="62">
        <v>0</v>
      </c>
    </row>
    <row r="128" spans="1:23" s="43" customFormat="1" ht="15.75" x14ac:dyDescent="0.25">
      <c r="A128" s="174"/>
      <c r="B128" s="53" t="s">
        <v>254</v>
      </c>
      <c r="C128" s="58"/>
      <c r="D128" s="62">
        <f t="shared" ref="D128:W128" si="29">SUM(D129:D135)</f>
        <v>0</v>
      </c>
      <c r="E128" s="62">
        <f t="shared" si="29"/>
        <v>0</v>
      </c>
      <c r="F128" s="62">
        <f t="shared" si="29"/>
        <v>0</v>
      </c>
      <c r="G128" s="62">
        <f t="shared" si="29"/>
        <v>0.8</v>
      </c>
      <c r="H128" s="62">
        <f t="shared" si="29"/>
        <v>0</v>
      </c>
      <c r="I128" s="62">
        <f t="shared" si="29"/>
        <v>0</v>
      </c>
      <c r="J128" s="62">
        <f t="shared" si="29"/>
        <v>0</v>
      </c>
      <c r="K128" s="62">
        <f t="shared" si="29"/>
        <v>0</v>
      </c>
      <c r="L128" s="62">
        <f t="shared" si="29"/>
        <v>0</v>
      </c>
      <c r="M128" s="62">
        <f t="shared" si="29"/>
        <v>0.8</v>
      </c>
      <c r="N128" s="62">
        <f t="shared" si="29"/>
        <v>0</v>
      </c>
      <c r="O128" s="62">
        <f t="shared" si="29"/>
        <v>0</v>
      </c>
      <c r="P128" s="62">
        <f t="shared" si="29"/>
        <v>0</v>
      </c>
      <c r="Q128" s="62">
        <f t="shared" si="29"/>
        <v>0</v>
      </c>
      <c r="R128" s="62">
        <f t="shared" si="29"/>
        <v>0</v>
      </c>
      <c r="S128" s="62">
        <f t="shared" si="29"/>
        <v>0</v>
      </c>
      <c r="T128" s="62">
        <f t="shared" si="29"/>
        <v>0</v>
      </c>
      <c r="U128" s="62">
        <f t="shared" si="29"/>
        <v>0</v>
      </c>
      <c r="V128" s="62">
        <f t="shared" si="29"/>
        <v>0</v>
      </c>
      <c r="W128" s="62">
        <f t="shared" si="29"/>
        <v>0</v>
      </c>
    </row>
    <row r="129" spans="1:23" s="43" customFormat="1" ht="78.75" x14ac:dyDescent="0.25">
      <c r="A129" s="174"/>
      <c r="B129" s="53" t="s">
        <v>1730</v>
      </c>
      <c r="C129" s="58" t="s">
        <v>1731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0</v>
      </c>
      <c r="J129" s="62">
        <f t="shared" ref="J129:K135" si="30">L129-D129-F129-H129</f>
        <v>0</v>
      </c>
      <c r="K129" s="62">
        <f t="shared" si="30"/>
        <v>0</v>
      </c>
      <c r="L129" s="54">
        <v>0</v>
      </c>
      <c r="M129" s="54">
        <v>0</v>
      </c>
      <c r="N129" s="62">
        <v>0</v>
      </c>
      <c r="O129" s="62">
        <v>0</v>
      </c>
      <c r="P129" s="62">
        <v>0</v>
      </c>
      <c r="Q129" s="62">
        <v>0</v>
      </c>
      <c r="R129" s="62">
        <v>0</v>
      </c>
      <c r="S129" s="62">
        <v>0</v>
      </c>
      <c r="T129" s="62">
        <v>0</v>
      </c>
      <c r="U129" s="62">
        <v>0</v>
      </c>
      <c r="V129" s="62">
        <v>0</v>
      </c>
      <c r="W129" s="62">
        <v>0</v>
      </c>
    </row>
    <row r="130" spans="1:23" s="43" customFormat="1" ht="63" x14ac:dyDescent="0.25">
      <c r="A130" s="174"/>
      <c r="B130" s="60" t="s">
        <v>255</v>
      </c>
      <c r="C130" s="58" t="s">
        <v>256</v>
      </c>
      <c r="D130" s="62">
        <v>0</v>
      </c>
      <c r="E130" s="62">
        <v>0</v>
      </c>
      <c r="F130" s="62">
        <v>0</v>
      </c>
      <c r="G130" s="62">
        <v>0.8</v>
      </c>
      <c r="H130" s="62">
        <v>0</v>
      </c>
      <c r="I130" s="62">
        <v>0</v>
      </c>
      <c r="J130" s="62">
        <f t="shared" si="30"/>
        <v>0</v>
      </c>
      <c r="K130" s="62">
        <f t="shared" si="30"/>
        <v>0</v>
      </c>
      <c r="L130" s="54">
        <v>0</v>
      </c>
      <c r="M130" s="54">
        <v>0.8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  <c r="S130" s="62">
        <v>0</v>
      </c>
      <c r="T130" s="62">
        <v>0</v>
      </c>
      <c r="U130" s="62">
        <v>0</v>
      </c>
      <c r="V130" s="62">
        <v>0</v>
      </c>
      <c r="W130" s="62">
        <v>0</v>
      </c>
    </row>
    <row r="131" spans="1:23" s="43" customFormat="1" ht="47.25" x14ac:dyDescent="0.25">
      <c r="A131" s="174"/>
      <c r="B131" s="53" t="s">
        <v>257</v>
      </c>
      <c r="C131" s="58" t="s">
        <v>258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f t="shared" si="30"/>
        <v>0</v>
      </c>
      <c r="K131" s="62">
        <f t="shared" si="30"/>
        <v>0</v>
      </c>
      <c r="L131" s="54">
        <v>0</v>
      </c>
      <c r="M131" s="54">
        <v>0</v>
      </c>
      <c r="N131" s="62">
        <v>0</v>
      </c>
      <c r="O131" s="62">
        <v>0</v>
      </c>
      <c r="P131" s="62">
        <v>0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0</v>
      </c>
      <c r="W131" s="62">
        <v>0</v>
      </c>
    </row>
    <row r="132" spans="1:23" s="43" customFormat="1" ht="63" x14ac:dyDescent="0.25">
      <c r="A132" s="174"/>
      <c r="B132" s="53" t="s">
        <v>1732</v>
      </c>
      <c r="C132" s="58" t="s">
        <v>259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0</v>
      </c>
      <c r="J132" s="62">
        <f t="shared" si="30"/>
        <v>0</v>
      </c>
      <c r="K132" s="62">
        <f t="shared" si="30"/>
        <v>0</v>
      </c>
      <c r="L132" s="54">
        <v>0</v>
      </c>
      <c r="M132" s="54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2">
        <v>0</v>
      </c>
      <c r="T132" s="62">
        <v>0</v>
      </c>
      <c r="U132" s="62">
        <v>0</v>
      </c>
      <c r="V132" s="62">
        <v>0</v>
      </c>
      <c r="W132" s="62">
        <v>0</v>
      </c>
    </row>
    <row r="133" spans="1:23" s="43" customFormat="1" ht="31.5" x14ac:dyDescent="0.25">
      <c r="A133" s="174"/>
      <c r="B133" s="53" t="s">
        <v>260</v>
      </c>
      <c r="C133" s="58" t="s">
        <v>1380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62">
        <v>0</v>
      </c>
      <c r="J133" s="62">
        <f t="shared" si="30"/>
        <v>0</v>
      </c>
      <c r="K133" s="62">
        <f t="shared" si="30"/>
        <v>0</v>
      </c>
      <c r="L133" s="54">
        <v>0</v>
      </c>
      <c r="M133" s="54">
        <v>0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62">
        <v>0</v>
      </c>
    </row>
    <row r="134" spans="1:23" s="43" customFormat="1" ht="78.75" x14ac:dyDescent="0.25">
      <c r="A134" s="174"/>
      <c r="B134" s="53" t="s">
        <v>261</v>
      </c>
      <c r="C134" s="58" t="s">
        <v>1381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2">
        <v>0</v>
      </c>
      <c r="J134" s="62">
        <f t="shared" si="30"/>
        <v>0</v>
      </c>
      <c r="K134" s="62">
        <f t="shared" si="30"/>
        <v>0</v>
      </c>
      <c r="L134" s="54">
        <v>0</v>
      </c>
      <c r="M134" s="54">
        <v>0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  <c r="S134" s="62">
        <v>0</v>
      </c>
      <c r="T134" s="62">
        <v>0</v>
      </c>
      <c r="U134" s="62">
        <v>0</v>
      </c>
      <c r="V134" s="62">
        <v>0</v>
      </c>
      <c r="W134" s="62">
        <v>0</v>
      </c>
    </row>
    <row r="135" spans="1:23" s="43" customFormat="1" ht="94.5" x14ac:dyDescent="0.25">
      <c r="A135" s="174"/>
      <c r="B135" s="53" t="s">
        <v>1733</v>
      </c>
      <c r="C135" s="58" t="s">
        <v>498</v>
      </c>
      <c r="D135" s="62">
        <v>0</v>
      </c>
      <c r="E135" s="62">
        <v>0</v>
      </c>
      <c r="F135" s="62">
        <v>0</v>
      </c>
      <c r="G135" s="62">
        <v>0</v>
      </c>
      <c r="H135" s="62">
        <v>0</v>
      </c>
      <c r="I135" s="62">
        <v>0</v>
      </c>
      <c r="J135" s="62">
        <f t="shared" si="30"/>
        <v>0</v>
      </c>
      <c r="K135" s="62">
        <f t="shared" si="30"/>
        <v>0</v>
      </c>
      <c r="L135" s="54">
        <v>0</v>
      </c>
      <c r="M135" s="54">
        <v>0</v>
      </c>
      <c r="N135" s="62">
        <v>0</v>
      </c>
      <c r="O135" s="62">
        <v>0</v>
      </c>
      <c r="P135" s="62">
        <v>0</v>
      </c>
      <c r="Q135" s="62">
        <v>0</v>
      </c>
      <c r="R135" s="62">
        <v>0</v>
      </c>
      <c r="S135" s="62">
        <v>0</v>
      </c>
      <c r="T135" s="62">
        <v>0</v>
      </c>
      <c r="U135" s="62">
        <v>0</v>
      </c>
      <c r="V135" s="62">
        <v>0</v>
      </c>
      <c r="W135" s="62">
        <v>0</v>
      </c>
    </row>
    <row r="136" spans="1:23" s="43" customFormat="1" ht="15.75" x14ac:dyDescent="0.25">
      <c r="A136" s="174"/>
      <c r="B136" s="53" t="s">
        <v>262</v>
      </c>
      <c r="C136" s="58"/>
      <c r="D136" s="62">
        <f t="shared" ref="D136:W136" si="31">SUM(D137:D141)</f>
        <v>0</v>
      </c>
      <c r="E136" s="62">
        <f t="shared" si="31"/>
        <v>0</v>
      </c>
      <c r="F136" s="62">
        <f t="shared" si="31"/>
        <v>0</v>
      </c>
      <c r="G136" s="62">
        <f t="shared" si="31"/>
        <v>0</v>
      </c>
      <c r="H136" s="62">
        <f t="shared" si="31"/>
        <v>0</v>
      </c>
      <c r="I136" s="62">
        <f t="shared" si="31"/>
        <v>0</v>
      </c>
      <c r="J136" s="62">
        <f t="shared" si="31"/>
        <v>0.47</v>
      </c>
      <c r="K136" s="62">
        <f t="shared" si="31"/>
        <v>0</v>
      </c>
      <c r="L136" s="62">
        <f t="shared" si="31"/>
        <v>0.47</v>
      </c>
      <c r="M136" s="62">
        <f t="shared" si="31"/>
        <v>0</v>
      </c>
      <c r="N136" s="62">
        <f t="shared" si="31"/>
        <v>0</v>
      </c>
      <c r="O136" s="62">
        <f t="shared" si="31"/>
        <v>0</v>
      </c>
      <c r="P136" s="62">
        <f t="shared" si="31"/>
        <v>0</v>
      </c>
      <c r="Q136" s="62">
        <f t="shared" si="31"/>
        <v>0</v>
      </c>
      <c r="R136" s="62">
        <f t="shared" si="31"/>
        <v>0</v>
      </c>
      <c r="S136" s="62">
        <f t="shared" si="31"/>
        <v>0</v>
      </c>
      <c r="T136" s="62">
        <f t="shared" si="31"/>
        <v>0</v>
      </c>
      <c r="U136" s="62">
        <f t="shared" si="31"/>
        <v>0</v>
      </c>
      <c r="V136" s="62">
        <f t="shared" si="31"/>
        <v>0</v>
      </c>
      <c r="W136" s="62">
        <f t="shared" si="31"/>
        <v>0</v>
      </c>
    </row>
    <row r="137" spans="1:23" s="43" customFormat="1" ht="47.25" x14ac:dyDescent="0.25">
      <c r="A137" s="174"/>
      <c r="B137" s="53" t="s">
        <v>263</v>
      </c>
      <c r="C137" s="58" t="s">
        <v>264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0</v>
      </c>
      <c r="J137" s="62">
        <f t="shared" ref="J137:K141" si="32">L137-D137-F137-H137</f>
        <v>0</v>
      </c>
      <c r="K137" s="62">
        <f t="shared" si="32"/>
        <v>0</v>
      </c>
      <c r="L137" s="54">
        <v>0</v>
      </c>
      <c r="M137" s="54">
        <v>0</v>
      </c>
      <c r="N137" s="62">
        <v>0</v>
      </c>
      <c r="O137" s="62">
        <v>0</v>
      </c>
      <c r="P137" s="62">
        <v>0</v>
      </c>
      <c r="Q137" s="62">
        <v>0</v>
      </c>
      <c r="R137" s="62">
        <v>0</v>
      </c>
      <c r="S137" s="62">
        <v>0</v>
      </c>
      <c r="T137" s="62">
        <v>0</v>
      </c>
      <c r="U137" s="62">
        <v>0</v>
      </c>
      <c r="V137" s="62">
        <v>0</v>
      </c>
      <c r="W137" s="62">
        <v>0</v>
      </c>
    </row>
    <row r="138" spans="1:23" s="43" customFormat="1" ht="94.5" x14ac:dyDescent="0.25">
      <c r="A138" s="174"/>
      <c r="B138" s="65" t="s">
        <v>1734</v>
      </c>
      <c r="C138" s="58" t="s">
        <v>1382</v>
      </c>
      <c r="D138" s="62">
        <v>0</v>
      </c>
      <c r="E138" s="62">
        <v>0</v>
      </c>
      <c r="F138" s="62">
        <v>0</v>
      </c>
      <c r="G138" s="62">
        <v>0</v>
      </c>
      <c r="H138" s="62">
        <v>0</v>
      </c>
      <c r="I138" s="62">
        <v>0</v>
      </c>
      <c r="J138" s="62">
        <f t="shared" si="32"/>
        <v>0.18</v>
      </c>
      <c r="K138" s="62">
        <f t="shared" si="32"/>
        <v>0</v>
      </c>
      <c r="L138" s="54">
        <v>0.18</v>
      </c>
      <c r="M138" s="54">
        <v>0</v>
      </c>
      <c r="N138" s="62">
        <v>0</v>
      </c>
      <c r="O138" s="62">
        <v>0</v>
      </c>
      <c r="P138" s="62">
        <v>0</v>
      </c>
      <c r="Q138" s="62">
        <v>0</v>
      </c>
      <c r="R138" s="62">
        <v>0</v>
      </c>
      <c r="S138" s="62">
        <v>0</v>
      </c>
      <c r="T138" s="62">
        <v>0</v>
      </c>
      <c r="U138" s="62">
        <v>0</v>
      </c>
      <c r="V138" s="62">
        <v>0</v>
      </c>
      <c r="W138" s="62">
        <v>0</v>
      </c>
    </row>
    <row r="139" spans="1:23" s="43" customFormat="1" ht="63" x14ac:dyDescent="0.25">
      <c r="A139" s="174"/>
      <c r="B139" s="53" t="s">
        <v>1735</v>
      </c>
      <c r="C139" s="58" t="s">
        <v>1383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0</v>
      </c>
      <c r="J139" s="62">
        <f t="shared" si="32"/>
        <v>0.18</v>
      </c>
      <c r="K139" s="62">
        <f t="shared" si="32"/>
        <v>0</v>
      </c>
      <c r="L139" s="54">
        <v>0.18</v>
      </c>
      <c r="M139" s="54">
        <v>0</v>
      </c>
      <c r="N139" s="62">
        <v>0</v>
      </c>
      <c r="O139" s="62">
        <v>0</v>
      </c>
      <c r="P139" s="62">
        <v>0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0</v>
      </c>
      <c r="W139" s="62">
        <v>0</v>
      </c>
    </row>
    <row r="140" spans="1:23" s="43" customFormat="1" ht="63" x14ac:dyDescent="0.25">
      <c r="A140" s="174"/>
      <c r="B140" s="53" t="s">
        <v>265</v>
      </c>
      <c r="C140" s="58" t="s">
        <v>266</v>
      </c>
      <c r="D140" s="62">
        <v>0</v>
      </c>
      <c r="E140" s="62">
        <v>0</v>
      </c>
      <c r="F140" s="62">
        <v>0</v>
      </c>
      <c r="G140" s="62">
        <v>0</v>
      </c>
      <c r="H140" s="62">
        <v>0</v>
      </c>
      <c r="I140" s="62">
        <v>0</v>
      </c>
      <c r="J140" s="62">
        <f t="shared" si="32"/>
        <v>0</v>
      </c>
      <c r="K140" s="62">
        <f t="shared" si="32"/>
        <v>0</v>
      </c>
      <c r="L140" s="54">
        <v>0</v>
      </c>
      <c r="M140" s="54">
        <v>0</v>
      </c>
      <c r="N140" s="62">
        <v>0</v>
      </c>
      <c r="O140" s="62">
        <v>0</v>
      </c>
      <c r="P140" s="62">
        <v>0</v>
      </c>
      <c r="Q140" s="62">
        <v>0</v>
      </c>
      <c r="R140" s="62">
        <v>0</v>
      </c>
      <c r="S140" s="62">
        <v>0</v>
      </c>
      <c r="T140" s="62">
        <v>0</v>
      </c>
      <c r="U140" s="62">
        <v>0</v>
      </c>
      <c r="V140" s="62">
        <v>0</v>
      </c>
      <c r="W140" s="62">
        <v>0</v>
      </c>
    </row>
    <row r="141" spans="1:23" s="43" customFormat="1" ht="94.5" x14ac:dyDescent="0.25">
      <c r="A141" s="174"/>
      <c r="B141" s="53" t="s">
        <v>1736</v>
      </c>
      <c r="C141" s="58" t="s">
        <v>1270</v>
      </c>
      <c r="D141" s="62">
        <v>0</v>
      </c>
      <c r="E141" s="62">
        <v>0</v>
      </c>
      <c r="F141" s="62">
        <v>0</v>
      </c>
      <c r="G141" s="62">
        <v>0</v>
      </c>
      <c r="H141" s="62">
        <v>0</v>
      </c>
      <c r="I141" s="62">
        <v>0</v>
      </c>
      <c r="J141" s="62">
        <f t="shared" si="32"/>
        <v>0.11</v>
      </c>
      <c r="K141" s="62">
        <f t="shared" si="32"/>
        <v>0</v>
      </c>
      <c r="L141" s="54">
        <v>0.11</v>
      </c>
      <c r="M141" s="54">
        <v>0</v>
      </c>
      <c r="N141" s="62">
        <v>0</v>
      </c>
      <c r="O141" s="62">
        <v>0</v>
      </c>
      <c r="P141" s="62">
        <v>0</v>
      </c>
      <c r="Q141" s="62">
        <v>0</v>
      </c>
      <c r="R141" s="62">
        <v>0</v>
      </c>
      <c r="S141" s="62">
        <v>0</v>
      </c>
      <c r="T141" s="62">
        <v>0</v>
      </c>
      <c r="U141" s="62">
        <v>0</v>
      </c>
      <c r="V141" s="62">
        <v>0</v>
      </c>
      <c r="W141" s="62">
        <v>0</v>
      </c>
    </row>
    <row r="142" spans="1:23" s="43" customFormat="1" ht="15.75" x14ac:dyDescent="0.25">
      <c r="A142" s="174"/>
      <c r="B142" s="53" t="s">
        <v>267</v>
      </c>
      <c r="C142" s="58"/>
      <c r="D142" s="62">
        <f t="shared" ref="D142:W142" si="33">SUM(D143:D148)</f>
        <v>0</v>
      </c>
      <c r="E142" s="62">
        <f t="shared" si="33"/>
        <v>0</v>
      </c>
      <c r="F142" s="62">
        <f t="shared" si="33"/>
        <v>0</v>
      </c>
      <c r="G142" s="62">
        <f t="shared" si="33"/>
        <v>0</v>
      </c>
      <c r="H142" s="62">
        <f t="shared" si="33"/>
        <v>0</v>
      </c>
      <c r="I142" s="62">
        <f t="shared" si="33"/>
        <v>0</v>
      </c>
      <c r="J142" s="62">
        <f t="shared" si="33"/>
        <v>0.54</v>
      </c>
      <c r="K142" s="62">
        <f t="shared" si="33"/>
        <v>0</v>
      </c>
      <c r="L142" s="62">
        <f t="shared" si="33"/>
        <v>0.54</v>
      </c>
      <c r="M142" s="62">
        <f t="shared" si="33"/>
        <v>0</v>
      </c>
      <c r="N142" s="62">
        <f t="shared" si="33"/>
        <v>0</v>
      </c>
      <c r="O142" s="62">
        <f t="shared" si="33"/>
        <v>0</v>
      </c>
      <c r="P142" s="62">
        <f t="shared" si="33"/>
        <v>0</v>
      </c>
      <c r="Q142" s="62">
        <f t="shared" si="33"/>
        <v>0</v>
      </c>
      <c r="R142" s="62">
        <f t="shared" si="33"/>
        <v>0</v>
      </c>
      <c r="S142" s="62">
        <f t="shared" si="33"/>
        <v>0</v>
      </c>
      <c r="T142" s="62">
        <f t="shared" si="33"/>
        <v>0</v>
      </c>
      <c r="U142" s="62">
        <f t="shared" si="33"/>
        <v>0</v>
      </c>
      <c r="V142" s="62">
        <f t="shared" si="33"/>
        <v>0</v>
      </c>
      <c r="W142" s="62">
        <f t="shared" si="33"/>
        <v>0</v>
      </c>
    </row>
    <row r="143" spans="1:23" s="43" customFormat="1" ht="94.5" x14ac:dyDescent="0.25">
      <c r="A143" s="174"/>
      <c r="B143" s="53" t="s">
        <v>1737</v>
      </c>
      <c r="C143" s="58" t="s">
        <v>1384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  <c r="J143" s="62">
        <f t="shared" ref="J143:K148" si="34">L143-D143-F143-H143</f>
        <v>0</v>
      </c>
      <c r="K143" s="62">
        <f t="shared" si="34"/>
        <v>0</v>
      </c>
      <c r="L143" s="54">
        <v>0</v>
      </c>
      <c r="M143" s="54">
        <v>0</v>
      </c>
      <c r="N143" s="62">
        <v>0</v>
      </c>
      <c r="O143" s="62">
        <v>0</v>
      </c>
      <c r="P143" s="62">
        <v>0</v>
      </c>
      <c r="Q143" s="62">
        <v>0</v>
      </c>
      <c r="R143" s="62">
        <v>0</v>
      </c>
      <c r="S143" s="62">
        <v>0</v>
      </c>
      <c r="T143" s="62">
        <v>0</v>
      </c>
      <c r="U143" s="62">
        <v>0</v>
      </c>
      <c r="V143" s="62">
        <v>0</v>
      </c>
      <c r="W143" s="62">
        <v>0</v>
      </c>
    </row>
    <row r="144" spans="1:23" s="43" customFormat="1" ht="94.5" x14ac:dyDescent="0.25">
      <c r="A144" s="174"/>
      <c r="B144" s="53" t="s">
        <v>272</v>
      </c>
      <c r="C144" s="58" t="s">
        <v>273</v>
      </c>
      <c r="D144" s="62">
        <v>0</v>
      </c>
      <c r="E144" s="62">
        <v>0</v>
      </c>
      <c r="F144" s="62">
        <v>0</v>
      </c>
      <c r="G144" s="62">
        <v>0</v>
      </c>
      <c r="H144" s="62">
        <v>0</v>
      </c>
      <c r="I144" s="62">
        <v>0</v>
      </c>
      <c r="J144" s="62">
        <f t="shared" si="34"/>
        <v>0.54</v>
      </c>
      <c r="K144" s="62">
        <f t="shared" si="34"/>
        <v>0</v>
      </c>
      <c r="L144" s="54">
        <v>0.54</v>
      </c>
      <c r="M144" s="54">
        <v>0</v>
      </c>
      <c r="N144" s="62">
        <v>0</v>
      </c>
      <c r="O144" s="62">
        <v>0</v>
      </c>
      <c r="P144" s="62">
        <v>0</v>
      </c>
      <c r="Q144" s="62">
        <v>0</v>
      </c>
      <c r="R144" s="62">
        <v>0</v>
      </c>
      <c r="S144" s="62">
        <v>0</v>
      </c>
      <c r="T144" s="62">
        <v>0</v>
      </c>
      <c r="U144" s="62">
        <v>0</v>
      </c>
      <c r="V144" s="62">
        <v>0</v>
      </c>
      <c r="W144" s="62">
        <v>0</v>
      </c>
    </row>
    <row r="145" spans="1:23" s="43" customFormat="1" ht="94.5" x14ac:dyDescent="0.25">
      <c r="A145" s="174"/>
      <c r="B145" s="65" t="s">
        <v>270</v>
      </c>
      <c r="C145" s="58" t="s">
        <v>271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f t="shared" si="34"/>
        <v>0</v>
      </c>
      <c r="K145" s="62">
        <f t="shared" si="34"/>
        <v>0</v>
      </c>
      <c r="L145" s="54">
        <v>0</v>
      </c>
      <c r="M145" s="54">
        <v>0</v>
      </c>
      <c r="N145" s="62">
        <v>0</v>
      </c>
      <c r="O145" s="62">
        <v>0</v>
      </c>
      <c r="P145" s="62">
        <v>0</v>
      </c>
      <c r="Q145" s="62">
        <v>0</v>
      </c>
      <c r="R145" s="62">
        <v>0</v>
      </c>
      <c r="S145" s="62">
        <v>0</v>
      </c>
      <c r="T145" s="62">
        <v>0</v>
      </c>
      <c r="U145" s="62">
        <v>0</v>
      </c>
      <c r="V145" s="62">
        <v>0</v>
      </c>
      <c r="W145" s="62">
        <v>0</v>
      </c>
    </row>
    <row r="146" spans="1:23" s="43" customFormat="1" ht="78.75" x14ac:dyDescent="0.25">
      <c r="A146" s="174"/>
      <c r="B146" s="53" t="s">
        <v>1738</v>
      </c>
      <c r="C146" s="58" t="s">
        <v>1739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2">
        <v>0</v>
      </c>
      <c r="J146" s="62">
        <f t="shared" si="34"/>
        <v>0</v>
      </c>
      <c r="K146" s="62">
        <f t="shared" si="34"/>
        <v>0</v>
      </c>
      <c r="L146" s="54">
        <v>0</v>
      </c>
      <c r="M146" s="54">
        <v>0</v>
      </c>
      <c r="N146" s="62">
        <v>0</v>
      </c>
      <c r="O146" s="62">
        <v>0</v>
      </c>
      <c r="P146" s="62">
        <v>0</v>
      </c>
      <c r="Q146" s="62">
        <v>0</v>
      </c>
      <c r="R146" s="62">
        <v>0</v>
      </c>
      <c r="S146" s="62">
        <v>0</v>
      </c>
      <c r="T146" s="62">
        <v>0</v>
      </c>
      <c r="U146" s="62">
        <v>0</v>
      </c>
      <c r="V146" s="62">
        <v>0</v>
      </c>
      <c r="W146" s="62">
        <v>0</v>
      </c>
    </row>
    <row r="147" spans="1:23" s="43" customFormat="1" ht="63" x14ac:dyDescent="0.25">
      <c r="A147" s="174"/>
      <c r="B147" s="53" t="s">
        <v>268</v>
      </c>
      <c r="C147" s="58" t="s">
        <v>269</v>
      </c>
      <c r="D147" s="62">
        <v>0</v>
      </c>
      <c r="E147" s="62">
        <v>0</v>
      </c>
      <c r="F147" s="62">
        <v>0</v>
      </c>
      <c r="G147" s="62">
        <v>0</v>
      </c>
      <c r="H147" s="62">
        <v>0</v>
      </c>
      <c r="I147" s="62">
        <v>0</v>
      </c>
      <c r="J147" s="62">
        <f t="shared" si="34"/>
        <v>0</v>
      </c>
      <c r="K147" s="62">
        <f t="shared" si="34"/>
        <v>0</v>
      </c>
      <c r="L147" s="54">
        <v>0</v>
      </c>
      <c r="M147" s="54">
        <v>0</v>
      </c>
      <c r="N147" s="62">
        <v>0</v>
      </c>
      <c r="O147" s="62">
        <v>0</v>
      </c>
      <c r="P147" s="62">
        <v>0</v>
      </c>
      <c r="Q147" s="62">
        <v>0</v>
      </c>
      <c r="R147" s="62">
        <v>0</v>
      </c>
      <c r="S147" s="62">
        <v>0</v>
      </c>
      <c r="T147" s="62">
        <v>0</v>
      </c>
      <c r="U147" s="62">
        <v>0</v>
      </c>
      <c r="V147" s="62">
        <v>0</v>
      </c>
      <c r="W147" s="62">
        <v>0</v>
      </c>
    </row>
    <row r="148" spans="1:23" s="43" customFormat="1" ht="63" x14ac:dyDescent="0.25">
      <c r="A148" s="174"/>
      <c r="B148" s="53" t="s">
        <v>1480</v>
      </c>
      <c r="C148" s="58" t="s">
        <v>1481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  <c r="I148" s="62">
        <v>0</v>
      </c>
      <c r="J148" s="62">
        <f t="shared" si="34"/>
        <v>0</v>
      </c>
      <c r="K148" s="62">
        <f t="shared" si="34"/>
        <v>0</v>
      </c>
      <c r="L148" s="54">
        <v>0</v>
      </c>
      <c r="M148" s="54">
        <v>0</v>
      </c>
      <c r="N148" s="62">
        <v>0</v>
      </c>
      <c r="O148" s="62">
        <v>0</v>
      </c>
      <c r="P148" s="62">
        <v>0</v>
      </c>
      <c r="Q148" s="62">
        <v>0</v>
      </c>
      <c r="R148" s="62">
        <v>0</v>
      </c>
      <c r="S148" s="62">
        <v>0</v>
      </c>
      <c r="T148" s="62">
        <v>0</v>
      </c>
      <c r="U148" s="62">
        <v>0</v>
      </c>
      <c r="V148" s="62">
        <v>0</v>
      </c>
      <c r="W148" s="62">
        <v>0</v>
      </c>
    </row>
    <row r="149" spans="1:23" s="43" customFormat="1" ht="15.75" x14ac:dyDescent="0.25">
      <c r="A149" s="174"/>
      <c r="B149" s="53" t="s">
        <v>274</v>
      </c>
      <c r="C149" s="58"/>
      <c r="D149" s="62">
        <f t="shared" ref="D149:W149" si="35">SUM(D150:D153)</f>
        <v>0</v>
      </c>
      <c r="E149" s="62">
        <f t="shared" si="35"/>
        <v>0</v>
      </c>
      <c r="F149" s="62">
        <f t="shared" si="35"/>
        <v>0</v>
      </c>
      <c r="G149" s="62">
        <f t="shared" si="35"/>
        <v>0</v>
      </c>
      <c r="H149" s="62">
        <f t="shared" si="35"/>
        <v>0</v>
      </c>
      <c r="I149" s="62">
        <f t="shared" si="35"/>
        <v>0</v>
      </c>
      <c r="J149" s="62">
        <f t="shared" si="35"/>
        <v>0</v>
      </c>
      <c r="K149" s="62">
        <f t="shared" si="35"/>
        <v>0</v>
      </c>
      <c r="L149" s="62">
        <f t="shared" si="35"/>
        <v>0</v>
      </c>
      <c r="M149" s="62">
        <f t="shared" si="35"/>
        <v>0</v>
      </c>
      <c r="N149" s="62">
        <f t="shared" si="35"/>
        <v>0</v>
      </c>
      <c r="O149" s="62">
        <f t="shared" si="35"/>
        <v>0</v>
      </c>
      <c r="P149" s="62">
        <f t="shared" si="35"/>
        <v>0</v>
      </c>
      <c r="Q149" s="62">
        <f t="shared" si="35"/>
        <v>0</v>
      </c>
      <c r="R149" s="62">
        <f t="shared" si="35"/>
        <v>0</v>
      </c>
      <c r="S149" s="62">
        <f t="shared" si="35"/>
        <v>0</v>
      </c>
      <c r="T149" s="62">
        <f t="shared" si="35"/>
        <v>0</v>
      </c>
      <c r="U149" s="62">
        <f t="shared" si="35"/>
        <v>0</v>
      </c>
      <c r="V149" s="62">
        <f t="shared" si="35"/>
        <v>0</v>
      </c>
      <c r="W149" s="62">
        <f t="shared" si="35"/>
        <v>0</v>
      </c>
    </row>
    <row r="150" spans="1:23" s="43" customFormat="1" ht="47.25" x14ac:dyDescent="0.25">
      <c r="A150" s="174"/>
      <c r="B150" s="53" t="s">
        <v>275</v>
      </c>
      <c r="C150" s="58" t="s">
        <v>276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2">
        <v>0</v>
      </c>
      <c r="J150" s="62">
        <f t="shared" ref="J150:K153" si="36">L150-D150-F150-H150</f>
        <v>0</v>
      </c>
      <c r="K150" s="62">
        <f t="shared" si="36"/>
        <v>0</v>
      </c>
      <c r="L150" s="54">
        <v>0</v>
      </c>
      <c r="M150" s="54">
        <v>0</v>
      </c>
      <c r="N150" s="62">
        <v>0</v>
      </c>
      <c r="O150" s="62">
        <v>0</v>
      </c>
      <c r="P150" s="62">
        <v>0</v>
      </c>
      <c r="Q150" s="62">
        <v>0</v>
      </c>
      <c r="R150" s="62">
        <v>0</v>
      </c>
      <c r="S150" s="62">
        <v>0</v>
      </c>
      <c r="T150" s="62">
        <v>0</v>
      </c>
      <c r="U150" s="62">
        <v>0</v>
      </c>
      <c r="V150" s="62">
        <v>0</v>
      </c>
      <c r="W150" s="62">
        <v>0</v>
      </c>
    </row>
    <row r="151" spans="1:23" s="43" customFormat="1" ht="47.25" x14ac:dyDescent="0.25">
      <c r="A151" s="174"/>
      <c r="B151" s="53" t="s">
        <v>277</v>
      </c>
      <c r="C151" s="58" t="s">
        <v>278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  <c r="J151" s="62">
        <f t="shared" si="36"/>
        <v>0</v>
      </c>
      <c r="K151" s="62">
        <f t="shared" si="36"/>
        <v>0</v>
      </c>
      <c r="L151" s="54">
        <v>0</v>
      </c>
      <c r="M151" s="54">
        <v>0</v>
      </c>
      <c r="N151" s="62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0</v>
      </c>
      <c r="W151" s="62">
        <v>0</v>
      </c>
    </row>
    <row r="152" spans="1:23" s="43" customFormat="1" ht="63" x14ac:dyDescent="0.25">
      <c r="A152" s="174"/>
      <c r="B152" s="65" t="s">
        <v>1740</v>
      </c>
      <c r="C152" s="58" t="s">
        <v>279</v>
      </c>
      <c r="D152" s="62">
        <v>0</v>
      </c>
      <c r="E152" s="62">
        <v>0</v>
      </c>
      <c r="F152" s="62">
        <v>0</v>
      </c>
      <c r="G152" s="62">
        <v>0</v>
      </c>
      <c r="H152" s="62">
        <v>0</v>
      </c>
      <c r="I152" s="62">
        <v>0</v>
      </c>
      <c r="J152" s="62">
        <f t="shared" si="36"/>
        <v>0</v>
      </c>
      <c r="K152" s="62">
        <f t="shared" si="36"/>
        <v>0</v>
      </c>
      <c r="L152" s="54">
        <v>0</v>
      </c>
      <c r="M152" s="54">
        <v>0</v>
      </c>
      <c r="N152" s="62">
        <v>0</v>
      </c>
      <c r="O152" s="62">
        <v>0</v>
      </c>
      <c r="P152" s="62">
        <v>0</v>
      </c>
      <c r="Q152" s="62">
        <v>0</v>
      </c>
      <c r="R152" s="62">
        <v>0</v>
      </c>
      <c r="S152" s="62">
        <v>0</v>
      </c>
      <c r="T152" s="62">
        <v>0</v>
      </c>
      <c r="U152" s="62">
        <v>0</v>
      </c>
      <c r="V152" s="62">
        <v>0</v>
      </c>
      <c r="W152" s="62">
        <v>0</v>
      </c>
    </row>
    <row r="153" spans="1:23" s="43" customFormat="1" ht="47.25" x14ac:dyDescent="0.25">
      <c r="A153" s="174"/>
      <c r="B153" s="53" t="s">
        <v>1741</v>
      </c>
      <c r="C153" s="58" t="s">
        <v>1742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  <c r="I153" s="62">
        <v>0</v>
      </c>
      <c r="J153" s="62">
        <f t="shared" si="36"/>
        <v>0</v>
      </c>
      <c r="K153" s="62">
        <f t="shared" si="36"/>
        <v>0</v>
      </c>
      <c r="L153" s="54">
        <v>0</v>
      </c>
      <c r="M153" s="54">
        <v>0</v>
      </c>
      <c r="N153" s="62">
        <v>0</v>
      </c>
      <c r="O153" s="62">
        <v>0</v>
      </c>
      <c r="P153" s="62">
        <v>0</v>
      </c>
      <c r="Q153" s="62">
        <v>0</v>
      </c>
      <c r="R153" s="62">
        <v>0</v>
      </c>
      <c r="S153" s="62">
        <v>0</v>
      </c>
      <c r="T153" s="62">
        <v>0</v>
      </c>
      <c r="U153" s="62">
        <v>0</v>
      </c>
      <c r="V153" s="62">
        <v>0</v>
      </c>
      <c r="W153" s="62">
        <v>0</v>
      </c>
    </row>
    <row r="154" spans="1:23" s="43" customFormat="1" ht="15.75" x14ac:dyDescent="0.25">
      <c r="A154" s="174"/>
      <c r="B154" s="53" t="s">
        <v>280</v>
      </c>
      <c r="C154" s="58"/>
      <c r="D154" s="62">
        <f t="shared" ref="D154:W154" si="37">SUM(D155)</f>
        <v>0</v>
      </c>
      <c r="E154" s="62">
        <f t="shared" si="37"/>
        <v>0</v>
      </c>
      <c r="F154" s="62">
        <f t="shared" si="37"/>
        <v>0</v>
      </c>
      <c r="G154" s="62">
        <f t="shared" si="37"/>
        <v>0</v>
      </c>
      <c r="H154" s="62">
        <f t="shared" si="37"/>
        <v>0</v>
      </c>
      <c r="I154" s="62">
        <f t="shared" si="37"/>
        <v>0</v>
      </c>
      <c r="J154" s="62">
        <f t="shared" si="37"/>
        <v>0</v>
      </c>
      <c r="K154" s="62">
        <f t="shared" si="37"/>
        <v>0</v>
      </c>
      <c r="L154" s="62">
        <f t="shared" si="37"/>
        <v>0</v>
      </c>
      <c r="M154" s="62">
        <f t="shared" si="37"/>
        <v>0</v>
      </c>
      <c r="N154" s="62">
        <f t="shared" si="37"/>
        <v>0</v>
      </c>
      <c r="O154" s="62">
        <f t="shared" si="37"/>
        <v>0</v>
      </c>
      <c r="P154" s="62">
        <f t="shared" si="37"/>
        <v>0</v>
      </c>
      <c r="Q154" s="62">
        <f t="shared" si="37"/>
        <v>0</v>
      </c>
      <c r="R154" s="62">
        <f t="shared" si="37"/>
        <v>0</v>
      </c>
      <c r="S154" s="62">
        <f t="shared" si="37"/>
        <v>0</v>
      </c>
      <c r="T154" s="62">
        <f t="shared" si="37"/>
        <v>0</v>
      </c>
      <c r="U154" s="62">
        <f t="shared" si="37"/>
        <v>0</v>
      </c>
      <c r="V154" s="62">
        <f t="shared" si="37"/>
        <v>0</v>
      </c>
      <c r="W154" s="62">
        <f t="shared" si="37"/>
        <v>0</v>
      </c>
    </row>
    <row r="155" spans="1:23" s="43" customFormat="1" ht="47.25" x14ac:dyDescent="0.25">
      <c r="A155" s="174"/>
      <c r="B155" s="53" t="s">
        <v>281</v>
      </c>
      <c r="C155" s="58" t="s">
        <v>282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2">
        <v>0</v>
      </c>
      <c r="J155" s="62">
        <f>L155-D155-F155-H155</f>
        <v>0</v>
      </c>
      <c r="K155" s="62">
        <f>M155-E155-G155-I155</f>
        <v>0</v>
      </c>
      <c r="L155" s="54">
        <v>0</v>
      </c>
      <c r="M155" s="54">
        <v>0</v>
      </c>
      <c r="N155" s="62">
        <v>0</v>
      </c>
      <c r="O155" s="62">
        <v>0</v>
      </c>
      <c r="P155" s="62">
        <v>0</v>
      </c>
      <c r="Q155" s="62">
        <v>0</v>
      </c>
      <c r="R155" s="62">
        <v>0</v>
      </c>
      <c r="S155" s="62">
        <v>0</v>
      </c>
      <c r="T155" s="62">
        <v>0</v>
      </c>
      <c r="U155" s="62">
        <v>0</v>
      </c>
      <c r="V155" s="62">
        <v>0</v>
      </c>
      <c r="W155" s="62">
        <v>0</v>
      </c>
    </row>
    <row r="156" spans="1:23" s="43" customFormat="1" ht="15.75" x14ac:dyDescent="0.25">
      <c r="A156" s="174"/>
      <c r="B156" s="53" t="s">
        <v>283</v>
      </c>
      <c r="C156" s="58"/>
      <c r="D156" s="62">
        <f t="shared" ref="D156:W156" si="38">SUM(D157:D185)</f>
        <v>1.526</v>
      </c>
      <c r="E156" s="62">
        <f t="shared" si="38"/>
        <v>3.03</v>
      </c>
      <c r="F156" s="62">
        <f t="shared" si="38"/>
        <v>9.6000000000000002E-2</v>
      </c>
      <c r="G156" s="62">
        <f t="shared" si="38"/>
        <v>1.05</v>
      </c>
      <c r="H156" s="62">
        <f t="shared" si="38"/>
        <v>0</v>
      </c>
      <c r="I156" s="62">
        <f t="shared" si="38"/>
        <v>0.5</v>
      </c>
      <c r="J156" s="62">
        <f t="shared" si="38"/>
        <v>0</v>
      </c>
      <c r="K156" s="62">
        <f t="shared" si="38"/>
        <v>2.4</v>
      </c>
      <c r="L156" s="62">
        <f t="shared" si="38"/>
        <v>1.6220000000000001</v>
      </c>
      <c r="M156" s="62">
        <f t="shared" si="38"/>
        <v>6.98</v>
      </c>
      <c r="N156" s="62">
        <f t="shared" si="38"/>
        <v>0</v>
      </c>
      <c r="O156" s="62">
        <f t="shared" si="38"/>
        <v>0</v>
      </c>
      <c r="P156" s="62">
        <f t="shared" si="38"/>
        <v>0</v>
      </c>
      <c r="Q156" s="62">
        <f t="shared" si="38"/>
        <v>0</v>
      </c>
      <c r="R156" s="62">
        <f t="shared" si="38"/>
        <v>0</v>
      </c>
      <c r="S156" s="62">
        <f t="shared" si="38"/>
        <v>0</v>
      </c>
      <c r="T156" s="62">
        <f t="shared" si="38"/>
        <v>0</v>
      </c>
      <c r="U156" s="62">
        <f t="shared" si="38"/>
        <v>0</v>
      </c>
      <c r="V156" s="62">
        <f t="shared" si="38"/>
        <v>0</v>
      </c>
      <c r="W156" s="62">
        <f t="shared" si="38"/>
        <v>0</v>
      </c>
    </row>
    <row r="157" spans="1:23" s="43" customFormat="1" ht="63" x14ac:dyDescent="0.25">
      <c r="A157" s="174"/>
      <c r="B157" s="53" t="s">
        <v>1483</v>
      </c>
      <c r="C157" s="59" t="s">
        <v>1484</v>
      </c>
      <c r="D157" s="62">
        <v>0</v>
      </c>
      <c r="E157" s="62">
        <v>0</v>
      </c>
      <c r="F157" s="62">
        <v>0</v>
      </c>
      <c r="G157" s="62">
        <v>0</v>
      </c>
      <c r="H157" s="62">
        <v>0</v>
      </c>
      <c r="I157" s="62">
        <v>0</v>
      </c>
      <c r="J157" s="62">
        <f t="shared" ref="J157:K185" si="39">L157-D157-F157-H157</f>
        <v>0</v>
      </c>
      <c r="K157" s="62">
        <f t="shared" si="39"/>
        <v>0</v>
      </c>
      <c r="L157" s="54">
        <v>0</v>
      </c>
      <c r="M157" s="54">
        <v>0</v>
      </c>
      <c r="N157" s="62">
        <v>0</v>
      </c>
      <c r="O157" s="62">
        <v>0</v>
      </c>
      <c r="P157" s="62">
        <v>0</v>
      </c>
      <c r="Q157" s="62">
        <v>0</v>
      </c>
      <c r="R157" s="62">
        <v>0</v>
      </c>
      <c r="S157" s="62">
        <v>0</v>
      </c>
      <c r="T157" s="62">
        <v>0</v>
      </c>
      <c r="U157" s="62">
        <v>0</v>
      </c>
      <c r="V157" s="62">
        <v>0</v>
      </c>
      <c r="W157" s="62">
        <v>0</v>
      </c>
    </row>
    <row r="158" spans="1:23" s="43" customFormat="1" ht="47.25" x14ac:dyDescent="0.25">
      <c r="A158" s="174"/>
      <c r="B158" s="53" t="s">
        <v>284</v>
      </c>
      <c r="C158" s="59" t="s">
        <v>285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0</v>
      </c>
      <c r="J158" s="62">
        <f t="shared" si="39"/>
        <v>0</v>
      </c>
      <c r="K158" s="62">
        <f t="shared" si="39"/>
        <v>0.4</v>
      </c>
      <c r="L158" s="54">
        <v>0</v>
      </c>
      <c r="M158" s="54">
        <v>0.4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0</v>
      </c>
      <c r="U158" s="62">
        <v>0</v>
      </c>
      <c r="V158" s="62">
        <v>0</v>
      </c>
      <c r="W158" s="62">
        <v>0</v>
      </c>
    </row>
    <row r="159" spans="1:23" s="43" customFormat="1" ht="63" x14ac:dyDescent="0.25">
      <c r="A159" s="174"/>
      <c r="B159" s="65" t="s">
        <v>286</v>
      </c>
      <c r="C159" s="58" t="s">
        <v>287</v>
      </c>
      <c r="D159" s="62">
        <v>0</v>
      </c>
      <c r="E159" s="62">
        <v>0.16</v>
      </c>
      <c r="F159" s="62">
        <v>0</v>
      </c>
      <c r="G159" s="62">
        <v>0</v>
      </c>
      <c r="H159" s="62">
        <v>0</v>
      </c>
      <c r="I159" s="62">
        <v>0</v>
      </c>
      <c r="J159" s="62">
        <f t="shared" si="39"/>
        <v>0</v>
      </c>
      <c r="K159" s="62">
        <f t="shared" si="39"/>
        <v>0</v>
      </c>
      <c r="L159" s="54">
        <v>0</v>
      </c>
      <c r="M159" s="54">
        <v>0.16</v>
      </c>
      <c r="N159" s="62">
        <v>0</v>
      </c>
      <c r="O159" s="62">
        <v>0</v>
      </c>
      <c r="P159" s="62">
        <v>0</v>
      </c>
      <c r="Q159" s="62">
        <v>0</v>
      </c>
      <c r="R159" s="62">
        <v>0</v>
      </c>
      <c r="S159" s="62">
        <v>0</v>
      </c>
      <c r="T159" s="62">
        <v>0</v>
      </c>
      <c r="U159" s="62">
        <v>0</v>
      </c>
      <c r="V159" s="62">
        <v>0</v>
      </c>
      <c r="W159" s="62">
        <v>0</v>
      </c>
    </row>
    <row r="160" spans="1:23" s="43" customFormat="1" ht="94.5" x14ac:dyDescent="0.25">
      <c r="A160" s="174"/>
      <c r="B160" s="53" t="s">
        <v>288</v>
      </c>
      <c r="C160" s="58" t="s">
        <v>289</v>
      </c>
      <c r="D160" s="62">
        <v>1.526</v>
      </c>
      <c r="E160" s="62">
        <v>1.26</v>
      </c>
      <c r="F160" s="62">
        <v>0</v>
      </c>
      <c r="G160" s="62">
        <v>0</v>
      </c>
      <c r="H160" s="62">
        <v>0</v>
      </c>
      <c r="I160" s="62">
        <v>0</v>
      </c>
      <c r="J160" s="62">
        <f t="shared" si="39"/>
        <v>0</v>
      </c>
      <c r="K160" s="62">
        <f t="shared" si="39"/>
        <v>0</v>
      </c>
      <c r="L160" s="54">
        <v>1.526</v>
      </c>
      <c r="M160" s="54">
        <v>1.26</v>
      </c>
      <c r="N160" s="62">
        <v>0</v>
      </c>
      <c r="O160" s="62">
        <v>0</v>
      </c>
      <c r="P160" s="62">
        <v>0</v>
      </c>
      <c r="Q160" s="62">
        <v>0</v>
      </c>
      <c r="R160" s="62">
        <v>0</v>
      </c>
      <c r="S160" s="62">
        <v>0</v>
      </c>
      <c r="T160" s="62">
        <v>0</v>
      </c>
      <c r="U160" s="62">
        <v>0</v>
      </c>
      <c r="V160" s="62">
        <v>0</v>
      </c>
      <c r="W160" s="62">
        <v>0</v>
      </c>
    </row>
    <row r="161" spans="1:23" s="43" customFormat="1" ht="47.25" x14ac:dyDescent="0.25">
      <c r="A161" s="174"/>
      <c r="B161" s="53" t="s">
        <v>290</v>
      </c>
      <c r="C161" s="58" t="s">
        <v>291</v>
      </c>
      <c r="D161" s="62">
        <v>0</v>
      </c>
      <c r="E161" s="62">
        <v>0</v>
      </c>
      <c r="F161" s="62">
        <v>0</v>
      </c>
      <c r="G161" s="62">
        <v>0</v>
      </c>
      <c r="H161" s="62">
        <v>0</v>
      </c>
      <c r="I161" s="62">
        <v>0</v>
      </c>
      <c r="J161" s="62">
        <f t="shared" si="39"/>
        <v>0</v>
      </c>
      <c r="K161" s="62">
        <f t="shared" si="39"/>
        <v>0</v>
      </c>
      <c r="L161" s="54">
        <v>0</v>
      </c>
      <c r="M161" s="54">
        <v>0</v>
      </c>
      <c r="N161" s="62">
        <v>0</v>
      </c>
      <c r="O161" s="62">
        <v>0</v>
      </c>
      <c r="P161" s="62">
        <v>0</v>
      </c>
      <c r="Q161" s="62">
        <v>0</v>
      </c>
      <c r="R161" s="62">
        <v>0</v>
      </c>
      <c r="S161" s="62">
        <v>0</v>
      </c>
      <c r="T161" s="62">
        <v>0</v>
      </c>
      <c r="U161" s="62">
        <v>0</v>
      </c>
      <c r="V161" s="62">
        <v>0</v>
      </c>
      <c r="W161" s="62">
        <v>0</v>
      </c>
    </row>
    <row r="162" spans="1:23" s="43" customFormat="1" ht="31.5" x14ac:dyDescent="0.25">
      <c r="A162" s="174"/>
      <c r="B162" s="53" t="s">
        <v>293</v>
      </c>
      <c r="C162" s="58" t="s">
        <v>294</v>
      </c>
      <c r="D162" s="62">
        <v>0</v>
      </c>
      <c r="E162" s="62">
        <v>0</v>
      </c>
      <c r="F162" s="62">
        <v>0</v>
      </c>
      <c r="G162" s="62">
        <v>0</v>
      </c>
      <c r="H162" s="62">
        <v>0</v>
      </c>
      <c r="I162" s="62">
        <v>0</v>
      </c>
      <c r="J162" s="62">
        <f t="shared" si="39"/>
        <v>0</v>
      </c>
      <c r="K162" s="62">
        <f t="shared" si="39"/>
        <v>0</v>
      </c>
      <c r="L162" s="54">
        <v>0</v>
      </c>
      <c r="M162" s="54">
        <v>0</v>
      </c>
      <c r="N162" s="62">
        <v>0</v>
      </c>
      <c r="O162" s="62">
        <v>0</v>
      </c>
      <c r="P162" s="62">
        <v>0</v>
      </c>
      <c r="Q162" s="62">
        <v>0</v>
      </c>
      <c r="R162" s="62">
        <v>0</v>
      </c>
      <c r="S162" s="62">
        <v>0</v>
      </c>
      <c r="T162" s="62">
        <v>0</v>
      </c>
      <c r="U162" s="62">
        <v>0</v>
      </c>
      <c r="V162" s="62">
        <v>0</v>
      </c>
      <c r="W162" s="62">
        <v>0</v>
      </c>
    </row>
    <row r="163" spans="1:23" s="43" customFormat="1" ht="63" x14ac:dyDescent="0.25">
      <c r="A163" s="174"/>
      <c r="B163" s="65" t="s">
        <v>295</v>
      </c>
      <c r="C163" s="58" t="s">
        <v>296</v>
      </c>
      <c r="D163" s="62">
        <v>0</v>
      </c>
      <c r="E163" s="62">
        <v>0</v>
      </c>
      <c r="F163" s="62">
        <v>9.6000000000000002E-2</v>
      </c>
      <c r="G163" s="62">
        <v>0.8</v>
      </c>
      <c r="H163" s="62">
        <v>0</v>
      </c>
      <c r="I163" s="62">
        <v>0</v>
      </c>
      <c r="J163" s="62">
        <f t="shared" si="39"/>
        <v>0</v>
      </c>
      <c r="K163" s="62">
        <f t="shared" si="39"/>
        <v>0</v>
      </c>
      <c r="L163" s="54">
        <v>9.6000000000000002E-2</v>
      </c>
      <c r="M163" s="54">
        <v>0.8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62">
        <v>0</v>
      </c>
    </row>
    <row r="164" spans="1:23" s="43" customFormat="1" ht="47.25" x14ac:dyDescent="0.25">
      <c r="A164" s="174"/>
      <c r="B164" s="53" t="s">
        <v>297</v>
      </c>
      <c r="C164" s="58" t="s">
        <v>298</v>
      </c>
      <c r="D164" s="62">
        <v>0</v>
      </c>
      <c r="E164" s="62">
        <v>0.8</v>
      </c>
      <c r="F164" s="62">
        <v>0</v>
      </c>
      <c r="G164" s="62">
        <v>0</v>
      </c>
      <c r="H164" s="62">
        <v>0</v>
      </c>
      <c r="I164" s="62">
        <v>0</v>
      </c>
      <c r="J164" s="62">
        <f t="shared" si="39"/>
        <v>0</v>
      </c>
      <c r="K164" s="62">
        <f t="shared" si="39"/>
        <v>0</v>
      </c>
      <c r="L164" s="54">
        <v>0</v>
      </c>
      <c r="M164" s="54">
        <v>0.8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0</v>
      </c>
      <c r="T164" s="62">
        <v>0</v>
      </c>
      <c r="U164" s="62">
        <v>0</v>
      </c>
      <c r="V164" s="62">
        <v>0</v>
      </c>
      <c r="W164" s="62">
        <v>0</v>
      </c>
    </row>
    <row r="165" spans="1:23" s="43" customFormat="1" ht="31.5" x14ac:dyDescent="0.25">
      <c r="A165" s="174"/>
      <c r="B165" s="53" t="s">
        <v>299</v>
      </c>
      <c r="C165" s="58" t="s">
        <v>300</v>
      </c>
      <c r="D165" s="62">
        <v>0</v>
      </c>
      <c r="E165" s="62">
        <v>0.25</v>
      </c>
      <c r="F165" s="62">
        <v>0</v>
      </c>
      <c r="G165" s="62">
        <v>0</v>
      </c>
      <c r="H165" s="62">
        <v>0</v>
      </c>
      <c r="I165" s="62">
        <v>0</v>
      </c>
      <c r="J165" s="62">
        <f t="shared" si="39"/>
        <v>0</v>
      </c>
      <c r="K165" s="62">
        <f t="shared" si="39"/>
        <v>0</v>
      </c>
      <c r="L165" s="54">
        <v>0</v>
      </c>
      <c r="M165" s="54">
        <v>0.25</v>
      </c>
      <c r="N165" s="62">
        <v>0</v>
      </c>
      <c r="O165" s="62">
        <v>0</v>
      </c>
      <c r="P165" s="62">
        <v>0</v>
      </c>
      <c r="Q165" s="62">
        <v>0</v>
      </c>
      <c r="R165" s="62">
        <v>0</v>
      </c>
      <c r="S165" s="62">
        <v>0</v>
      </c>
      <c r="T165" s="62">
        <v>0</v>
      </c>
      <c r="U165" s="62">
        <v>0</v>
      </c>
      <c r="V165" s="62">
        <v>0</v>
      </c>
      <c r="W165" s="62">
        <v>0</v>
      </c>
    </row>
    <row r="166" spans="1:23" s="43" customFormat="1" ht="63" x14ac:dyDescent="0.25">
      <c r="A166" s="174"/>
      <c r="B166" s="65" t="s">
        <v>1743</v>
      </c>
      <c r="C166" s="58" t="s">
        <v>301</v>
      </c>
      <c r="D166" s="62">
        <v>0</v>
      </c>
      <c r="E166" s="62">
        <v>0</v>
      </c>
      <c r="F166" s="62">
        <v>0</v>
      </c>
      <c r="G166" s="62">
        <v>0</v>
      </c>
      <c r="H166" s="62">
        <v>0</v>
      </c>
      <c r="I166" s="62">
        <v>0.4</v>
      </c>
      <c r="J166" s="62">
        <f t="shared" si="39"/>
        <v>0</v>
      </c>
      <c r="K166" s="62">
        <f t="shared" si="39"/>
        <v>0</v>
      </c>
      <c r="L166" s="54">
        <v>0</v>
      </c>
      <c r="M166" s="54">
        <v>0.4</v>
      </c>
      <c r="N166" s="62">
        <v>0</v>
      </c>
      <c r="O166" s="62">
        <v>0</v>
      </c>
      <c r="P166" s="62">
        <v>0</v>
      </c>
      <c r="Q166" s="62">
        <v>0</v>
      </c>
      <c r="R166" s="62">
        <v>0</v>
      </c>
      <c r="S166" s="62">
        <v>0</v>
      </c>
      <c r="T166" s="62">
        <v>0</v>
      </c>
      <c r="U166" s="62">
        <v>0</v>
      </c>
      <c r="V166" s="62">
        <v>0</v>
      </c>
      <c r="W166" s="62">
        <v>0</v>
      </c>
    </row>
    <row r="167" spans="1:23" s="43" customFormat="1" ht="78.75" x14ac:dyDescent="0.25">
      <c r="A167" s="174"/>
      <c r="B167" s="53" t="s">
        <v>302</v>
      </c>
      <c r="C167" s="58" t="s">
        <v>1385</v>
      </c>
      <c r="D167" s="62">
        <v>0</v>
      </c>
      <c r="E167" s="62">
        <v>0</v>
      </c>
      <c r="F167" s="62">
        <v>0</v>
      </c>
      <c r="G167" s="62">
        <v>0.25</v>
      </c>
      <c r="H167" s="62">
        <v>0</v>
      </c>
      <c r="I167" s="62">
        <v>0</v>
      </c>
      <c r="J167" s="62">
        <f t="shared" si="39"/>
        <v>0</v>
      </c>
      <c r="K167" s="62">
        <f t="shared" si="39"/>
        <v>0</v>
      </c>
      <c r="L167" s="54">
        <v>0</v>
      </c>
      <c r="M167" s="54">
        <v>0.25</v>
      </c>
      <c r="N167" s="62">
        <v>0</v>
      </c>
      <c r="O167" s="62">
        <v>0</v>
      </c>
      <c r="P167" s="62">
        <v>0</v>
      </c>
      <c r="Q167" s="62">
        <v>0</v>
      </c>
      <c r="R167" s="62">
        <v>0</v>
      </c>
      <c r="S167" s="62">
        <v>0</v>
      </c>
      <c r="T167" s="62">
        <v>0</v>
      </c>
      <c r="U167" s="62">
        <v>0</v>
      </c>
      <c r="V167" s="62">
        <v>0</v>
      </c>
      <c r="W167" s="62">
        <v>0</v>
      </c>
    </row>
    <row r="168" spans="1:23" s="43" customFormat="1" ht="78.75" x14ac:dyDescent="0.25">
      <c r="A168" s="174"/>
      <c r="B168" s="53" t="s">
        <v>1744</v>
      </c>
      <c r="C168" s="58" t="s">
        <v>1386</v>
      </c>
      <c r="D168" s="62">
        <v>0</v>
      </c>
      <c r="E168" s="62">
        <v>0</v>
      </c>
      <c r="F168" s="62">
        <v>0</v>
      </c>
      <c r="G168" s="62">
        <v>0</v>
      </c>
      <c r="H168" s="62">
        <v>0</v>
      </c>
      <c r="I168" s="62">
        <v>0</v>
      </c>
      <c r="J168" s="62">
        <f t="shared" si="39"/>
        <v>0</v>
      </c>
      <c r="K168" s="62">
        <f t="shared" si="39"/>
        <v>0</v>
      </c>
      <c r="L168" s="54">
        <v>0</v>
      </c>
      <c r="M168" s="54">
        <v>0</v>
      </c>
      <c r="N168" s="62">
        <v>0</v>
      </c>
      <c r="O168" s="62">
        <v>0</v>
      </c>
      <c r="P168" s="62">
        <v>0</v>
      </c>
      <c r="Q168" s="62">
        <v>0</v>
      </c>
      <c r="R168" s="62">
        <v>0</v>
      </c>
      <c r="S168" s="62">
        <v>0</v>
      </c>
      <c r="T168" s="62">
        <v>0</v>
      </c>
      <c r="U168" s="62">
        <v>0</v>
      </c>
      <c r="V168" s="62">
        <v>0</v>
      </c>
      <c r="W168" s="62">
        <v>0</v>
      </c>
    </row>
    <row r="169" spans="1:23" s="43" customFormat="1" ht="63" x14ac:dyDescent="0.25">
      <c r="A169" s="174"/>
      <c r="B169" s="53" t="s">
        <v>303</v>
      </c>
      <c r="C169" s="58" t="s">
        <v>1387</v>
      </c>
      <c r="D169" s="62">
        <v>0</v>
      </c>
      <c r="E169" s="62">
        <v>0.4</v>
      </c>
      <c r="F169" s="62">
        <v>0</v>
      </c>
      <c r="G169" s="62">
        <v>0</v>
      </c>
      <c r="H169" s="62">
        <v>0</v>
      </c>
      <c r="I169" s="62">
        <v>0</v>
      </c>
      <c r="J169" s="62">
        <f t="shared" si="39"/>
        <v>0</v>
      </c>
      <c r="K169" s="62">
        <f t="shared" si="39"/>
        <v>0</v>
      </c>
      <c r="L169" s="54">
        <v>0</v>
      </c>
      <c r="M169" s="54">
        <v>0.4</v>
      </c>
      <c r="N169" s="62">
        <v>0</v>
      </c>
      <c r="O169" s="62">
        <v>0</v>
      </c>
      <c r="P169" s="62">
        <v>0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0</v>
      </c>
      <c r="W169" s="62">
        <v>0</v>
      </c>
    </row>
    <row r="170" spans="1:23" s="43" customFormat="1" ht="63" x14ac:dyDescent="0.25">
      <c r="A170" s="174"/>
      <c r="B170" s="53" t="s">
        <v>1745</v>
      </c>
      <c r="C170" s="58" t="s">
        <v>1388</v>
      </c>
      <c r="D170" s="62">
        <v>0</v>
      </c>
      <c r="E170" s="62">
        <v>0</v>
      </c>
      <c r="F170" s="62">
        <v>0</v>
      </c>
      <c r="G170" s="62">
        <v>0</v>
      </c>
      <c r="H170" s="62">
        <v>0</v>
      </c>
      <c r="I170" s="62">
        <v>0</v>
      </c>
      <c r="J170" s="62">
        <f t="shared" si="39"/>
        <v>0</v>
      </c>
      <c r="K170" s="62">
        <f t="shared" si="39"/>
        <v>0</v>
      </c>
      <c r="L170" s="54">
        <v>0</v>
      </c>
      <c r="M170" s="54">
        <v>0</v>
      </c>
      <c r="N170" s="62">
        <v>0</v>
      </c>
      <c r="O170" s="62">
        <v>0</v>
      </c>
      <c r="P170" s="62">
        <v>0</v>
      </c>
      <c r="Q170" s="62">
        <v>0</v>
      </c>
      <c r="R170" s="62">
        <v>0</v>
      </c>
      <c r="S170" s="62">
        <v>0</v>
      </c>
      <c r="T170" s="62">
        <v>0</v>
      </c>
      <c r="U170" s="62">
        <v>0</v>
      </c>
      <c r="V170" s="62">
        <v>0</v>
      </c>
      <c r="W170" s="62">
        <v>0</v>
      </c>
    </row>
    <row r="171" spans="1:23" s="43" customFormat="1" ht="94.5" x14ac:dyDescent="0.25">
      <c r="A171" s="174"/>
      <c r="B171" s="53" t="s">
        <v>1746</v>
      </c>
      <c r="C171" s="58" t="s">
        <v>1747</v>
      </c>
      <c r="D171" s="62">
        <v>0</v>
      </c>
      <c r="E171" s="62">
        <v>0</v>
      </c>
      <c r="F171" s="62">
        <v>0</v>
      </c>
      <c r="G171" s="62">
        <v>0</v>
      </c>
      <c r="H171" s="62">
        <v>0</v>
      </c>
      <c r="I171" s="62">
        <v>0</v>
      </c>
      <c r="J171" s="62">
        <f t="shared" si="39"/>
        <v>0</v>
      </c>
      <c r="K171" s="62">
        <f t="shared" si="39"/>
        <v>0</v>
      </c>
      <c r="L171" s="54">
        <v>0</v>
      </c>
      <c r="M171" s="54">
        <v>0</v>
      </c>
      <c r="N171" s="62">
        <v>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0</v>
      </c>
      <c r="W171" s="62">
        <v>0</v>
      </c>
    </row>
    <row r="172" spans="1:23" s="43" customFormat="1" ht="47.25" x14ac:dyDescent="0.25">
      <c r="A172" s="174"/>
      <c r="B172" s="53" t="s">
        <v>1748</v>
      </c>
      <c r="C172" s="58" t="s">
        <v>1749</v>
      </c>
      <c r="D172" s="62">
        <v>0</v>
      </c>
      <c r="E172" s="62">
        <v>0</v>
      </c>
      <c r="F172" s="62">
        <v>0</v>
      </c>
      <c r="G172" s="62">
        <v>0</v>
      </c>
      <c r="H172" s="62">
        <v>0</v>
      </c>
      <c r="I172" s="62">
        <v>0</v>
      </c>
      <c r="J172" s="62">
        <f t="shared" si="39"/>
        <v>0</v>
      </c>
      <c r="K172" s="62">
        <f t="shared" si="39"/>
        <v>0</v>
      </c>
      <c r="L172" s="54">
        <v>0</v>
      </c>
      <c r="M172" s="54">
        <v>0</v>
      </c>
      <c r="N172" s="62">
        <v>0</v>
      </c>
      <c r="O172" s="62">
        <v>0</v>
      </c>
      <c r="P172" s="62">
        <v>0</v>
      </c>
      <c r="Q172" s="62">
        <v>0</v>
      </c>
      <c r="R172" s="62">
        <v>0</v>
      </c>
      <c r="S172" s="62">
        <v>0</v>
      </c>
      <c r="T172" s="62">
        <v>0</v>
      </c>
      <c r="U172" s="62">
        <v>0</v>
      </c>
      <c r="V172" s="62">
        <v>0</v>
      </c>
      <c r="W172" s="62">
        <v>0</v>
      </c>
    </row>
    <row r="173" spans="1:23" s="43" customFormat="1" ht="63" x14ac:dyDescent="0.25">
      <c r="A173" s="174"/>
      <c r="B173" s="53" t="s">
        <v>1482</v>
      </c>
      <c r="C173" s="58" t="s">
        <v>304</v>
      </c>
      <c r="D173" s="62">
        <v>0</v>
      </c>
      <c r="E173" s="62">
        <v>0.16</v>
      </c>
      <c r="F173" s="62">
        <v>0</v>
      </c>
      <c r="G173" s="62">
        <v>0</v>
      </c>
      <c r="H173" s="62">
        <v>0</v>
      </c>
      <c r="I173" s="62">
        <v>0</v>
      </c>
      <c r="J173" s="62">
        <f t="shared" si="39"/>
        <v>0</v>
      </c>
      <c r="K173" s="62">
        <f t="shared" si="39"/>
        <v>0</v>
      </c>
      <c r="L173" s="54">
        <v>0</v>
      </c>
      <c r="M173" s="54">
        <v>0.16</v>
      </c>
      <c r="N173" s="62">
        <v>0</v>
      </c>
      <c r="O173" s="62">
        <v>0</v>
      </c>
      <c r="P173" s="62">
        <v>0</v>
      </c>
      <c r="Q173" s="62">
        <v>0</v>
      </c>
      <c r="R173" s="62">
        <v>0</v>
      </c>
      <c r="S173" s="62">
        <v>0</v>
      </c>
      <c r="T173" s="62">
        <v>0</v>
      </c>
      <c r="U173" s="62">
        <v>0</v>
      </c>
      <c r="V173" s="62">
        <v>0</v>
      </c>
      <c r="W173" s="62">
        <v>0</v>
      </c>
    </row>
    <row r="174" spans="1:23" s="43" customFormat="1" ht="63" x14ac:dyDescent="0.25">
      <c r="A174" s="174"/>
      <c r="B174" s="53" t="s">
        <v>1750</v>
      </c>
      <c r="C174" s="58" t="s">
        <v>1487</v>
      </c>
      <c r="D174" s="62">
        <v>0</v>
      </c>
      <c r="E174" s="62">
        <v>0</v>
      </c>
      <c r="F174" s="62">
        <v>0</v>
      </c>
      <c r="G174" s="62">
        <v>0</v>
      </c>
      <c r="H174" s="62">
        <v>0</v>
      </c>
      <c r="I174" s="62">
        <v>0</v>
      </c>
      <c r="J174" s="62">
        <f t="shared" si="39"/>
        <v>0</v>
      </c>
      <c r="K174" s="62">
        <f t="shared" si="39"/>
        <v>0</v>
      </c>
      <c r="L174" s="54">
        <v>0</v>
      </c>
      <c r="M174" s="54">
        <v>0</v>
      </c>
      <c r="N174" s="62">
        <v>0</v>
      </c>
      <c r="O174" s="62">
        <v>0</v>
      </c>
      <c r="P174" s="62">
        <v>0</v>
      </c>
      <c r="Q174" s="62">
        <v>0</v>
      </c>
      <c r="R174" s="62">
        <v>0</v>
      </c>
      <c r="S174" s="62">
        <v>0</v>
      </c>
      <c r="T174" s="62">
        <v>0</v>
      </c>
      <c r="U174" s="62">
        <v>0</v>
      </c>
      <c r="V174" s="62">
        <v>0</v>
      </c>
      <c r="W174" s="62">
        <v>0</v>
      </c>
    </row>
    <row r="175" spans="1:23" s="43" customFormat="1" ht="63" x14ac:dyDescent="0.25">
      <c r="A175" s="174"/>
      <c r="B175" s="53" t="s">
        <v>1751</v>
      </c>
      <c r="C175" s="58" t="s">
        <v>1272</v>
      </c>
      <c r="D175" s="62">
        <v>0</v>
      </c>
      <c r="E175" s="62">
        <v>0</v>
      </c>
      <c r="F175" s="62">
        <v>0</v>
      </c>
      <c r="G175" s="62">
        <v>0</v>
      </c>
      <c r="H175" s="62">
        <v>0</v>
      </c>
      <c r="I175" s="62">
        <v>0.1</v>
      </c>
      <c r="J175" s="62">
        <f t="shared" si="39"/>
        <v>0</v>
      </c>
      <c r="K175" s="62">
        <f t="shared" si="39"/>
        <v>0</v>
      </c>
      <c r="L175" s="54">
        <v>0</v>
      </c>
      <c r="M175" s="54">
        <v>0.1</v>
      </c>
      <c r="N175" s="62">
        <v>0</v>
      </c>
      <c r="O175" s="62">
        <v>0</v>
      </c>
      <c r="P175" s="62">
        <v>0</v>
      </c>
      <c r="Q175" s="62">
        <v>0</v>
      </c>
      <c r="R175" s="62">
        <v>0</v>
      </c>
      <c r="S175" s="62">
        <v>0</v>
      </c>
      <c r="T175" s="62">
        <v>0</v>
      </c>
      <c r="U175" s="62">
        <v>0</v>
      </c>
      <c r="V175" s="62">
        <v>0</v>
      </c>
      <c r="W175" s="62">
        <v>0</v>
      </c>
    </row>
    <row r="176" spans="1:23" s="43" customFormat="1" ht="63" x14ac:dyDescent="0.25">
      <c r="A176" s="174"/>
      <c r="B176" s="53" t="s">
        <v>1752</v>
      </c>
      <c r="C176" s="58" t="s">
        <v>1271</v>
      </c>
      <c r="D176" s="62">
        <v>0</v>
      </c>
      <c r="E176" s="62">
        <v>0</v>
      </c>
      <c r="F176" s="62">
        <v>0</v>
      </c>
      <c r="G176" s="62">
        <v>0</v>
      </c>
      <c r="H176" s="62">
        <v>0</v>
      </c>
      <c r="I176" s="62">
        <v>0</v>
      </c>
      <c r="J176" s="62">
        <f t="shared" si="39"/>
        <v>0</v>
      </c>
      <c r="K176" s="62">
        <f t="shared" si="39"/>
        <v>0</v>
      </c>
      <c r="L176" s="54">
        <v>0</v>
      </c>
      <c r="M176" s="54">
        <v>0</v>
      </c>
      <c r="N176" s="62">
        <v>0</v>
      </c>
      <c r="O176" s="62">
        <v>0</v>
      </c>
      <c r="P176" s="62">
        <v>0</v>
      </c>
      <c r="Q176" s="62">
        <v>0</v>
      </c>
      <c r="R176" s="62">
        <v>0</v>
      </c>
      <c r="S176" s="62">
        <v>0</v>
      </c>
      <c r="T176" s="62">
        <v>0</v>
      </c>
      <c r="U176" s="62">
        <v>0</v>
      </c>
      <c r="V176" s="62">
        <v>0</v>
      </c>
      <c r="W176" s="62">
        <v>0</v>
      </c>
    </row>
    <row r="177" spans="1:23" s="43" customFormat="1" ht="78.75" x14ac:dyDescent="0.25">
      <c r="A177" s="174"/>
      <c r="B177" s="53" t="s">
        <v>1488</v>
      </c>
      <c r="C177" s="58" t="s">
        <v>1489</v>
      </c>
      <c r="D177" s="62">
        <v>0</v>
      </c>
      <c r="E177" s="62">
        <v>0</v>
      </c>
      <c r="F177" s="62">
        <v>0</v>
      </c>
      <c r="G177" s="62">
        <v>0</v>
      </c>
      <c r="H177" s="62">
        <v>0</v>
      </c>
      <c r="I177" s="62">
        <v>0</v>
      </c>
      <c r="J177" s="62">
        <f t="shared" si="39"/>
        <v>0</v>
      </c>
      <c r="K177" s="62">
        <f t="shared" si="39"/>
        <v>2</v>
      </c>
      <c r="L177" s="54">
        <v>0</v>
      </c>
      <c r="M177" s="54">
        <v>2</v>
      </c>
      <c r="N177" s="62">
        <v>0</v>
      </c>
      <c r="O177" s="62">
        <v>0</v>
      </c>
      <c r="P177" s="62">
        <v>0</v>
      </c>
      <c r="Q177" s="62">
        <v>0</v>
      </c>
      <c r="R177" s="62">
        <v>0</v>
      </c>
      <c r="S177" s="62">
        <v>0</v>
      </c>
      <c r="T177" s="62">
        <v>0</v>
      </c>
      <c r="U177" s="62">
        <v>0</v>
      </c>
      <c r="V177" s="62">
        <v>0</v>
      </c>
      <c r="W177" s="62">
        <v>0</v>
      </c>
    </row>
    <row r="178" spans="1:23" s="43" customFormat="1" ht="78.75" x14ac:dyDescent="0.25">
      <c r="A178" s="174"/>
      <c r="B178" s="53" t="s">
        <v>1753</v>
      </c>
      <c r="C178" s="58" t="s">
        <v>1754</v>
      </c>
      <c r="D178" s="62">
        <v>0</v>
      </c>
      <c r="E178" s="62">
        <v>0</v>
      </c>
      <c r="F178" s="62">
        <v>0</v>
      </c>
      <c r="G178" s="62">
        <v>0</v>
      </c>
      <c r="H178" s="62">
        <v>0</v>
      </c>
      <c r="I178" s="62">
        <v>0</v>
      </c>
      <c r="J178" s="62">
        <f t="shared" si="39"/>
        <v>0</v>
      </c>
      <c r="K178" s="62">
        <f t="shared" si="39"/>
        <v>0</v>
      </c>
      <c r="L178" s="54">
        <v>0</v>
      </c>
      <c r="M178" s="54">
        <v>0</v>
      </c>
      <c r="N178" s="62">
        <v>0</v>
      </c>
      <c r="O178" s="62">
        <v>0</v>
      </c>
      <c r="P178" s="62">
        <v>0</v>
      </c>
      <c r="Q178" s="62">
        <v>0</v>
      </c>
      <c r="R178" s="62">
        <v>0</v>
      </c>
      <c r="S178" s="62">
        <v>0</v>
      </c>
      <c r="T178" s="62">
        <v>0</v>
      </c>
      <c r="U178" s="62">
        <v>0</v>
      </c>
      <c r="V178" s="62">
        <v>0</v>
      </c>
      <c r="W178" s="62">
        <v>0</v>
      </c>
    </row>
    <row r="179" spans="1:23" s="43" customFormat="1" ht="63" x14ac:dyDescent="0.25">
      <c r="A179" s="174"/>
      <c r="B179" s="53" t="s">
        <v>1755</v>
      </c>
      <c r="C179" s="58" t="s">
        <v>1756</v>
      </c>
      <c r="D179" s="62">
        <v>0</v>
      </c>
      <c r="E179" s="62">
        <v>0</v>
      </c>
      <c r="F179" s="62">
        <v>0</v>
      </c>
      <c r="G179" s="62">
        <v>0</v>
      </c>
      <c r="H179" s="62">
        <v>0</v>
      </c>
      <c r="I179" s="62">
        <v>0</v>
      </c>
      <c r="J179" s="62">
        <f t="shared" si="39"/>
        <v>0</v>
      </c>
      <c r="K179" s="62">
        <f t="shared" si="39"/>
        <v>0</v>
      </c>
      <c r="L179" s="54">
        <v>0</v>
      </c>
      <c r="M179" s="54">
        <v>0</v>
      </c>
      <c r="N179" s="62">
        <v>0</v>
      </c>
      <c r="O179" s="62">
        <v>0</v>
      </c>
      <c r="P179" s="62">
        <v>0</v>
      </c>
      <c r="Q179" s="62">
        <v>0</v>
      </c>
      <c r="R179" s="62">
        <v>0</v>
      </c>
      <c r="S179" s="62">
        <v>0</v>
      </c>
      <c r="T179" s="62">
        <v>0</v>
      </c>
      <c r="U179" s="62">
        <v>0</v>
      </c>
      <c r="V179" s="62">
        <v>0</v>
      </c>
      <c r="W179" s="62">
        <v>0</v>
      </c>
    </row>
    <row r="180" spans="1:23" s="43" customFormat="1" ht="63" x14ac:dyDescent="0.25">
      <c r="A180" s="174"/>
      <c r="B180" s="53" t="s">
        <v>1757</v>
      </c>
      <c r="C180" s="58" t="s">
        <v>1758</v>
      </c>
      <c r="D180" s="62">
        <v>0</v>
      </c>
      <c r="E180" s="62">
        <v>0</v>
      </c>
      <c r="F180" s="62">
        <v>0</v>
      </c>
      <c r="G180" s="62">
        <v>0</v>
      </c>
      <c r="H180" s="62">
        <v>0</v>
      </c>
      <c r="I180" s="62">
        <v>0</v>
      </c>
      <c r="J180" s="62">
        <f t="shared" si="39"/>
        <v>0</v>
      </c>
      <c r="K180" s="62">
        <f t="shared" si="39"/>
        <v>0</v>
      </c>
      <c r="L180" s="54">
        <v>0</v>
      </c>
      <c r="M180" s="54">
        <v>0</v>
      </c>
      <c r="N180" s="62">
        <v>0</v>
      </c>
      <c r="O180" s="62">
        <v>0</v>
      </c>
      <c r="P180" s="62">
        <v>0</v>
      </c>
      <c r="Q180" s="62">
        <v>0</v>
      </c>
      <c r="R180" s="62">
        <v>0</v>
      </c>
      <c r="S180" s="62">
        <v>0</v>
      </c>
      <c r="T180" s="62">
        <v>0</v>
      </c>
      <c r="U180" s="62">
        <v>0</v>
      </c>
      <c r="V180" s="62">
        <v>0</v>
      </c>
      <c r="W180" s="62">
        <v>0</v>
      </c>
    </row>
    <row r="181" spans="1:23" s="43" customFormat="1" ht="78.75" x14ac:dyDescent="0.25">
      <c r="A181" s="174"/>
      <c r="B181" s="53" t="s">
        <v>1759</v>
      </c>
      <c r="C181" s="58" t="s">
        <v>1760</v>
      </c>
      <c r="D181" s="62">
        <v>0</v>
      </c>
      <c r="E181" s="62">
        <v>0</v>
      </c>
      <c r="F181" s="62">
        <v>0</v>
      </c>
      <c r="G181" s="62">
        <v>0</v>
      </c>
      <c r="H181" s="62">
        <v>0</v>
      </c>
      <c r="I181" s="62">
        <v>0</v>
      </c>
      <c r="J181" s="62">
        <f t="shared" si="39"/>
        <v>0</v>
      </c>
      <c r="K181" s="62">
        <f t="shared" si="39"/>
        <v>0</v>
      </c>
      <c r="L181" s="54">
        <v>0</v>
      </c>
      <c r="M181" s="54">
        <v>0</v>
      </c>
      <c r="N181" s="62">
        <v>0</v>
      </c>
      <c r="O181" s="62">
        <v>0</v>
      </c>
      <c r="P181" s="62">
        <v>0</v>
      </c>
      <c r="Q181" s="62">
        <v>0</v>
      </c>
      <c r="R181" s="62">
        <v>0</v>
      </c>
      <c r="S181" s="62">
        <v>0</v>
      </c>
      <c r="T181" s="62">
        <v>0</v>
      </c>
      <c r="U181" s="62">
        <v>0</v>
      </c>
      <c r="V181" s="62">
        <v>0</v>
      </c>
      <c r="W181" s="62">
        <v>0</v>
      </c>
    </row>
    <row r="182" spans="1:23" s="43" customFormat="1" ht="47.25" x14ac:dyDescent="0.25">
      <c r="A182" s="174"/>
      <c r="B182" s="65" t="s">
        <v>1485</v>
      </c>
      <c r="C182" s="58" t="s">
        <v>1486</v>
      </c>
      <c r="D182" s="62">
        <v>0</v>
      </c>
      <c r="E182" s="62">
        <v>0</v>
      </c>
      <c r="F182" s="62">
        <v>0</v>
      </c>
      <c r="G182" s="62">
        <v>0</v>
      </c>
      <c r="H182" s="62">
        <v>0</v>
      </c>
      <c r="I182" s="62">
        <v>0</v>
      </c>
      <c r="J182" s="62">
        <f t="shared" si="39"/>
        <v>0</v>
      </c>
      <c r="K182" s="62">
        <f t="shared" si="39"/>
        <v>0</v>
      </c>
      <c r="L182" s="54">
        <v>0</v>
      </c>
      <c r="M182" s="54">
        <v>0</v>
      </c>
      <c r="N182" s="62">
        <v>0</v>
      </c>
      <c r="O182" s="62">
        <v>0</v>
      </c>
      <c r="P182" s="62">
        <v>0</v>
      </c>
      <c r="Q182" s="62">
        <v>0</v>
      </c>
      <c r="R182" s="62">
        <v>0</v>
      </c>
      <c r="S182" s="62">
        <v>0</v>
      </c>
      <c r="T182" s="62">
        <v>0</v>
      </c>
      <c r="U182" s="62">
        <v>0</v>
      </c>
      <c r="V182" s="62">
        <v>0</v>
      </c>
      <c r="W182" s="62">
        <v>0</v>
      </c>
    </row>
    <row r="183" spans="1:23" s="43" customFormat="1" ht="47.25" x14ac:dyDescent="0.25">
      <c r="A183" s="174"/>
      <c r="B183" s="53" t="s">
        <v>1761</v>
      </c>
      <c r="C183" s="58" t="s">
        <v>1762</v>
      </c>
      <c r="D183" s="62">
        <v>0</v>
      </c>
      <c r="E183" s="62">
        <v>0</v>
      </c>
      <c r="F183" s="62">
        <v>0</v>
      </c>
      <c r="G183" s="62">
        <v>0</v>
      </c>
      <c r="H183" s="62">
        <v>0</v>
      </c>
      <c r="I183" s="62">
        <v>0</v>
      </c>
      <c r="J183" s="62">
        <f t="shared" si="39"/>
        <v>0</v>
      </c>
      <c r="K183" s="62">
        <f t="shared" si="39"/>
        <v>0</v>
      </c>
      <c r="L183" s="54">
        <v>0</v>
      </c>
      <c r="M183" s="54">
        <v>0</v>
      </c>
      <c r="N183" s="62">
        <v>0</v>
      </c>
      <c r="O183" s="62">
        <v>0</v>
      </c>
      <c r="P183" s="62">
        <v>0</v>
      </c>
      <c r="Q183" s="62">
        <v>0</v>
      </c>
      <c r="R183" s="62">
        <v>0</v>
      </c>
      <c r="S183" s="62">
        <v>0</v>
      </c>
      <c r="T183" s="62">
        <v>0</v>
      </c>
      <c r="U183" s="62">
        <v>0</v>
      </c>
      <c r="V183" s="62">
        <v>0</v>
      </c>
      <c r="W183" s="62">
        <v>0</v>
      </c>
    </row>
    <row r="184" spans="1:23" s="43" customFormat="1" ht="94.5" x14ac:dyDescent="0.25">
      <c r="A184" s="174"/>
      <c r="B184" s="53" t="s">
        <v>1763</v>
      </c>
      <c r="C184" s="58" t="s">
        <v>1764</v>
      </c>
      <c r="D184" s="62">
        <v>0</v>
      </c>
      <c r="E184" s="62">
        <v>0</v>
      </c>
      <c r="F184" s="62">
        <v>0</v>
      </c>
      <c r="G184" s="62">
        <v>0</v>
      </c>
      <c r="H184" s="62">
        <v>0</v>
      </c>
      <c r="I184" s="62">
        <v>0</v>
      </c>
      <c r="J184" s="62">
        <f t="shared" si="39"/>
        <v>0</v>
      </c>
      <c r="K184" s="62">
        <f t="shared" si="39"/>
        <v>0</v>
      </c>
      <c r="L184" s="54">
        <v>0</v>
      </c>
      <c r="M184" s="54">
        <v>0</v>
      </c>
      <c r="N184" s="62">
        <v>0</v>
      </c>
      <c r="O184" s="62">
        <v>0</v>
      </c>
      <c r="P184" s="62">
        <v>0</v>
      </c>
      <c r="Q184" s="62">
        <v>0</v>
      </c>
      <c r="R184" s="62">
        <v>0</v>
      </c>
      <c r="S184" s="62">
        <v>0</v>
      </c>
      <c r="T184" s="62">
        <v>0</v>
      </c>
      <c r="U184" s="62">
        <v>0</v>
      </c>
      <c r="V184" s="62">
        <v>0</v>
      </c>
      <c r="W184" s="62">
        <v>0</v>
      </c>
    </row>
    <row r="185" spans="1:23" s="43" customFormat="1" ht="31.5" x14ac:dyDescent="0.25">
      <c r="A185" s="174"/>
      <c r="B185" s="65" t="s">
        <v>1765</v>
      </c>
      <c r="C185" s="58" t="s">
        <v>1766</v>
      </c>
      <c r="D185" s="62">
        <v>0</v>
      </c>
      <c r="E185" s="62">
        <v>0</v>
      </c>
      <c r="F185" s="62">
        <v>0</v>
      </c>
      <c r="G185" s="62">
        <v>0</v>
      </c>
      <c r="H185" s="62">
        <v>0</v>
      </c>
      <c r="I185" s="62">
        <v>0</v>
      </c>
      <c r="J185" s="62">
        <f t="shared" si="39"/>
        <v>0</v>
      </c>
      <c r="K185" s="62">
        <f t="shared" si="39"/>
        <v>0</v>
      </c>
      <c r="L185" s="54">
        <v>0</v>
      </c>
      <c r="M185" s="54">
        <v>0</v>
      </c>
      <c r="N185" s="62">
        <v>0</v>
      </c>
      <c r="O185" s="62">
        <v>0</v>
      </c>
      <c r="P185" s="62">
        <v>0</v>
      </c>
      <c r="Q185" s="62">
        <v>0</v>
      </c>
      <c r="R185" s="62">
        <v>0</v>
      </c>
      <c r="S185" s="62">
        <v>0</v>
      </c>
      <c r="T185" s="62">
        <v>0</v>
      </c>
      <c r="U185" s="62">
        <v>0</v>
      </c>
      <c r="V185" s="62">
        <v>0</v>
      </c>
      <c r="W185" s="62">
        <v>0</v>
      </c>
    </row>
    <row r="186" spans="1:23" s="43" customFormat="1" ht="15.75" x14ac:dyDescent="0.25">
      <c r="A186" s="174"/>
      <c r="B186" s="53" t="s">
        <v>305</v>
      </c>
      <c r="C186" s="58"/>
      <c r="D186" s="62">
        <f t="shared" ref="D186:W186" si="40">SUM(D187:D215)</f>
        <v>0.63</v>
      </c>
      <c r="E186" s="62">
        <f t="shared" si="40"/>
        <v>1.26</v>
      </c>
      <c r="F186" s="62">
        <f t="shared" si="40"/>
        <v>0.38</v>
      </c>
      <c r="G186" s="62">
        <f t="shared" si="40"/>
        <v>1.26</v>
      </c>
      <c r="H186" s="62">
        <f t="shared" si="40"/>
        <v>0</v>
      </c>
      <c r="I186" s="62">
        <f t="shared" si="40"/>
        <v>0</v>
      </c>
      <c r="J186" s="62">
        <f t="shared" si="40"/>
        <v>0.373</v>
      </c>
      <c r="K186" s="62">
        <f t="shared" si="40"/>
        <v>2</v>
      </c>
      <c r="L186" s="62">
        <f t="shared" si="40"/>
        <v>1.383</v>
      </c>
      <c r="M186" s="62">
        <f t="shared" si="40"/>
        <v>4.5200000000000005</v>
      </c>
      <c r="N186" s="62">
        <f t="shared" si="40"/>
        <v>0</v>
      </c>
      <c r="O186" s="62">
        <f t="shared" si="40"/>
        <v>0</v>
      </c>
      <c r="P186" s="62">
        <f t="shared" si="40"/>
        <v>0</v>
      </c>
      <c r="Q186" s="62">
        <f t="shared" si="40"/>
        <v>0</v>
      </c>
      <c r="R186" s="62">
        <f t="shared" si="40"/>
        <v>0</v>
      </c>
      <c r="S186" s="62">
        <f t="shared" si="40"/>
        <v>0</v>
      </c>
      <c r="T186" s="62">
        <f t="shared" si="40"/>
        <v>0</v>
      </c>
      <c r="U186" s="62">
        <f t="shared" si="40"/>
        <v>0</v>
      </c>
      <c r="V186" s="62">
        <f t="shared" si="40"/>
        <v>0</v>
      </c>
      <c r="W186" s="62">
        <f t="shared" si="40"/>
        <v>0</v>
      </c>
    </row>
    <row r="187" spans="1:23" s="43" customFormat="1" ht="63" x14ac:dyDescent="0.25">
      <c r="A187" s="174"/>
      <c r="B187" s="53" t="s">
        <v>1767</v>
      </c>
      <c r="C187" s="58" t="s">
        <v>308</v>
      </c>
      <c r="D187" s="62">
        <v>0</v>
      </c>
      <c r="E187" s="62">
        <v>0</v>
      </c>
      <c r="F187" s="62">
        <v>0</v>
      </c>
      <c r="G187" s="62">
        <v>0</v>
      </c>
      <c r="H187" s="62">
        <v>0</v>
      </c>
      <c r="I187" s="62">
        <v>0</v>
      </c>
      <c r="J187" s="62">
        <f t="shared" ref="J187:K215" si="41">L187-D187-F187-H187</f>
        <v>0</v>
      </c>
      <c r="K187" s="62">
        <f t="shared" si="41"/>
        <v>0.4</v>
      </c>
      <c r="L187" s="54">
        <v>0</v>
      </c>
      <c r="M187" s="54">
        <v>0.4</v>
      </c>
      <c r="N187" s="62">
        <v>0</v>
      </c>
      <c r="O187" s="62">
        <v>0</v>
      </c>
      <c r="P187" s="62">
        <v>0</v>
      </c>
      <c r="Q187" s="62">
        <v>0</v>
      </c>
      <c r="R187" s="62">
        <v>0</v>
      </c>
      <c r="S187" s="62">
        <v>0</v>
      </c>
      <c r="T187" s="62">
        <v>0</v>
      </c>
      <c r="U187" s="62">
        <v>0</v>
      </c>
      <c r="V187" s="62">
        <v>0</v>
      </c>
      <c r="W187" s="62">
        <v>0</v>
      </c>
    </row>
    <row r="188" spans="1:23" s="43" customFormat="1" ht="63" x14ac:dyDescent="0.25">
      <c r="A188" s="174"/>
      <c r="B188" s="53" t="s">
        <v>1768</v>
      </c>
      <c r="C188" s="58" t="s">
        <v>309</v>
      </c>
      <c r="D188" s="62">
        <v>0</v>
      </c>
      <c r="E188" s="62">
        <v>0</v>
      </c>
      <c r="F188" s="62">
        <v>0</v>
      </c>
      <c r="G188" s="62">
        <v>0</v>
      </c>
      <c r="H188" s="62">
        <v>0</v>
      </c>
      <c r="I188" s="62">
        <v>0</v>
      </c>
      <c r="J188" s="62">
        <f t="shared" si="41"/>
        <v>0</v>
      </c>
      <c r="K188" s="62">
        <f t="shared" si="41"/>
        <v>0.4</v>
      </c>
      <c r="L188" s="54">
        <v>0</v>
      </c>
      <c r="M188" s="54">
        <v>0.4</v>
      </c>
      <c r="N188" s="62">
        <v>0</v>
      </c>
      <c r="O188" s="62">
        <v>0</v>
      </c>
      <c r="P188" s="62">
        <v>0</v>
      </c>
      <c r="Q188" s="62">
        <v>0</v>
      </c>
      <c r="R188" s="62">
        <v>0</v>
      </c>
      <c r="S188" s="62">
        <v>0</v>
      </c>
      <c r="T188" s="62">
        <v>0</v>
      </c>
      <c r="U188" s="62">
        <v>0</v>
      </c>
      <c r="V188" s="62">
        <v>0</v>
      </c>
      <c r="W188" s="62">
        <v>0</v>
      </c>
    </row>
    <row r="189" spans="1:23" s="43" customFormat="1" ht="47.25" x14ac:dyDescent="0.25">
      <c r="A189" s="174"/>
      <c r="B189" s="53" t="s">
        <v>306</v>
      </c>
      <c r="C189" s="58" t="s">
        <v>307</v>
      </c>
      <c r="D189" s="62">
        <v>0</v>
      </c>
      <c r="E189" s="62">
        <v>0</v>
      </c>
      <c r="F189" s="62">
        <v>0</v>
      </c>
      <c r="G189" s="62">
        <v>0</v>
      </c>
      <c r="H189" s="62">
        <v>0</v>
      </c>
      <c r="I189" s="62">
        <v>0</v>
      </c>
      <c r="J189" s="62">
        <f t="shared" si="41"/>
        <v>0</v>
      </c>
      <c r="K189" s="62">
        <f t="shared" si="41"/>
        <v>0</v>
      </c>
      <c r="L189" s="54">
        <v>0</v>
      </c>
      <c r="M189" s="54">
        <v>0</v>
      </c>
      <c r="N189" s="62">
        <v>0</v>
      </c>
      <c r="O189" s="62">
        <v>0</v>
      </c>
      <c r="P189" s="62">
        <v>0</v>
      </c>
      <c r="Q189" s="62">
        <v>0</v>
      </c>
      <c r="R189" s="62">
        <v>0</v>
      </c>
      <c r="S189" s="62">
        <v>0</v>
      </c>
      <c r="T189" s="62">
        <v>0</v>
      </c>
      <c r="U189" s="62">
        <v>0</v>
      </c>
      <c r="V189" s="62">
        <v>0</v>
      </c>
      <c r="W189" s="62">
        <v>0</v>
      </c>
    </row>
    <row r="190" spans="1:23" s="43" customFormat="1" ht="47.25" x14ac:dyDescent="0.25">
      <c r="A190" s="174"/>
      <c r="B190" s="53" t="s">
        <v>310</v>
      </c>
      <c r="C190" s="58" t="s">
        <v>311</v>
      </c>
      <c r="D190" s="62">
        <v>0</v>
      </c>
      <c r="E190" s="62">
        <v>1.26</v>
      </c>
      <c r="F190" s="62">
        <v>0</v>
      </c>
      <c r="G190" s="62">
        <v>0</v>
      </c>
      <c r="H190" s="62">
        <v>0</v>
      </c>
      <c r="I190" s="62">
        <v>0</v>
      </c>
      <c r="J190" s="62">
        <f t="shared" si="41"/>
        <v>0</v>
      </c>
      <c r="K190" s="62">
        <f t="shared" si="41"/>
        <v>0</v>
      </c>
      <c r="L190" s="54">
        <v>0</v>
      </c>
      <c r="M190" s="54">
        <v>1.26</v>
      </c>
      <c r="N190" s="62">
        <v>0</v>
      </c>
      <c r="O190" s="62">
        <v>0</v>
      </c>
      <c r="P190" s="62">
        <v>0</v>
      </c>
      <c r="Q190" s="62">
        <v>0</v>
      </c>
      <c r="R190" s="62">
        <v>0</v>
      </c>
      <c r="S190" s="62">
        <v>0</v>
      </c>
      <c r="T190" s="62">
        <v>0</v>
      </c>
      <c r="U190" s="62">
        <v>0</v>
      </c>
      <c r="V190" s="62">
        <v>0</v>
      </c>
      <c r="W190" s="62">
        <v>0</v>
      </c>
    </row>
    <row r="191" spans="1:23" s="43" customFormat="1" ht="47.25" x14ac:dyDescent="0.25">
      <c r="A191" s="174"/>
      <c r="B191" s="60" t="s">
        <v>312</v>
      </c>
      <c r="C191" s="58" t="s">
        <v>313</v>
      </c>
      <c r="D191" s="62">
        <v>0</v>
      </c>
      <c r="E191" s="62">
        <v>0</v>
      </c>
      <c r="F191" s="62">
        <v>0</v>
      </c>
      <c r="G191" s="62">
        <v>0</v>
      </c>
      <c r="H191" s="62">
        <v>0</v>
      </c>
      <c r="I191" s="62">
        <v>0</v>
      </c>
      <c r="J191" s="62">
        <f t="shared" si="41"/>
        <v>0</v>
      </c>
      <c r="K191" s="62">
        <f t="shared" si="41"/>
        <v>0</v>
      </c>
      <c r="L191" s="54">
        <v>0</v>
      </c>
      <c r="M191" s="54">
        <v>0</v>
      </c>
      <c r="N191" s="62">
        <v>0</v>
      </c>
      <c r="O191" s="62">
        <v>0</v>
      </c>
      <c r="P191" s="62">
        <v>0</v>
      </c>
      <c r="Q191" s="62">
        <v>0</v>
      </c>
      <c r="R191" s="62">
        <v>0</v>
      </c>
      <c r="S191" s="62">
        <v>0</v>
      </c>
      <c r="T191" s="62">
        <v>0</v>
      </c>
      <c r="U191" s="62">
        <v>0</v>
      </c>
      <c r="V191" s="62">
        <v>0</v>
      </c>
      <c r="W191" s="62">
        <v>0</v>
      </c>
    </row>
    <row r="192" spans="1:23" s="43" customFormat="1" ht="31.5" x14ac:dyDescent="0.25">
      <c r="A192" s="174"/>
      <c r="B192" s="60" t="s">
        <v>314</v>
      </c>
      <c r="C192" s="58" t="s">
        <v>315</v>
      </c>
      <c r="D192" s="62">
        <v>0</v>
      </c>
      <c r="E192" s="62">
        <v>0</v>
      </c>
      <c r="F192" s="62">
        <v>0</v>
      </c>
      <c r="G192" s="62">
        <v>0</v>
      </c>
      <c r="H192" s="62">
        <v>0</v>
      </c>
      <c r="I192" s="62">
        <v>0</v>
      </c>
      <c r="J192" s="62">
        <f t="shared" si="41"/>
        <v>0</v>
      </c>
      <c r="K192" s="62">
        <f t="shared" si="41"/>
        <v>0</v>
      </c>
      <c r="L192" s="54">
        <v>0</v>
      </c>
      <c r="M192" s="54">
        <v>0</v>
      </c>
      <c r="N192" s="62">
        <v>0</v>
      </c>
      <c r="O192" s="62">
        <v>0</v>
      </c>
      <c r="P192" s="62">
        <v>0</v>
      </c>
      <c r="Q192" s="62">
        <v>0</v>
      </c>
      <c r="R192" s="62">
        <v>0</v>
      </c>
      <c r="S192" s="62">
        <v>0</v>
      </c>
      <c r="T192" s="62">
        <v>0</v>
      </c>
      <c r="U192" s="62">
        <v>0</v>
      </c>
      <c r="V192" s="62">
        <v>0</v>
      </c>
      <c r="W192" s="62">
        <v>0</v>
      </c>
    </row>
    <row r="193" spans="1:23" s="43" customFormat="1" ht="31.5" x14ac:dyDescent="0.25">
      <c r="A193" s="174"/>
      <c r="B193" s="60" t="s">
        <v>316</v>
      </c>
      <c r="C193" s="58" t="s">
        <v>317</v>
      </c>
      <c r="D193" s="62">
        <v>0</v>
      </c>
      <c r="E193" s="62">
        <v>0</v>
      </c>
      <c r="F193" s="62">
        <v>0</v>
      </c>
      <c r="G193" s="62">
        <v>0</v>
      </c>
      <c r="H193" s="62">
        <v>0</v>
      </c>
      <c r="I193" s="62">
        <v>0</v>
      </c>
      <c r="J193" s="62">
        <f t="shared" si="41"/>
        <v>0</v>
      </c>
      <c r="K193" s="62">
        <f t="shared" si="41"/>
        <v>0</v>
      </c>
      <c r="L193" s="54">
        <v>0</v>
      </c>
      <c r="M193" s="54">
        <v>0</v>
      </c>
      <c r="N193" s="62">
        <v>0</v>
      </c>
      <c r="O193" s="62">
        <v>0</v>
      </c>
      <c r="P193" s="62">
        <v>0</v>
      </c>
      <c r="Q193" s="62">
        <v>0</v>
      </c>
      <c r="R193" s="62">
        <v>0</v>
      </c>
      <c r="S193" s="62">
        <v>0</v>
      </c>
      <c r="T193" s="62">
        <v>0</v>
      </c>
      <c r="U193" s="62">
        <v>0</v>
      </c>
      <c r="V193" s="62">
        <v>0</v>
      </c>
      <c r="W193" s="62">
        <v>0</v>
      </c>
    </row>
    <row r="194" spans="1:23" s="43" customFormat="1" ht="47.25" x14ac:dyDescent="0.25">
      <c r="A194" s="174"/>
      <c r="B194" s="65" t="s">
        <v>318</v>
      </c>
      <c r="C194" s="58" t="s">
        <v>319</v>
      </c>
      <c r="D194" s="62">
        <v>0</v>
      </c>
      <c r="E194" s="62">
        <v>0</v>
      </c>
      <c r="F194" s="62">
        <v>0</v>
      </c>
      <c r="G194" s="62">
        <v>0</v>
      </c>
      <c r="H194" s="62">
        <v>0</v>
      </c>
      <c r="I194" s="62">
        <v>0</v>
      </c>
      <c r="J194" s="62">
        <f t="shared" si="41"/>
        <v>0</v>
      </c>
      <c r="K194" s="62">
        <f t="shared" si="41"/>
        <v>0</v>
      </c>
      <c r="L194" s="54">
        <v>0</v>
      </c>
      <c r="M194" s="54">
        <v>0</v>
      </c>
      <c r="N194" s="62">
        <v>0</v>
      </c>
      <c r="O194" s="62">
        <v>0</v>
      </c>
      <c r="P194" s="62">
        <v>0</v>
      </c>
      <c r="Q194" s="62">
        <v>0</v>
      </c>
      <c r="R194" s="62">
        <v>0</v>
      </c>
      <c r="S194" s="62">
        <v>0</v>
      </c>
      <c r="T194" s="62">
        <v>0</v>
      </c>
      <c r="U194" s="62">
        <v>0</v>
      </c>
      <c r="V194" s="62">
        <v>0</v>
      </c>
      <c r="W194" s="62">
        <v>0</v>
      </c>
    </row>
    <row r="195" spans="1:23" s="43" customFormat="1" ht="47.25" x14ac:dyDescent="0.25">
      <c r="A195" s="174"/>
      <c r="B195" s="53" t="s">
        <v>320</v>
      </c>
      <c r="C195" s="58" t="s">
        <v>321</v>
      </c>
      <c r="D195" s="62">
        <v>0.63</v>
      </c>
      <c r="E195" s="62">
        <v>0</v>
      </c>
      <c r="F195" s="62">
        <v>0</v>
      </c>
      <c r="G195" s="62">
        <v>0</v>
      </c>
      <c r="H195" s="62">
        <v>0</v>
      </c>
      <c r="I195" s="62">
        <v>0</v>
      </c>
      <c r="J195" s="62">
        <f t="shared" si="41"/>
        <v>0</v>
      </c>
      <c r="K195" s="62">
        <f t="shared" si="41"/>
        <v>0</v>
      </c>
      <c r="L195" s="54">
        <v>0.63</v>
      </c>
      <c r="M195" s="54">
        <v>0</v>
      </c>
      <c r="N195" s="62">
        <v>0</v>
      </c>
      <c r="O195" s="62">
        <v>0</v>
      </c>
      <c r="P195" s="62">
        <v>0</v>
      </c>
      <c r="Q195" s="62">
        <v>0</v>
      </c>
      <c r="R195" s="62">
        <v>0</v>
      </c>
      <c r="S195" s="62">
        <v>0</v>
      </c>
      <c r="T195" s="62">
        <v>0</v>
      </c>
      <c r="U195" s="62">
        <v>0</v>
      </c>
      <c r="V195" s="62">
        <v>0</v>
      </c>
      <c r="W195" s="62">
        <v>0</v>
      </c>
    </row>
    <row r="196" spans="1:23" s="43" customFormat="1" ht="47.25" x14ac:dyDescent="0.25">
      <c r="A196" s="174"/>
      <c r="B196" s="53" t="s">
        <v>322</v>
      </c>
      <c r="C196" s="58" t="s">
        <v>323</v>
      </c>
      <c r="D196" s="62">
        <v>0</v>
      </c>
      <c r="E196" s="62">
        <v>0</v>
      </c>
      <c r="F196" s="62">
        <v>0</v>
      </c>
      <c r="G196" s="62">
        <v>0</v>
      </c>
      <c r="H196" s="62">
        <v>0</v>
      </c>
      <c r="I196" s="62">
        <v>0</v>
      </c>
      <c r="J196" s="62">
        <f t="shared" si="41"/>
        <v>0</v>
      </c>
      <c r="K196" s="62">
        <f t="shared" si="41"/>
        <v>0</v>
      </c>
      <c r="L196" s="54">
        <v>0</v>
      </c>
      <c r="M196" s="54">
        <v>0</v>
      </c>
      <c r="N196" s="62">
        <v>0</v>
      </c>
      <c r="O196" s="62">
        <v>0</v>
      </c>
      <c r="P196" s="62">
        <v>0</v>
      </c>
      <c r="Q196" s="62">
        <v>0</v>
      </c>
      <c r="R196" s="62">
        <v>0</v>
      </c>
      <c r="S196" s="62">
        <v>0</v>
      </c>
      <c r="T196" s="62">
        <v>0</v>
      </c>
      <c r="U196" s="62">
        <v>0</v>
      </c>
      <c r="V196" s="62">
        <v>0</v>
      </c>
      <c r="W196" s="62">
        <v>0</v>
      </c>
    </row>
    <row r="197" spans="1:23" s="43" customFormat="1" ht="47.25" x14ac:dyDescent="0.25">
      <c r="A197" s="174"/>
      <c r="B197" s="53" t="s">
        <v>324</v>
      </c>
      <c r="C197" s="58" t="s">
        <v>325</v>
      </c>
      <c r="D197" s="62">
        <v>0</v>
      </c>
      <c r="E197" s="62">
        <v>0</v>
      </c>
      <c r="F197" s="62">
        <v>0</v>
      </c>
      <c r="G197" s="62">
        <v>0</v>
      </c>
      <c r="H197" s="62">
        <v>0</v>
      </c>
      <c r="I197" s="62">
        <v>0</v>
      </c>
      <c r="J197" s="62">
        <f t="shared" si="41"/>
        <v>0.373</v>
      </c>
      <c r="K197" s="62">
        <f t="shared" si="41"/>
        <v>0</v>
      </c>
      <c r="L197" s="54">
        <v>0.373</v>
      </c>
      <c r="M197" s="54">
        <v>0</v>
      </c>
      <c r="N197" s="62">
        <v>0</v>
      </c>
      <c r="O197" s="62">
        <v>0</v>
      </c>
      <c r="P197" s="62">
        <v>0</v>
      </c>
      <c r="Q197" s="62">
        <v>0</v>
      </c>
      <c r="R197" s="62">
        <v>0</v>
      </c>
      <c r="S197" s="62">
        <v>0</v>
      </c>
      <c r="T197" s="62">
        <v>0</v>
      </c>
      <c r="U197" s="62">
        <v>0</v>
      </c>
      <c r="V197" s="62">
        <v>0</v>
      </c>
      <c r="W197" s="62">
        <v>0</v>
      </c>
    </row>
    <row r="198" spans="1:23" s="43" customFormat="1" ht="47.25" x14ac:dyDescent="0.25">
      <c r="A198" s="174"/>
      <c r="B198" s="53" t="s">
        <v>326</v>
      </c>
      <c r="C198" s="58" t="s">
        <v>327</v>
      </c>
      <c r="D198" s="62">
        <v>0</v>
      </c>
      <c r="E198" s="62">
        <v>0</v>
      </c>
      <c r="F198" s="62">
        <v>0.38</v>
      </c>
      <c r="G198" s="62">
        <v>0</v>
      </c>
      <c r="H198" s="62">
        <v>0</v>
      </c>
      <c r="I198" s="62">
        <v>0</v>
      </c>
      <c r="J198" s="62">
        <f t="shared" si="41"/>
        <v>0</v>
      </c>
      <c r="K198" s="62">
        <f t="shared" si="41"/>
        <v>0</v>
      </c>
      <c r="L198" s="54">
        <v>0.38</v>
      </c>
      <c r="M198" s="54">
        <v>0</v>
      </c>
      <c r="N198" s="62">
        <v>0</v>
      </c>
      <c r="O198" s="62">
        <v>0</v>
      </c>
      <c r="P198" s="62">
        <v>0</v>
      </c>
      <c r="Q198" s="62">
        <v>0</v>
      </c>
      <c r="R198" s="62">
        <v>0</v>
      </c>
      <c r="S198" s="62">
        <v>0</v>
      </c>
      <c r="T198" s="62">
        <v>0</v>
      </c>
      <c r="U198" s="62">
        <v>0</v>
      </c>
      <c r="V198" s="62">
        <v>0</v>
      </c>
      <c r="W198" s="62">
        <v>0</v>
      </c>
    </row>
    <row r="199" spans="1:23" s="43" customFormat="1" ht="63" x14ac:dyDescent="0.25">
      <c r="A199" s="174"/>
      <c r="B199" s="53" t="s">
        <v>1769</v>
      </c>
      <c r="C199" s="58" t="s">
        <v>1389</v>
      </c>
      <c r="D199" s="62">
        <v>0</v>
      </c>
      <c r="E199" s="62">
        <v>0</v>
      </c>
      <c r="F199" s="62">
        <v>0</v>
      </c>
      <c r="G199" s="62">
        <v>1.26</v>
      </c>
      <c r="H199" s="62">
        <v>0</v>
      </c>
      <c r="I199" s="62">
        <v>0</v>
      </c>
      <c r="J199" s="62">
        <f t="shared" si="41"/>
        <v>0</v>
      </c>
      <c r="K199" s="62">
        <f t="shared" si="41"/>
        <v>0</v>
      </c>
      <c r="L199" s="54">
        <v>0</v>
      </c>
      <c r="M199" s="54">
        <v>1.26</v>
      </c>
      <c r="N199" s="62">
        <v>0</v>
      </c>
      <c r="O199" s="62">
        <v>0</v>
      </c>
      <c r="P199" s="62">
        <v>0</v>
      </c>
      <c r="Q199" s="62">
        <v>0</v>
      </c>
      <c r="R199" s="62">
        <v>0</v>
      </c>
      <c r="S199" s="62">
        <v>0</v>
      </c>
      <c r="T199" s="62">
        <v>0</v>
      </c>
      <c r="U199" s="62">
        <v>0</v>
      </c>
      <c r="V199" s="62">
        <v>0</v>
      </c>
      <c r="W199" s="62">
        <v>0</v>
      </c>
    </row>
    <row r="200" spans="1:23" s="43" customFormat="1" ht="94.5" x14ac:dyDescent="0.25">
      <c r="A200" s="174"/>
      <c r="B200" s="53" t="s">
        <v>1770</v>
      </c>
      <c r="C200" s="58" t="s">
        <v>1390</v>
      </c>
      <c r="D200" s="62">
        <v>0</v>
      </c>
      <c r="E200" s="62">
        <v>0</v>
      </c>
      <c r="F200" s="62">
        <v>0</v>
      </c>
      <c r="G200" s="62">
        <v>0</v>
      </c>
      <c r="H200" s="62">
        <v>0</v>
      </c>
      <c r="I200" s="62">
        <v>0</v>
      </c>
      <c r="J200" s="62">
        <f t="shared" si="41"/>
        <v>0</v>
      </c>
      <c r="K200" s="62">
        <f t="shared" si="41"/>
        <v>0</v>
      </c>
      <c r="L200" s="54">
        <v>0</v>
      </c>
      <c r="M200" s="54">
        <v>0</v>
      </c>
      <c r="N200" s="62">
        <v>0</v>
      </c>
      <c r="O200" s="62">
        <v>0</v>
      </c>
      <c r="P200" s="62">
        <v>0</v>
      </c>
      <c r="Q200" s="62">
        <v>0</v>
      </c>
      <c r="R200" s="62">
        <v>0</v>
      </c>
      <c r="S200" s="62">
        <v>0</v>
      </c>
      <c r="T200" s="62">
        <v>0</v>
      </c>
      <c r="U200" s="62">
        <v>0</v>
      </c>
      <c r="V200" s="62">
        <v>0</v>
      </c>
      <c r="W200" s="62">
        <v>0</v>
      </c>
    </row>
    <row r="201" spans="1:23" s="43" customFormat="1" ht="110.25" x14ac:dyDescent="0.25">
      <c r="A201" s="174"/>
      <c r="B201" s="53" t="s">
        <v>1771</v>
      </c>
      <c r="C201" s="58" t="s">
        <v>1391</v>
      </c>
      <c r="D201" s="62">
        <v>0</v>
      </c>
      <c r="E201" s="62">
        <v>0</v>
      </c>
      <c r="F201" s="62">
        <v>0</v>
      </c>
      <c r="G201" s="62">
        <v>0</v>
      </c>
      <c r="H201" s="62">
        <v>0</v>
      </c>
      <c r="I201" s="62">
        <v>0</v>
      </c>
      <c r="J201" s="62">
        <f t="shared" si="41"/>
        <v>0</v>
      </c>
      <c r="K201" s="62">
        <f t="shared" si="41"/>
        <v>0.4</v>
      </c>
      <c r="L201" s="54">
        <v>0</v>
      </c>
      <c r="M201" s="54">
        <v>0.4</v>
      </c>
      <c r="N201" s="62">
        <v>0</v>
      </c>
      <c r="O201" s="62">
        <v>0</v>
      </c>
      <c r="P201" s="62">
        <v>0</v>
      </c>
      <c r="Q201" s="62">
        <v>0</v>
      </c>
      <c r="R201" s="62">
        <v>0</v>
      </c>
      <c r="S201" s="62">
        <v>0</v>
      </c>
      <c r="T201" s="62">
        <v>0</v>
      </c>
      <c r="U201" s="62">
        <v>0</v>
      </c>
      <c r="V201" s="62">
        <v>0</v>
      </c>
      <c r="W201" s="62">
        <v>0</v>
      </c>
    </row>
    <row r="202" spans="1:23" s="43" customFormat="1" ht="63" x14ac:dyDescent="0.25">
      <c r="A202" s="174"/>
      <c r="B202" s="53" t="s">
        <v>1772</v>
      </c>
      <c r="C202" s="58" t="s">
        <v>328</v>
      </c>
      <c r="D202" s="62">
        <v>0</v>
      </c>
      <c r="E202" s="62">
        <v>0</v>
      </c>
      <c r="F202" s="62">
        <v>0</v>
      </c>
      <c r="G202" s="62">
        <v>0</v>
      </c>
      <c r="H202" s="62">
        <v>0</v>
      </c>
      <c r="I202" s="62">
        <v>0</v>
      </c>
      <c r="J202" s="62">
        <f t="shared" si="41"/>
        <v>0</v>
      </c>
      <c r="K202" s="62">
        <f t="shared" si="41"/>
        <v>0</v>
      </c>
      <c r="L202" s="54">
        <v>0</v>
      </c>
      <c r="M202" s="54">
        <v>0</v>
      </c>
      <c r="N202" s="62">
        <v>0</v>
      </c>
      <c r="O202" s="62">
        <v>0</v>
      </c>
      <c r="P202" s="62">
        <v>0</v>
      </c>
      <c r="Q202" s="62">
        <v>0</v>
      </c>
      <c r="R202" s="62">
        <v>0</v>
      </c>
      <c r="S202" s="62">
        <v>0</v>
      </c>
      <c r="T202" s="62">
        <v>0</v>
      </c>
      <c r="U202" s="62">
        <v>0</v>
      </c>
      <c r="V202" s="62">
        <v>0</v>
      </c>
      <c r="W202" s="62">
        <v>0</v>
      </c>
    </row>
    <row r="203" spans="1:23" s="43" customFormat="1" ht="78.75" x14ac:dyDescent="0.25">
      <c r="A203" s="174"/>
      <c r="B203" s="53" t="s">
        <v>1773</v>
      </c>
      <c r="C203" s="58" t="s">
        <v>1774</v>
      </c>
      <c r="D203" s="62">
        <v>0</v>
      </c>
      <c r="E203" s="62">
        <v>0</v>
      </c>
      <c r="F203" s="62">
        <v>0</v>
      </c>
      <c r="G203" s="62">
        <v>0</v>
      </c>
      <c r="H203" s="62">
        <v>0</v>
      </c>
      <c r="I203" s="62">
        <v>0</v>
      </c>
      <c r="J203" s="62">
        <f t="shared" si="41"/>
        <v>0</v>
      </c>
      <c r="K203" s="62">
        <f t="shared" si="41"/>
        <v>0</v>
      </c>
      <c r="L203" s="54">
        <v>0</v>
      </c>
      <c r="M203" s="54">
        <v>0</v>
      </c>
      <c r="N203" s="62">
        <v>0</v>
      </c>
      <c r="O203" s="62">
        <v>0</v>
      </c>
      <c r="P203" s="62">
        <v>0</v>
      </c>
      <c r="Q203" s="62">
        <v>0</v>
      </c>
      <c r="R203" s="62">
        <v>0</v>
      </c>
      <c r="S203" s="62">
        <v>0</v>
      </c>
      <c r="T203" s="62">
        <v>0</v>
      </c>
      <c r="U203" s="62">
        <v>0</v>
      </c>
      <c r="V203" s="62">
        <v>0</v>
      </c>
      <c r="W203" s="62">
        <v>0</v>
      </c>
    </row>
    <row r="204" spans="1:23" s="43" customFormat="1" ht="63" x14ac:dyDescent="0.25">
      <c r="A204" s="174"/>
      <c r="B204" s="53" t="s">
        <v>1775</v>
      </c>
      <c r="C204" s="58" t="s">
        <v>1490</v>
      </c>
      <c r="D204" s="62">
        <v>0</v>
      </c>
      <c r="E204" s="62">
        <v>0</v>
      </c>
      <c r="F204" s="62">
        <v>0</v>
      </c>
      <c r="G204" s="62">
        <v>0</v>
      </c>
      <c r="H204" s="62">
        <v>0</v>
      </c>
      <c r="I204" s="62">
        <v>0</v>
      </c>
      <c r="J204" s="62">
        <f t="shared" si="41"/>
        <v>0</v>
      </c>
      <c r="K204" s="62">
        <f t="shared" si="41"/>
        <v>0.8</v>
      </c>
      <c r="L204" s="54">
        <v>0</v>
      </c>
      <c r="M204" s="54">
        <v>0.8</v>
      </c>
      <c r="N204" s="62">
        <v>0</v>
      </c>
      <c r="O204" s="62">
        <v>0</v>
      </c>
      <c r="P204" s="62">
        <v>0</v>
      </c>
      <c r="Q204" s="62">
        <v>0</v>
      </c>
      <c r="R204" s="62">
        <v>0</v>
      </c>
      <c r="S204" s="62">
        <v>0</v>
      </c>
      <c r="T204" s="62">
        <v>0</v>
      </c>
      <c r="U204" s="62">
        <v>0</v>
      </c>
      <c r="V204" s="62">
        <v>0</v>
      </c>
      <c r="W204" s="62">
        <v>0</v>
      </c>
    </row>
    <row r="205" spans="1:23" s="43" customFormat="1" ht="78.75" x14ac:dyDescent="0.25">
      <c r="A205" s="174"/>
      <c r="B205" s="53" t="s">
        <v>1776</v>
      </c>
      <c r="C205" s="58" t="s">
        <v>1777</v>
      </c>
      <c r="D205" s="62">
        <v>0</v>
      </c>
      <c r="E205" s="62">
        <v>0</v>
      </c>
      <c r="F205" s="62">
        <v>0</v>
      </c>
      <c r="G205" s="62">
        <v>0</v>
      </c>
      <c r="H205" s="62">
        <v>0</v>
      </c>
      <c r="I205" s="62">
        <v>0</v>
      </c>
      <c r="J205" s="62">
        <f t="shared" si="41"/>
        <v>0</v>
      </c>
      <c r="K205" s="62">
        <f t="shared" si="41"/>
        <v>0</v>
      </c>
      <c r="L205" s="54">
        <v>0</v>
      </c>
      <c r="M205" s="54">
        <v>0</v>
      </c>
      <c r="N205" s="62">
        <v>0</v>
      </c>
      <c r="O205" s="62">
        <v>0</v>
      </c>
      <c r="P205" s="62">
        <v>0</v>
      </c>
      <c r="Q205" s="62">
        <v>0</v>
      </c>
      <c r="R205" s="62">
        <v>0</v>
      </c>
      <c r="S205" s="62">
        <v>0</v>
      </c>
      <c r="T205" s="62">
        <v>0</v>
      </c>
      <c r="U205" s="62">
        <v>0</v>
      </c>
      <c r="V205" s="62">
        <v>0</v>
      </c>
      <c r="W205" s="62">
        <v>0</v>
      </c>
    </row>
    <row r="206" spans="1:23" s="43" customFormat="1" ht="78.75" x14ac:dyDescent="0.25">
      <c r="A206" s="174"/>
      <c r="B206" s="53" t="s">
        <v>1778</v>
      </c>
      <c r="C206" s="58" t="s">
        <v>1779</v>
      </c>
      <c r="D206" s="62">
        <v>0</v>
      </c>
      <c r="E206" s="62">
        <v>0</v>
      </c>
      <c r="F206" s="62">
        <v>0</v>
      </c>
      <c r="G206" s="62">
        <v>0</v>
      </c>
      <c r="H206" s="62">
        <v>0</v>
      </c>
      <c r="I206" s="62">
        <v>0</v>
      </c>
      <c r="J206" s="62">
        <f t="shared" si="41"/>
        <v>0</v>
      </c>
      <c r="K206" s="62">
        <f t="shared" si="41"/>
        <v>0</v>
      </c>
      <c r="L206" s="54">
        <v>0</v>
      </c>
      <c r="M206" s="54">
        <v>0</v>
      </c>
      <c r="N206" s="62">
        <v>0</v>
      </c>
      <c r="O206" s="62">
        <v>0</v>
      </c>
      <c r="P206" s="62">
        <v>0</v>
      </c>
      <c r="Q206" s="62">
        <v>0</v>
      </c>
      <c r="R206" s="62">
        <v>0</v>
      </c>
      <c r="S206" s="62">
        <v>0</v>
      </c>
      <c r="T206" s="62">
        <v>0</v>
      </c>
      <c r="U206" s="62">
        <v>0</v>
      </c>
      <c r="V206" s="62">
        <v>0</v>
      </c>
      <c r="W206" s="62">
        <v>0</v>
      </c>
    </row>
    <row r="207" spans="1:23" s="43" customFormat="1" ht="47.25" x14ac:dyDescent="0.25">
      <c r="A207" s="174"/>
      <c r="B207" s="53" t="s">
        <v>1780</v>
      </c>
      <c r="C207" s="58" t="s">
        <v>1781</v>
      </c>
      <c r="D207" s="62">
        <v>0</v>
      </c>
      <c r="E207" s="62">
        <v>0</v>
      </c>
      <c r="F207" s="62">
        <v>0</v>
      </c>
      <c r="G207" s="62">
        <v>0</v>
      </c>
      <c r="H207" s="62">
        <v>0</v>
      </c>
      <c r="I207" s="62">
        <v>0</v>
      </c>
      <c r="J207" s="62">
        <f t="shared" si="41"/>
        <v>0</v>
      </c>
      <c r="K207" s="62">
        <f t="shared" si="41"/>
        <v>0</v>
      </c>
      <c r="L207" s="54">
        <v>0</v>
      </c>
      <c r="M207" s="54">
        <v>0</v>
      </c>
      <c r="N207" s="62">
        <v>0</v>
      </c>
      <c r="O207" s="62">
        <v>0</v>
      </c>
      <c r="P207" s="62">
        <v>0</v>
      </c>
      <c r="Q207" s="62">
        <v>0</v>
      </c>
      <c r="R207" s="62">
        <v>0</v>
      </c>
      <c r="S207" s="62">
        <v>0</v>
      </c>
      <c r="T207" s="62">
        <v>0</v>
      </c>
      <c r="U207" s="62">
        <v>0</v>
      </c>
      <c r="V207" s="62">
        <v>0</v>
      </c>
      <c r="W207" s="62">
        <v>0</v>
      </c>
    </row>
    <row r="208" spans="1:23" s="43" customFormat="1" ht="78.75" x14ac:dyDescent="0.25">
      <c r="A208" s="174"/>
      <c r="B208" s="53" t="s">
        <v>1491</v>
      </c>
      <c r="C208" s="58" t="s">
        <v>1273</v>
      </c>
      <c r="D208" s="62">
        <v>0</v>
      </c>
      <c r="E208" s="62">
        <v>0</v>
      </c>
      <c r="F208" s="62">
        <v>0</v>
      </c>
      <c r="G208" s="62">
        <v>0</v>
      </c>
      <c r="H208" s="62">
        <v>0</v>
      </c>
      <c r="I208" s="62">
        <v>0</v>
      </c>
      <c r="J208" s="62">
        <f t="shared" si="41"/>
        <v>0</v>
      </c>
      <c r="K208" s="62">
        <f t="shared" si="41"/>
        <v>0</v>
      </c>
      <c r="L208" s="54">
        <v>0</v>
      </c>
      <c r="M208" s="54">
        <v>0</v>
      </c>
      <c r="N208" s="62">
        <v>0</v>
      </c>
      <c r="O208" s="62">
        <v>0</v>
      </c>
      <c r="P208" s="62">
        <v>0</v>
      </c>
      <c r="Q208" s="62">
        <v>0</v>
      </c>
      <c r="R208" s="62">
        <v>0</v>
      </c>
      <c r="S208" s="62">
        <v>0</v>
      </c>
      <c r="T208" s="62">
        <v>0</v>
      </c>
      <c r="U208" s="62">
        <v>0</v>
      </c>
      <c r="V208" s="62">
        <v>0</v>
      </c>
      <c r="W208" s="62">
        <v>0</v>
      </c>
    </row>
    <row r="209" spans="1:23" s="43" customFormat="1" ht="94.5" x14ac:dyDescent="0.25">
      <c r="A209" s="174"/>
      <c r="B209" s="53" t="s">
        <v>1782</v>
      </c>
      <c r="C209" s="58" t="s">
        <v>1783</v>
      </c>
      <c r="D209" s="62">
        <v>0</v>
      </c>
      <c r="E209" s="62">
        <v>0</v>
      </c>
      <c r="F209" s="62">
        <v>0</v>
      </c>
      <c r="G209" s="62">
        <v>0</v>
      </c>
      <c r="H209" s="62">
        <v>0</v>
      </c>
      <c r="I209" s="62">
        <v>0</v>
      </c>
      <c r="J209" s="62">
        <f t="shared" si="41"/>
        <v>0</v>
      </c>
      <c r="K209" s="62">
        <f t="shared" si="41"/>
        <v>0</v>
      </c>
      <c r="L209" s="54">
        <v>0</v>
      </c>
      <c r="M209" s="54">
        <v>0</v>
      </c>
      <c r="N209" s="62">
        <v>0</v>
      </c>
      <c r="O209" s="62">
        <v>0</v>
      </c>
      <c r="P209" s="62">
        <v>0</v>
      </c>
      <c r="Q209" s="62">
        <v>0</v>
      </c>
      <c r="R209" s="62">
        <v>0</v>
      </c>
      <c r="S209" s="62">
        <v>0</v>
      </c>
      <c r="T209" s="62">
        <v>0</v>
      </c>
      <c r="U209" s="62">
        <v>0</v>
      </c>
      <c r="V209" s="62">
        <v>0</v>
      </c>
      <c r="W209" s="62">
        <v>0</v>
      </c>
    </row>
    <row r="210" spans="1:23" s="43" customFormat="1" ht="78.75" x14ac:dyDescent="0.25">
      <c r="A210" s="174"/>
      <c r="B210" s="65" t="s">
        <v>1784</v>
      </c>
      <c r="C210" s="58" t="s">
        <v>1785</v>
      </c>
      <c r="D210" s="62">
        <v>0</v>
      </c>
      <c r="E210" s="62">
        <v>0</v>
      </c>
      <c r="F210" s="62">
        <v>0</v>
      </c>
      <c r="G210" s="62">
        <v>0</v>
      </c>
      <c r="H210" s="62">
        <v>0</v>
      </c>
      <c r="I210" s="62">
        <v>0</v>
      </c>
      <c r="J210" s="62">
        <f t="shared" si="41"/>
        <v>0</v>
      </c>
      <c r="K210" s="62">
        <f t="shared" si="41"/>
        <v>0</v>
      </c>
      <c r="L210" s="54">
        <v>0</v>
      </c>
      <c r="M210" s="54">
        <v>0</v>
      </c>
      <c r="N210" s="62">
        <v>0</v>
      </c>
      <c r="O210" s="62">
        <v>0</v>
      </c>
      <c r="P210" s="62">
        <v>0</v>
      </c>
      <c r="Q210" s="62">
        <v>0</v>
      </c>
      <c r="R210" s="62">
        <v>0</v>
      </c>
      <c r="S210" s="62">
        <v>0</v>
      </c>
      <c r="T210" s="62">
        <v>0</v>
      </c>
      <c r="U210" s="62">
        <v>0</v>
      </c>
      <c r="V210" s="62">
        <v>0</v>
      </c>
      <c r="W210" s="62">
        <v>0</v>
      </c>
    </row>
    <row r="211" spans="1:23" s="43" customFormat="1" ht="63" x14ac:dyDescent="0.25">
      <c r="A211" s="174"/>
      <c r="B211" s="53" t="s">
        <v>1786</v>
      </c>
      <c r="C211" s="58" t="s">
        <v>1787</v>
      </c>
      <c r="D211" s="62">
        <v>0</v>
      </c>
      <c r="E211" s="62">
        <v>0</v>
      </c>
      <c r="F211" s="62">
        <v>0</v>
      </c>
      <c r="G211" s="62">
        <v>0</v>
      </c>
      <c r="H211" s="62">
        <v>0</v>
      </c>
      <c r="I211" s="62">
        <v>0</v>
      </c>
      <c r="J211" s="62">
        <f t="shared" si="41"/>
        <v>0</v>
      </c>
      <c r="K211" s="62">
        <f t="shared" si="41"/>
        <v>0</v>
      </c>
      <c r="L211" s="54">
        <v>0</v>
      </c>
      <c r="M211" s="54">
        <v>0</v>
      </c>
      <c r="N211" s="62">
        <v>0</v>
      </c>
      <c r="O211" s="62">
        <v>0</v>
      </c>
      <c r="P211" s="62">
        <v>0</v>
      </c>
      <c r="Q211" s="62">
        <v>0</v>
      </c>
      <c r="R211" s="62">
        <v>0</v>
      </c>
      <c r="S211" s="62">
        <v>0</v>
      </c>
      <c r="T211" s="62">
        <v>0</v>
      </c>
      <c r="U211" s="62">
        <v>0</v>
      </c>
      <c r="V211" s="62">
        <v>0</v>
      </c>
      <c r="W211" s="62">
        <v>0</v>
      </c>
    </row>
    <row r="212" spans="1:23" s="43" customFormat="1" ht="78.75" x14ac:dyDescent="0.25">
      <c r="A212" s="174"/>
      <c r="B212" s="53" t="s">
        <v>1788</v>
      </c>
      <c r="C212" s="58" t="s">
        <v>1789</v>
      </c>
      <c r="D212" s="62">
        <v>0</v>
      </c>
      <c r="E212" s="62">
        <v>0</v>
      </c>
      <c r="F212" s="62">
        <v>0</v>
      </c>
      <c r="G212" s="62">
        <v>0</v>
      </c>
      <c r="H212" s="62">
        <v>0</v>
      </c>
      <c r="I212" s="62">
        <v>0</v>
      </c>
      <c r="J212" s="62">
        <f t="shared" si="41"/>
        <v>0</v>
      </c>
      <c r="K212" s="62">
        <f t="shared" si="41"/>
        <v>0</v>
      </c>
      <c r="L212" s="54">
        <v>0</v>
      </c>
      <c r="M212" s="54">
        <v>0</v>
      </c>
      <c r="N212" s="62">
        <v>0</v>
      </c>
      <c r="O212" s="62">
        <v>0</v>
      </c>
      <c r="P212" s="62">
        <v>0</v>
      </c>
      <c r="Q212" s="62">
        <v>0</v>
      </c>
      <c r="R212" s="62">
        <v>0</v>
      </c>
      <c r="S212" s="62">
        <v>0</v>
      </c>
      <c r="T212" s="62">
        <v>0</v>
      </c>
      <c r="U212" s="62">
        <v>0</v>
      </c>
      <c r="V212" s="62">
        <v>0</v>
      </c>
      <c r="W212" s="62">
        <v>0</v>
      </c>
    </row>
    <row r="213" spans="1:23" s="43" customFormat="1" ht="78.75" x14ac:dyDescent="0.25">
      <c r="A213" s="174"/>
      <c r="B213" s="53" t="s">
        <v>1790</v>
      </c>
      <c r="C213" s="58" t="s">
        <v>1791</v>
      </c>
      <c r="D213" s="62">
        <v>0</v>
      </c>
      <c r="E213" s="62">
        <v>0</v>
      </c>
      <c r="F213" s="62">
        <v>0</v>
      </c>
      <c r="G213" s="62">
        <v>0</v>
      </c>
      <c r="H213" s="62">
        <v>0</v>
      </c>
      <c r="I213" s="62">
        <v>0</v>
      </c>
      <c r="J213" s="62">
        <f t="shared" si="41"/>
        <v>0</v>
      </c>
      <c r="K213" s="62">
        <f t="shared" si="41"/>
        <v>0</v>
      </c>
      <c r="L213" s="54">
        <v>0</v>
      </c>
      <c r="M213" s="54">
        <v>0</v>
      </c>
      <c r="N213" s="62">
        <v>0</v>
      </c>
      <c r="O213" s="62">
        <v>0</v>
      </c>
      <c r="P213" s="62">
        <v>0</v>
      </c>
      <c r="Q213" s="62">
        <v>0</v>
      </c>
      <c r="R213" s="62">
        <v>0</v>
      </c>
      <c r="S213" s="62">
        <v>0</v>
      </c>
      <c r="T213" s="62">
        <v>0</v>
      </c>
      <c r="U213" s="62">
        <v>0</v>
      </c>
      <c r="V213" s="62">
        <v>0</v>
      </c>
      <c r="W213" s="62">
        <v>0</v>
      </c>
    </row>
    <row r="214" spans="1:23" s="43" customFormat="1" ht="78.75" x14ac:dyDescent="0.25">
      <c r="A214" s="174"/>
      <c r="B214" s="53" t="s">
        <v>1792</v>
      </c>
      <c r="C214" s="58" t="s">
        <v>1793</v>
      </c>
      <c r="D214" s="62">
        <v>0</v>
      </c>
      <c r="E214" s="62">
        <v>0</v>
      </c>
      <c r="F214" s="62">
        <v>0</v>
      </c>
      <c r="G214" s="62">
        <v>0</v>
      </c>
      <c r="H214" s="62">
        <v>0</v>
      </c>
      <c r="I214" s="62">
        <v>0</v>
      </c>
      <c r="J214" s="62">
        <f t="shared" si="41"/>
        <v>0</v>
      </c>
      <c r="K214" s="62">
        <f t="shared" si="41"/>
        <v>0</v>
      </c>
      <c r="L214" s="54">
        <v>0</v>
      </c>
      <c r="M214" s="54">
        <v>0</v>
      </c>
      <c r="N214" s="62">
        <v>0</v>
      </c>
      <c r="O214" s="62">
        <v>0</v>
      </c>
      <c r="P214" s="62">
        <v>0</v>
      </c>
      <c r="Q214" s="62">
        <v>0</v>
      </c>
      <c r="R214" s="62">
        <v>0</v>
      </c>
      <c r="S214" s="62">
        <v>0</v>
      </c>
      <c r="T214" s="62">
        <v>0</v>
      </c>
      <c r="U214" s="62">
        <v>0</v>
      </c>
      <c r="V214" s="62">
        <v>0</v>
      </c>
      <c r="W214" s="62">
        <v>0</v>
      </c>
    </row>
    <row r="215" spans="1:23" s="43" customFormat="1" ht="78.75" x14ac:dyDescent="0.25">
      <c r="A215" s="174"/>
      <c r="B215" s="53" t="s">
        <v>1794</v>
      </c>
      <c r="C215" s="58" t="s">
        <v>1795</v>
      </c>
      <c r="D215" s="62">
        <v>0</v>
      </c>
      <c r="E215" s="62">
        <v>0</v>
      </c>
      <c r="F215" s="62">
        <v>0</v>
      </c>
      <c r="G215" s="62">
        <v>0</v>
      </c>
      <c r="H215" s="62">
        <v>0</v>
      </c>
      <c r="I215" s="62">
        <v>0</v>
      </c>
      <c r="J215" s="62">
        <f t="shared" si="41"/>
        <v>0</v>
      </c>
      <c r="K215" s="62">
        <f t="shared" si="41"/>
        <v>0</v>
      </c>
      <c r="L215" s="54">
        <v>0</v>
      </c>
      <c r="M215" s="54">
        <v>0</v>
      </c>
      <c r="N215" s="62">
        <v>0</v>
      </c>
      <c r="O215" s="62">
        <v>0</v>
      </c>
      <c r="P215" s="62">
        <v>0</v>
      </c>
      <c r="Q215" s="62">
        <v>0</v>
      </c>
      <c r="R215" s="62">
        <v>0</v>
      </c>
      <c r="S215" s="62">
        <v>0</v>
      </c>
      <c r="T215" s="62">
        <v>0</v>
      </c>
      <c r="U215" s="62">
        <v>0</v>
      </c>
      <c r="V215" s="62">
        <v>0</v>
      </c>
      <c r="W215" s="62">
        <v>0</v>
      </c>
    </row>
    <row r="216" spans="1:23" s="43" customFormat="1" ht="15.75" x14ac:dyDescent="0.25">
      <c r="A216" s="174"/>
      <c r="B216" s="65" t="s">
        <v>329</v>
      </c>
      <c r="C216" s="58"/>
      <c r="D216" s="62">
        <f t="shared" ref="D216:W216" si="42">SUM(D217:D247)</f>
        <v>0.2</v>
      </c>
      <c r="E216" s="62">
        <f t="shared" si="42"/>
        <v>1.6</v>
      </c>
      <c r="F216" s="62">
        <f t="shared" si="42"/>
        <v>0</v>
      </c>
      <c r="G216" s="62">
        <f t="shared" si="42"/>
        <v>0.9</v>
      </c>
      <c r="H216" s="62">
        <f t="shared" si="42"/>
        <v>0.2</v>
      </c>
      <c r="I216" s="62">
        <f t="shared" si="42"/>
        <v>0.25</v>
      </c>
      <c r="J216" s="62">
        <f t="shared" si="42"/>
        <v>0.15</v>
      </c>
      <c r="K216" s="62">
        <f t="shared" si="42"/>
        <v>1.1499999999999999</v>
      </c>
      <c r="L216" s="62">
        <f t="shared" si="42"/>
        <v>0.55000000000000004</v>
      </c>
      <c r="M216" s="62">
        <f t="shared" si="42"/>
        <v>3.9</v>
      </c>
      <c r="N216" s="62">
        <f t="shared" si="42"/>
        <v>0</v>
      </c>
      <c r="O216" s="62">
        <f t="shared" si="42"/>
        <v>0</v>
      </c>
      <c r="P216" s="62">
        <f t="shared" si="42"/>
        <v>0</v>
      </c>
      <c r="Q216" s="62">
        <f t="shared" si="42"/>
        <v>0</v>
      </c>
      <c r="R216" s="62">
        <f t="shared" si="42"/>
        <v>0</v>
      </c>
      <c r="S216" s="62">
        <f t="shared" si="42"/>
        <v>0</v>
      </c>
      <c r="T216" s="62">
        <f t="shared" si="42"/>
        <v>0</v>
      </c>
      <c r="U216" s="62">
        <f t="shared" si="42"/>
        <v>0</v>
      </c>
      <c r="V216" s="62">
        <f t="shared" si="42"/>
        <v>0</v>
      </c>
      <c r="W216" s="62">
        <f t="shared" si="42"/>
        <v>0</v>
      </c>
    </row>
    <row r="217" spans="1:23" s="43" customFormat="1" ht="47.25" x14ac:dyDescent="0.25">
      <c r="A217" s="174"/>
      <c r="B217" s="53" t="s">
        <v>330</v>
      </c>
      <c r="C217" s="58" t="s">
        <v>331</v>
      </c>
      <c r="D217" s="62">
        <v>0</v>
      </c>
      <c r="E217" s="62">
        <v>0</v>
      </c>
      <c r="F217" s="62">
        <v>0</v>
      </c>
      <c r="G217" s="62">
        <v>0</v>
      </c>
      <c r="H217" s="62">
        <v>0</v>
      </c>
      <c r="I217" s="62">
        <v>0</v>
      </c>
      <c r="J217" s="62">
        <f t="shared" ref="J217:K247" si="43">L217-D217-F217-H217</f>
        <v>0</v>
      </c>
      <c r="K217" s="62">
        <f t="shared" si="43"/>
        <v>0</v>
      </c>
      <c r="L217" s="54">
        <v>0</v>
      </c>
      <c r="M217" s="54">
        <v>0</v>
      </c>
      <c r="N217" s="62">
        <v>0</v>
      </c>
      <c r="O217" s="62">
        <v>0</v>
      </c>
      <c r="P217" s="62">
        <v>0</v>
      </c>
      <c r="Q217" s="62">
        <v>0</v>
      </c>
      <c r="R217" s="62">
        <v>0</v>
      </c>
      <c r="S217" s="62">
        <v>0</v>
      </c>
      <c r="T217" s="62">
        <v>0</v>
      </c>
      <c r="U217" s="62">
        <v>0</v>
      </c>
      <c r="V217" s="62">
        <v>0</v>
      </c>
      <c r="W217" s="62">
        <v>0</v>
      </c>
    </row>
    <row r="218" spans="1:23" s="43" customFormat="1" ht="47.25" x14ac:dyDescent="0.25">
      <c r="A218" s="174"/>
      <c r="B218" s="53" t="s">
        <v>1492</v>
      </c>
      <c r="C218" s="58" t="s">
        <v>332</v>
      </c>
      <c r="D218" s="62">
        <v>0</v>
      </c>
      <c r="E218" s="62">
        <v>0</v>
      </c>
      <c r="F218" s="62">
        <v>0</v>
      </c>
      <c r="G218" s="62">
        <v>0</v>
      </c>
      <c r="H218" s="62">
        <v>0</v>
      </c>
      <c r="I218" s="62">
        <v>0</v>
      </c>
      <c r="J218" s="62">
        <f t="shared" si="43"/>
        <v>0</v>
      </c>
      <c r="K218" s="62">
        <f t="shared" si="43"/>
        <v>0</v>
      </c>
      <c r="L218" s="54">
        <v>0</v>
      </c>
      <c r="M218" s="54">
        <v>0</v>
      </c>
      <c r="N218" s="62">
        <v>0</v>
      </c>
      <c r="O218" s="62">
        <v>0</v>
      </c>
      <c r="P218" s="62">
        <v>0</v>
      </c>
      <c r="Q218" s="62">
        <v>0</v>
      </c>
      <c r="R218" s="62">
        <v>0</v>
      </c>
      <c r="S218" s="62">
        <v>0</v>
      </c>
      <c r="T218" s="62">
        <v>0</v>
      </c>
      <c r="U218" s="62">
        <v>0</v>
      </c>
      <c r="V218" s="62">
        <v>0</v>
      </c>
      <c r="W218" s="62">
        <v>0</v>
      </c>
    </row>
    <row r="219" spans="1:23" s="43" customFormat="1" ht="47.25" x14ac:dyDescent="0.25">
      <c r="A219" s="174"/>
      <c r="B219" s="53" t="s">
        <v>333</v>
      </c>
      <c r="C219" s="59" t="s">
        <v>334</v>
      </c>
      <c r="D219" s="62">
        <v>0</v>
      </c>
      <c r="E219" s="62">
        <v>0</v>
      </c>
      <c r="F219" s="62">
        <v>0</v>
      </c>
      <c r="G219" s="62">
        <v>0</v>
      </c>
      <c r="H219" s="62">
        <v>0</v>
      </c>
      <c r="I219" s="62">
        <v>0</v>
      </c>
      <c r="J219" s="62">
        <f t="shared" si="43"/>
        <v>0</v>
      </c>
      <c r="K219" s="62">
        <f t="shared" si="43"/>
        <v>0</v>
      </c>
      <c r="L219" s="54">
        <v>0</v>
      </c>
      <c r="M219" s="54">
        <v>0</v>
      </c>
      <c r="N219" s="62">
        <v>0</v>
      </c>
      <c r="O219" s="62">
        <v>0</v>
      </c>
      <c r="P219" s="62">
        <v>0</v>
      </c>
      <c r="Q219" s="62">
        <v>0</v>
      </c>
      <c r="R219" s="62">
        <v>0</v>
      </c>
      <c r="S219" s="62">
        <v>0</v>
      </c>
      <c r="T219" s="62">
        <v>0</v>
      </c>
      <c r="U219" s="62">
        <v>0</v>
      </c>
      <c r="V219" s="62">
        <v>0</v>
      </c>
      <c r="W219" s="62">
        <v>0</v>
      </c>
    </row>
    <row r="220" spans="1:23" s="43" customFormat="1" ht="47.25" x14ac:dyDescent="0.25">
      <c r="A220" s="174"/>
      <c r="B220" s="53" t="s">
        <v>335</v>
      </c>
      <c r="C220" s="58" t="s">
        <v>336</v>
      </c>
      <c r="D220" s="62">
        <v>0</v>
      </c>
      <c r="E220" s="62">
        <v>0</v>
      </c>
      <c r="F220" s="62">
        <v>0</v>
      </c>
      <c r="G220" s="62">
        <v>0</v>
      </c>
      <c r="H220" s="62">
        <v>0</v>
      </c>
      <c r="I220" s="62">
        <v>0</v>
      </c>
      <c r="J220" s="62">
        <f t="shared" si="43"/>
        <v>0</v>
      </c>
      <c r="K220" s="62">
        <f t="shared" si="43"/>
        <v>0</v>
      </c>
      <c r="L220" s="54">
        <v>0</v>
      </c>
      <c r="M220" s="54">
        <v>0</v>
      </c>
      <c r="N220" s="62">
        <v>0</v>
      </c>
      <c r="O220" s="62">
        <v>0</v>
      </c>
      <c r="P220" s="62">
        <v>0</v>
      </c>
      <c r="Q220" s="62">
        <v>0</v>
      </c>
      <c r="R220" s="62">
        <v>0</v>
      </c>
      <c r="S220" s="62">
        <v>0</v>
      </c>
      <c r="T220" s="62">
        <v>0</v>
      </c>
      <c r="U220" s="62">
        <v>0</v>
      </c>
      <c r="V220" s="62">
        <v>0</v>
      </c>
      <c r="W220" s="62">
        <v>0</v>
      </c>
    </row>
    <row r="221" spans="1:23" s="43" customFormat="1" ht="47.25" x14ac:dyDescent="0.25">
      <c r="A221" s="174"/>
      <c r="B221" s="53" t="s">
        <v>337</v>
      </c>
      <c r="C221" s="59" t="s">
        <v>338</v>
      </c>
      <c r="D221" s="62">
        <v>0</v>
      </c>
      <c r="E221" s="62">
        <v>0</v>
      </c>
      <c r="F221" s="62">
        <v>0</v>
      </c>
      <c r="G221" s="62">
        <v>0</v>
      </c>
      <c r="H221" s="62">
        <v>0</v>
      </c>
      <c r="I221" s="62">
        <v>0</v>
      </c>
      <c r="J221" s="62">
        <f t="shared" si="43"/>
        <v>0</v>
      </c>
      <c r="K221" s="62">
        <f t="shared" si="43"/>
        <v>0</v>
      </c>
      <c r="L221" s="54">
        <v>0</v>
      </c>
      <c r="M221" s="54">
        <v>0</v>
      </c>
      <c r="N221" s="62">
        <v>0</v>
      </c>
      <c r="O221" s="62">
        <v>0</v>
      </c>
      <c r="P221" s="62">
        <v>0</v>
      </c>
      <c r="Q221" s="62">
        <v>0</v>
      </c>
      <c r="R221" s="62">
        <v>0</v>
      </c>
      <c r="S221" s="62">
        <v>0</v>
      </c>
      <c r="T221" s="62">
        <v>0</v>
      </c>
      <c r="U221" s="62">
        <v>0</v>
      </c>
      <c r="V221" s="62">
        <v>0</v>
      </c>
      <c r="W221" s="62">
        <v>0</v>
      </c>
    </row>
    <row r="222" spans="1:23" s="43" customFormat="1" ht="31.5" x14ac:dyDescent="0.25">
      <c r="A222" s="174"/>
      <c r="B222" s="53" t="s">
        <v>339</v>
      </c>
      <c r="C222" s="58" t="s">
        <v>340</v>
      </c>
      <c r="D222" s="62">
        <v>0</v>
      </c>
      <c r="E222" s="62">
        <v>0</v>
      </c>
      <c r="F222" s="62">
        <v>0</v>
      </c>
      <c r="G222" s="62">
        <v>0</v>
      </c>
      <c r="H222" s="62">
        <v>0</v>
      </c>
      <c r="I222" s="62">
        <v>0</v>
      </c>
      <c r="J222" s="62">
        <f t="shared" si="43"/>
        <v>0</v>
      </c>
      <c r="K222" s="62">
        <f t="shared" si="43"/>
        <v>0</v>
      </c>
      <c r="L222" s="54">
        <v>0</v>
      </c>
      <c r="M222" s="54">
        <v>0</v>
      </c>
      <c r="N222" s="62">
        <v>0</v>
      </c>
      <c r="O222" s="62">
        <v>0</v>
      </c>
      <c r="P222" s="62">
        <v>0</v>
      </c>
      <c r="Q222" s="62">
        <v>0</v>
      </c>
      <c r="R222" s="62">
        <v>0</v>
      </c>
      <c r="S222" s="62">
        <v>0</v>
      </c>
      <c r="T222" s="62">
        <v>0</v>
      </c>
      <c r="U222" s="62">
        <v>0</v>
      </c>
      <c r="V222" s="62">
        <v>0</v>
      </c>
      <c r="W222" s="62">
        <v>0</v>
      </c>
    </row>
    <row r="223" spans="1:23" s="43" customFormat="1" ht="47.25" x14ac:dyDescent="0.25">
      <c r="A223" s="174"/>
      <c r="B223" s="65" t="s">
        <v>341</v>
      </c>
      <c r="C223" s="58" t="s">
        <v>342</v>
      </c>
      <c r="D223" s="62">
        <v>0</v>
      </c>
      <c r="E223" s="62">
        <v>0</v>
      </c>
      <c r="F223" s="62">
        <v>0</v>
      </c>
      <c r="G223" s="62">
        <v>0</v>
      </c>
      <c r="H223" s="62">
        <v>0</v>
      </c>
      <c r="I223" s="62">
        <v>0</v>
      </c>
      <c r="J223" s="62">
        <f t="shared" si="43"/>
        <v>0</v>
      </c>
      <c r="K223" s="62">
        <f t="shared" si="43"/>
        <v>0</v>
      </c>
      <c r="L223" s="54">
        <v>0</v>
      </c>
      <c r="M223" s="54">
        <v>0</v>
      </c>
      <c r="N223" s="62">
        <v>0</v>
      </c>
      <c r="O223" s="62">
        <v>0</v>
      </c>
      <c r="P223" s="62">
        <v>0</v>
      </c>
      <c r="Q223" s="62">
        <v>0</v>
      </c>
      <c r="R223" s="62">
        <v>0</v>
      </c>
      <c r="S223" s="62">
        <v>0</v>
      </c>
      <c r="T223" s="62">
        <v>0</v>
      </c>
      <c r="U223" s="62">
        <v>0</v>
      </c>
      <c r="V223" s="62">
        <v>0</v>
      </c>
      <c r="W223" s="62">
        <v>0</v>
      </c>
    </row>
    <row r="224" spans="1:23" s="43" customFormat="1" ht="31.5" x14ac:dyDescent="0.25">
      <c r="A224" s="174"/>
      <c r="B224" s="53" t="s">
        <v>343</v>
      </c>
      <c r="C224" s="58" t="s">
        <v>344</v>
      </c>
      <c r="D224" s="62">
        <v>0</v>
      </c>
      <c r="E224" s="62">
        <v>0.8</v>
      </c>
      <c r="F224" s="62">
        <v>0</v>
      </c>
      <c r="G224" s="62">
        <v>0</v>
      </c>
      <c r="H224" s="62">
        <v>0</v>
      </c>
      <c r="I224" s="62">
        <v>0</v>
      </c>
      <c r="J224" s="62">
        <f t="shared" si="43"/>
        <v>0</v>
      </c>
      <c r="K224" s="62">
        <f t="shared" si="43"/>
        <v>0</v>
      </c>
      <c r="L224" s="54">
        <v>0</v>
      </c>
      <c r="M224" s="54">
        <v>0.8</v>
      </c>
      <c r="N224" s="62">
        <v>0</v>
      </c>
      <c r="O224" s="62">
        <v>0</v>
      </c>
      <c r="P224" s="62">
        <v>0</v>
      </c>
      <c r="Q224" s="62">
        <v>0</v>
      </c>
      <c r="R224" s="62">
        <v>0</v>
      </c>
      <c r="S224" s="62">
        <v>0</v>
      </c>
      <c r="T224" s="62">
        <v>0</v>
      </c>
      <c r="U224" s="62">
        <v>0</v>
      </c>
      <c r="V224" s="62">
        <v>0</v>
      </c>
      <c r="W224" s="62">
        <v>0</v>
      </c>
    </row>
    <row r="225" spans="1:23" s="43" customFormat="1" ht="63" x14ac:dyDescent="0.25">
      <c r="A225" s="174"/>
      <c r="B225" s="53" t="s">
        <v>1796</v>
      </c>
      <c r="C225" s="58" t="s">
        <v>345</v>
      </c>
      <c r="D225" s="62">
        <v>0.2</v>
      </c>
      <c r="E225" s="62">
        <v>0</v>
      </c>
      <c r="F225" s="62">
        <v>0</v>
      </c>
      <c r="G225" s="62">
        <v>0</v>
      </c>
      <c r="H225" s="62">
        <v>0</v>
      </c>
      <c r="I225" s="62">
        <v>0</v>
      </c>
      <c r="J225" s="62">
        <f t="shared" si="43"/>
        <v>0</v>
      </c>
      <c r="K225" s="62">
        <f t="shared" si="43"/>
        <v>0</v>
      </c>
      <c r="L225" s="54">
        <v>0.2</v>
      </c>
      <c r="M225" s="54">
        <v>0</v>
      </c>
      <c r="N225" s="62">
        <v>0</v>
      </c>
      <c r="O225" s="62">
        <v>0</v>
      </c>
      <c r="P225" s="62">
        <v>0</v>
      </c>
      <c r="Q225" s="62">
        <v>0</v>
      </c>
      <c r="R225" s="62">
        <v>0</v>
      </c>
      <c r="S225" s="62">
        <v>0</v>
      </c>
      <c r="T225" s="62">
        <v>0</v>
      </c>
      <c r="U225" s="62">
        <v>0</v>
      </c>
      <c r="V225" s="62">
        <v>0</v>
      </c>
      <c r="W225" s="62">
        <v>0</v>
      </c>
    </row>
    <row r="226" spans="1:23" s="43" customFormat="1" ht="31.5" x14ac:dyDescent="0.25">
      <c r="A226" s="174"/>
      <c r="B226" s="53" t="s">
        <v>346</v>
      </c>
      <c r="C226" s="58" t="s">
        <v>1392</v>
      </c>
      <c r="D226" s="62">
        <v>0</v>
      </c>
      <c r="E226" s="62">
        <v>0.8</v>
      </c>
      <c r="F226" s="62">
        <v>0</v>
      </c>
      <c r="G226" s="62">
        <v>0</v>
      </c>
      <c r="H226" s="62">
        <v>0</v>
      </c>
      <c r="I226" s="62">
        <v>0</v>
      </c>
      <c r="J226" s="62">
        <f t="shared" si="43"/>
        <v>0</v>
      </c>
      <c r="K226" s="62">
        <f t="shared" si="43"/>
        <v>0</v>
      </c>
      <c r="L226" s="54">
        <v>0</v>
      </c>
      <c r="M226" s="54">
        <v>0.8</v>
      </c>
      <c r="N226" s="62">
        <v>0</v>
      </c>
      <c r="O226" s="62">
        <v>0</v>
      </c>
      <c r="P226" s="62">
        <v>0</v>
      </c>
      <c r="Q226" s="62">
        <v>0</v>
      </c>
      <c r="R226" s="62">
        <v>0</v>
      </c>
      <c r="S226" s="62">
        <v>0</v>
      </c>
      <c r="T226" s="62">
        <v>0</v>
      </c>
      <c r="U226" s="62">
        <v>0</v>
      </c>
      <c r="V226" s="62">
        <v>0</v>
      </c>
      <c r="W226" s="62">
        <v>0</v>
      </c>
    </row>
    <row r="227" spans="1:23" s="43" customFormat="1" ht="63" x14ac:dyDescent="0.25">
      <c r="A227" s="174"/>
      <c r="B227" s="53" t="s">
        <v>1797</v>
      </c>
      <c r="C227" s="58" t="s">
        <v>347</v>
      </c>
      <c r="D227" s="62">
        <v>0</v>
      </c>
      <c r="E227" s="62">
        <v>0</v>
      </c>
      <c r="F227" s="62">
        <v>0</v>
      </c>
      <c r="G227" s="62">
        <v>0.4</v>
      </c>
      <c r="H227" s="62">
        <v>0</v>
      </c>
      <c r="I227" s="62">
        <v>0</v>
      </c>
      <c r="J227" s="62">
        <f t="shared" si="43"/>
        <v>0</v>
      </c>
      <c r="K227" s="62">
        <f t="shared" si="43"/>
        <v>0</v>
      </c>
      <c r="L227" s="54">
        <v>0</v>
      </c>
      <c r="M227" s="54">
        <v>0.4</v>
      </c>
      <c r="N227" s="62">
        <v>0</v>
      </c>
      <c r="O227" s="62">
        <v>0</v>
      </c>
      <c r="P227" s="62">
        <v>0</v>
      </c>
      <c r="Q227" s="62">
        <v>0</v>
      </c>
      <c r="R227" s="62">
        <v>0</v>
      </c>
      <c r="S227" s="62">
        <v>0</v>
      </c>
      <c r="T227" s="62">
        <v>0</v>
      </c>
      <c r="U227" s="62">
        <v>0</v>
      </c>
      <c r="V227" s="62">
        <v>0</v>
      </c>
      <c r="W227" s="62">
        <v>0</v>
      </c>
    </row>
    <row r="228" spans="1:23" s="43" customFormat="1" ht="78.75" x14ac:dyDescent="0.25">
      <c r="A228" s="174"/>
      <c r="B228" s="53" t="s">
        <v>1798</v>
      </c>
      <c r="C228" s="58" t="s">
        <v>1799</v>
      </c>
      <c r="D228" s="62">
        <v>0</v>
      </c>
      <c r="E228" s="62">
        <v>0</v>
      </c>
      <c r="F228" s="62">
        <v>0</v>
      </c>
      <c r="G228" s="62">
        <v>0</v>
      </c>
      <c r="H228" s="62">
        <v>0</v>
      </c>
      <c r="I228" s="62">
        <v>0</v>
      </c>
      <c r="J228" s="62">
        <f t="shared" si="43"/>
        <v>0</v>
      </c>
      <c r="K228" s="62">
        <f t="shared" si="43"/>
        <v>0</v>
      </c>
      <c r="L228" s="54">
        <v>0</v>
      </c>
      <c r="M228" s="54">
        <v>0</v>
      </c>
      <c r="N228" s="62">
        <v>0</v>
      </c>
      <c r="O228" s="62">
        <v>0</v>
      </c>
      <c r="P228" s="62">
        <v>0</v>
      </c>
      <c r="Q228" s="62">
        <v>0</v>
      </c>
      <c r="R228" s="62">
        <v>0</v>
      </c>
      <c r="S228" s="62">
        <v>0</v>
      </c>
      <c r="T228" s="62">
        <v>0</v>
      </c>
      <c r="U228" s="62">
        <v>0</v>
      </c>
      <c r="V228" s="62">
        <v>0</v>
      </c>
      <c r="W228" s="62">
        <v>0</v>
      </c>
    </row>
    <row r="229" spans="1:23" s="43" customFormat="1" ht="31.5" x14ac:dyDescent="0.25">
      <c r="A229" s="174"/>
      <c r="B229" s="65" t="s">
        <v>1497</v>
      </c>
      <c r="C229" s="58" t="s">
        <v>1498</v>
      </c>
      <c r="D229" s="62">
        <v>0</v>
      </c>
      <c r="E229" s="62">
        <v>0</v>
      </c>
      <c r="F229" s="62">
        <v>0</v>
      </c>
      <c r="G229" s="62">
        <v>0</v>
      </c>
      <c r="H229" s="62">
        <v>0</v>
      </c>
      <c r="I229" s="62">
        <v>0</v>
      </c>
      <c r="J229" s="62">
        <f t="shared" si="43"/>
        <v>0</v>
      </c>
      <c r="K229" s="62">
        <f t="shared" si="43"/>
        <v>0</v>
      </c>
      <c r="L229" s="54">
        <v>0</v>
      </c>
      <c r="M229" s="54">
        <v>0</v>
      </c>
      <c r="N229" s="62">
        <v>0</v>
      </c>
      <c r="O229" s="62">
        <v>0</v>
      </c>
      <c r="P229" s="62">
        <v>0</v>
      </c>
      <c r="Q229" s="62">
        <v>0</v>
      </c>
      <c r="R229" s="62">
        <v>0</v>
      </c>
      <c r="S229" s="62">
        <v>0</v>
      </c>
      <c r="T229" s="62">
        <v>0</v>
      </c>
      <c r="U229" s="62">
        <v>0</v>
      </c>
      <c r="V229" s="62">
        <v>0</v>
      </c>
      <c r="W229" s="62">
        <v>0</v>
      </c>
    </row>
    <row r="230" spans="1:23" s="43" customFormat="1" ht="31.5" x14ac:dyDescent="0.25">
      <c r="A230" s="174"/>
      <c r="B230" s="53" t="s">
        <v>1281</v>
      </c>
      <c r="C230" s="58" t="s">
        <v>1282</v>
      </c>
      <c r="D230" s="62">
        <v>0</v>
      </c>
      <c r="E230" s="62">
        <v>0</v>
      </c>
      <c r="F230" s="62">
        <v>0</v>
      </c>
      <c r="G230" s="62">
        <v>0</v>
      </c>
      <c r="H230" s="62">
        <v>0</v>
      </c>
      <c r="I230" s="62">
        <v>0</v>
      </c>
      <c r="J230" s="62">
        <f t="shared" si="43"/>
        <v>0</v>
      </c>
      <c r="K230" s="62">
        <f t="shared" si="43"/>
        <v>0.5</v>
      </c>
      <c r="L230" s="54">
        <v>0</v>
      </c>
      <c r="M230" s="54">
        <v>0.5</v>
      </c>
      <c r="N230" s="62">
        <v>0</v>
      </c>
      <c r="O230" s="62">
        <v>0</v>
      </c>
      <c r="P230" s="62">
        <v>0</v>
      </c>
      <c r="Q230" s="62">
        <v>0</v>
      </c>
      <c r="R230" s="62">
        <v>0</v>
      </c>
      <c r="S230" s="62">
        <v>0</v>
      </c>
      <c r="T230" s="62">
        <v>0</v>
      </c>
      <c r="U230" s="62">
        <v>0</v>
      </c>
      <c r="V230" s="62">
        <v>0</v>
      </c>
      <c r="W230" s="62">
        <v>0</v>
      </c>
    </row>
    <row r="231" spans="1:23" s="43" customFormat="1" ht="63" x14ac:dyDescent="0.25">
      <c r="A231" s="174"/>
      <c r="B231" s="53" t="s">
        <v>1279</v>
      </c>
      <c r="C231" s="58" t="s">
        <v>1280</v>
      </c>
      <c r="D231" s="62">
        <v>0</v>
      </c>
      <c r="E231" s="62">
        <v>0</v>
      </c>
      <c r="F231" s="62">
        <v>0</v>
      </c>
      <c r="G231" s="62">
        <v>0</v>
      </c>
      <c r="H231" s="62">
        <v>0.2</v>
      </c>
      <c r="I231" s="62">
        <v>0</v>
      </c>
      <c r="J231" s="62">
        <f t="shared" si="43"/>
        <v>0</v>
      </c>
      <c r="K231" s="62">
        <f t="shared" si="43"/>
        <v>0</v>
      </c>
      <c r="L231" s="54">
        <v>0.2</v>
      </c>
      <c r="M231" s="54">
        <v>0</v>
      </c>
      <c r="N231" s="62">
        <v>0</v>
      </c>
      <c r="O231" s="62">
        <v>0</v>
      </c>
      <c r="P231" s="62">
        <v>0</v>
      </c>
      <c r="Q231" s="62">
        <v>0</v>
      </c>
      <c r="R231" s="62">
        <v>0</v>
      </c>
      <c r="S231" s="62">
        <v>0</v>
      </c>
      <c r="T231" s="62">
        <v>0</v>
      </c>
      <c r="U231" s="62">
        <v>0</v>
      </c>
      <c r="V231" s="62">
        <v>0</v>
      </c>
      <c r="W231" s="62">
        <v>0</v>
      </c>
    </row>
    <row r="232" spans="1:23" s="43" customFormat="1" ht="31.5" x14ac:dyDescent="0.25">
      <c r="A232" s="174"/>
      <c r="B232" s="53" t="s">
        <v>1277</v>
      </c>
      <c r="C232" s="58" t="s">
        <v>1278</v>
      </c>
      <c r="D232" s="62">
        <v>0</v>
      </c>
      <c r="E232" s="62">
        <v>0</v>
      </c>
      <c r="F232" s="62">
        <v>0</v>
      </c>
      <c r="G232" s="62">
        <v>0</v>
      </c>
      <c r="H232" s="62">
        <v>0</v>
      </c>
      <c r="I232" s="62">
        <v>0</v>
      </c>
      <c r="J232" s="62">
        <f t="shared" si="43"/>
        <v>0</v>
      </c>
      <c r="K232" s="62">
        <f t="shared" si="43"/>
        <v>0.25</v>
      </c>
      <c r="L232" s="54">
        <v>0</v>
      </c>
      <c r="M232" s="54">
        <v>0.25</v>
      </c>
      <c r="N232" s="62">
        <v>0</v>
      </c>
      <c r="O232" s="62">
        <v>0</v>
      </c>
      <c r="P232" s="62">
        <v>0</v>
      </c>
      <c r="Q232" s="62">
        <v>0</v>
      </c>
      <c r="R232" s="62">
        <v>0</v>
      </c>
      <c r="S232" s="62">
        <v>0</v>
      </c>
      <c r="T232" s="62">
        <v>0</v>
      </c>
      <c r="U232" s="62">
        <v>0</v>
      </c>
      <c r="V232" s="62">
        <v>0</v>
      </c>
      <c r="W232" s="62">
        <v>0</v>
      </c>
    </row>
    <row r="233" spans="1:23" s="43" customFormat="1" ht="31.5" x14ac:dyDescent="0.25">
      <c r="A233" s="174"/>
      <c r="B233" s="53" t="s">
        <v>1275</v>
      </c>
      <c r="C233" s="58" t="s">
        <v>1276</v>
      </c>
      <c r="D233" s="62">
        <v>0</v>
      </c>
      <c r="E233" s="62">
        <v>0</v>
      </c>
      <c r="F233" s="62">
        <v>0</v>
      </c>
      <c r="G233" s="62">
        <v>0</v>
      </c>
      <c r="H233" s="62">
        <v>0</v>
      </c>
      <c r="I233" s="62">
        <v>0.25</v>
      </c>
      <c r="J233" s="62">
        <f t="shared" si="43"/>
        <v>0</v>
      </c>
      <c r="K233" s="62">
        <f t="shared" si="43"/>
        <v>0</v>
      </c>
      <c r="L233" s="54">
        <v>0</v>
      </c>
      <c r="M233" s="54">
        <v>0.25</v>
      </c>
      <c r="N233" s="62">
        <v>0</v>
      </c>
      <c r="O233" s="62">
        <v>0</v>
      </c>
      <c r="P233" s="62">
        <v>0</v>
      </c>
      <c r="Q233" s="62">
        <v>0</v>
      </c>
      <c r="R233" s="62">
        <v>0</v>
      </c>
      <c r="S233" s="62">
        <v>0</v>
      </c>
      <c r="T233" s="62">
        <v>0</v>
      </c>
      <c r="U233" s="62">
        <v>0</v>
      </c>
      <c r="V233" s="62">
        <v>0</v>
      </c>
      <c r="W233" s="62">
        <v>0</v>
      </c>
    </row>
    <row r="234" spans="1:23" s="43" customFormat="1" ht="63" x14ac:dyDescent="0.25">
      <c r="A234" s="174"/>
      <c r="B234" s="65" t="s">
        <v>1800</v>
      </c>
      <c r="C234" s="58" t="s">
        <v>1801</v>
      </c>
      <c r="D234" s="62">
        <v>0</v>
      </c>
      <c r="E234" s="62">
        <v>0</v>
      </c>
      <c r="F234" s="62">
        <v>0</v>
      </c>
      <c r="G234" s="62">
        <v>0</v>
      </c>
      <c r="H234" s="62">
        <v>0</v>
      </c>
      <c r="I234" s="62">
        <v>0</v>
      </c>
      <c r="J234" s="62">
        <f t="shared" si="43"/>
        <v>0</v>
      </c>
      <c r="K234" s="62">
        <f t="shared" si="43"/>
        <v>0</v>
      </c>
      <c r="L234" s="54">
        <v>0</v>
      </c>
      <c r="M234" s="54">
        <v>0</v>
      </c>
      <c r="N234" s="62">
        <v>0</v>
      </c>
      <c r="O234" s="62">
        <v>0</v>
      </c>
      <c r="P234" s="62">
        <v>0</v>
      </c>
      <c r="Q234" s="62">
        <v>0</v>
      </c>
      <c r="R234" s="62">
        <v>0</v>
      </c>
      <c r="S234" s="62">
        <v>0</v>
      </c>
      <c r="T234" s="62">
        <v>0</v>
      </c>
      <c r="U234" s="62">
        <v>0</v>
      </c>
      <c r="V234" s="62">
        <v>0</v>
      </c>
      <c r="W234" s="62">
        <v>0</v>
      </c>
    </row>
    <row r="235" spans="1:23" s="43" customFormat="1" ht="31.5" x14ac:dyDescent="0.25">
      <c r="A235" s="174"/>
      <c r="B235" s="53" t="s">
        <v>1493</v>
      </c>
      <c r="C235" s="58" t="s">
        <v>1494</v>
      </c>
      <c r="D235" s="62">
        <v>0</v>
      </c>
      <c r="E235" s="62">
        <v>0</v>
      </c>
      <c r="F235" s="62">
        <v>0</v>
      </c>
      <c r="G235" s="62">
        <v>0</v>
      </c>
      <c r="H235" s="62">
        <v>0</v>
      </c>
      <c r="I235" s="62">
        <v>0</v>
      </c>
      <c r="J235" s="62">
        <f t="shared" si="43"/>
        <v>0</v>
      </c>
      <c r="K235" s="62">
        <f t="shared" si="43"/>
        <v>0.4</v>
      </c>
      <c r="L235" s="54">
        <v>0</v>
      </c>
      <c r="M235" s="54">
        <v>0.4</v>
      </c>
      <c r="N235" s="62">
        <v>0</v>
      </c>
      <c r="O235" s="62">
        <v>0</v>
      </c>
      <c r="P235" s="62">
        <v>0</v>
      </c>
      <c r="Q235" s="62">
        <v>0</v>
      </c>
      <c r="R235" s="62">
        <v>0</v>
      </c>
      <c r="S235" s="62">
        <v>0</v>
      </c>
      <c r="T235" s="62">
        <v>0</v>
      </c>
      <c r="U235" s="62">
        <v>0</v>
      </c>
      <c r="V235" s="62">
        <v>0</v>
      </c>
      <c r="W235" s="62">
        <v>0</v>
      </c>
    </row>
    <row r="236" spans="1:23" s="43" customFormat="1" ht="47.25" x14ac:dyDescent="0.25">
      <c r="A236" s="174"/>
      <c r="B236" s="53" t="s">
        <v>1802</v>
      </c>
      <c r="C236" s="58" t="s">
        <v>1274</v>
      </c>
      <c r="D236" s="62">
        <v>0</v>
      </c>
      <c r="E236" s="62">
        <v>0</v>
      </c>
      <c r="F236" s="62">
        <v>0</v>
      </c>
      <c r="G236" s="62">
        <v>0.25</v>
      </c>
      <c r="H236" s="62">
        <v>0</v>
      </c>
      <c r="I236" s="62">
        <v>0</v>
      </c>
      <c r="J236" s="62">
        <f t="shared" si="43"/>
        <v>0</v>
      </c>
      <c r="K236" s="62">
        <f t="shared" si="43"/>
        <v>0</v>
      </c>
      <c r="L236" s="54">
        <v>0</v>
      </c>
      <c r="M236" s="54">
        <v>0.25</v>
      </c>
      <c r="N236" s="62">
        <v>0</v>
      </c>
      <c r="O236" s="62">
        <v>0</v>
      </c>
      <c r="P236" s="62">
        <v>0</v>
      </c>
      <c r="Q236" s="62">
        <v>0</v>
      </c>
      <c r="R236" s="62">
        <v>0</v>
      </c>
      <c r="S236" s="62">
        <v>0</v>
      </c>
      <c r="T236" s="62">
        <v>0</v>
      </c>
      <c r="U236" s="62">
        <v>0</v>
      </c>
      <c r="V236" s="62">
        <v>0</v>
      </c>
      <c r="W236" s="62">
        <v>0</v>
      </c>
    </row>
    <row r="237" spans="1:23" s="43" customFormat="1" ht="78.75" x14ac:dyDescent="0.25">
      <c r="A237" s="174"/>
      <c r="B237" s="53" t="s">
        <v>1803</v>
      </c>
      <c r="C237" s="58" t="s">
        <v>1804</v>
      </c>
      <c r="D237" s="62">
        <v>0</v>
      </c>
      <c r="E237" s="62">
        <v>0</v>
      </c>
      <c r="F237" s="62">
        <v>0</v>
      </c>
      <c r="G237" s="62">
        <v>0</v>
      </c>
      <c r="H237" s="62">
        <v>0</v>
      </c>
      <c r="I237" s="62">
        <v>0</v>
      </c>
      <c r="J237" s="62">
        <f t="shared" si="43"/>
        <v>0</v>
      </c>
      <c r="K237" s="62">
        <f t="shared" si="43"/>
        <v>0</v>
      </c>
      <c r="L237" s="54">
        <v>0</v>
      </c>
      <c r="M237" s="54">
        <v>0</v>
      </c>
      <c r="N237" s="62">
        <v>0</v>
      </c>
      <c r="O237" s="62">
        <v>0</v>
      </c>
      <c r="P237" s="62">
        <v>0</v>
      </c>
      <c r="Q237" s="62">
        <v>0</v>
      </c>
      <c r="R237" s="62">
        <v>0</v>
      </c>
      <c r="S237" s="62">
        <v>0</v>
      </c>
      <c r="T237" s="62">
        <v>0</v>
      </c>
      <c r="U237" s="62">
        <v>0</v>
      </c>
      <c r="V237" s="62">
        <v>0</v>
      </c>
      <c r="W237" s="62">
        <v>0</v>
      </c>
    </row>
    <row r="238" spans="1:23" s="43" customFormat="1" ht="78.75" x14ac:dyDescent="0.25">
      <c r="A238" s="174"/>
      <c r="B238" s="65" t="s">
        <v>1805</v>
      </c>
      <c r="C238" s="58" t="s">
        <v>1806</v>
      </c>
      <c r="D238" s="62">
        <v>0</v>
      </c>
      <c r="E238" s="62">
        <v>0</v>
      </c>
      <c r="F238" s="62">
        <v>0</v>
      </c>
      <c r="G238" s="62">
        <v>0</v>
      </c>
      <c r="H238" s="62">
        <v>0</v>
      </c>
      <c r="I238" s="62">
        <v>0</v>
      </c>
      <c r="J238" s="62">
        <f t="shared" si="43"/>
        <v>0</v>
      </c>
      <c r="K238" s="62">
        <f t="shared" si="43"/>
        <v>0</v>
      </c>
      <c r="L238" s="54">
        <v>0</v>
      </c>
      <c r="M238" s="54">
        <v>0</v>
      </c>
      <c r="N238" s="62">
        <v>0</v>
      </c>
      <c r="O238" s="62">
        <v>0</v>
      </c>
      <c r="P238" s="62">
        <v>0</v>
      </c>
      <c r="Q238" s="62">
        <v>0</v>
      </c>
      <c r="R238" s="62">
        <v>0</v>
      </c>
      <c r="S238" s="62">
        <v>0</v>
      </c>
      <c r="T238" s="62">
        <v>0</v>
      </c>
      <c r="U238" s="62">
        <v>0</v>
      </c>
      <c r="V238" s="62">
        <v>0</v>
      </c>
      <c r="W238" s="62">
        <v>0</v>
      </c>
    </row>
    <row r="239" spans="1:23" s="43" customFormat="1" ht="78.75" x14ac:dyDescent="0.25">
      <c r="A239" s="174"/>
      <c r="B239" s="53" t="s">
        <v>1807</v>
      </c>
      <c r="C239" s="58" t="s">
        <v>1808</v>
      </c>
      <c r="D239" s="62">
        <v>0</v>
      </c>
      <c r="E239" s="62">
        <v>0</v>
      </c>
      <c r="F239" s="62">
        <v>0</v>
      </c>
      <c r="G239" s="62">
        <v>0</v>
      </c>
      <c r="H239" s="62">
        <v>0</v>
      </c>
      <c r="I239" s="62">
        <v>0</v>
      </c>
      <c r="J239" s="62">
        <f t="shared" si="43"/>
        <v>0</v>
      </c>
      <c r="K239" s="62">
        <f t="shared" si="43"/>
        <v>0</v>
      </c>
      <c r="L239" s="54">
        <v>0</v>
      </c>
      <c r="M239" s="54">
        <v>0</v>
      </c>
      <c r="N239" s="62">
        <v>0</v>
      </c>
      <c r="O239" s="62">
        <v>0</v>
      </c>
      <c r="P239" s="62">
        <v>0</v>
      </c>
      <c r="Q239" s="62">
        <v>0</v>
      </c>
      <c r="R239" s="62">
        <v>0</v>
      </c>
      <c r="S239" s="62">
        <v>0</v>
      </c>
      <c r="T239" s="62">
        <v>0</v>
      </c>
      <c r="U239" s="62">
        <v>0</v>
      </c>
      <c r="V239" s="62">
        <v>0</v>
      </c>
      <c r="W239" s="62">
        <v>0</v>
      </c>
    </row>
    <row r="240" spans="1:23" s="43" customFormat="1" ht="63" x14ac:dyDescent="0.25">
      <c r="A240" s="174"/>
      <c r="B240" s="65" t="s">
        <v>1809</v>
      </c>
      <c r="C240" s="58" t="s">
        <v>1810</v>
      </c>
      <c r="D240" s="62">
        <v>0</v>
      </c>
      <c r="E240" s="62">
        <v>0</v>
      </c>
      <c r="F240" s="62">
        <v>0</v>
      </c>
      <c r="G240" s="62">
        <v>0</v>
      </c>
      <c r="H240" s="62">
        <v>0</v>
      </c>
      <c r="I240" s="62">
        <v>0</v>
      </c>
      <c r="J240" s="62">
        <f t="shared" si="43"/>
        <v>0</v>
      </c>
      <c r="K240" s="62">
        <f t="shared" si="43"/>
        <v>0</v>
      </c>
      <c r="L240" s="54">
        <v>0</v>
      </c>
      <c r="M240" s="54">
        <v>0</v>
      </c>
      <c r="N240" s="62">
        <v>0</v>
      </c>
      <c r="O240" s="62">
        <v>0</v>
      </c>
      <c r="P240" s="62">
        <v>0</v>
      </c>
      <c r="Q240" s="62">
        <v>0</v>
      </c>
      <c r="R240" s="62">
        <v>0</v>
      </c>
      <c r="S240" s="62">
        <v>0</v>
      </c>
      <c r="T240" s="62">
        <v>0</v>
      </c>
      <c r="U240" s="62">
        <v>0</v>
      </c>
      <c r="V240" s="62">
        <v>0</v>
      </c>
      <c r="W240" s="62">
        <v>0</v>
      </c>
    </row>
    <row r="241" spans="1:23" s="43" customFormat="1" ht="78.75" x14ac:dyDescent="0.25">
      <c r="A241" s="174"/>
      <c r="B241" s="53" t="s">
        <v>1811</v>
      </c>
      <c r="C241" s="58" t="s">
        <v>1812</v>
      </c>
      <c r="D241" s="62">
        <v>0</v>
      </c>
      <c r="E241" s="62">
        <v>0</v>
      </c>
      <c r="F241" s="62">
        <v>0</v>
      </c>
      <c r="G241" s="62">
        <v>0</v>
      </c>
      <c r="H241" s="62">
        <v>0</v>
      </c>
      <c r="I241" s="62">
        <v>0</v>
      </c>
      <c r="J241" s="62">
        <f t="shared" si="43"/>
        <v>0</v>
      </c>
      <c r="K241" s="62">
        <f t="shared" si="43"/>
        <v>0</v>
      </c>
      <c r="L241" s="54">
        <v>0</v>
      </c>
      <c r="M241" s="54">
        <v>0</v>
      </c>
      <c r="N241" s="62">
        <v>0</v>
      </c>
      <c r="O241" s="62">
        <v>0</v>
      </c>
      <c r="P241" s="62">
        <v>0</v>
      </c>
      <c r="Q241" s="62">
        <v>0</v>
      </c>
      <c r="R241" s="62">
        <v>0</v>
      </c>
      <c r="S241" s="62">
        <v>0</v>
      </c>
      <c r="T241" s="62">
        <v>0</v>
      </c>
      <c r="U241" s="62">
        <v>0</v>
      </c>
      <c r="V241" s="62">
        <v>0</v>
      </c>
      <c r="W241" s="62">
        <v>0</v>
      </c>
    </row>
    <row r="242" spans="1:23" s="43" customFormat="1" ht="78.75" x14ac:dyDescent="0.25">
      <c r="A242" s="174"/>
      <c r="B242" s="53" t="s">
        <v>1813</v>
      </c>
      <c r="C242" s="58" t="s">
        <v>1814</v>
      </c>
      <c r="D242" s="62">
        <v>0</v>
      </c>
      <c r="E242" s="62">
        <v>0</v>
      </c>
      <c r="F242" s="62">
        <v>0</v>
      </c>
      <c r="G242" s="62">
        <v>0</v>
      </c>
      <c r="H242" s="62">
        <v>0</v>
      </c>
      <c r="I242" s="62">
        <v>0</v>
      </c>
      <c r="J242" s="62">
        <f t="shared" si="43"/>
        <v>0</v>
      </c>
      <c r="K242" s="62">
        <f t="shared" si="43"/>
        <v>0</v>
      </c>
      <c r="L242" s="54">
        <v>0</v>
      </c>
      <c r="M242" s="54">
        <v>0</v>
      </c>
      <c r="N242" s="62">
        <v>0</v>
      </c>
      <c r="O242" s="62">
        <v>0</v>
      </c>
      <c r="P242" s="62">
        <v>0</v>
      </c>
      <c r="Q242" s="62">
        <v>0</v>
      </c>
      <c r="R242" s="62">
        <v>0</v>
      </c>
      <c r="S242" s="62">
        <v>0</v>
      </c>
      <c r="T242" s="62">
        <v>0</v>
      </c>
      <c r="U242" s="62">
        <v>0</v>
      </c>
      <c r="V242" s="62">
        <v>0</v>
      </c>
      <c r="W242" s="62">
        <v>0</v>
      </c>
    </row>
    <row r="243" spans="1:23" s="43" customFormat="1" ht="47.25" x14ac:dyDescent="0.25">
      <c r="A243" s="174"/>
      <c r="B243" s="53" t="s">
        <v>1815</v>
      </c>
      <c r="C243" s="58" t="s">
        <v>1816</v>
      </c>
      <c r="D243" s="62">
        <v>0</v>
      </c>
      <c r="E243" s="62">
        <v>0</v>
      </c>
      <c r="F243" s="62">
        <v>0</v>
      </c>
      <c r="G243" s="62">
        <v>0</v>
      </c>
      <c r="H243" s="62">
        <v>0</v>
      </c>
      <c r="I243" s="62">
        <v>0</v>
      </c>
      <c r="J243" s="62">
        <f t="shared" si="43"/>
        <v>0</v>
      </c>
      <c r="K243" s="62">
        <f t="shared" si="43"/>
        <v>0</v>
      </c>
      <c r="L243" s="54">
        <v>0</v>
      </c>
      <c r="M243" s="54">
        <v>0</v>
      </c>
      <c r="N243" s="62">
        <v>0</v>
      </c>
      <c r="O243" s="62">
        <v>0</v>
      </c>
      <c r="P243" s="62">
        <v>0</v>
      </c>
      <c r="Q243" s="62">
        <v>0</v>
      </c>
      <c r="R243" s="62">
        <v>0</v>
      </c>
      <c r="S243" s="62">
        <v>0</v>
      </c>
      <c r="T243" s="62">
        <v>0</v>
      </c>
      <c r="U243" s="62">
        <v>0</v>
      </c>
      <c r="V243" s="62">
        <v>0</v>
      </c>
      <c r="W243" s="62">
        <v>0</v>
      </c>
    </row>
    <row r="244" spans="1:23" s="43" customFormat="1" ht="47.25" x14ac:dyDescent="0.25">
      <c r="A244" s="174"/>
      <c r="B244" s="53" t="s">
        <v>1817</v>
      </c>
      <c r="C244" s="58" t="s">
        <v>1818</v>
      </c>
      <c r="D244" s="62">
        <v>0</v>
      </c>
      <c r="E244" s="62">
        <v>0</v>
      </c>
      <c r="F244" s="62">
        <v>0</v>
      </c>
      <c r="G244" s="62">
        <v>0</v>
      </c>
      <c r="H244" s="62">
        <v>0</v>
      </c>
      <c r="I244" s="62">
        <v>0</v>
      </c>
      <c r="J244" s="62">
        <f t="shared" si="43"/>
        <v>0</v>
      </c>
      <c r="K244" s="62">
        <f t="shared" si="43"/>
        <v>0</v>
      </c>
      <c r="L244" s="54">
        <v>0</v>
      </c>
      <c r="M244" s="54">
        <v>0</v>
      </c>
      <c r="N244" s="62">
        <v>0</v>
      </c>
      <c r="O244" s="62">
        <v>0</v>
      </c>
      <c r="P244" s="62">
        <v>0</v>
      </c>
      <c r="Q244" s="62">
        <v>0</v>
      </c>
      <c r="R244" s="62">
        <v>0</v>
      </c>
      <c r="S244" s="62">
        <v>0</v>
      </c>
      <c r="T244" s="62">
        <v>0</v>
      </c>
      <c r="U244" s="62">
        <v>0</v>
      </c>
      <c r="V244" s="62">
        <v>0</v>
      </c>
      <c r="W244" s="62">
        <v>0</v>
      </c>
    </row>
    <row r="245" spans="1:23" s="43" customFormat="1" ht="78.75" x14ac:dyDescent="0.25">
      <c r="A245" s="174"/>
      <c r="B245" s="53" t="s">
        <v>1495</v>
      </c>
      <c r="C245" s="58" t="s">
        <v>1496</v>
      </c>
      <c r="D245" s="62">
        <v>0</v>
      </c>
      <c r="E245" s="62">
        <v>0</v>
      </c>
      <c r="F245" s="62">
        <v>0</v>
      </c>
      <c r="G245" s="62">
        <v>0</v>
      </c>
      <c r="H245" s="62">
        <v>0</v>
      </c>
      <c r="I245" s="62">
        <v>0</v>
      </c>
      <c r="J245" s="62">
        <f t="shared" si="43"/>
        <v>0.15</v>
      </c>
      <c r="K245" s="62">
        <f t="shared" si="43"/>
        <v>0</v>
      </c>
      <c r="L245" s="54">
        <v>0.15</v>
      </c>
      <c r="M245" s="54">
        <v>0</v>
      </c>
      <c r="N245" s="62">
        <v>0</v>
      </c>
      <c r="O245" s="62">
        <v>0</v>
      </c>
      <c r="P245" s="62">
        <v>0</v>
      </c>
      <c r="Q245" s="62">
        <v>0</v>
      </c>
      <c r="R245" s="62">
        <v>0</v>
      </c>
      <c r="S245" s="62">
        <v>0</v>
      </c>
      <c r="T245" s="62">
        <v>0</v>
      </c>
      <c r="U245" s="62">
        <v>0</v>
      </c>
      <c r="V245" s="62">
        <v>0</v>
      </c>
      <c r="W245" s="62">
        <v>0</v>
      </c>
    </row>
    <row r="246" spans="1:23" s="43" customFormat="1" ht="47.25" x14ac:dyDescent="0.25">
      <c r="A246" s="174"/>
      <c r="B246" s="53" t="s">
        <v>1819</v>
      </c>
      <c r="C246" s="58" t="s">
        <v>348</v>
      </c>
      <c r="D246" s="62">
        <v>0</v>
      </c>
      <c r="E246" s="62">
        <v>0</v>
      </c>
      <c r="F246" s="62">
        <v>0</v>
      </c>
      <c r="G246" s="62">
        <v>0.25</v>
      </c>
      <c r="H246" s="62">
        <v>0</v>
      </c>
      <c r="I246" s="62">
        <v>0</v>
      </c>
      <c r="J246" s="62">
        <f t="shared" si="43"/>
        <v>0</v>
      </c>
      <c r="K246" s="62">
        <f t="shared" si="43"/>
        <v>0</v>
      </c>
      <c r="L246" s="54">
        <v>0</v>
      </c>
      <c r="M246" s="54">
        <v>0.25</v>
      </c>
      <c r="N246" s="62">
        <v>0</v>
      </c>
      <c r="O246" s="62">
        <v>0</v>
      </c>
      <c r="P246" s="62">
        <v>0</v>
      </c>
      <c r="Q246" s="62">
        <v>0</v>
      </c>
      <c r="R246" s="62">
        <v>0</v>
      </c>
      <c r="S246" s="62">
        <v>0</v>
      </c>
      <c r="T246" s="62">
        <v>0</v>
      </c>
      <c r="U246" s="62">
        <v>0</v>
      </c>
      <c r="V246" s="62">
        <v>0</v>
      </c>
      <c r="W246" s="62">
        <v>0</v>
      </c>
    </row>
    <row r="247" spans="1:23" s="43" customFormat="1" ht="78.75" x14ac:dyDescent="0.25">
      <c r="A247" s="174"/>
      <c r="B247" s="53" t="s">
        <v>1820</v>
      </c>
      <c r="C247" s="58" t="s">
        <v>1821</v>
      </c>
      <c r="D247" s="62">
        <v>0</v>
      </c>
      <c r="E247" s="62">
        <v>0</v>
      </c>
      <c r="F247" s="62">
        <v>0</v>
      </c>
      <c r="G247" s="62">
        <v>0</v>
      </c>
      <c r="H247" s="62">
        <v>0</v>
      </c>
      <c r="I247" s="62">
        <v>0</v>
      </c>
      <c r="J247" s="62">
        <f t="shared" si="43"/>
        <v>0</v>
      </c>
      <c r="K247" s="62">
        <f t="shared" si="43"/>
        <v>0</v>
      </c>
      <c r="L247" s="54">
        <v>0</v>
      </c>
      <c r="M247" s="54">
        <v>0</v>
      </c>
      <c r="N247" s="62">
        <v>0</v>
      </c>
      <c r="O247" s="62">
        <v>0</v>
      </c>
      <c r="P247" s="62">
        <v>0</v>
      </c>
      <c r="Q247" s="62">
        <v>0</v>
      </c>
      <c r="R247" s="62">
        <v>0</v>
      </c>
      <c r="S247" s="62">
        <v>0</v>
      </c>
      <c r="T247" s="62">
        <v>0</v>
      </c>
      <c r="U247" s="62">
        <v>0</v>
      </c>
      <c r="V247" s="62">
        <v>0</v>
      </c>
      <c r="W247" s="62">
        <v>0</v>
      </c>
    </row>
    <row r="248" spans="1:23" s="43" customFormat="1" ht="15.75" x14ac:dyDescent="0.25">
      <c r="A248" s="174"/>
      <c r="B248" s="53" t="s">
        <v>349</v>
      </c>
      <c r="C248" s="58"/>
      <c r="D248" s="62">
        <f t="shared" ref="D248:W248" si="44">SUM(D249)</f>
        <v>0</v>
      </c>
      <c r="E248" s="62">
        <f t="shared" si="44"/>
        <v>0</v>
      </c>
      <c r="F248" s="62">
        <f t="shared" si="44"/>
        <v>0</v>
      </c>
      <c r="G248" s="62">
        <f t="shared" si="44"/>
        <v>0</v>
      </c>
      <c r="H248" s="62">
        <f t="shared" si="44"/>
        <v>0</v>
      </c>
      <c r="I248" s="62">
        <f t="shared" si="44"/>
        <v>0</v>
      </c>
      <c r="J248" s="62">
        <f t="shared" si="44"/>
        <v>0</v>
      </c>
      <c r="K248" s="62">
        <f t="shared" si="44"/>
        <v>0</v>
      </c>
      <c r="L248" s="62">
        <f t="shared" si="44"/>
        <v>0</v>
      </c>
      <c r="M248" s="62">
        <f t="shared" si="44"/>
        <v>0</v>
      </c>
      <c r="N248" s="62">
        <f t="shared" si="44"/>
        <v>0</v>
      </c>
      <c r="O248" s="62">
        <f t="shared" si="44"/>
        <v>0</v>
      </c>
      <c r="P248" s="62">
        <f t="shared" si="44"/>
        <v>0</v>
      </c>
      <c r="Q248" s="62">
        <f t="shared" si="44"/>
        <v>0</v>
      </c>
      <c r="R248" s="62">
        <f t="shared" si="44"/>
        <v>0</v>
      </c>
      <c r="S248" s="62">
        <f t="shared" si="44"/>
        <v>0</v>
      </c>
      <c r="T248" s="62">
        <f t="shared" si="44"/>
        <v>0</v>
      </c>
      <c r="U248" s="62">
        <f t="shared" si="44"/>
        <v>0</v>
      </c>
      <c r="V248" s="62">
        <f t="shared" si="44"/>
        <v>0</v>
      </c>
      <c r="W248" s="62">
        <f t="shared" si="44"/>
        <v>0</v>
      </c>
    </row>
    <row r="249" spans="1:23" s="43" customFormat="1" ht="63" x14ac:dyDescent="0.25">
      <c r="A249" s="174"/>
      <c r="B249" s="53" t="s">
        <v>350</v>
      </c>
      <c r="C249" s="59" t="s">
        <v>351</v>
      </c>
      <c r="D249" s="62">
        <v>0</v>
      </c>
      <c r="E249" s="62">
        <v>0</v>
      </c>
      <c r="F249" s="62">
        <v>0</v>
      </c>
      <c r="G249" s="62">
        <v>0</v>
      </c>
      <c r="H249" s="62">
        <v>0</v>
      </c>
      <c r="I249" s="62">
        <v>0</v>
      </c>
      <c r="J249" s="62">
        <f>L249-D249-F249-H249</f>
        <v>0</v>
      </c>
      <c r="K249" s="62">
        <f>M249-E249-G249-I249</f>
        <v>0</v>
      </c>
      <c r="L249" s="54">
        <v>0</v>
      </c>
      <c r="M249" s="54">
        <v>0</v>
      </c>
      <c r="N249" s="62">
        <v>0</v>
      </c>
      <c r="O249" s="62">
        <v>0</v>
      </c>
      <c r="P249" s="62">
        <v>0</v>
      </c>
      <c r="Q249" s="62">
        <v>0</v>
      </c>
      <c r="R249" s="62">
        <v>0</v>
      </c>
      <c r="S249" s="62">
        <v>0</v>
      </c>
      <c r="T249" s="62">
        <v>0</v>
      </c>
      <c r="U249" s="62">
        <v>0</v>
      </c>
      <c r="V249" s="62">
        <v>0</v>
      </c>
      <c r="W249" s="62">
        <v>0</v>
      </c>
    </row>
    <row r="250" spans="1:23" s="43" customFormat="1" ht="15.75" x14ac:dyDescent="0.25">
      <c r="A250" s="174"/>
      <c r="B250" s="53" t="s">
        <v>352</v>
      </c>
      <c r="C250" s="58"/>
      <c r="D250" s="62">
        <f t="shared" ref="D250:W250" si="45">SUM(D251:D261)</f>
        <v>0</v>
      </c>
      <c r="E250" s="62">
        <f t="shared" si="45"/>
        <v>0</v>
      </c>
      <c r="F250" s="62">
        <f t="shared" si="45"/>
        <v>0</v>
      </c>
      <c r="G250" s="62">
        <f t="shared" si="45"/>
        <v>1.25</v>
      </c>
      <c r="H250" s="62">
        <f t="shared" si="45"/>
        <v>0</v>
      </c>
      <c r="I250" s="62">
        <f t="shared" si="45"/>
        <v>1.6600000000000001</v>
      </c>
      <c r="J250" s="62">
        <f t="shared" si="45"/>
        <v>0</v>
      </c>
      <c r="K250" s="62">
        <f t="shared" si="45"/>
        <v>2</v>
      </c>
      <c r="L250" s="62">
        <f t="shared" si="45"/>
        <v>0</v>
      </c>
      <c r="M250" s="62">
        <f t="shared" si="45"/>
        <v>4.91</v>
      </c>
      <c r="N250" s="62">
        <f t="shared" si="45"/>
        <v>0</v>
      </c>
      <c r="O250" s="62">
        <f t="shared" si="45"/>
        <v>0</v>
      </c>
      <c r="P250" s="62">
        <f t="shared" si="45"/>
        <v>0</v>
      </c>
      <c r="Q250" s="62">
        <f t="shared" si="45"/>
        <v>0</v>
      </c>
      <c r="R250" s="62">
        <f t="shared" si="45"/>
        <v>0</v>
      </c>
      <c r="S250" s="62">
        <f t="shared" si="45"/>
        <v>0</v>
      </c>
      <c r="T250" s="62">
        <f t="shared" si="45"/>
        <v>0</v>
      </c>
      <c r="U250" s="62">
        <f t="shared" si="45"/>
        <v>0</v>
      </c>
      <c r="V250" s="62">
        <f t="shared" si="45"/>
        <v>0</v>
      </c>
      <c r="W250" s="62">
        <f t="shared" si="45"/>
        <v>0</v>
      </c>
    </row>
    <row r="251" spans="1:23" s="43" customFormat="1" ht="31.5" x14ac:dyDescent="0.25">
      <c r="A251" s="174"/>
      <c r="B251" s="53" t="s">
        <v>353</v>
      </c>
      <c r="C251" s="58" t="s">
        <v>354</v>
      </c>
      <c r="D251" s="62">
        <v>0</v>
      </c>
      <c r="E251" s="62">
        <v>0</v>
      </c>
      <c r="F251" s="62">
        <v>0</v>
      </c>
      <c r="G251" s="62">
        <v>1</v>
      </c>
      <c r="H251" s="62">
        <v>0</v>
      </c>
      <c r="I251" s="62">
        <v>0</v>
      </c>
      <c r="J251" s="62">
        <f t="shared" ref="J251:K261" si="46">L251-D251-F251-H251</f>
        <v>0</v>
      </c>
      <c r="K251" s="62">
        <f t="shared" si="46"/>
        <v>0</v>
      </c>
      <c r="L251" s="54">
        <v>0</v>
      </c>
      <c r="M251" s="54">
        <v>1</v>
      </c>
      <c r="N251" s="62">
        <v>0</v>
      </c>
      <c r="O251" s="62">
        <v>0</v>
      </c>
      <c r="P251" s="62">
        <v>0</v>
      </c>
      <c r="Q251" s="62">
        <v>0</v>
      </c>
      <c r="R251" s="62">
        <v>0</v>
      </c>
      <c r="S251" s="62">
        <v>0</v>
      </c>
      <c r="T251" s="62">
        <v>0</v>
      </c>
      <c r="U251" s="62">
        <v>0</v>
      </c>
      <c r="V251" s="62">
        <v>0</v>
      </c>
      <c r="W251" s="62">
        <v>0</v>
      </c>
    </row>
    <row r="252" spans="1:23" s="43" customFormat="1" ht="31.5" x14ac:dyDescent="0.25">
      <c r="A252" s="174"/>
      <c r="B252" s="53" t="s">
        <v>355</v>
      </c>
      <c r="C252" s="58" t="s">
        <v>1393</v>
      </c>
      <c r="D252" s="62">
        <v>0</v>
      </c>
      <c r="E252" s="62">
        <v>0</v>
      </c>
      <c r="F252" s="62">
        <v>0</v>
      </c>
      <c r="G252" s="62">
        <v>0</v>
      </c>
      <c r="H252" s="62">
        <v>0</v>
      </c>
      <c r="I252" s="62">
        <v>0.4</v>
      </c>
      <c r="J252" s="62">
        <f t="shared" si="46"/>
        <v>0</v>
      </c>
      <c r="K252" s="62">
        <f t="shared" si="46"/>
        <v>0</v>
      </c>
      <c r="L252" s="54">
        <v>0</v>
      </c>
      <c r="M252" s="54">
        <v>0.4</v>
      </c>
      <c r="N252" s="62">
        <v>0</v>
      </c>
      <c r="O252" s="62">
        <v>0</v>
      </c>
      <c r="P252" s="62">
        <v>0</v>
      </c>
      <c r="Q252" s="62">
        <v>0</v>
      </c>
      <c r="R252" s="62">
        <v>0</v>
      </c>
      <c r="S252" s="62">
        <v>0</v>
      </c>
      <c r="T252" s="62">
        <v>0</v>
      </c>
      <c r="U252" s="62">
        <v>0</v>
      </c>
      <c r="V252" s="62">
        <v>0</v>
      </c>
      <c r="W252" s="62">
        <v>0</v>
      </c>
    </row>
    <row r="253" spans="1:23" s="43" customFormat="1" ht="47.25" x14ac:dyDescent="0.25">
      <c r="A253" s="174"/>
      <c r="B253" s="53" t="s">
        <v>1822</v>
      </c>
      <c r="C253" s="58" t="s">
        <v>1823</v>
      </c>
      <c r="D253" s="62">
        <v>0</v>
      </c>
      <c r="E253" s="62">
        <v>0</v>
      </c>
      <c r="F253" s="62">
        <v>0</v>
      </c>
      <c r="G253" s="62">
        <v>0</v>
      </c>
      <c r="H253" s="62">
        <v>0</v>
      </c>
      <c r="I253" s="62">
        <v>0</v>
      </c>
      <c r="J253" s="62">
        <f t="shared" si="46"/>
        <v>0</v>
      </c>
      <c r="K253" s="62">
        <f t="shared" si="46"/>
        <v>2</v>
      </c>
      <c r="L253" s="54">
        <v>0</v>
      </c>
      <c r="M253" s="54">
        <v>2</v>
      </c>
      <c r="N253" s="62">
        <v>0</v>
      </c>
      <c r="O253" s="62">
        <v>0</v>
      </c>
      <c r="P253" s="62">
        <v>0</v>
      </c>
      <c r="Q253" s="62">
        <v>0</v>
      </c>
      <c r="R253" s="62">
        <v>0</v>
      </c>
      <c r="S253" s="62">
        <v>0</v>
      </c>
      <c r="T253" s="62">
        <v>0</v>
      </c>
      <c r="U253" s="62">
        <v>0</v>
      </c>
      <c r="V253" s="62">
        <v>0</v>
      </c>
      <c r="W253" s="62">
        <v>0</v>
      </c>
    </row>
    <row r="254" spans="1:23" s="43" customFormat="1" ht="63" x14ac:dyDescent="0.25">
      <c r="A254" s="174"/>
      <c r="B254" s="53" t="s">
        <v>1824</v>
      </c>
      <c r="C254" s="58" t="s">
        <v>356</v>
      </c>
      <c r="D254" s="62">
        <v>0</v>
      </c>
      <c r="E254" s="62">
        <v>0</v>
      </c>
      <c r="F254" s="62">
        <v>0</v>
      </c>
      <c r="G254" s="62">
        <v>0.25</v>
      </c>
      <c r="H254" s="62">
        <v>0</v>
      </c>
      <c r="I254" s="62">
        <v>0</v>
      </c>
      <c r="J254" s="62">
        <f t="shared" si="46"/>
        <v>0</v>
      </c>
      <c r="K254" s="62">
        <f t="shared" si="46"/>
        <v>0</v>
      </c>
      <c r="L254" s="54">
        <v>0</v>
      </c>
      <c r="M254" s="54">
        <v>0.25</v>
      </c>
      <c r="N254" s="62">
        <v>0</v>
      </c>
      <c r="O254" s="62">
        <v>0</v>
      </c>
      <c r="P254" s="62">
        <v>0</v>
      </c>
      <c r="Q254" s="62">
        <v>0</v>
      </c>
      <c r="R254" s="62">
        <v>0</v>
      </c>
      <c r="S254" s="62">
        <v>0</v>
      </c>
      <c r="T254" s="62">
        <v>0</v>
      </c>
      <c r="U254" s="62">
        <v>0</v>
      </c>
      <c r="V254" s="62">
        <v>0</v>
      </c>
      <c r="W254" s="62">
        <v>0</v>
      </c>
    </row>
    <row r="255" spans="1:23" s="43" customFormat="1" ht="63" x14ac:dyDescent="0.25">
      <c r="A255" s="174"/>
      <c r="B255" s="53" t="s">
        <v>1825</v>
      </c>
      <c r="C255" s="58" t="s">
        <v>1826</v>
      </c>
      <c r="D255" s="62">
        <v>0</v>
      </c>
      <c r="E255" s="62">
        <v>0</v>
      </c>
      <c r="F255" s="62">
        <v>0</v>
      </c>
      <c r="G255" s="62">
        <v>0</v>
      </c>
      <c r="H255" s="62">
        <v>0</v>
      </c>
      <c r="I255" s="62">
        <v>0</v>
      </c>
      <c r="J255" s="62">
        <f t="shared" si="46"/>
        <v>0</v>
      </c>
      <c r="K255" s="62">
        <f t="shared" si="46"/>
        <v>0</v>
      </c>
      <c r="L255" s="54">
        <v>0</v>
      </c>
      <c r="M255" s="54">
        <v>0</v>
      </c>
      <c r="N255" s="62">
        <v>0</v>
      </c>
      <c r="O255" s="62">
        <v>0</v>
      </c>
      <c r="P255" s="62">
        <v>0</v>
      </c>
      <c r="Q255" s="62">
        <v>0</v>
      </c>
      <c r="R255" s="62">
        <v>0</v>
      </c>
      <c r="S255" s="62">
        <v>0</v>
      </c>
      <c r="T255" s="62">
        <v>0</v>
      </c>
      <c r="U255" s="62">
        <v>0</v>
      </c>
      <c r="V255" s="62">
        <v>0</v>
      </c>
      <c r="W255" s="62">
        <v>0</v>
      </c>
    </row>
    <row r="256" spans="1:23" s="43" customFormat="1" ht="47.25" x14ac:dyDescent="0.25">
      <c r="A256" s="174"/>
      <c r="B256" s="53" t="s">
        <v>1827</v>
      </c>
      <c r="C256" s="58" t="s">
        <v>1828</v>
      </c>
      <c r="D256" s="62">
        <v>0</v>
      </c>
      <c r="E256" s="62">
        <v>0</v>
      </c>
      <c r="F256" s="62">
        <v>0</v>
      </c>
      <c r="G256" s="62">
        <v>0</v>
      </c>
      <c r="H256" s="62">
        <v>0</v>
      </c>
      <c r="I256" s="62">
        <v>0</v>
      </c>
      <c r="J256" s="62">
        <f t="shared" si="46"/>
        <v>0</v>
      </c>
      <c r="K256" s="62">
        <f t="shared" si="46"/>
        <v>0</v>
      </c>
      <c r="L256" s="54">
        <v>0</v>
      </c>
      <c r="M256" s="54">
        <v>0</v>
      </c>
      <c r="N256" s="62">
        <v>0</v>
      </c>
      <c r="O256" s="62">
        <v>0</v>
      </c>
      <c r="P256" s="62">
        <v>0</v>
      </c>
      <c r="Q256" s="62">
        <v>0</v>
      </c>
      <c r="R256" s="62">
        <v>0</v>
      </c>
      <c r="S256" s="62">
        <v>0</v>
      </c>
      <c r="T256" s="62">
        <v>0</v>
      </c>
      <c r="U256" s="62">
        <v>0</v>
      </c>
      <c r="V256" s="62">
        <v>0</v>
      </c>
      <c r="W256" s="62">
        <v>0</v>
      </c>
    </row>
    <row r="257" spans="1:23" s="43" customFormat="1" ht="78.75" x14ac:dyDescent="0.25">
      <c r="A257" s="174"/>
      <c r="B257" s="53" t="s">
        <v>1829</v>
      </c>
      <c r="C257" s="58" t="s">
        <v>1830</v>
      </c>
      <c r="D257" s="62">
        <v>0</v>
      </c>
      <c r="E257" s="62">
        <v>0</v>
      </c>
      <c r="F257" s="62">
        <v>0</v>
      </c>
      <c r="G257" s="62">
        <v>0</v>
      </c>
      <c r="H257" s="62">
        <v>0</v>
      </c>
      <c r="I257" s="62">
        <v>0</v>
      </c>
      <c r="J257" s="62">
        <f t="shared" si="46"/>
        <v>0</v>
      </c>
      <c r="K257" s="62">
        <f t="shared" si="46"/>
        <v>0</v>
      </c>
      <c r="L257" s="54">
        <v>0</v>
      </c>
      <c r="M257" s="54">
        <v>0</v>
      </c>
      <c r="N257" s="62">
        <v>0</v>
      </c>
      <c r="O257" s="62">
        <v>0</v>
      </c>
      <c r="P257" s="62">
        <v>0</v>
      </c>
      <c r="Q257" s="62">
        <v>0</v>
      </c>
      <c r="R257" s="62">
        <v>0</v>
      </c>
      <c r="S257" s="62">
        <v>0</v>
      </c>
      <c r="T257" s="62">
        <v>0</v>
      </c>
      <c r="U257" s="62">
        <v>0</v>
      </c>
      <c r="V257" s="62">
        <v>0</v>
      </c>
      <c r="W257" s="62">
        <v>0</v>
      </c>
    </row>
    <row r="258" spans="1:23" s="43" customFormat="1" ht="47.25" x14ac:dyDescent="0.25">
      <c r="A258" s="174"/>
      <c r="B258" s="65" t="s">
        <v>1831</v>
      </c>
      <c r="C258" s="58" t="s">
        <v>1832</v>
      </c>
      <c r="D258" s="62">
        <v>0</v>
      </c>
      <c r="E258" s="62">
        <v>0</v>
      </c>
      <c r="F258" s="62">
        <v>0</v>
      </c>
      <c r="G258" s="62">
        <v>0</v>
      </c>
      <c r="H258" s="62">
        <v>0</v>
      </c>
      <c r="I258" s="62">
        <v>0</v>
      </c>
      <c r="J258" s="62">
        <f t="shared" si="46"/>
        <v>0</v>
      </c>
      <c r="K258" s="62">
        <f t="shared" si="46"/>
        <v>0</v>
      </c>
      <c r="L258" s="54">
        <v>0</v>
      </c>
      <c r="M258" s="54">
        <v>0</v>
      </c>
      <c r="N258" s="62">
        <v>0</v>
      </c>
      <c r="O258" s="62">
        <v>0</v>
      </c>
      <c r="P258" s="62">
        <v>0</v>
      </c>
      <c r="Q258" s="62">
        <v>0</v>
      </c>
      <c r="R258" s="62">
        <v>0</v>
      </c>
      <c r="S258" s="62">
        <v>0</v>
      </c>
      <c r="T258" s="62">
        <v>0</v>
      </c>
      <c r="U258" s="62">
        <v>0</v>
      </c>
      <c r="V258" s="62">
        <v>0</v>
      </c>
      <c r="W258" s="62">
        <v>0</v>
      </c>
    </row>
    <row r="259" spans="1:23" s="43" customFormat="1" ht="31.5" x14ac:dyDescent="0.25">
      <c r="A259" s="174"/>
      <c r="B259" s="53" t="s">
        <v>1833</v>
      </c>
      <c r="C259" s="58" t="s">
        <v>1834</v>
      </c>
      <c r="D259" s="62">
        <v>0</v>
      </c>
      <c r="E259" s="62">
        <v>0</v>
      </c>
      <c r="F259" s="62">
        <v>0</v>
      </c>
      <c r="G259" s="62">
        <v>0</v>
      </c>
      <c r="H259" s="62">
        <v>0</v>
      </c>
      <c r="I259" s="62">
        <v>0</v>
      </c>
      <c r="J259" s="62">
        <f t="shared" si="46"/>
        <v>0</v>
      </c>
      <c r="K259" s="62">
        <f t="shared" si="46"/>
        <v>0</v>
      </c>
      <c r="L259" s="54">
        <v>0</v>
      </c>
      <c r="M259" s="54">
        <v>0</v>
      </c>
      <c r="N259" s="62">
        <v>0</v>
      </c>
      <c r="O259" s="62">
        <v>0</v>
      </c>
      <c r="P259" s="62">
        <v>0</v>
      </c>
      <c r="Q259" s="62">
        <v>0</v>
      </c>
      <c r="R259" s="62">
        <v>0</v>
      </c>
      <c r="S259" s="62">
        <v>0</v>
      </c>
      <c r="T259" s="62">
        <v>0</v>
      </c>
      <c r="U259" s="62">
        <v>0</v>
      </c>
      <c r="V259" s="62">
        <v>0</v>
      </c>
      <c r="W259" s="62">
        <v>0</v>
      </c>
    </row>
    <row r="260" spans="1:23" s="43" customFormat="1" ht="31.5" x14ac:dyDescent="0.25">
      <c r="A260" s="174"/>
      <c r="B260" s="53" t="s">
        <v>1499</v>
      </c>
      <c r="C260" s="58" t="s">
        <v>1500</v>
      </c>
      <c r="D260" s="62">
        <v>0</v>
      </c>
      <c r="E260" s="62">
        <v>0</v>
      </c>
      <c r="F260" s="62">
        <v>0</v>
      </c>
      <c r="G260" s="62">
        <v>0</v>
      </c>
      <c r="H260" s="62">
        <v>0</v>
      </c>
      <c r="I260" s="62">
        <v>0</v>
      </c>
      <c r="J260" s="62">
        <f t="shared" si="46"/>
        <v>0</v>
      </c>
      <c r="K260" s="62">
        <f t="shared" si="46"/>
        <v>0</v>
      </c>
      <c r="L260" s="54">
        <v>0</v>
      </c>
      <c r="M260" s="54">
        <v>0</v>
      </c>
      <c r="N260" s="62">
        <v>0</v>
      </c>
      <c r="O260" s="62">
        <v>0</v>
      </c>
      <c r="P260" s="62">
        <v>0</v>
      </c>
      <c r="Q260" s="62">
        <v>0</v>
      </c>
      <c r="R260" s="62">
        <v>0</v>
      </c>
      <c r="S260" s="62">
        <v>0</v>
      </c>
      <c r="T260" s="62">
        <v>0</v>
      </c>
      <c r="U260" s="62">
        <v>0</v>
      </c>
      <c r="V260" s="62">
        <v>0</v>
      </c>
      <c r="W260" s="62">
        <v>0</v>
      </c>
    </row>
    <row r="261" spans="1:23" s="43" customFormat="1" ht="31.5" x14ac:dyDescent="0.25">
      <c r="A261" s="174"/>
      <c r="B261" s="53" t="s">
        <v>357</v>
      </c>
      <c r="C261" s="58" t="s">
        <v>358</v>
      </c>
      <c r="D261" s="62">
        <v>0</v>
      </c>
      <c r="E261" s="62">
        <v>0</v>
      </c>
      <c r="F261" s="62">
        <v>0</v>
      </c>
      <c r="G261" s="62">
        <v>0</v>
      </c>
      <c r="H261" s="62">
        <v>0</v>
      </c>
      <c r="I261" s="62">
        <v>1.26</v>
      </c>
      <c r="J261" s="62">
        <f t="shared" si="46"/>
        <v>0</v>
      </c>
      <c r="K261" s="62">
        <f t="shared" si="46"/>
        <v>0</v>
      </c>
      <c r="L261" s="54">
        <v>0</v>
      </c>
      <c r="M261" s="54">
        <v>1.26</v>
      </c>
      <c r="N261" s="62">
        <v>0</v>
      </c>
      <c r="O261" s="62">
        <v>0</v>
      </c>
      <c r="P261" s="62">
        <v>0</v>
      </c>
      <c r="Q261" s="62">
        <v>0</v>
      </c>
      <c r="R261" s="62">
        <v>0</v>
      </c>
      <c r="S261" s="62">
        <v>0</v>
      </c>
      <c r="T261" s="62">
        <v>0</v>
      </c>
      <c r="U261" s="62">
        <v>0</v>
      </c>
      <c r="V261" s="62">
        <v>0</v>
      </c>
      <c r="W261" s="62">
        <v>0</v>
      </c>
    </row>
    <row r="262" spans="1:23" s="43" customFormat="1" ht="15.75" x14ac:dyDescent="0.25">
      <c r="A262" s="174"/>
      <c r="B262" s="53" t="s">
        <v>359</v>
      </c>
      <c r="C262" s="58"/>
      <c r="D262" s="62">
        <f t="shared" ref="D262:W262" si="47">SUM(D263:D275)</f>
        <v>0</v>
      </c>
      <c r="E262" s="62">
        <f t="shared" si="47"/>
        <v>2.46</v>
      </c>
      <c r="F262" s="62">
        <f t="shared" si="47"/>
        <v>0.61499999999999999</v>
      </c>
      <c r="G262" s="62">
        <f t="shared" si="47"/>
        <v>0.4</v>
      </c>
      <c r="H262" s="62">
        <f t="shared" si="47"/>
        <v>0.878</v>
      </c>
      <c r="I262" s="62">
        <f t="shared" si="47"/>
        <v>3.26</v>
      </c>
      <c r="J262" s="62">
        <f t="shared" si="47"/>
        <v>3.6000000000000004E-2</v>
      </c>
      <c r="K262" s="62">
        <f t="shared" si="47"/>
        <v>0</v>
      </c>
      <c r="L262" s="62">
        <f t="shared" si="47"/>
        <v>1.5289999999999999</v>
      </c>
      <c r="M262" s="62">
        <f t="shared" si="47"/>
        <v>6.120000000000001</v>
      </c>
      <c r="N262" s="62">
        <f t="shared" si="47"/>
        <v>0</v>
      </c>
      <c r="O262" s="62">
        <f t="shared" si="47"/>
        <v>0</v>
      </c>
      <c r="P262" s="62">
        <f t="shared" si="47"/>
        <v>0</v>
      </c>
      <c r="Q262" s="62">
        <f t="shared" si="47"/>
        <v>0</v>
      </c>
      <c r="R262" s="62">
        <f t="shared" si="47"/>
        <v>0</v>
      </c>
      <c r="S262" s="62">
        <f t="shared" si="47"/>
        <v>0</v>
      </c>
      <c r="T262" s="62">
        <f t="shared" si="47"/>
        <v>0</v>
      </c>
      <c r="U262" s="62">
        <f t="shared" si="47"/>
        <v>0</v>
      </c>
      <c r="V262" s="62">
        <f t="shared" si="47"/>
        <v>0</v>
      </c>
      <c r="W262" s="62">
        <f t="shared" si="47"/>
        <v>0</v>
      </c>
    </row>
    <row r="263" spans="1:23" s="43" customFormat="1" ht="47.25" x14ac:dyDescent="0.25">
      <c r="A263" s="174"/>
      <c r="B263" s="53" t="s">
        <v>360</v>
      </c>
      <c r="C263" s="58" t="s">
        <v>361</v>
      </c>
      <c r="D263" s="62">
        <v>0</v>
      </c>
      <c r="E263" s="62">
        <v>0.8</v>
      </c>
      <c r="F263" s="62">
        <v>0</v>
      </c>
      <c r="G263" s="62">
        <v>0</v>
      </c>
      <c r="H263" s="62">
        <v>0</v>
      </c>
      <c r="I263" s="62">
        <v>0</v>
      </c>
      <c r="J263" s="62">
        <f t="shared" ref="J263:K275" si="48">L263-D263-F263-H263</f>
        <v>0</v>
      </c>
      <c r="K263" s="62">
        <f t="shared" si="48"/>
        <v>0</v>
      </c>
      <c r="L263" s="54">
        <v>0</v>
      </c>
      <c r="M263" s="54">
        <v>0.8</v>
      </c>
      <c r="N263" s="62">
        <v>0</v>
      </c>
      <c r="O263" s="62">
        <v>0</v>
      </c>
      <c r="P263" s="62">
        <v>0</v>
      </c>
      <c r="Q263" s="62">
        <v>0</v>
      </c>
      <c r="R263" s="62">
        <v>0</v>
      </c>
      <c r="S263" s="62">
        <v>0</v>
      </c>
      <c r="T263" s="62">
        <v>0</v>
      </c>
      <c r="U263" s="62">
        <v>0</v>
      </c>
      <c r="V263" s="62">
        <v>0</v>
      </c>
      <c r="W263" s="62">
        <v>0</v>
      </c>
    </row>
    <row r="264" spans="1:23" s="43" customFormat="1" ht="31.5" x14ac:dyDescent="0.25">
      <c r="A264" s="174"/>
      <c r="B264" s="53" t="s">
        <v>362</v>
      </c>
      <c r="C264" s="58" t="s">
        <v>363</v>
      </c>
      <c r="D264" s="62">
        <v>0</v>
      </c>
      <c r="E264" s="62">
        <v>0</v>
      </c>
      <c r="F264" s="62">
        <v>0</v>
      </c>
      <c r="G264" s="62">
        <v>0</v>
      </c>
      <c r="H264" s="62">
        <v>0</v>
      </c>
      <c r="I264" s="62">
        <v>0</v>
      </c>
      <c r="J264" s="62">
        <f t="shared" si="48"/>
        <v>3.6000000000000004E-2</v>
      </c>
      <c r="K264" s="62">
        <f t="shared" si="48"/>
        <v>0</v>
      </c>
      <c r="L264" s="54">
        <v>3.6000000000000004E-2</v>
      </c>
      <c r="M264" s="54">
        <v>0</v>
      </c>
      <c r="N264" s="62">
        <v>0</v>
      </c>
      <c r="O264" s="62">
        <v>0</v>
      </c>
      <c r="P264" s="62">
        <v>0</v>
      </c>
      <c r="Q264" s="62">
        <v>0</v>
      </c>
      <c r="R264" s="62">
        <v>0</v>
      </c>
      <c r="S264" s="62">
        <v>0</v>
      </c>
      <c r="T264" s="62">
        <v>0</v>
      </c>
      <c r="U264" s="62">
        <v>0</v>
      </c>
      <c r="V264" s="62">
        <v>0</v>
      </c>
      <c r="W264" s="62">
        <v>0</v>
      </c>
    </row>
    <row r="265" spans="1:23" s="43" customFormat="1" ht="47.25" x14ac:dyDescent="0.25">
      <c r="A265" s="174"/>
      <c r="B265" s="53" t="s">
        <v>364</v>
      </c>
      <c r="C265" s="58" t="s">
        <v>365</v>
      </c>
      <c r="D265" s="62">
        <v>0</v>
      </c>
      <c r="E265" s="62">
        <v>0</v>
      </c>
      <c r="F265" s="62">
        <v>0</v>
      </c>
      <c r="G265" s="62">
        <v>0</v>
      </c>
      <c r="H265" s="62">
        <v>0</v>
      </c>
      <c r="I265" s="62">
        <v>0.8</v>
      </c>
      <c r="J265" s="62">
        <f t="shared" si="48"/>
        <v>0</v>
      </c>
      <c r="K265" s="62">
        <f t="shared" si="48"/>
        <v>0</v>
      </c>
      <c r="L265" s="54">
        <v>0</v>
      </c>
      <c r="M265" s="54">
        <v>0.8</v>
      </c>
      <c r="N265" s="62">
        <v>0</v>
      </c>
      <c r="O265" s="62">
        <v>0</v>
      </c>
      <c r="P265" s="62">
        <v>0</v>
      </c>
      <c r="Q265" s="62">
        <v>0</v>
      </c>
      <c r="R265" s="62">
        <v>0</v>
      </c>
      <c r="S265" s="62">
        <v>0</v>
      </c>
      <c r="T265" s="62">
        <v>0</v>
      </c>
      <c r="U265" s="62">
        <v>0</v>
      </c>
      <c r="V265" s="62">
        <v>0</v>
      </c>
      <c r="W265" s="62">
        <v>0</v>
      </c>
    </row>
    <row r="266" spans="1:23" s="43" customFormat="1" ht="47.25" x14ac:dyDescent="0.25">
      <c r="A266" s="174"/>
      <c r="B266" s="53" t="s">
        <v>366</v>
      </c>
      <c r="C266" s="58" t="s">
        <v>367</v>
      </c>
      <c r="D266" s="62">
        <v>0</v>
      </c>
      <c r="E266" s="62">
        <v>0</v>
      </c>
      <c r="F266" s="62">
        <v>0</v>
      </c>
      <c r="G266" s="62">
        <v>0</v>
      </c>
      <c r="H266" s="62">
        <v>0</v>
      </c>
      <c r="I266" s="62">
        <v>0</v>
      </c>
      <c r="J266" s="62">
        <f t="shared" si="48"/>
        <v>0</v>
      </c>
      <c r="K266" s="62">
        <f t="shared" si="48"/>
        <v>0</v>
      </c>
      <c r="L266" s="54">
        <v>0</v>
      </c>
      <c r="M266" s="54">
        <v>0</v>
      </c>
      <c r="N266" s="62">
        <v>0</v>
      </c>
      <c r="O266" s="62">
        <v>0</v>
      </c>
      <c r="P266" s="62">
        <v>0</v>
      </c>
      <c r="Q266" s="62">
        <v>0</v>
      </c>
      <c r="R266" s="62">
        <v>0</v>
      </c>
      <c r="S266" s="62">
        <v>0</v>
      </c>
      <c r="T266" s="62">
        <v>0</v>
      </c>
      <c r="U266" s="62">
        <v>0</v>
      </c>
      <c r="V266" s="62">
        <v>0</v>
      </c>
      <c r="W266" s="62">
        <v>0</v>
      </c>
    </row>
    <row r="267" spans="1:23" s="43" customFormat="1" ht="31.5" x14ac:dyDescent="0.25">
      <c r="A267" s="174"/>
      <c r="B267" s="53" t="s">
        <v>368</v>
      </c>
      <c r="C267" s="58" t="s">
        <v>369</v>
      </c>
      <c r="D267" s="62">
        <v>0</v>
      </c>
      <c r="E267" s="62">
        <v>0</v>
      </c>
      <c r="F267" s="62">
        <v>0</v>
      </c>
      <c r="G267" s="62">
        <v>0</v>
      </c>
      <c r="H267" s="62">
        <v>0</v>
      </c>
      <c r="I267" s="62">
        <v>1.26</v>
      </c>
      <c r="J267" s="62">
        <f t="shared" si="48"/>
        <v>0</v>
      </c>
      <c r="K267" s="62">
        <f t="shared" si="48"/>
        <v>0</v>
      </c>
      <c r="L267" s="54">
        <v>0</v>
      </c>
      <c r="M267" s="54">
        <v>1.26</v>
      </c>
      <c r="N267" s="62">
        <v>0</v>
      </c>
      <c r="O267" s="62">
        <v>0</v>
      </c>
      <c r="P267" s="62">
        <v>0</v>
      </c>
      <c r="Q267" s="62">
        <v>0</v>
      </c>
      <c r="R267" s="62">
        <v>0</v>
      </c>
      <c r="S267" s="62">
        <v>0</v>
      </c>
      <c r="T267" s="62">
        <v>0</v>
      </c>
      <c r="U267" s="62">
        <v>0</v>
      </c>
      <c r="V267" s="62">
        <v>0</v>
      </c>
      <c r="W267" s="62">
        <v>0</v>
      </c>
    </row>
    <row r="268" spans="1:23" s="43" customFormat="1" ht="63" x14ac:dyDescent="0.25">
      <c r="A268" s="174"/>
      <c r="B268" s="53" t="s">
        <v>370</v>
      </c>
      <c r="C268" s="58" t="s">
        <v>371</v>
      </c>
      <c r="D268" s="62">
        <v>0</v>
      </c>
      <c r="E268" s="62">
        <v>1.26</v>
      </c>
      <c r="F268" s="62">
        <v>0</v>
      </c>
      <c r="G268" s="62">
        <v>0</v>
      </c>
      <c r="H268" s="62">
        <v>0</v>
      </c>
      <c r="I268" s="62">
        <v>0</v>
      </c>
      <c r="J268" s="62">
        <f t="shared" si="48"/>
        <v>0</v>
      </c>
      <c r="K268" s="62">
        <f t="shared" si="48"/>
        <v>0</v>
      </c>
      <c r="L268" s="54">
        <v>0</v>
      </c>
      <c r="M268" s="54">
        <v>1.26</v>
      </c>
      <c r="N268" s="62">
        <v>0</v>
      </c>
      <c r="O268" s="62">
        <v>0</v>
      </c>
      <c r="P268" s="62">
        <v>0</v>
      </c>
      <c r="Q268" s="62">
        <v>0</v>
      </c>
      <c r="R268" s="62">
        <v>0</v>
      </c>
      <c r="S268" s="62">
        <v>0</v>
      </c>
      <c r="T268" s="62">
        <v>0</v>
      </c>
      <c r="U268" s="62">
        <v>0</v>
      </c>
      <c r="V268" s="62">
        <v>0</v>
      </c>
      <c r="W268" s="62">
        <v>0</v>
      </c>
    </row>
    <row r="269" spans="1:23" s="43" customFormat="1" ht="31.5" x14ac:dyDescent="0.25">
      <c r="A269" s="174"/>
      <c r="B269" s="53" t="s">
        <v>372</v>
      </c>
      <c r="C269" s="58" t="s">
        <v>373</v>
      </c>
      <c r="D269" s="62">
        <v>0</v>
      </c>
      <c r="E269" s="62">
        <v>0.4</v>
      </c>
      <c r="F269" s="62">
        <v>0</v>
      </c>
      <c r="G269" s="62">
        <v>0</v>
      </c>
      <c r="H269" s="62">
        <v>0</v>
      </c>
      <c r="I269" s="62">
        <v>0</v>
      </c>
      <c r="J269" s="62">
        <f t="shared" si="48"/>
        <v>0</v>
      </c>
      <c r="K269" s="62">
        <f t="shared" si="48"/>
        <v>0</v>
      </c>
      <c r="L269" s="54">
        <v>0</v>
      </c>
      <c r="M269" s="54">
        <v>0.4</v>
      </c>
      <c r="N269" s="62">
        <v>0</v>
      </c>
      <c r="O269" s="62">
        <v>0</v>
      </c>
      <c r="P269" s="62">
        <v>0</v>
      </c>
      <c r="Q269" s="62">
        <v>0</v>
      </c>
      <c r="R269" s="62">
        <v>0</v>
      </c>
      <c r="S269" s="62">
        <v>0</v>
      </c>
      <c r="T269" s="62">
        <v>0</v>
      </c>
      <c r="U269" s="62">
        <v>0</v>
      </c>
      <c r="V269" s="62">
        <v>0</v>
      </c>
      <c r="W269" s="62">
        <v>0</v>
      </c>
    </row>
    <row r="270" spans="1:23" s="43" customFormat="1" ht="47.25" x14ac:dyDescent="0.25">
      <c r="A270" s="174"/>
      <c r="B270" s="53" t="s">
        <v>1835</v>
      </c>
      <c r="C270" s="58" t="s">
        <v>374</v>
      </c>
      <c r="D270" s="62">
        <v>0</v>
      </c>
      <c r="E270" s="62">
        <v>0</v>
      </c>
      <c r="F270" s="62">
        <v>0.61499999999999999</v>
      </c>
      <c r="G270" s="62">
        <v>0</v>
      </c>
      <c r="H270" s="62">
        <v>0</v>
      </c>
      <c r="I270" s="62">
        <v>0</v>
      </c>
      <c r="J270" s="62">
        <f t="shared" si="48"/>
        <v>0</v>
      </c>
      <c r="K270" s="62">
        <f t="shared" si="48"/>
        <v>0</v>
      </c>
      <c r="L270" s="54">
        <v>0.61499999999999999</v>
      </c>
      <c r="M270" s="54">
        <v>0</v>
      </c>
      <c r="N270" s="62">
        <v>0</v>
      </c>
      <c r="O270" s="62">
        <v>0</v>
      </c>
      <c r="P270" s="62">
        <v>0</v>
      </c>
      <c r="Q270" s="62">
        <v>0</v>
      </c>
      <c r="R270" s="62">
        <v>0</v>
      </c>
      <c r="S270" s="62">
        <v>0</v>
      </c>
      <c r="T270" s="62">
        <v>0</v>
      </c>
      <c r="U270" s="62">
        <v>0</v>
      </c>
      <c r="V270" s="62">
        <v>0</v>
      </c>
      <c r="W270" s="62">
        <v>0</v>
      </c>
    </row>
    <row r="271" spans="1:23" s="43" customFormat="1" ht="47.25" x14ac:dyDescent="0.25">
      <c r="A271" s="174"/>
      <c r="B271" s="53" t="s">
        <v>375</v>
      </c>
      <c r="C271" s="58" t="s">
        <v>376</v>
      </c>
      <c r="D271" s="62">
        <v>0</v>
      </c>
      <c r="E271" s="62">
        <v>0</v>
      </c>
      <c r="F271" s="62">
        <v>0</v>
      </c>
      <c r="G271" s="62">
        <v>0</v>
      </c>
      <c r="H271" s="62">
        <v>0.878</v>
      </c>
      <c r="I271" s="62">
        <v>0</v>
      </c>
      <c r="J271" s="62">
        <f t="shared" si="48"/>
        <v>0</v>
      </c>
      <c r="K271" s="62">
        <f t="shared" si="48"/>
        <v>0</v>
      </c>
      <c r="L271" s="54">
        <v>0.878</v>
      </c>
      <c r="M271" s="54">
        <v>0</v>
      </c>
      <c r="N271" s="62">
        <v>0</v>
      </c>
      <c r="O271" s="62">
        <v>0</v>
      </c>
      <c r="P271" s="62">
        <v>0</v>
      </c>
      <c r="Q271" s="62">
        <v>0</v>
      </c>
      <c r="R271" s="62">
        <v>0</v>
      </c>
      <c r="S271" s="62">
        <v>0</v>
      </c>
      <c r="T271" s="62">
        <v>0</v>
      </c>
      <c r="U271" s="62">
        <v>0</v>
      </c>
      <c r="V271" s="62">
        <v>0</v>
      </c>
      <c r="W271" s="62">
        <v>0</v>
      </c>
    </row>
    <row r="272" spans="1:23" s="43" customFormat="1" ht="63" x14ac:dyDescent="0.25">
      <c r="A272" s="174"/>
      <c r="B272" s="53" t="s">
        <v>377</v>
      </c>
      <c r="C272" s="58" t="s">
        <v>1394</v>
      </c>
      <c r="D272" s="62">
        <v>0</v>
      </c>
      <c r="E272" s="62">
        <v>0</v>
      </c>
      <c r="F272" s="62">
        <v>0</v>
      </c>
      <c r="G272" s="62">
        <v>0</v>
      </c>
      <c r="H272" s="62">
        <v>0</v>
      </c>
      <c r="I272" s="62">
        <v>0.4</v>
      </c>
      <c r="J272" s="62">
        <f t="shared" si="48"/>
        <v>0</v>
      </c>
      <c r="K272" s="62">
        <f t="shared" si="48"/>
        <v>0</v>
      </c>
      <c r="L272" s="54">
        <v>0</v>
      </c>
      <c r="M272" s="54">
        <v>0.4</v>
      </c>
      <c r="N272" s="62">
        <v>0</v>
      </c>
      <c r="O272" s="62">
        <v>0</v>
      </c>
      <c r="P272" s="62">
        <v>0</v>
      </c>
      <c r="Q272" s="62">
        <v>0</v>
      </c>
      <c r="R272" s="62">
        <v>0</v>
      </c>
      <c r="S272" s="62">
        <v>0</v>
      </c>
      <c r="T272" s="62">
        <v>0</v>
      </c>
      <c r="U272" s="62">
        <v>0</v>
      </c>
      <c r="V272" s="62">
        <v>0</v>
      </c>
      <c r="W272" s="62">
        <v>0</v>
      </c>
    </row>
    <row r="273" spans="1:23" s="43" customFormat="1" ht="63" x14ac:dyDescent="0.25">
      <c r="A273" s="174"/>
      <c r="B273" s="53" t="s">
        <v>1283</v>
      </c>
      <c r="C273" s="58" t="s">
        <v>1284</v>
      </c>
      <c r="D273" s="62">
        <v>0</v>
      </c>
      <c r="E273" s="62">
        <v>0</v>
      </c>
      <c r="F273" s="62">
        <v>0</v>
      </c>
      <c r="G273" s="62">
        <v>0</v>
      </c>
      <c r="H273" s="62">
        <v>0</v>
      </c>
      <c r="I273" s="62">
        <v>0.8</v>
      </c>
      <c r="J273" s="62">
        <f t="shared" si="48"/>
        <v>0</v>
      </c>
      <c r="K273" s="62">
        <f t="shared" si="48"/>
        <v>0</v>
      </c>
      <c r="L273" s="54">
        <v>0</v>
      </c>
      <c r="M273" s="54">
        <v>0.8</v>
      </c>
      <c r="N273" s="62">
        <v>0</v>
      </c>
      <c r="O273" s="62">
        <v>0</v>
      </c>
      <c r="P273" s="62">
        <v>0</v>
      </c>
      <c r="Q273" s="62">
        <v>0</v>
      </c>
      <c r="R273" s="62">
        <v>0</v>
      </c>
      <c r="S273" s="62">
        <v>0</v>
      </c>
      <c r="T273" s="62">
        <v>0</v>
      </c>
      <c r="U273" s="62">
        <v>0</v>
      </c>
      <c r="V273" s="62">
        <v>0</v>
      </c>
      <c r="W273" s="62">
        <v>0</v>
      </c>
    </row>
    <row r="274" spans="1:23" s="43" customFormat="1" ht="63" x14ac:dyDescent="0.25">
      <c r="A274" s="174"/>
      <c r="B274" s="53" t="s">
        <v>1836</v>
      </c>
      <c r="C274" s="58" t="s">
        <v>1837</v>
      </c>
      <c r="D274" s="62">
        <v>0</v>
      </c>
      <c r="E274" s="62">
        <v>0</v>
      </c>
      <c r="F274" s="62">
        <v>0</v>
      </c>
      <c r="G274" s="62">
        <v>0</v>
      </c>
      <c r="H274" s="62">
        <v>0</v>
      </c>
      <c r="I274" s="62">
        <v>0</v>
      </c>
      <c r="J274" s="62">
        <f t="shared" si="48"/>
        <v>0</v>
      </c>
      <c r="K274" s="62">
        <f t="shared" si="48"/>
        <v>0</v>
      </c>
      <c r="L274" s="54">
        <v>0</v>
      </c>
      <c r="M274" s="54">
        <v>0</v>
      </c>
      <c r="N274" s="62">
        <v>0</v>
      </c>
      <c r="O274" s="62">
        <v>0</v>
      </c>
      <c r="P274" s="62">
        <v>0</v>
      </c>
      <c r="Q274" s="62">
        <v>0</v>
      </c>
      <c r="R274" s="62">
        <v>0</v>
      </c>
      <c r="S274" s="62">
        <v>0</v>
      </c>
      <c r="T274" s="62">
        <v>0</v>
      </c>
      <c r="U274" s="62">
        <v>0</v>
      </c>
      <c r="V274" s="62">
        <v>0</v>
      </c>
      <c r="W274" s="62">
        <v>0</v>
      </c>
    </row>
    <row r="275" spans="1:23" s="43" customFormat="1" ht="63" x14ac:dyDescent="0.25">
      <c r="A275" s="174"/>
      <c r="B275" s="53" t="s">
        <v>378</v>
      </c>
      <c r="C275" s="58" t="s">
        <v>379</v>
      </c>
      <c r="D275" s="62">
        <v>0</v>
      </c>
      <c r="E275" s="62">
        <v>0</v>
      </c>
      <c r="F275" s="62">
        <v>0</v>
      </c>
      <c r="G275" s="62">
        <v>0.4</v>
      </c>
      <c r="H275" s="62">
        <v>0</v>
      </c>
      <c r="I275" s="62">
        <v>0</v>
      </c>
      <c r="J275" s="62">
        <f t="shared" si="48"/>
        <v>0</v>
      </c>
      <c r="K275" s="62">
        <f t="shared" si="48"/>
        <v>0</v>
      </c>
      <c r="L275" s="54">
        <v>0</v>
      </c>
      <c r="M275" s="54">
        <v>0.4</v>
      </c>
      <c r="N275" s="62">
        <v>0</v>
      </c>
      <c r="O275" s="62">
        <v>0</v>
      </c>
      <c r="P275" s="62">
        <v>0</v>
      </c>
      <c r="Q275" s="62">
        <v>0</v>
      </c>
      <c r="R275" s="62">
        <v>0</v>
      </c>
      <c r="S275" s="62">
        <v>0</v>
      </c>
      <c r="T275" s="62">
        <v>0</v>
      </c>
      <c r="U275" s="62">
        <v>0</v>
      </c>
      <c r="V275" s="62">
        <v>0</v>
      </c>
      <c r="W275" s="62">
        <v>0</v>
      </c>
    </row>
    <row r="276" spans="1:23" s="43" customFormat="1" ht="15.75" x14ac:dyDescent="0.25">
      <c r="A276" s="174"/>
      <c r="B276" s="65" t="s">
        <v>380</v>
      </c>
      <c r="C276" s="58"/>
      <c r="D276" s="62">
        <f t="shared" ref="D276:W276" si="49">SUM(D277:D279)</f>
        <v>0.184</v>
      </c>
      <c r="E276" s="62">
        <f t="shared" si="49"/>
        <v>0.4</v>
      </c>
      <c r="F276" s="62">
        <f t="shared" si="49"/>
        <v>0</v>
      </c>
      <c r="G276" s="62">
        <f t="shared" si="49"/>
        <v>0</v>
      </c>
      <c r="H276" s="62">
        <f t="shared" si="49"/>
        <v>0.5</v>
      </c>
      <c r="I276" s="62">
        <f t="shared" si="49"/>
        <v>0</v>
      </c>
      <c r="J276" s="62">
        <f t="shared" si="49"/>
        <v>0</v>
      </c>
      <c r="K276" s="62">
        <f t="shared" si="49"/>
        <v>0</v>
      </c>
      <c r="L276" s="62">
        <f t="shared" si="49"/>
        <v>0.68399999999999994</v>
      </c>
      <c r="M276" s="62">
        <f t="shared" si="49"/>
        <v>0.4</v>
      </c>
      <c r="N276" s="62">
        <f t="shared" si="49"/>
        <v>0</v>
      </c>
      <c r="O276" s="62">
        <f t="shared" si="49"/>
        <v>0</v>
      </c>
      <c r="P276" s="62">
        <f t="shared" si="49"/>
        <v>0</v>
      </c>
      <c r="Q276" s="62">
        <f t="shared" si="49"/>
        <v>0</v>
      </c>
      <c r="R276" s="62">
        <f t="shared" si="49"/>
        <v>0</v>
      </c>
      <c r="S276" s="62">
        <f t="shared" si="49"/>
        <v>0</v>
      </c>
      <c r="T276" s="62">
        <f t="shared" si="49"/>
        <v>0</v>
      </c>
      <c r="U276" s="62">
        <f t="shared" si="49"/>
        <v>0</v>
      </c>
      <c r="V276" s="62">
        <f t="shared" si="49"/>
        <v>0</v>
      </c>
      <c r="W276" s="62">
        <f t="shared" si="49"/>
        <v>0</v>
      </c>
    </row>
    <row r="277" spans="1:23" s="43" customFormat="1" ht="63" x14ac:dyDescent="0.25">
      <c r="A277" s="174"/>
      <c r="B277" s="53" t="s">
        <v>1838</v>
      </c>
      <c r="C277" s="58" t="s">
        <v>381</v>
      </c>
      <c r="D277" s="62">
        <v>0.184</v>
      </c>
      <c r="E277" s="62">
        <v>0</v>
      </c>
      <c r="F277" s="62">
        <v>0</v>
      </c>
      <c r="G277" s="62">
        <v>0</v>
      </c>
      <c r="H277" s="62">
        <v>0</v>
      </c>
      <c r="I277" s="62">
        <v>0</v>
      </c>
      <c r="J277" s="62">
        <f t="shared" ref="J277:K279" si="50">L277-D277-F277-H277</f>
        <v>0</v>
      </c>
      <c r="K277" s="62">
        <f t="shared" si="50"/>
        <v>0</v>
      </c>
      <c r="L277" s="54">
        <v>0.184</v>
      </c>
      <c r="M277" s="54">
        <v>0</v>
      </c>
      <c r="N277" s="62">
        <v>0</v>
      </c>
      <c r="O277" s="62">
        <v>0</v>
      </c>
      <c r="P277" s="62">
        <v>0</v>
      </c>
      <c r="Q277" s="62">
        <v>0</v>
      </c>
      <c r="R277" s="62">
        <v>0</v>
      </c>
      <c r="S277" s="62">
        <v>0</v>
      </c>
      <c r="T277" s="62">
        <v>0</v>
      </c>
      <c r="U277" s="62">
        <v>0</v>
      </c>
      <c r="V277" s="62">
        <v>0</v>
      </c>
      <c r="W277" s="62">
        <v>0</v>
      </c>
    </row>
    <row r="278" spans="1:23" s="43" customFormat="1" ht="47.25" x14ac:dyDescent="0.25">
      <c r="A278" s="174"/>
      <c r="B278" s="53" t="s">
        <v>382</v>
      </c>
      <c r="C278" s="58" t="s">
        <v>383</v>
      </c>
      <c r="D278" s="62">
        <v>0</v>
      </c>
      <c r="E278" s="62">
        <v>0</v>
      </c>
      <c r="F278" s="62">
        <v>0</v>
      </c>
      <c r="G278" s="62">
        <v>0</v>
      </c>
      <c r="H278" s="62">
        <v>0.5</v>
      </c>
      <c r="I278" s="62">
        <v>0</v>
      </c>
      <c r="J278" s="62">
        <f t="shared" si="50"/>
        <v>0</v>
      </c>
      <c r="K278" s="62">
        <f t="shared" si="50"/>
        <v>0</v>
      </c>
      <c r="L278" s="54">
        <v>0.5</v>
      </c>
      <c r="M278" s="54">
        <v>0</v>
      </c>
      <c r="N278" s="62">
        <v>0</v>
      </c>
      <c r="O278" s="62">
        <v>0</v>
      </c>
      <c r="P278" s="62">
        <v>0</v>
      </c>
      <c r="Q278" s="62">
        <v>0</v>
      </c>
      <c r="R278" s="62">
        <v>0</v>
      </c>
      <c r="S278" s="62">
        <v>0</v>
      </c>
      <c r="T278" s="62">
        <v>0</v>
      </c>
      <c r="U278" s="62">
        <v>0</v>
      </c>
      <c r="V278" s="62">
        <v>0</v>
      </c>
      <c r="W278" s="62">
        <v>0</v>
      </c>
    </row>
    <row r="279" spans="1:23" s="43" customFormat="1" ht="47.25" x14ac:dyDescent="0.25">
      <c r="A279" s="174"/>
      <c r="B279" s="53" t="s">
        <v>384</v>
      </c>
      <c r="C279" s="58" t="s">
        <v>385</v>
      </c>
      <c r="D279" s="62">
        <v>0</v>
      </c>
      <c r="E279" s="62">
        <v>0.4</v>
      </c>
      <c r="F279" s="62">
        <v>0</v>
      </c>
      <c r="G279" s="62">
        <v>0</v>
      </c>
      <c r="H279" s="62">
        <v>0</v>
      </c>
      <c r="I279" s="62">
        <v>0</v>
      </c>
      <c r="J279" s="62">
        <f t="shared" si="50"/>
        <v>0</v>
      </c>
      <c r="K279" s="62">
        <f t="shared" si="50"/>
        <v>0</v>
      </c>
      <c r="L279" s="54">
        <v>0</v>
      </c>
      <c r="M279" s="54">
        <v>0.4</v>
      </c>
      <c r="N279" s="62">
        <v>0</v>
      </c>
      <c r="O279" s="62">
        <v>0</v>
      </c>
      <c r="P279" s="62">
        <v>0</v>
      </c>
      <c r="Q279" s="62">
        <v>0</v>
      </c>
      <c r="R279" s="62">
        <v>0</v>
      </c>
      <c r="S279" s="62">
        <v>0</v>
      </c>
      <c r="T279" s="62">
        <v>0</v>
      </c>
      <c r="U279" s="62">
        <v>0</v>
      </c>
      <c r="V279" s="62">
        <v>0</v>
      </c>
      <c r="W279" s="62">
        <v>0</v>
      </c>
    </row>
    <row r="280" spans="1:23" s="43" customFormat="1" ht="15.75" x14ac:dyDescent="0.25">
      <c r="A280" s="174"/>
      <c r="B280" s="53" t="s">
        <v>386</v>
      </c>
      <c r="C280" s="58"/>
      <c r="D280" s="62">
        <f t="shared" ref="D280:W280" si="51">SUM(D281:D282)</f>
        <v>0</v>
      </c>
      <c r="E280" s="62">
        <f t="shared" si="51"/>
        <v>0</v>
      </c>
      <c r="F280" s="62">
        <f t="shared" si="51"/>
        <v>0</v>
      </c>
      <c r="G280" s="62">
        <f t="shared" si="51"/>
        <v>0</v>
      </c>
      <c r="H280" s="62">
        <f t="shared" si="51"/>
        <v>0</v>
      </c>
      <c r="I280" s="62">
        <f t="shared" si="51"/>
        <v>0</v>
      </c>
      <c r="J280" s="62">
        <f t="shared" si="51"/>
        <v>0</v>
      </c>
      <c r="K280" s="62">
        <f t="shared" si="51"/>
        <v>0</v>
      </c>
      <c r="L280" s="62">
        <f t="shared" si="51"/>
        <v>0</v>
      </c>
      <c r="M280" s="62">
        <f t="shared" si="51"/>
        <v>0</v>
      </c>
      <c r="N280" s="62">
        <f t="shared" si="51"/>
        <v>0</v>
      </c>
      <c r="O280" s="62">
        <f t="shared" si="51"/>
        <v>0</v>
      </c>
      <c r="P280" s="62">
        <f t="shared" si="51"/>
        <v>0</v>
      </c>
      <c r="Q280" s="62">
        <f t="shared" si="51"/>
        <v>0</v>
      </c>
      <c r="R280" s="62">
        <f t="shared" si="51"/>
        <v>0</v>
      </c>
      <c r="S280" s="62">
        <f t="shared" si="51"/>
        <v>0</v>
      </c>
      <c r="T280" s="62">
        <f t="shared" si="51"/>
        <v>0</v>
      </c>
      <c r="U280" s="62">
        <f t="shared" si="51"/>
        <v>0</v>
      </c>
      <c r="V280" s="62">
        <f t="shared" si="51"/>
        <v>0</v>
      </c>
      <c r="W280" s="62">
        <f t="shared" si="51"/>
        <v>0</v>
      </c>
    </row>
    <row r="281" spans="1:23" s="43" customFormat="1" ht="63" x14ac:dyDescent="0.25">
      <c r="A281" s="174"/>
      <c r="B281" s="53" t="s">
        <v>387</v>
      </c>
      <c r="C281" s="58" t="s">
        <v>388</v>
      </c>
      <c r="D281" s="62">
        <v>0</v>
      </c>
      <c r="E281" s="62">
        <v>0</v>
      </c>
      <c r="F281" s="62">
        <v>0</v>
      </c>
      <c r="G281" s="62">
        <v>0</v>
      </c>
      <c r="H281" s="62">
        <v>0</v>
      </c>
      <c r="I281" s="62">
        <v>0</v>
      </c>
      <c r="J281" s="62">
        <f t="shared" ref="J281:K282" si="52">L281-D281-F281-H281</f>
        <v>0</v>
      </c>
      <c r="K281" s="62">
        <f t="shared" si="52"/>
        <v>0</v>
      </c>
      <c r="L281" s="54">
        <v>0</v>
      </c>
      <c r="M281" s="54">
        <v>0</v>
      </c>
      <c r="N281" s="62">
        <v>0</v>
      </c>
      <c r="O281" s="62">
        <v>0</v>
      </c>
      <c r="P281" s="62">
        <v>0</v>
      </c>
      <c r="Q281" s="62">
        <v>0</v>
      </c>
      <c r="R281" s="62">
        <v>0</v>
      </c>
      <c r="S281" s="62">
        <v>0</v>
      </c>
      <c r="T281" s="62">
        <v>0</v>
      </c>
      <c r="U281" s="62">
        <v>0</v>
      </c>
      <c r="V281" s="62">
        <v>0</v>
      </c>
      <c r="W281" s="62">
        <v>0</v>
      </c>
    </row>
    <row r="282" spans="1:23" s="43" customFormat="1" ht="31.5" x14ac:dyDescent="0.25">
      <c r="A282" s="174"/>
      <c r="B282" s="53" t="s">
        <v>1839</v>
      </c>
      <c r="C282" s="58" t="s">
        <v>1840</v>
      </c>
      <c r="D282" s="62">
        <v>0</v>
      </c>
      <c r="E282" s="62">
        <v>0</v>
      </c>
      <c r="F282" s="62">
        <v>0</v>
      </c>
      <c r="G282" s="62">
        <v>0</v>
      </c>
      <c r="H282" s="62">
        <v>0</v>
      </c>
      <c r="I282" s="62">
        <v>0</v>
      </c>
      <c r="J282" s="62">
        <f t="shared" si="52"/>
        <v>0</v>
      </c>
      <c r="K282" s="62">
        <f t="shared" si="52"/>
        <v>0</v>
      </c>
      <c r="L282" s="54">
        <v>0</v>
      </c>
      <c r="M282" s="54">
        <v>0</v>
      </c>
      <c r="N282" s="62">
        <v>0</v>
      </c>
      <c r="O282" s="62">
        <v>0</v>
      </c>
      <c r="P282" s="62">
        <v>0</v>
      </c>
      <c r="Q282" s="62">
        <v>0</v>
      </c>
      <c r="R282" s="62">
        <v>0</v>
      </c>
      <c r="S282" s="62">
        <v>0</v>
      </c>
      <c r="T282" s="62">
        <v>0</v>
      </c>
      <c r="U282" s="62">
        <v>0</v>
      </c>
      <c r="V282" s="62">
        <v>0</v>
      </c>
      <c r="W282" s="62">
        <v>0</v>
      </c>
    </row>
    <row r="283" spans="1:23" s="43" customFormat="1" ht="15.75" x14ac:dyDescent="0.25">
      <c r="A283" s="174"/>
      <c r="B283" s="53" t="s">
        <v>389</v>
      </c>
      <c r="C283" s="58"/>
      <c r="D283" s="62">
        <f t="shared" ref="D283:W283" si="53">SUM(D284:D287)</f>
        <v>0</v>
      </c>
      <c r="E283" s="62">
        <f t="shared" si="53"/>
        <v>0</v>
      </c>
      <c r="F283" s="62">
        <f t="shared" si="53"/>
        <v>0</v>
      </c>
      <c r="G283" s="62">
        <f t="shared" si="53"/>
        <v>0.8</v>
      </c>
      <c r="H283" s="62">
        <f t="shared" si="53"/>
        <v>0</v>
      </c>
      <c r="I283" s="62">
        <f t="shared" si="53"/>
        <v>0</v>
      </c>
      <c r="J283" s="62">
        <f t="shared" si="53"/>
        <v>0</v>
      </c>
      <c r="K283" s="62">
        <f t="shared" si="53"/>
        <v>0</v>
      </c>
      <c r="L283" s="62">
        <f t="shared" si="53"/>
        <v>0</v>
      </c>
      <c r="M283" s="62">
        <f t="shared" si="53"/>
        <v>0.8</v>
      </c>
      <c r="N283" s="62">
        <f t="shared" si="53"/>
        <v>0</v>
      </c>
      <c r="O283" s="62">
        <f t="shared" si="53"/>
        <v>0</v>
      </c>
      <c r="P283" s="62">
        <f t="shared" si="53"/>
        <v>0</v>
      </c>
      <c r="Q283" s="62">
        <f t="shared" si="53"/>
        <v>0</v>
      </c>
      <c r="R283" s="62">
        <f t="shared" si="53"/>
        <v>0</v>
      </c>
      <c r="S283" s="62">
        <f t="shared" si="53"/>
        <v>0</v>
      </c>
      <c r="T283" s="62">
        <f t="shared" si="53"/>
        <v>0</v>
      </c>
      <c r="U283" s="62">
        <f t="shared" si="53"/>
        <v>0</v>
      </c>
      <c r="V283" s="62">
        <f t="shared" si="53"/>
        <v>0</v>
      </c>
      <c r="W283" s="62">
        <f t="shared" si="53"/>
        <v>0</v>
      </c>
    </row>
    <row r="284" spans="1:23" s="43" customFormat="1" ht="47.25" x14ac:dyDescent="0.25">
      <c r="A284" s="174"/>
      <c r="B284" s="53" t="s">
        <v>390</v>
      </c>
      <c r="C284" s="58" t="s">
        <v>391</v>
      </c>
      <c r="D284" s="62">
        <v>0</v>
      </c>
      <c r="E284" s="62">
        <v>0</v>
      </c>
      <c r="F284" s="62">
        <v>0</v>
      </c>
      <c r="G284" s="62">
        <v>0</v>
      </c>
      <c r="H284" s="62">
        <v>0</v>
      </c>
      <c r="I284" s="62">
        <v>0</v>
      </c>
      <c r="J284" s="62">
        <f t="shared" ref="J284:K287" si="54">L284-D284-F284-H284</f>
        <v>0</v>
      </c>
      <c r="K284" s="62">
        <f t="shared" si="54"/>
        <v>0</v>
      </c>
      <c r="L284" s="54">
        <v>0</v>
      </c>
      <c r="M284" s="54">
        <v>0</v>
      </c>
      <c r="N284" s="62">
        <v>0</v>
      </c>
      <c r="O284" s="62">
        <v>0</v>
      </c>
      <c r="P284" s="62">
        <v>0</v>
      </c>
      <c r="Q284" s="62">
        <v>0</v>
      </c>
      <c r="R284" s="62">
        <v>0</v>
      </c>
      <c r="S284" s="62">
        <v>0</v>
      </c>
      <c r="T284" s="62">
        <v>0</v>
      </c>
      <c r="U284" s="62">
        <v>0</v>
      </c>
      <c r="V284" s="62">
        <v>0</v>
      </c>
      <c r="W284" s="62">
        <v>0</v>
      </c>
    </row>
    <row r="285" spans="1:23" s="43" customFormat="1" ht="31.5" x14ac:dyDescent="0.25">
      <c r="A285" s="174"/>
      <c r="B285" s="53" t="s">
        <v>392</v>
      </c>
      <c r="C285" s="58" t="s">
        <v>393</v>
      </c>
      <c r="D285" s="62">
        <v>0</v>
      </c>
      <c r="E285" s="62">
        <v>0</v>
      </c>
      <c r="F285" s="62">
        <v>0</v>
      </c>
      <c r="G285" s="62">
        <v>0.8</v>
      </c>
      <c r="H285" s="62">
        <v>0</v>
      </c>
      <c r="I285" s="62">
        <v>0</v>
      </c>
      <c r="J285" s="62">
        <f t="shared" si="54"/>
        <v>0</v>
      </c>
      <c r="K285" s="62">
        <f t="shared" si="54"/>
        <v>0</v>
      </c>
      <c r="L285" s="54">
        <v>0</v>
      </c>
      <c r="M285" s="54">
        <v>0.8</v>
      </c>
      <c r="N285" s="62">
        <v>0</v>
      </c>
      <c r="O285" s="62">
        <v>0</v>
      </c>
      <c r="P285" s="62">
        <v>0</v>
      </c>
      <c r="Q285" s="62">
        <v>0</v>
      </c>
      <c r="R285" s="62">
        <v>0</v>
      </c>
      <c r="S285" s="62">
        <v>0</v>
      </c>
      <c r="T285" s="62">
        <v>0</v>
      </c>
      <c r="U285" s="62">
        <v>0</v>
      </c>
      <c r="V285" s="62">
        <v>0</v>
      </c>
      <c r="W285" s="62">
        <v>0</v>
      </c>
    </row>
    <row r="286" spans="1:23" s="43" customFormat="1" ht="63" x14ac:dyDescent="0.25">
      <c r="A286" s="174"/>
      <c r="B286" s="53" t="s">
        <v>1841</v>
      </c>
      <c r="C286" s="58" t="s">
        <v>1842</v>
      </c>
      <c r="D286" s="62">
        <v>0</v>
      </c>
      <c r="E286" s="62">
        <v>0</v>
      </c>
      <c r="F286" s="62">
        <v>0</v>
      </c>
      <c r="G286" s="62">
        <v>0</v>
      </c>
      <c r="H286" s="62">
        <v>0</v>
      </c>
      <c r="I286" s="62">
        <v>0</v>
      </c>
      <c r="J286" s="62">
        <f t="shared" si="54"/>
        <v>0</v>
      </c>
      <c r="K286" s="62">
        <f t="shared" si="54"/>
        <v>0</v>
      </c>
      <c r="L286" s="54">
        <v>0</v>
      </c>
      <c r="M286" s="54">
        <v>0</v>
      </c>
      <c r="N286" s="62">
        <v>0</v>
      </c>
      <c r="O286" s="62">
        <v>0</v>
      </c>
      <c r="P286" s="62">
        <v>0</v>
      </c>
      <c r="Q286" s="62">
        <v>0</v>
      </c>
      <c r="R286" s="62">
        <v>0</v>
      </c>
      <c r="S286" s="62">
        <v>0</v>
      </c>
      <c r="T286" s="62">
        <v>0</v>
      </c>
      <c r="U286" s="62">
        <v>0</v>
      </c>
      <c r="V286" s="62">
        <v>0</v>
      </c>
      <c r="W286" s="62">
        <v>0</v>
      </c>
    </row>
    <row r="287" spans="1:23" s="43" customFormat="1" ht="31.5" x14ac:dyDescent="0.25">
      <c r="A287" s="174"/>
      <c r="B287" s="53" t="s">
        <v>1843</v>
      </c>
      <c r="C287" s="58" t="s">
        <v>1844</v>
      </c>
      <c r="D287" s="62">
        <v>0</v>
      </c>
      <c r="E287" s="62">
        <v>0</v>
      </c>
      <c r="F287" s="62">
        <v>0</v>
      </c>
      <c r="G287" s="62">
        <v>0</v>
      </c>
      <c r="H287" s="62">
        <v>0</v>
      </c>
      <c r="I287" s="62">
        <v>0</v>
      </c>
      <c r="J287" s="62">
        <f t="shared" si="54"/>
        <v>0</v>
      </c>
      <c r="K287" s="62">
        <f t="shared" si="54"/>
        <v>0</v>
      </c>
      <c r="L287" s="54">
        <v>0</v>
      </c>
      <c r="M287" s="54">
        <v>0</v>
      </c>
      <c r="N287" s="62">
        <v>0</v>
      </c>
      <c r="O287" s="62">
        <v>0</v>
      </c>
      <c r="P287" s="62">
        <v>0</v>
      </c>
      <c r="Q287" s="62">
        <v>0</v>
      </c>
      <c r="R287" s="62">
        <v>0</v>
      </c>
      <c r="S287" s="62">
        <v>0</v>
      </c>
      <c r="T287" s="62">
        <v>0</v>
      </c>
      <c r="U287" s="62">
        <v>0</v>
      </c>
      <c r="V287" s="62">
        <v>0</v>
      </c>
      <c r="W287" s="62">
        <v>0</v>
      </c>
    </row>
    <row r="288" spans="1:23" s="43" customFormat="1" ht="15.75" x14ac:dyDescent="0.25">
      <c r="A288" s="174"/>
      <c r="B288" s="53" t="s">
        <v>394</v>
      </c>
      <c r="C288" s="59"/>
      <c r="D288" s="62">
        <f t="shared" ref="D288:W288" si="55">SUM(D289:D294)</f>
        <v>0.14199999999999999</v>
      </c>
      <c r="E288" s="62">
        <f t="shared" si="55"/>
        <v>0</v>
      </c>
      <c r="F288" s="62">
        <f t="shared" si="55"/>
        <v>0</v>
      </c>
      <c r="G288" s="62">
        <f t="shared" si="55"/>
        <v>0</v>
      </c>
      <c r="H288" s="62">
        <f t="shared" si="55"/>
        <v>0</v>
      </c>
      <c r="I288" s="62">
        <f t="shared" si="55"/>
        <v>0</v>
      </c>
      <c r="J288" s="62">
        <f t="shared" si="55"/>
        <v>0</v>
      </c>
      <c r="K288" s="62">
        <f t="shared" si="55"/>
        <v>1.26</v>
      </c>
      <c r="L288" s="62">
        <f t="shared" si="55"/>
        <v>0.14199999999999999</v>
      </c>
      <c r="M288" s="62">
        <f t="shared" si="55"/>
        <v>1.26</v>
      </c>
      <c r="N288" s="62">
        <f t="shared" si="55"/>
        <v>0</v>
      </c>
      <c r="O288" s="62">
        <f t="shared" si="55"/>
        <v>0</v>
      </c>
      <c r="P288" s="62">
        <f t="shared" si="55"/>
        <v>0</v>
      </c>
      <c r="Q288" s="62">
        <f t="shared" si="55"/>
        <v>0</v>
      </c>
      <c r="R288" s="62">
        <f t="shared" si="55"/>
        <v>0</v>
      </c>
      <c r="S288" s="62">
        <f t="shared" si="55"/>
        <v>0</v>
      </c>
      <c r="T288" s="62">
        <f t="shared" si="55"/>
        <v>0</v>
      </c>
      <c r="U288" s="62">
        <f t="shared" si="55"/>
        <v>0</v>
      </c>
      <c r="V288" s="62">
        <f t="shared" si="55"/>
        <v>0</v>
      </c>
      <c r="W288" s="62">
        <f t="shared" si="55"/>
        <v>0</v>
      </c>
    </row>
    <row r="289" spans="1:23" s="43" customFormat="1" ht="31.5" x14ac:dyDescent="0.25">
      <c r="A289" s="174"/>
      <c r="B289" s="53" t="s">
        <v>395</v>
      </c>
      <c r="C289" s="59" t="s">
        <v>396</v>
      </c>
      <c r="D289" s="62">
        <v>0</v>
      </c>
      <c r="E289" s="62">
        <v>0</v>
      </c>
      <c r="F289" s="62">
        <v>0</v>
      </c>
      <c r="G289" s="62">
        <v>0</v>
      </c>
      <c r="H289" s="62">
        <v>0</v>
      </c>
      <c r="I289" s="62">
        <v>0</v>
      </c>
      <c r="J289" s="62">
        <f t="shared" ref="J289:K294" si="56">L289-D289-F289-H289</f>
        <v>0</v>
      </c>
      <c r="K289" s="62">
        <f t="shared" si="56"/>
        <v>0</v>
      </c>
      <c r="L289" s="54">
        <v>0</v>
      </c>
      <c r="M289" s="54">
        <v>0</v>
      </c>
      <c r="N289" s="62">
        <v>0</v>
      </c>
      <c r="O289" s="62">
        <v>0</v>
      </c>
      <c r="P289" s="62">
        <v>0</v>
      </c>
      <c r="Q289" s="62">
        <v>0</v>
      </c>
      <c r="R289" s="62">
        <v>0</v>
      </c>
      <c r="S289" s="62">
        <v>0</v>
      </c>
      <c r="T289" s="62">
        <v>0</v>
      </c>
      <c r="U289" s="62">
        <v>0</v>
      </c>
      <c r="V289" s="62">
        <v>0</v>
      </c>
      <c r="W289" s="62">
        <v>0</v>
      </c>
    </row>
    <row r="290" spans="1:23" s="43" customFormat="1" ht="31.5" x14ac:dyDescent="0.25">
      <c r="A290" s="174"/>
      <c r="B290" s="53" t="s">
        <v>397</v>
      </c>
      <c r="C290" s="59" t="s">
        <v>398</v>
      </c>
      <c r="D290" s="62">
        <v>0</v>
      </c>
      <c r="E290" s="62">
        <v>0</v>
      </c>
      <c r="F290" s="62">
        <v>0</v>
      </c>
      <c r="G290" s="62">
        <v>0</v>
      </c>
      <c r="H290" s="62">
        <v>0</v>
      </c>
      <c r="I290" s="62">
        <v>0</v>
      </c>
      <c r="J290" s="62">
        <f t="shared" si="56"/>
        <v>0</v>
      </c>
      <c r="K290" s="62">
        <f t="shared" si="56"/>
        <v>0</v>
      </c>
      <c r="L290" s="54">
        <v>0</v>
      </c>
      <c r="M290" s="54">
        <v>0</v>
      </c>
      <c r="N290" s="62">
        <v>0</v>
      </c>
      <c r="O290" s="62">
        <v>0</v>
      </c>
      <c r="P290" s="62">
        <v>0</v>
      </c>
      <c r="Q290" s="62">
        <v>0</v>
      </c>
      <c r="R290" s="62">
        <v>0</v>
      </c>
      <c r="S290" s="62">
        <v>0</v>
      </c>
      <c r="T290" s="62">
        <v>0</v>
      </c>
      <c r="U290" s="62">
        <v>0</v>
      </c>
      <c r="V290" s="62">
        <v>0</v>
      </c>
      <c r="W290" s="62">
        <v>0</v>
      </c>
    </row>
    <row r="291" spans="1:23" s="43" customFormat="1" ht="63" x14ac:dyDescent="0.25">
      <c r="A291" s="174"/>
      <c r="B291" s="53" t="s">
        <v>1845</v>
      </c>
      <c r="C291" s="59" t="s">
        <v>399</v>
      </c>
      <c r="D291" s="62">
        <v>0.14199999999999999</v>
      </c>
      <c r="E291" s="62">
        <v>0</v>
      </c>
      <c r="F291" s="62">
        <v>0</v>
      </c>
      <c r="G291" s="62">
        <v>0</v>
      </c>
      <c r="H291" s="62">
        <v>0</v>
      </c>
      <c r="I291" s="62">
        <v>0</v>
      </c>
      <c r="J291" s="62">
        <f t="shared" si="56"/>
        <v>0</v>
      </c>
      <c r="K291" s="62">
        <f t="shared" si="56"/>
        <v>0</v>
      </c>
      <c r="L291" s="54">
        <v>0.14199999999999999</v>
      </c>
      <c r="M291" s="54">
        <v>0</v>
      </c>
      <c r="N291" s="62">
        <v>0</v>
      </c>
      <c r="O291" s="62">
        <v>0</v>
      </c>
      <c r="P291" s="62">
        <v>0</v>
      </c>
      <c r="Q291" s="62">
        <v>0</v>
      </c>
      <c r="R291" s="62">
        <v>0</v>
      </c>
      <c r="S291" s="62">
        <v>0</v>
      </c>
      <c r="T291" s="62">
        <v>0</v>
      </c>
      <c r="U291" s="62">
        <v>0</v>
      </c>
      <c r="V291" s="62">
        <v>0</v>
      </c>
      <c r="W291" s="62">
        <v>0</v>
      </c>
    </row>
    <row r="292" spans="1:23" s="43" customFormat="1" ht="63" x14ac:dyDescent="0.25">
      <c r="A292" s="174"/>
      <c r="B292" s="53" t="s">
        <v>1501</v>
      </c>
      <c r="C292" s="59" t="s">
        <v>1502</v>
      </c>
      <c r="D292" s="62">
        <v>0</v>
      </c>
      <c r="E292" s="62">
        <v>0</v>
      </c>
      <c r="F292" s="62">
        <v>0</v>
      </c>
      <c r="G292" s="62">
        <v>0</v>
      </c>
      <c r="H292" s="62">
        <v>0</v>
      </c>
      <c r="I292" s="62">
        <v>0</v>
      </c>
      <c r="J292" s="62">
        <f t="shared" si="56"/>
        <v>0</v>
      </c>
      <c r="K292" s="62">
        <f t="shared" si="56"/>
        <v>0</v>
      </c>
      <c r="L292" s="54">
        <v>0</v>
      </c>
      <c r="M292" s="54">
        <v>0</v>
      </c>
      <c r="N292" s="62">
        <v>0</v>
      </c>
      <c r="O292" s="62">
        <v>0</v>
      </c>
      <c r="P292" s="62">
        <v>0</v>
      </c>
      <c r="Q292" s="62">
        <v>0</v>
      </c>
      <c r="R292" s="62">
        <v>0</v>
      </c>
      <c r="S292" s="62">
        <v>0</v>
      </c>
      <c r="T292" s="62">
        <v>0</v>
      </c>
      <c r="U292" s="62">
        <v>0</v>
      </c>
      <c r="V292" s="62">
        <v>0</v>
      </c>
      <c r="W292" s="62">
        <v>0</v>
      </c>
    </row>
    <row r="293" spans="1:23" s="43" customFormat="1" ht="63" x14ac:dyDescent="0.25">
      <c r="A293" s="174"/>
      <c r="B293" s="53" t="s">
        <v>1846</v>
      </c>
      <c r="C293" s="59" t="s">
        <v>1847</v>
      </c>
      <c r="D293" s="62">
        <v>0</v>
      </c>
      <c r="E293" s="62">
        <v>0</v>
      </c>
      <c r="F293" s="62">
        <v>0</v>
      </c>
      <c r="G293" s="62">
        <v>0</v>
      </c>
      <c r="H293" s="62">
        <v>0</v>
      </c>
      <c r="I293" s="62">
        <v>0</v>
      </c>
      <c r="J293" s="62">
        <f t="shared" si="56"/>
        <v>0</v>
      </c>
      <c r="K293" s="62">
        <f t="shared" si="56"/>
        <v>0</v>
      </c>
      <c r="L293" s="54">
        <v>0</v>
      </c>
      <c r="M293" s="54">
        <v>0</v>
      </c>
      <c r="N293" s="62">
        <v>0</v>
      </c>
      <c r="O293" s="62">
        <v>0</v>
      </c>
      <c r="P293" s="62">
        <v>0</v>
      </c>
      <c r="Q293" s="62">
        <v>0</v>
      </c>
      <c r="R293" s="62">
        <v>0</v>
      </c>
      <c r="S293" s="62">
        <v>0</v>
      </c>
      <c r="T293" s="62">
        <v>0</v>
      </c>
      <c r="U293" s="62">
        <v>0</v>
      </c>
      <c r="V293" s="62">
        <v>0</v>
      </c>
      <c r="W293" s="62">
        <v>0</v>
      </c>
    </row>
    <row r="294" spans="1:23" s="43" customFormat="1" ht="31.5" x14ac:dyDescent="0.25">
      <c r="A294" s="174"/>
      <c r="B294" s="53" t="s">
        <v>1503</v>
      </c>
      <c r="C294" s="59" t="s">
        <v>1504</v>
      </c>
      <c r="D294" s="62">
        <v>0</v>
      </c>
      <c r="E294" s="62">
        <v>0</v>
      </c>
      <c r="F294" s="62">
        <v>0</v>
      </c>
      <c r="G294" s="62">
        <v>0</v>
      </c>
      <c r="H294" s="62">
        <v>0</v>
      </c>
      <c r="I294" s="62">
        <v>0</v>
      </c>
      <c r="J294" s="62">
        <f t="shared" si="56"/>
        <v>0</v>
      </c>
      <c r="K294" s="62">
        <f t="shared" si="56"/>
        <v>1.26</v>
      </c>
      <c r="L294" s="54">
        <v>0</v>
      </c>
      <c r="M294" s="54">
        <v>1.26</v>
      </c>
      <c r="N294" s="62">
        <v>0</v>
      </c>
      <c r="O294" s="62">
        <v>0</v>
      </c>
      <c r="P294" s="62">
        <v>0</v>
      </c>
      <c r="Q294" s="62">
        <v>0</v>
      </c>
      <c r="R294" s="62">
        <v>0</v>
      </c>
      <c r="S294" s="62">
        <v>0</v>
      </c>
      <c r="T294" s="62">
        <v>0</v>
      </c>
      <c r="U294" s="62">
        <v>0</v>
      </c>
      <c r="V294" s="62">
        <v>0</v>
      </c>
      <c r="W294" s="62">
        <v>0</v>
      </c>
    </row>
    <row r="295" spans="1:23" s="43" customFormat="1" ht="15.75" x14ac:dyDescent="0.25">
      <c r="A295" s="174"/>
      <c r="B295" s="65" t="s">
        <v>959</v>
      </c>
      <c r="C295" s="58"/>
      <c r="D295" s="62">
        <f t="shared" ref="D295:W295" si="57">SUM(D296:D299)</f>
        <v>0</v>
      </c>
      <c r="E295" s="62">
        <f t="shared" si="57"/>
        <v>0</v>
      </c>
      <c r="F295" s="62">
        <f t="shared" si="57"/>
        <v>0</v>
      </c>
      <c r="G295" s="62">
        <f t="shared" si="57"/>
        <v>0</v>
      </c>
      <c r="H295" s="62">
        <f t="shared" si="57"/>
        <v>0</v>
      </c>
      <c r="I295" s="62">
        <f t="shared" si="57"/>
        <v>0</v>
      </c>
      <c r="J295" s="62">
        <f t="shared" si="57"/>
        <v>0</v>
      </c>
      <c r="K295" s="62">
        <f t="shared" si="57"/>
        <v>1.26</v>
      </c>
      <c r="L295" s="62">
        <f t="shared" si="57"/>
        <v>0</v>
      </c>
      <c r="M295" s="62">
        <f t="shared" si="57"/>
        <v>1.26</v>
      </c>
      <c r="N295" s="62">
        <f t="shared" si="57"/>
        <v>0</v>
      </c>
      <c r="O295" s="62">
        <f t="shared" si="57"/>
        <v>0</v>
      </c>
      <c r="P295" s="62">
        <f t="shared" si="57"/>
        <v>0</v>
      </c>
      <c r="Q295" s="62">
        <f t="shared" si="57"/>
        <v>0</v>
      </c>
      <c r="R295" s="62">
        <f t="shared" si="57"/>
        <v>0</v>
      </c>
      <c r="S295" s="62">
        <f t="shared" si="57"/>
        <v>0</v>
      </c>
      <c r="T295" s="62">
        <f t="shared" si="57"/>
        <v>0</v>
      </c>
      <c r="U295" s="62">
        <f t="shared" si="57"/>
        <v>0</v>
      </c>
      <c r="V295" s="62">
        <f t="shared" si="57"/>
        <v>0</v>
      </c>
      <c r="W295" s="62">
        <f t="shared" si="57"/>
        <v>0</v>
      </c>
    </row>
    <row r="296" spans="1:23" s="43" customFormat="1" ht="31.5" x14ac:dyDescent="0.25">
      <c r="A296" s="174"/>
      <c r="B296" s="53" t="s">
        <v>961</v>
      </c>
      <c r="C296" s="58" t="s">
        <v>962</v>
      </c>
      <c r="D296" s="62">
        <v>0</v>
      </c>
      <c r="E296" s="62">
        <v>0</v>
      </c>
      <c r="F296" s="62">
        <v>0</v>
      </c>
      <c r="G296" s="62">
        <v>0</v>
      </c>
      <c r="H296" s="62">
        <v>0</v>
      </c>
      <c r="I296" s="62">
        <v>0</v>
      </c>
      <c r="J296" s="62">
        <f t="shared" ref="J296:K299" si="58">L296-D296-F296-H296</f>
        <v>0</v>
      </c>
      <c r="K296" s="62">
        <f t="shared" si="58"/>
        <v>0</v>
      </c>
      <c r="L296" s="54">
        <v>0</v>
      </c>
      <c r="M296" s="54">
        <v>0</v>
      </c>
      <c r="N296" s="62">
        <v>0</v>
      </c>
      <c r="O296" s="62">
        <v>0</v>
      </c>
      <c r="P296" s="62">
        <v>0</v>
      </c>
      <c r="Q296" s="62">
        <v>0</v>
      </c>
      <c r="R296" s="62">
        <v>0</v>
      </c>
      <c r="S296" s="62">
        <v>0</v>
      </c>
      <c r="T296" s="62">
        <v>0</v>
      </c>
      <c r="U296" s="62">
        <v>0</v>
      </c>
      <c r="V296" s="62">
        <v>0</v>
      </c>
      <c r="W296" s="62">
        <v>0</v>
      </c>
    </row>
    <row r="297" spans="1:23" s="43" customFormat="1" ht="63" x14ac:dyDescent="0.25">
      <c r="A297" s="174"/>
      <c r="B297" s="65" t="s">
        <v>1848</v>
      </c>
      <c r="C297" s="58" t="s">
        <v>1849</v>
      </c>
      <c r="D297" s="62">
        <v>0</v>
      </c>
      <c r="E297" s="62">
        <v>0</v>
      </c>
      <c r="F297" s="62">
        <v>0</v>
      </c>
      <c r="G297" s="62">
        <v>0</v>
      </c>
      <c r="H297" s="62">
        <v>0</v>
      </c>
      <c r="I297" s="62">
        <v>0</v>
      </c>
      <c r="J297" s="62">
        <f t="shared" si="58"/>
        <v>0</v>
      </c>
      <c r="K297" s="62">
        <f t="shared" si="58"/>
        <v>0</v>
      </c>
      <c r="L297" s="54">
        <v>0</v>
      </c>
      <c r="M297" s="54">
        <v>0</v>
      </c>
      <c r="N297" s="62">
        <v>0</v>
      </c>
      <c r="O297" s="62">
        <v>0</v>
      </c>
      <c r="P297" s="62">
        <v>0</v>
      </c>
      <c r="Q297" s="62">
        <v>0</v>
      </c>
      <c r="R297" s="62">
        <v>0</v>
      </c>
      <c r="S297" s="62">
        <v>0</v>
      </c>
      <c r="T297" s="62">
        <v>0</v>
      </c>
      <c r="U297" s="62">
        <v>0</v>
      </c>
      <c r="V297" s="62">
        <v>0</v>
      </c>
      <c r="W297" s="62">
        <v>0</v>
      </c>
    </row>
    <row r="298" spans="1:23" s="43" customFormat="1" ht="63" x14ac:dyDescent="0.25">
      <c r="A298" s="174"/>
      <c r="B298" s="53" t="s">
        <v>1850</v>
      </c>
      <c r="C298" s="58" t="s">
        <v>1851</v>
      </c>
      <c r="D298" s="62">
        <v>0</v>
      </c>
      <c r="E298" s="62">
        <v>0</v>
      </c>
      <c r="F298" s="62">
        <v>0</v>
      </c>
      <c r="G298" s="62">
        <v>0</v>
      </c>
      <c r="H298" s="62">
        <v>0</v>
      </c>
      <c r="I298" s="62">
        <v>0</v>
      </c>
      <c r="J298" s="62">
        <f t="shared" si="58"/>
        <v>0</v>
      </c>
      <c r="K298" s="62">
        <f t="shared" si="58"/>
        <v>0</v>
      </c>
      <c r="L298" s="54">
        <v>0</v>
      </c>
      <c r="M298" s="54">
        <v>0</v>
      </c>
      <c r="N298" s="62">
        <v>0</v>
      </c>
      <c r="O298" s="62">
        <v>0</v>
      </c>
      <c r="P298" s="62">
        <v>0</v>
      </c>
      <c r="Q298" s="62">
        <v>0</v>
      </c>
      <c r="R298" s="62">
        <v>0</v>
      </c>
      <c r="S298" s="62">
        <v>0</v>
      </c>
      <c r="T298" s="62">
        <v>0</v>
      </c>
      <c r="U298" s="62">
        <v>0</v>
      </c>
      <c r="V298" s="62">
        <v>0</v>
      </c>
      <c r="W298" s="62">
        <v>0</v>
      </c>
    </row>
    <row r="299" spans="1:23" s="43" customFormat="1" ht="63" x14ac:dyDescent="0.25">
      <c r="A299" s="174"/>
      <c r="B299" s="53" t="s">
        <v>1505</v>
      </c>
      <c r="C299" s="58" t="s">
        <v>1506</v>
      </c>
      <c r="D299" s="62">
        <v>0</v>
      </c>
      <c r="E299" s="62">
        <v>0</v>
      </c>
      <c r="F299" s="62">
        <v>0</v>
      </c>
      <c r="G299" s="62">
        <v>0</v>
      </c>
      <c r="H299" s="62">
        <v>0</v>
      </c>
      <c r="I299" s="62">
        <v>0</v>
      </c>
      <c r="J299" s="62">
        <f t="shared" si="58"/>
        <v>0</v>
      </c>
      <c r="K299" s="62">
        <f t="shared" si="58"/>
        <v>1.26</v>
      </c>
      <c r="L299" s="54">
        <v>0</v>
      </c>
      <c r="M299" s="54">
        <v>1.26</v>
      </c>
      <c r="N299" s="62">
        <v>0</v>
      </c>
      <c r="O299" s="62">
        <v>0</v>
      </c>
      <c r="P299" s="62">
        <v>0</v>
      </c>
      <c r="Q299" s="62">
        <v>0</v>
      </c>
      <c r="R299" s="62">
        <v>0</v>
      </c>
      <c r="S299" s="62">
        <v>0</v>
      </c>
      <c r="T299" s="62">
        <v>0</v>
      </c>
      <c r="U299" s="62">
        <v>0</v>
      </c>
      <c r="V299" s="62">
        <v>0</v>
      </c>
      <c r="W299" s="62">
        <v>0</v>
      </c>
    </row>
    <row r="300" spans="1:23" s="43" customFormat="1" ht="15.75" x14ac:dyDescent="0.25">
      <c r="A300" s="174"/>
      <c r="B300" s="53" t="s">
        <v>400</v>
      </c>
      <c r="C300" s="58"/>
      <c r="D300" s="62">
        <f t="shared" ref="D300:W300" si="59">SUM(D301:D323)</f>
        <v>0</v>
      </c>
      <c r="E300" s="62">
        <f t="shared" si="59"/>
        <v>0.25</v>
      </c>
      <c r="F300" s="62">
        <f t="shared" si="59"/>
        <v>0.33699999999999997</v>
      </c>
      <c r="G300" s="62">
        <f t="shared" si="59"/>
        <v>0</v>
      </c>
      <c r="H300" s="62">
        <f t="shared" si="59"/>
        <v>0</v>
      </c>
      <c r="I300" s="62">
        <f t="shared" si="59"/>
        <v>0</v>
      </c>
      <c r="J300" s="62">
        <f t="shared" si="59"/>
        <v>1.1910000000000001</v>
      </c>
      <c r="K300" s="62">
        <f t="shared" si="59"/>
        <v>0.65</v>
      </c>
      <c r="L300" s="62">
        <f t="shared" si="59"/>
        <v>1.528</v>
      </c>
      <c r="M300" s="62">
        <f t="shared" si="59"/>
        <v>0.9</v>
      </c>
      <c r="N300" s="62">
        <f t="shared" si="59"/>
        <v>0</v>
      </c>
      <c r="O300" s="62">
        <f t="shared" si="59"/>
        <v>0</v>
      </c>
      <c r="P300" s="62">
        <f t="shared" si="59"/>
        <v>0</v>
      </c>
      <c r="Q300" s="62">
        <f t="shared" si="59"/>
        <v>0</v>
      </c>
      <c r="R300" s="62">
        <f t="shared" si="59"/>
        <v>0</v>
      </c>
      <c r="S300" s="62">
        <f t="shared" si="59"/>
        <v>0</v>
      </c>
      <c r="T300" s="62">
        <f t="shared" si="59"/>
        <v>0</v>
      </c>
      <c r="U300" s="62">
        <f t="shared" si="59"/>
        <v>0</v>
      </c>
      <c r="V300" s="62">
        <f t="shared" si="59"/>
        <v>0</v>
      </c>
      <c r="W300" s="62">
        <f t="shared" si="59"/>
        <v>0</v>
      </c>
    </row>
    <row r="301" spans="1:23" s="43" customFormat="1" ht="47.25" x14ac:dyDescent="0.25">
      <c r="A301" s="174"/>
      <c r="B301" s="53" t="s">
        <v>401</v>
      </c>
      <c r="C301" s="58" t="s">
        <v>402</v>
      </c>
      <c r="D301" s="62">
        <v>0</v>
      </c>
      <c r="E301" s="62">
        <v>0</v>
      </c>
      <c r="F301" s="62">
        <v>0</v>
      </c>
      <c r="G301" s="62">
        <v>0</v>
      </c>
      <c r="H301" s="62">
        <v>0</v>
      </c>
      <c r="I301" s="62">
        <v>0</v>
      </c>
      <c r="J301" s="62">
        <f t="shared" ref="J301:K323" si="60">L301-D301-F301-H301</f>
        <v>0</v>
      </c>
      <c r="K301" s="62">
        <f t="shared" si="60"/>
        <v>0</v>
      </c>
      <c r="L301" s="54">
        <v>0</v>
      </c>
      <c r="M301" s="54">
        <v>0</v>
      </c>
      <c r="N301" s="62">
        <v>0</v>
      </c>
      <c r="O301" s="62">
        <v>0</v>
      </c>
      <c r="P301" s="62">
        <v>0</v>
      </c>
      <c r="Q301" s="62">
        <v>0</v>
      </c>
      <c r="R301" s="62">
        <v>0</v>
      </c>
      <c r="S301" s="62">
        <v>0</v>
      </c>
      <c r="T301" s="62">
        <v>0</v>
      </c>
      <c r="U301" s="62">
        <v>0</v>
      </c>
      <c r="V301" s="62">
        <v>0</v>
      </c>
      <c r="W301" s="62">
        <v>0</v>
      </c>
    </row>
    <row r="302" spans="1:23" s="43" customFormat="1" ht="47.25" x14ac:dyDescent="0.25">
      <c r="A302" s="174"/>
      <c r="B302" s="65" t="s">
        <v>403</v>
      </c>
      <c r="C302" s="58" t="s">
        <v>404</v>
      </c>
      <c r="D302" s="62">
        <v>0</v>
      </c>
      <c r="E302" s="62">
        <v>0</v>
      </c>
      <c r="F302" s="62">
        <v>0</v>
      </c>
      <c r="G302" s="62">
        <v>0</v>
      </c>
      <c r="H302" s="62">
        <v>0</v>
      </c>
      <c r="I302" s="62">
        <v>0</v>
      </c>
      <c r="J302" s="62">
        <f t="shared" si="60"/>
        <v>0</v>
      </c>
      <c r="K302" s="62">
        <f t="shared" si="60"/>
        <v>0</v>
      </c>
      <c r="L302" s="54">
        <v>0</v>
      </c>
      <c r="M302" s="54">
        <v>0</v>
      </c>
      <c r="N302" s="62">
        <v>0</v>
      </c>
      <c r="O302" s="62">
        <v>0</v>
      </c>
      <c r="P302" s="62">
        <v>0</v>
      </c>
      <c r="Q302" s="62">
        <v>0</v>
      </c>
      <c r="R302" s="62">
        <v>0</v>
      </c>
      <c r="S302" s="62">
        <v>0</v>
      </c>
      <c r="T302" s="62">
        <v>0</v>
      </c>
      <c r="U302" s="62">
        <v>0</v>
      </c>
      <c r="V302" s="62">
        <v>0</v>
      </c>
      <c r="W302" s="62">
        <v>0</v>
      </c>
    </row>
    <row r="303" spans="1:23" s="43" customFormat="1" ht="47.25" x14ac:dyDescent="0.25">
      <c r="A303" s="174"/>
      <c r="B303" s="53" t="s">
        <v>405</v>
      </c>
      <c r="C303" s="58" t="s">
        <v>406</v>
      </c>
      <c r="D303" s="62">
        <v>0</v>
      </c>
      <c r="E303" s="62">
        <v>0</v>
      </c>
      <c r="F303" s="62">
        <v>0</v>
      </c>
      <c r="G303" s="62">
        <v>0</v>
      </c>
      <c r="H303" s="62">
        <v>0</v>
      </c>
      <c r="I303" s="62">
        <v>0</v>
      </c>
      <c r="J303" s="62">
        <f t="shared" si="60"/>
        <v>0</v>
      </c>
      <c r="K303" s="62">
        <f t="shared" si="60"/>
        <v>0</v>
      </c>
      <c r="L303" s="54">
        <v>0</v>
      </c>
      <c r="M303" s="54">
        <v>0</v>
      </c>
      <c r="N303" s="62">
        <v>0</v>
      </c>
      <c r="O303" s="62">
        <v>0</v>
      </c>
      <c r="P303" s="62">
        <v>0</v>
      </c>
      <c r="Q303" s="62">
        <v>0</v>
      </c>
      <c r="R303" s="62">
        <v>0</v>
      </c>
      <c r="S303" s="62">
        <v>0</v>
      </c>
      <c r="T303" s="62">
        <v>0</v>
      </c>
      <c r="U303" s="62">
        <v>0</v>
      </c>
      <c r="V303" s="62">
        <v>0</v>
      </c>
      <c r="W303" s="62">
        <v>0</v>
      </c>
    </row>
    <row r="304" spans="1:23" s="43" customFormat="1" ht="31.5" x14ac:dyDescent="0.25">
      <c r="A304" s="174"/>
      <c r="B304" s="53" t="s">
        <v>407</v>
      </c>
      <c r="C304" s="58" t="s">
        <v>408</v>
      </c>
      <c r="D304" s="62">
        <v>0</v>
      </c>
      <c r="E304" s="62">
        <v>0</v>
      </c>
      <c r="F304" s="62">
        <v>0</v>
      </c>
      <c r="G304" s="62">
        <v>0</v>
      </c>
      <c r="H304" s="62">
        <v>0</v>
      </c>
      <c r="I304" s="62">
        <v>0</v>
      </c>
      <c r="J304" s="62">
        <f t="shared" si="60"/>
        <v>0</v>
      </c>
      <c r="K304" s="62">
        <f t="shared" si="60"/>
        <v>0.4</v>
      </c>
      <c r="L304" s="54">
        <v>0</v>
      </c>
      <c r="M304" s="54">
        <v>0.4</v>
      </c>
      <c r="N304" s="62">
        <v>0</v>
      </c>
      <c r="O304" s="62">
        <v>0</v>
      </c>
      <c r="P304" s="62">
        <v>0</v>
      </c>
      <c r="Q304" s="62">
        <v>0</v>
      </c>
      <c r="R304" s="62">
        <v>0</v>
      </c>
      <c r="S304" s="62">
        <v>0</v>
      </c>
      <c r="T304" s="62">
        <v>0</v>
      </c>
      <c r="U304" s="62">
        <v>0</v>
      </c>
      <c r="V304" s="62">
        <v>0</v>
      </c>
      <c r="W304" s="62">
        <v>0</v>
      </c>
    </row>
    <row r="305" spans="1:23" s="43" customFormat="1" ht="63" x14ac:dyDescent="0.25">
      <c r="A305" s="174"/>
      <c r="B305" s="53" t="s">
        <v>1852</v>
      </c>
      <c r="C305" s="58" t="s">
        <v>1853</v>
      </c>
      <c r="D305" s="62">
        <v>0</v>
      </c>
      <c r="E305" s="62">
        <v>0</v>
      </c>
      <c r="F305" s="62">
        <v>0</v>
      </c>
      <c r="G305" s="62">
        <v>0</v>
      </c>
      <c r="H305" s="62">
        <v>0</v>
      </c>
      <c r="I305" s="62">
        <v>0</v>
      </c>
      <c r="J305" s="62">
        <f t="shared" si="60"/>
        <v>0</v>
      </c>
      <c r="K305" s="62">
        <f t="shared" si="60"/>
        <v>0</v>
      </c>
      <c r="L305" s="54">
        <v>0</v>
      </c>
      <c r="M305" s="54">
        <v>0</v>
      </c>
      <c r="N305" s="62">
        <v>0</v>
      </c>
      <c r="O305" s="62">
        <v>0</v>
      </c>
      <c r="P305" s="62">
        <v>0</v>
      </c>
      <c r="Q305" s="62">
        <v>0</v>
      </c>
      <c r="R305" s="62">
        <v>0</v>
      </c>
      <c r="S305" s="62">
        <v>0</v>
      </c>
      <c r="T305" s="62">
        <v>0</v>
      </c>
      <c r="U305" s="62">
        <v>0</v>
      </c>
      <c r="V305" s="62">
        <v>0</v>
      </c>
      <c r="W305" s="62">
        <v>0</v>
      </c>
    </row>
    <row r="306" spans="1:23" s="43" customFormat="1" ht="47.25" x14ac:dyDescent="0.25">
      <c r="A306" s="174"/>
      <c r="B306" s="53" t="s">
        <v>409</v>
      </c>
      <c r="C306" s="58" t="s">
        <v>410</v>
      </c>
      <c r="D306" s="62">
        <v>0</v>
      </c>
      <c r="E306" s="62">
        <v>0</v>
      </c>
      <c r="F306" s="62">
        <v>0</v>
      </c>
      <c r="G306" s="62">
        <v>0</v>
      </c>
      <c r="H306" s="62">
        <v>0</v>
      </c>
      <c r="I306" s="62">
        <v>0</v>
      </c>
      <c r="J306" s="62">
        <f t="shared" si="60"/>
        <v>0</v>
      </c>
      <c r="K306" s="62">
        <f t="shared" si="60"/>
        <v>0</v>
      </c>
      <c r="L306" s="54">
        <v>0</v>
      </c>
      <c r="M306" s="54">
        <v>0</v>
      </c>
      <c r="N306" s="62">
        <v>0</v>
      </c>
      <c r="O306" s="62">
        <v>0</v>
      </c>
      <c r="P306" s="62">
        <v>0</v>
      </c>
      <c r="Q306" s="62">
        <v>0</v>
      </c>
      <c r="R306" s="62">
        <v>0</v>
      </c>
      <c r="S306" s="62">
        <v>0</v>
      </c>
      <c r="T306" s="62">
        <v>0</v>
      </c>
      <c r="U306" s="62">
        <v>0</v>
      </c>
      <c r="V306" s="62">
        <v>0</v>
      </c>
      <c r="W306" s="62">
        <v>0</v>
      </c>
    </row>
    <row r="307" spans="1:23" s="43" customFormat="1" ht="31.5" x14ac:dyDescent="0.25">
      <c r="A307" s="174"/>
      <c r="B307" s="53" t="s">
        <v>1854</v>
      </c>
      <c r="C307" s="58" t="s">
        <v>1855</v>
      </c>
      <c r="D307" s="62">
        <v>0</v>
      </c>
      <c r="E307" s="62">
        <v>0</v>
      </c>
      <c r="F307" s="62">
        <v>0</v>
      </c>
      <c r="G307" s="62">
        <v>0</v>
      </c>
      <c r="H307" s="62">
        <v>0</v>
      </c>
      <c r="I307" s="62">
        <v>0</v>
      </c>
      <c r="J307" s="62">
        <f t="shared" si="60"/>
        <v>0</v>
      </c>
      <c r="K307" s="62">
        <f t="shared" si="60"/>
        <v>0</v>
      </c>
      <c r="L307" s="54">
        <v>0</v>
      </c>
      <c r="M307" s="54">
        <v>0</v>
      </c>
      <c r="N307" s="62">
        <v>0</v>
      </c>
      <c r="O307" s="62">
        <v>0</v>
      </c>
      <c r="P307" s="62">
        <v>0</v>
      </c>
      <c r="Q307" s="62">
        <v>0</v>
      </c>
      <c r="R307" s="62">
        <v>0</v>
      </c>
      <c r="S307" s="62">
        <v>0</v>
      </c>
      <c r="T307" s="62">
        <v>0</v>
      </c>
      <c r="U307" s="62">
        <v>0</v>
      </c>
      <c r="V307" s="62">
        <v>0</v>
      </c>
      <c r="W307" s="62">
        <v>0</v>
      </c>
    </row>
    <row r="308" spans="1:23" s="43" customFormat="1" ht="31.5" x14ac:dyDescent="0.25">
      <c r="A308" s="174"/>
      <c r="B308" s="53" t="s">
        <v>1856</v>
      </c>
      <c r="C308" s="58" t="s">
        <v>1857</v>
      </c>
      <c r="D308" s="62">
        <v>0</v>
      </c>
      <c r="E308" s="62">
        <v>0</v>
      </c>
      <c r="F308" s="62">
        <v>0</v>
      </c>
      <c r="G308" s="62">
        <v>0</v>
      </c>
      <c r="H308" s="62">
        <v>0</v>
      </c>
      <c r="I308" s="62">
        <v>0</v>
      </c>
      <c r="J308" s="62">
        <f t="shared" si="60"/>
        <v>0</v>
      </c>
      <c r="K308" s="62">
        <f t="shared" si="60"/>
        <v>0</v>
      </c>
      <c r="L308" s="54">
        <v>0</v>
      </c>
      <c r="M308" s="54">
        <v>0</v>
      </c>
      <c r="N308" s="62">
        <v>0</v>
      </c>
      <c r="O308" s="62">
        <v>0</v>
      </c>
      <c r="P308" s="62">
        <v>0</v>
      </c>
      <c r="Q308" s="62">
        <v>0</v>
      </c>
      <c r="R308" s="62">
        <v>0</v>
      </c>
      <c r="S308" s="62">
        <v>0</v>
      </c>
      <c r="T308" s="62">
        <v>0</v>
      </c>
      <c r="U308" s="62">
        <v>0</v>
      </c>
      <c r="V308" s="62">
        <v>0</v>
      </c>
      <c r="W308" s="62">
        <v>0</v>
      </c>
    </row>
    <row r="309" spans="1:23" s="43" customFormat="1" ht="31.5" x14ac:dyDescent="0.25">
      <c r="A309" s="174"/>
      <c r="B309" s="53" t="s">
        <v>1858</v>
      </c>
      <c r="C309" s="58" t="s">
        <v>1859</v>
      </c>
      <c r="D309" s="62">
        <v>0</v>
      </c>
      <c r="E309" s="62">
        <v>0</v>
      </c>
      <c r="F309" s="62">
        <v>0</v>
      </c>
      <c r="G309" s="62">
        <v>0</v>
      </c>
      <c r="H309" s="62">
        <v>0</v>
      </c>
      <c r="I309" s="62">
        <v>0</v>
      </c>
      <c r="J309" s="62">
        <f t="shared" si="60"/>
        <v>0</v>
      </c>
      <c r="K309" s="62">
        <f t="shared" si="60"/>
        <v>0</v>
      </c>
      <c r="L309" s="54">
        <v>0</v>
      </c>
      <c r="M309" s="54">
        <v>0</v>
      </c>
      <c r="N309" s="62">
        <v>0</v>
      </c>
      <c r="O309" s="62">
        <v>0</v>
      </c>
      <c r="P309" s="62">
        <v>0</v>
      </c>
      <c r="Q309" s="62">
        <v>0</v>
      </c>
      <c r="R309" s="62">
        <v>0</v>
      </c>
      <c r="S309" s="62">
        <v>0</v>
      </c>
      <c r="T309" s="62">
        <v>0</v>
      </c>
      <c r="U309" s="62">
        <v>0</v>
      </c>
      <c r="V309" s="62">
        <v>0</v>
      </c>
      <c r="W309" s="62">
        <v>0</v>
      </c>
    </row>
    <row r="310" spans="1:23" s="43" customFormat="1" ht="110.25" x14ac:dyDescent="0.25">
      <c r="A310" s="174"/>
      <c r="B310" s="53" t="s">
        <v>1860</v>
      </c>
      <c r="C310" s="58" t="s">
        <v>411</v>
      </c>
      <c r="D310" s="62">
        <v>0</v>
      </c>
      <c r="E310" s="62">
        <v>0</v>
      </c>
      <c r="F310" s="62">
        <v>0</v>
      </c>
      <c r="G310" s="62">
        <v>0</v>
      </c>
      <c r="H310" s="62">
        <v>0</v>
      </c>
      <c r="I310" s="62">
        <v>0</v>
      </c>
      <c r="J310" s="62">
        <f t="shared" si="60"/>
        <v>0</v>
      </c>
      <c r="K310" s="62">
        <f t="shared" si="60"/>
        <v>0</v>
      </c>
      <c r="L310" s="54">
        <v>0</v>
      </c>
      <c r="M310" s="54">
        <v>0</v>
      </c>
      <c r="N310" s="62">
        <v>0</v>
      </c>
      <c r="O310" s="62">
        <v>0</v>
      </c>
      <c r="P310" s="62">
        <v>0</v>
      </c>
      <c r="Q310" s="62">
        <v>0</v>
      </c>
      <c r="R310" s="62">
        <v>0</v>
      </c>
      <c r="S310" s="62">
        <v>0</v>
      </c>
      <c r="T310" s="62">
        <v>0</v>
      </c>
      <c r="U310" s="62">
        <v>0</v>
      </c>
      <c r="V310" s="62">
        <v>0</v>
      </c>
      <c r="W310" s="62">
        <v>0</v>
      </c>
    </row>
    <row r="311" spans="1:23" s="43" customFormat="1" ht="63" x14ac:dyDescent="0.25">
      <c r="A311" s="174"/>
      <c r="B311" s="53" t="s">
        <v>1861</v>
      </c>
      <c r="C311" s="58" t="s">
        <v>412</v>
      </c>
      <c r="D311" s="62">
        <v>0</v>
      </c>
      <c r="E311" s="62">
        <v>0.25</v>
      </c>
      <c r="F311" s="62">
        <v>0</v>
      </c>
      <c r="G311" s="62">
        <v>0</v>
      </c>
      <c r="H311" s="62">
        <v>0</v>
      </c>
      <c r="I311" s="62">
        <v>0</v>
      </c>
      <c r="J311" s="62">
        <f t="shared" si="60"/>
        <v>0</v>
      </c>
      <c r="K311" s="62">
        <f t="shared" si="60"/>
        <v>0</v>
      </c>
      <c r="L311" s="54">
        <v>0</v>
      </c>
      <c r="M311" s="54">
        <v>0.25</v>
      </c>
      <c r="N311" s="62">
        <v>0</v>
      </c>
      <c r="O311" s="62">
        <v>0</v>
      </c>
      <c r="P311" s="62">
        <v>0</v>
      </c>
      <c r="Q311" s="62">
        <v>0</v>
      </c>
      <c r="R311" s="62">
        <v>0</v>
      </c>
      <c r="S311" s="62">
        <v>0</v>
      </c>
      <c r="T311" s="62">
        <v>0</v>
      </c>
      <c r="U311" s="62">
        <v>0</v>
      </c>
      <c r="V311" s="62">
        <v>0</v>
      </c>
      <c r="W311" s="62">
        <v>0</v>
      </c>
    </row>
    <row r="312" spans="1:23" s="43" customFormat="1" ht="78.75" x14ac:dyDescent="0.25">
      <c r="A312" s="174"/>
      <c r="B312" s="53" t="s">
        <v>1862</v>
      </c>
      <c r="C312" s="58" t="s">
        <v>1395</v>
      </c>
      <c r="D312" s="62">
        <v>0</v>
      </c>
      <c r="E312" s="62">
        <v>0</v>
      </c>
      <c r="F312" s="62">
        <v>0.29299999999999998</v>
      </c>
      <c r="G312" s="62">
        <v>0</v>
      </c>
      <c r="H312" s="62">
        <v>0</v>
      </c>
      <c r="I312" s="62">
        <v>0</v>
      </c>
      <c r="J312" s="62">
        <f t="shared" si="60"/>
        <v>0</v>
      </c>
      <c r="K312" s="62">
        <f t="shared" si="60"/>
        <v>0</v>
      </c>
      <c r="L312" s="54">
        <v>0.29299999999999998</v>
      </c>
      <c r="M312" s="54">
        <v>0</v>
      </c>
      <c r="N312" s="62">
        <v>0</v>
      </c>
      <c r="O312" s="62">
        <v>0</v>
      </c>
      <c r="P312" s="62">
        <v>0</v>
      </c>
      <c r="Q312" s="62">
        <v>0</v>
      </c>
      <c r="R312" s="62">
        <v>0</v>
      </c>
      <c r="S312" s="62">
        <v>0</v>
      </c>
      <c r="T312" s="62">
        <v>0</v>
      </c>
      <c r="U312" s="62">
        <v>0</v>
      </c>
      <c r="V312" s="62">
        <v>0</v>
      </c>
      <c r="W312" s="62">
        <v>0</v>
      </c>
    </row>
    <row r="313" spans="1:23" s="43" customFormat="1" ht="63" x14ac:dyDescent="0.25">
      <c r="A313" s="174"/>
      <c r="B313" s="53" t="s">
        <v>1863</v>
      </c>
      <c r="C313" s="58" t="s">
        <v>413</v>
      </c>
      <c r="D313" s="62">
        <v>0</v>
      </c>
      <c r="E313" s="62">
        <v>0</v>
      </c>
      <c r="F313" s="62">
        <v>0</v>
      </c>
      <c r="G313" s="62">
        <v>0</v>
      </c>
      <c r="H313" s="62">
        <v>0</v>
      </c>
      <c r="I313" s="62">
        <v>0</v>
      </c>
      <c r="J313" s="62">
        <f t="shared" si="60"/>
        <v>0</v>
      </c>
      <c r="K313" s="62">
        <f t="shared" si="60"/>
        <v>0</v>
      </c>
      <c r="L313" s="54">
        <v>0</v>
      </c>
      <c r="M313" s="54">
        <v>0</v>
      </c>
      <c r="N313" s="62">
        <v>0</v>
      </c>
      <c r="O313" s="62">
        <v>0</v>
      </c>
      <c r="P313" s="62">
        <v>0</v>
      </c>
      <c r="Q313" s="62">
        <v>0</v>
      </c>
      <c r="R313" s="62">
        <v>0</v>
      </c>
      <c r="S313" s="62">
        <v>0</v>
      </c>
      <c r="T313" s="62">
        <v>0</v>
      </c>
      <c r="U313" s="62">
        <v>0</v>
      </c>
      <c r="V313" s="62">
        <v>0</v>
      </c>
      <c r="W313" s="62">
        <v>0</v>
      </c>
    </row>
    <row r="314" spans="1:23" s="43" customFormat="1" ht="63" x14ac:dyDescent="0.25">
      <c r="A314" s="174"/>
      <c r="B314" s="60" t="s">
        <v>414</v>
      </c>
      <c r="C314" s="52" t="s">
        <v>1396</v>
      </c>
      <c r="D314" s="62">
        <v>0</v>
      </c>
      <c r="E314" s="62">
        <v>0</v>
      </c>
      <c r="F314" s="62">
        <v>4.3999999999999997E-2</v>
      </c>
      <c r="G314" s="62">
        <v>0</v>
      </c>
      <c r="H314" s="62">
        <v>0</v>
      </c>
      <c r="I314" s="62">
        <v>0</v>
      </c>
      <c r="J314" s="62">
        <f t="shared" si="60"/>
        <v>0</v>
      </c>
      <c r="K314" s="62">
        <f t="shared" si="60"/>
        <v>0</v>
      </c>
      <c r="L314" s="54">
        <v>4.3999999999999997E-2</v>
      </c>
      <c r="M314" s="54">
        <v>0</v>
      </c>
      <c r="N314" s="62">
        <v>0</v>
      </c>
      <c r="O314" s="62">
        <v>0</v>
      </c>
      <c r="P314" s="62">
        <v>0</v>
      </c>
      <c r="Q314" s="62">
        <v>0</v>
      </c>
      <c r="R314" s="62">
        <v>0</v>
      </c>
      <c r="S314" s="62">
        <v>0</v>
      </c>
      <c r="T314" s="62">
        <v>0</v>
      </c>
      <c r="U314" s="62">
        <v>0</v>
      </c>
      <c r="V314" s="62">
        <v>0</v>
      </c>
      <c r="W314" s="62">
        <v>0</v>
      </c>
    </row>
    <row r="315" spans="1:23" s="43" customFormat="1" ht="63" x14ac:dyDescent="0.25">
      <c r="A315" s="174"/>
      <c r="B315" s="60" t="s">
        <v>1864</v>
      </c>
      <c r="C315" s="52" t="s">
        <v>1865</v>
      </c>
      <c r="D315" s="62">
        <v>0</v>
      </c>
      <c r="E315" s="62">
        <v>0</v>
      </c>
      <c r="F315" s="62">
        <v>0</v>
      </c>
      <c r="G315" s="62">
        <v>0</v>
      </c>
      <c r="H315" s="62">
        <v>0</v>
      </c>
      <c r="I315" s="62">
        <v>0</v>
      </c>
      <c r="J315" s="62">
        <f t="shared" si="60"/>
        <v>0</v>
      </c>
      <c r="K315" s="62">
        <f t="shared" si="60"/>
        <v>0</v>
      </c>
      <c r="L315" s="54">
        <v>0</v>
      </c>
      <c r="M315" s="54">
        <v>0</v>
      </c>
      <c r="N315" s="62">
        <v>0</v>
      </c>
      <c r="O315" s="62">
        <v>0</v>
      </c>
      <c r="P315" s="62">
        <v>0</v>
      </c>
      <c r="Q315" s="62">
        <v>0</v>
      </c>
      <c r="R315" s="62">
        <v>0</v>
      </c>
      <c r="S315" s="62">
        <v>0</v>
      </c>
      <c r="T315" s="62">
        <v>0</v>
      </c>
      <c r="U315" s="62">
        <v>0</v>
      </c>
      <c r="V315" s="62">
        <v>0</v>
      </c>
      <c r="W315" s="62">
        <v>0</v>
      </c>
    </row>
    <row r="316" spans="1:23" s="43" customFormat="1" ht="78.75" x14ac:dyDescent="0.25">
      <c r="A316" s="174"/>
      <c r="B316" s="60" t="s">
        <v>1509</v>
      </c>
      <c r="C316" s="52" t="s">
        <v>1510</v>
      </c>
      <c r="D316" s="62">
        <v>0</v>
      </c>
      <c r="E316" s="62">
        <v>0</v>
      </c>
      <c r="F316" s="62">
        <v>0</v>
      </c>
      <c r="G316" s="62">
        <v>0</v>
      </c>
      <c r="H316" s="62">
        <v>0</v>
      </c>
      <c r="I316" s="62">
        <v>0</v>
      </c>
      <c r="J316" s="62">
        <f t="shared" si="60"/>
        <v>0.85599999999999998</v>
      </c>
      <c r="K316" s="62">
        <f t="shared" si="60"/>
        <v>0</v>
      </c>
      <c r="L316" s="54">
        <v>0.85599999999999998</v>
      </c>
      <c r="M316" s="54">
        <v>0</v>
      </c>
      <c r="N316" s="62">
        <v>0</v>
      </c>
      <c r="O316" s="62">
        <v>0</v>
      </c>
      <c r="P316" s="62">
        <v>0</v>
      </c>
      <c r="Q316" s="62">
        <v>0</v>
      </c>
      <c r="R316" s="62">
        <v>0</v>
      </c>
      <c r="S316" s="62">
        <v>0</v>
      </c>
      <c r="T316" s="62">
        <v>0</v>
      </c>
      <c r="U316" s="62">
        <v>0</v>
      </c>
      <c r="V316" s="62">
        <v>0</v>
      </c>
      <c r="W316" s="62">
        <v>0</v>
      </c>
    </row>
    <row r="317" spans="1:23" s="43" customFormat="1" ht="78.75" x14ac:dyDescent="0.25">
      <c r="A317" s="174"/>
      <c r="B317" s="65" t="s">
        <v>1866</v>
      </c>
      <c r="C317" s="58" t="s">
        <v>1285</v>
      </c>
      <c r="D317" s="62">
        <v>0</v>
      </c>
      <c r="E317" s="62">
        <v>0</v>
      </c>
      <c r="F317" s="62">
        <v>0</v>
      </c>
      <c r="G317" s="62">
        <v>0</v>
      </c>
      <c r="H317" s="62">
        <v>0</v>
      </c>
      <c r="I317" s="62">
        <v>0</v>
      </c>
      <c r="J317" s="62">
        <f t="shared" si="60"/>
        <v>0</v>
      </c>
      <c r="K317" s="62">
        <f t="shared" si="60"/>
        <v>0</v>
      </c>
      <c r="L317" s="54">
        <v>0</v>
      </c>
      <c r="M317" s="54">
        <v>0</v>
      </c>
      <c r="N317" s="62">
        <v>0</v>
      </c>
      <c r="O317" s="62">
        <v>0</v>
      </c>
      <c r="P317" s="62">
        <v>0</v>
      </c>
      <c r="Q317" s="62">
        <v>0</v>
      </c>
      <c r="R317" s="62">
        <v>0</v>
      </c>
      <c r="S317" s="62">
        <v>0</v>
      </c>
      <c r="T317" s="62">
        <v>0</v>
      </c>
      <c r="U317" s="62">
        <v>0</v>
      </c>
      <c r="V317" s="62">
        <v>0</v>
      </c>
      <c r="W317" s="62">
        <v>0</v>
      </c>
    </row>
    <row r="318" spans="1:23" s="43" customFormat="1" ht="31.5" x14ac:dyDescent="0.25">
      <c r="A318" s="174"/>
      <c r="B318" s="53" t="s">
        <v>1867</v>
      </c>
      <c r="C318" s="58" t="s">
        <v>1868</v>
      </c>
      <c r="D318" s="62">
        <v>0</v>
      </c>
      <c r="E318" s="62">
        <v>0</v>
      </c>
      <c r="F318" s="62">
        <v>0</v>
      </c>
      <c r="G318" s="62">
        <v>0</v>
      </c>
      <c r="H318" s="62">
        <v>0</v>
      </c>
      <c r="I318" s="62">
        <v>0</v>
      </c>
      <c r="J318" s="62">
        <f t="shared" si="60"/>
        <v>0</v>
      </c>
      <c r="K318" s="62">
        <f t="shared" si="60"/>
        <v>0</v>
      </c>
      <c r="L318" s="54">
        <v>0</v>
      </c>
      <c r="M318" s="54">
        <v>0</v>
      </c>
      <c r="N318" s="62">
        <v>0</v>
      </c>
      <c r="O318" s="62">
        <v>0</v>
      </c>
      <c r="P318" s="62">
        <v>0</v>
      </c>
      <c r="Q318" s="62">
        <v>0</v>
      </c>
      <c r="R318" s="62">
        <v>0</v>
      </c>
      <c r="S318" s="62">
        <v>0</v>
      </c>
      <c r="T318" s="62">
        <v>0</v>
      </c>
      <c r="U318" s="62">
        <v>0</v>
      </c>
      <c r="V318" s="62">
        <v>0</v>
      </c>
      <c r="W318" s="62">
        <v>0</v>
      </c>
    </row>
    <row r="319" spans="1:23" s="43" customFormat="1" ht="63" x14ac:dyDescent="0.25">
      <c r="A319" s="174"/>
      <c r="B319" s="53" t="s">
        <v>1869</v>
      </c>
      <c r="C319" s="58" t="s">
        <v>1870</v>
      </c>
      <c r="D319" s="62">
        <v>0</v>
      </c>
      <c r="E319" s="62">
        <v>0</v>
      </c>
      <c r="F319" s="62">
        <v>0</v>
      </c>
      <c r="G319" s="62">
        <v>0</v>
      </c>
      <c r="H319" s="62">
        <v>0</v>
      </c>
      <c r="I319" s="62">
        <v>0</v>
      </c>
      <c r="J319" s="62">
        <f t="shared" si="60"/>
        <v>0</v>
      </c>
      <c r="K319" s="62">
        <f t="shared" si="60"/>
        <v>0</v>
      </c>
      <c r="L319" s="54">
        <v>0</v>
      </c>
      <c r="M319" s="54">
        <v>0</v>
      </c>
      <c r="N319" s="62">
        <v>0</v>
      </c>
      <c r="O319" s="62">
        <v>0</v>
      </c>
      <c r="P319" s="62">
        <v>0</v>
      </c>
      <c r="Q319" s="62">
        <v>0</v>
      </c>
      <c r="R319" s="62">
        <v>0</v>
      </c>
      <c r="S319" s="62">
        <v>0</v>
      </c>
      <c r="T319" s="62">
        <v>0</v>
      </c>
      <c r="U319" s="62">
        <v>0</v>
      </c>
      <c r="V319" s="62">
        <v>0</v>
      </c>
      <c r="W319" s="62">
        <v>0</v>
      </c>
    </row>
    <row r="320" spans="1:23" s="43" customFormat="1" ht="63" x14ac:dyDescent="0.25">
      <c r="A320" s="174"/>
      <c r="B320" s="53" t="s">
        <v>1871</v>
      </c>
      <c r="C320" s="58" t="s">
        <v>1872</v>
      </c>
      <c r="D320" s="62">
        <v>0</v>
      </c>
      <c r="E320" s="62">
        <v>0</v>
      </c>
      <c r="F320" s="62">
        <v>0</v>
      </c>
      <c r="G320" s="62">
        <v>0</v>
      </c>
      <c r="H320" s="62">
        <v>0</v>
      </c>
      <c r="I320" s="62">
        <v>0</v>
      </c>
      <c r="J320" s="62">
        <f t="shared" si="60"/>
        <v>0.33500000000000002</v>
      </c>
      <c r="K320" s="62">
        <f t="shared" si="60"/>
        <v>0</v>
      </c>
      <c r="L320" s="54">
        <v>0.33500000000000002</v>
      </c>
      <c r="M320" s="54">
        <v>0</v>
      </c>
      <c r="N320" s="62">
        <v>0</v>
      </c>
      <c r="O320" s="62">
        <v>0</v>
      </c>
      <c r="P320" s="62">
        <v>0</v>
      </c>
      <c r="Q320" s="62">
        <v>0</v>
      </c>
      <c r="R320" s="62">
        <v>0</v>
      </c>
      <c r="S320" s="62">
        <v>0</v>
      </c>
      <c r="T320" s="62">
        <v>0</v>
      </c>
      <c r="U320" s="62">
        <v>0</v>
      </c>
      <c r="V320" s="62">
        <v>0</v>
      </c>
      <c r="W320" s="62">
        <v>0</v>
      </c>
    </row>
    <row r="321" spans="1:23" s="43" customFormat="1" ht="78.75" x14ac:dyDescent="0.25">
      <c r="A321" s="174"/>
      <c r="B321" s="65" t="s">
        <v>1873</v>
      </c>
      <c r="C321" s="58" t="s">
        <v>1874</v>
      </c>
      <c r="D321" s="62">
        <v>0</v>
      </c>
      <c r="E321" s="62">
        <v>0</v>
      </c>
      <c r="F321" s="62">
        <v>0</v>
      </c>
      <c r="G321" s="62">
        <v>0</v>
      </c>
      <c r="H321" s="62">
        <v>0</v>
      </c>
      <c r="I321" s="62">
        <v>0</v>
      </c>
      <c r="J321" s="62">
        <f t="shared" si="60"/>
        <v>0</v>
      </c>
      <c r="K321" s="62">
        <f t="shared" si="60"/>
        <v>0</v>
      </c>
      <c r="L321" s="54">
        <v>0</v>
      </c>
      <c r="M321" s="54">
        <v>0</v>
      </c>
      <c r="N321" s="62">
        <v>0</v>
      </c>
      <c r="O321" s="62">
        <v>0</v>
      </c>
      <c r="P321" s="62">
        <v>0</v>
      </c>
      <c r="Q321" s="62">
        <v>0</v>
      </c>
      <c r="R321" s="62">
        <v>0</v>
      </c>
      <c r="S321" s="62">
        <v>0</v>
      </c>
      <c r="T321" s="62">
        <v>0</v>
      </c>
      <c r="U321" s="62">
        <v>0</v>
      </c>
      <c r="V321" s="62">
        <v>0</v>
      </c>
      <c r="W321" s="62">
        <v>0</v>
      </c>
    </row>
    <row r="322" spans="1:23" s="43" customFormat="1" ht="47.25" x14ac:dyDescent="0.25">
      <c r="A322" s="174"/>
      <c r="B322" s="53" t="s">
        <v>1507</v>
      </c>
      <c r="C322" s="58" t="s">
        <v>1508</v>
      </c>
      <c r="D322" s="62">
        <v>0</v>
      </c>
      <c r="E322" s="62">
        <v>0</v>
      </c>
      <c r="F322" s="62">
        <v>0</v>
      </c>
      <c r="G322" s="62">
        <v>0</v>
      </c>
      <c r="H322" s="62">
        <v>0</v>
      </c>
      <c r="I322" s="62">
        <v>0</v>
      </c>
      <c r="J322" s="62">
        <f t="shared" si="60"/>
        <v>0</v>
      </c>
      <c r="K322" s="62">
        <f t="shared" si="60"/>
        <v>0.25</v>
      </c>
      <c r="L322" s="54">
        <v>0</v>
      </c>
      <c r="M322" s="54">
        <v>0.25</v>
      </c>
      <c r="N322" s="62">
        <v>0</v>
      </c>
      <c r="O322" s="62">
        <v>0</v>
      </c>
      <c r="P322" s="62">
        <v>0</v>
      </c>
      <c r="Q322" s="62">
        <v>0</v>
      </c>
      <c r="R322" s="62">
        <v>0</v>
      </c>
      <c r="S322" s="62">
        <v>0</v>
      </c>
      <c r="T322" s="62">
        <v>0</v>
      </c>
      <c r="U322" s="62">
        <v>0</v>
      </c>
      <c r="V322" s="62">
        <v>0</v>
      </c>
      <c r="W322" s="62">
        <v>0</v>
      </c>
    </row>
    <row r="323" spans="1:23" s="43" customFormat="1" ht="78.75" x14ac:dyDescent="0.25">
      <c r="A323" s="174"/>
      <c r="B323" s="65" t="s">
        <v>1875</v>
      </c>
      <c r="C323" s="58" t="s">
        <v>1511</v>
      </c>
      <c r="D323" s="62">
        <v>0</v>
      </c>
      <c r="E323" s="62">
        <v>0</v>
      </c>
      <c r="F323" s="62">
        <v>0</v>
      </c>
      <c r="G323" s="62">
        <v>0</v>
      </c>
      <c r="H323" s="62">
        <v>0</v>
      </c>
      <c r="I323" s="62">
        <v>0</v>
      </c>
      <c r="J323" s="62">
        <f t="shared" si="60"/>
        <v>0</v>
      </c>
      <c r="K323" s="62">
        <f t="shared" si="60"/>
        <v>0</v>
      </c>
      <c r="L323" s="54">
        <v>0</v>
      </c>
      <c r="M323" s="54">
        <v>0</v>
      </c>
      <c r="N323" s="62">
        <v>0</v>
      </c>
      <c r="O323" s="62">
        <v>0</v>
      </c>
      <c r="P323" s="62">
        <v>0</v>
      </c>
      <c r="Q323" s="62">
        <v>0</v>
      </c>
      <c r="R323" s="62">
        <v>0</v>
      </c>
      <c r="S323" s="62">
        <v>0</v>
      </c>
      <c r="T323" s="62">
        <v>0</v>
      </c>
      <c r="U323" s="62">
        <v>0</v>
      </c>
      <c r="V323" s="62">
        <v>0</v>
      </c>
      <c r="W323" s="62">
        <v>0</v>
      </c>
    </row>
    <row r="324" spans="1:23" s="43" customFormat="1" ht="15.75" x14ac:dyDescent="0.25">
      <c r="A324" s="174"/>
      <c r="B324" s="53" t="s">
        <v>415</v>
      </c>
      <c r="C324" s="58"/>
      <c r="D324" s="62">
        <f t="shared" ref="D324:W324" si="61">SUM(D325:D332)</f>
        <v>0</v>
      </c>
      <c r="E324" s="62">
        <f t="shared" si="61"/>
        <v>0.25</v>
      </c>
      <c r="F324" s="62">
        <f t="shared" si="61"/>
        <v>0</v>
      </c>
      <c r="G324" s="62">
        <f t="shared" si="61"/>
        <v>0</v>
      </c>
      <c r="H324" s="62">
        <f t="shared" si="61"/>
        <v>0</v>
      </c>
      <c r="I324" s="62">
        <f t="shared" si="61"/>
        <v>1.26</v>
      </c>
      <c r="J324" s="62">
        <f t="shared" si="61"/>
        <v>0</v>
      </c>
      <c r="K324" s="62">
        <f t="shared" si="61"/>
        <v>0</v>
      </c>
      <c r="L324" s="62">
        <f t="shared" si="61"/>
        <v>0</v>
      </c>
      <c r="M324" s="62">
        <f t="shared" si="61"/>
        <v>1.51</v>
      </c>
      <c r="N324" s="62">
        <f t="shared" si="61"/>
        <v>0</v>
      </c>
      <c r="O324" s="62">
        <f t="shared" si="61"/>
        <v>0</v>
      </c>
      <c r="P324" s="62">
        <f t="shared" si="61"/>
        <v>0</v>
      </c>
      <c r="Q324" s="62">
        <f t="shared" si="61"/>
        <v>0</v>
      </c>
      <c r="R324" s="62">
        <f t="shared" si="61"/>
        <v>0</v>
      </c>
      <c r="S324" s="62">
        <f t="shared" si="61"/>
        <v>0</v>
      </c>
      <c r="T324" s="62">
        <f t="shared" si="61"/>
        <v>0</v>
      </c>
      <c r="U324" s="62">
        <f t="shared" si="61"/>
        <v>0</v>
      </c>
      <c r="V324" s="62">
        <f t="shared" si="61"/>
        <v>0</v>
      </c>
      <c r="W324" s="62">
        <f t="shared" si="61"/>
        <v>0</v>
      </c>
    </row>
    <row r="325" spans="1:23" s="43" customFormat="1" ht="31.5" x14ac:dyDescent="0.25">
      <c r="A325" s="174"/>
      <c r="B325" s="53" t="s">
        <v>416</v>
      </c>
      <c r="C325" s="58" t="s">
        <v>417</v>
      </c>
      <c r="D325" s="62">
        <v>0</v>
      </c>
      <c r="E325" s="62">
        <v>0</v>
      </c>
      <c r="F325" s="62">
        <v>0</v>
      </c>
      <c r="G325" s="62">
        <v>0</v>
      </c>
      <c r="H325" s="62">
        <v>0</v>
      </c>
      <c r="I325" s="62">
        <v>0</v>
      </c>
      <c r="J325" s="62">
        <f t="shared" ref="J325:K332" si="62">L325-D325-F325-H325</f>
        <v>0</v>
      </c>
      <c r="K325" s="62">
        <f t="shared" si="62"/>
        <v>0</v>
      </c>
      <c r="L325" s="54">
        <v>0</v>
      </c>
      <c r="M325" s="54">
        <v>0</v>
      </c>
      <c r="N325" s="62">
        <v>0</v>
      </c>
      <c r="O325" s="62">
        <v>0</v>
      </c>
      <c r="P325" s="62">
        <v>0</v>
      </c>
      <c r="Q325" s="62">
        <v>0</v>
      </c>
      <c r="R325" s="62">
        <v>0</v>
      </c>
      <c r="S325" s="62">
        <v>0</v>
      </c>
      <c r="T325" s="62">
        <v>0</v>
      </c>
      <c r="U325" s="62">
        <v>0</v>
      </c>
      <c r="V325" s="62">
        <v>0</v>
      </c>
      <c r="W325" s="62">
        <v>0</v>
      </c>
    </row>
    <row r="326" spans="1:23" s="43" customFormat="1" ht="47.25" x14ac:dyDescent="0.25">
      <c r="A326" s="174"/>
      <c r="B326" s="53" t="s">
        <v>418</v>
      </c>
      <c r="C326" s="58" t="s">
        <v>1397</v>
      </c>
      <c r="D326" s="62">
        <v>0</v>
      </c>
      <c r="E326" s="62">
        <v>0.25</v>
      </c>
      <c r="F326" s="62">
        <v>0</v>
      </c>
      <c r="G326" s="62">
        <v>0</v>
      </c>
      <c r="H326" s="62">
        <v>0</v>
      </c>
      <c r="I326" s="62">
        <v>0</v>
      </c>
      <c r="J326" s="62">
        <f t="shared" si="62"/>
        <v>0</v>
      </c>
      <c r="K326" s="62">
        <f t="shared" si="62"/>
        <v>0</v>
      </c>
      <c r="L326" s="54">
        <v>0</v>
      </c>
      <c r="M326" s="54">
        <v>0.25</v>
      </c>
      <c r="N326" s="62">
        <v>0</v>
      </c>
      <c r="O326" s="62">
        <v>0</v>
      </c>
      <c r="P326" s="62">
        <v>0</v>
      </c>
      <c r="Q326" s="62">
        <v>0</v>
      </c>
      <c r="R326" s="62">
        <v>0</v>
      </c>
      <c r="S326" s="62">
        <v>0</v>
      </c>
      <c r="T326" s="62">
        <v>0</v>
      </c>
      <c r="U326" s="62">
        <v>0</v>
      </c>
      <c r="V326" s="62">
        <v>0</v>
      </c>
      <c r="W326" s="62">
        <v>0</v>
      </c>
    </row>
    <row r="327" spans="1:23" s="43" customFormat="1" ht="78.75" x14ac:dyDescent="0.25">
      <c r="A327" s="174"/>
      <c r="B327" s="65" t="s">
        <v>1876</v>
      </c>
      <c r="C327" s="58" t="s">
        <v>1877</v>
      </c>
      <c r="D327" s="62">
        <v>0</v>
      </c>
      <c r="E327" s="62">
        <v>0</v>
      </c>
      <c r="F327" s="62">
        <v>0</v>
      </c>
      <c r="G327" s="62">
        <v>0</v>
      </c>
      <c r="H327" s="62">
        <v>0</v>
      </c>
      <c r="I327" s="62">
        <v>0</v>
      </c>
      <c r="J327" s="62">
        <f t="shared" si="62"/>
        <v>0</v>
      </c>
      <c r="K327" s="62">
        <f t="shared" si="62"/>
        <v>0</v>
      </c>
      <c r="L327" s="54">
        <v>0</v>
      </c>
      <c r="M327" s="54">
        <v>0</v>
      </c>
      <c r="N327" s="62">
        <v>0</v>
      </c>
      <c r="O327" s="62">
        <v>0</v>
      </c>
      <c r="P327" s="62">
        <v>0</v>
      </c>
      <c r="Q327" s="62">
        <v>0</v>
      </c>
      <c r="R327" s="62">
        <v>0</v>
      </c>
      <c r="S327" s="62">
        <v>0</v>
      </c>
      <c r="T327" s="62">
        <v>0</v>
      </c>
      <c r="U327" s="62">
        <v>0</v>
      </c>
      <c r="V327" s="62">
        <v>0</v>
      </c>
      <c r="W327" s="62">
        <v>0</v>
      </c>
    </row>
    <row r="328" spans="1:23" s="43" customFormat="1" ht="63" x14ac:dyDescent="0.25">
      <c r="A328" s="174"/>
      <c r="B328" s="53" t="s">
        <v>1512</v>
      </c>
      <c r="C328" s="58" t="s">
        <v>1513</v>
      </c>
      <c r="D328" s="62">
        <v>0</v>
      </c>
      <c r="E328" s="62">
        <v>0</v>
      </c>
      <c r="F328" s="62">
        <v>0</v>
      </c>
      <c r="G328" s="62">
        <v>0</v>
      </c>
      <c r="H328" s="62">
        <v>0</v>
      </c>
      <c r="I328" s="62">
        <v>0</v>
      </c>
      <c r="J328" s="62">
        <f t="shared" si="62"/>
        <v>0</v>
      </c>
      <c r="K328" s="62">
        <f t="shared" si="62"/>
        <v>0</v>
      </c>
      <c r="L328" s="54">
        <v>0</v>
      </c>
      <c r="M328" s="54">
        <v>0</v>
      </c>
      <c r="N328" s="62">
        <v>0</v>
      </c>
      <c r="O328" s="62">
        <v>0</v>
      </c>
      <c r="P328" s="62">
        <v>0</v>
      </c>
      <c r="Q328" s="62">
        <v>0</v>
      </c>
      <c r="R328" s="62">
        <v>0</v>
      </c>
      <c r="S328" s="62">
        <v>0</v>
      </c>
      <c r="T328" s="62">
        <v>0</v>
      </c>
      <c r="U328" s="62">
        <v>0</v>
      </c>
      <c r="V328" s="62">
        <v>0</v>
      </c>
      <c r="W328" s="62">
        <v>0</v>
      </c>
    </row>
    <row r="329" spans="1:23" s="43" customFormat="1" ht="78.75" x14ac:dyDescent="0.25">
      <c r="A329" s="174"/>
      <c r="B329" s="53" t="s">
        <v>1878</v>
      </c>
      <c r="C329" s="58" t="s">
        <v>1879</v>
      </c>
      <c r="D329" s="62">
        <v>0</v>
      </c>
      <c r="E329" s="62">
        <v>0</v>
      </c>
      <c r="F329" s="62">
        <v>0</v>
      </c>
      <c r="G329" s="62">
        <v>0</v>
      </c>
      <c r="H329" s="62">
        <v>0</v>
      </c>
      <c r="I329" s="62">
        <v>0</v>
      </c>
      <c r="J329" s="62">
        <f t="shared" si="62"/>
        <v>0</v>
      </c>
      <c r="K329" s="62">
        <f t="shared" si="62"/>
        <v>0</v>
      </c>
      <c r="L329" s="54">
        <v>0</v>
      </c>
      <c r="M329" s="54">
        <v>0</v>
      </c>
      <c r="N329" s="62">
        <v>0</v>
      </c>
      <c r="O329" s="62">
        <v>0</v>
      </c>
      <c r="P329" s="62">
        <v>0</v>
      </c>
      <c r="Q329" s="62">
        <v>0</v>
      </c>
      <c r="R329" s="62">
        <v>0</v>
      </c>
      <c r="S329" s="62">
        <v>0</v>
      </c>
      <c r="T329" s="62">
        <v>0</v>
      </c>
      <c r="U329" s="62">
        <v>0</v>
      </c>
      <c r="V329" s="62">
        <v>0</v>
      </c>
      <c r="W329" s="62">
        <v>0</v>
      </c>
    </row>
    <row r="330" spans="1:23" s="43" customFormat="1" ht="63" x14ac:dyDescent="0.25">
      <c r="A330" s="174"/>
      <c r="B330" s="53" t="s">
        <v>1514</v>
      </c>
      <c r="C330" s="59" t="s">
        <v>1515</v>
      </c>
      <c r="D330" s="62">
        <v>0</v>
      </c>
      <c r="E330" s="62">
        <v>0</v>
      </c>
      <c r="F330" s="62">
        <v>0</v>
      </c>
      <c r="G330" s="62">
        <v>0</v>
      </c>
      <c r="H330" s="62">
        <v>0</v>
      </c>
      <c r="I330" s="62">
        <v>0</v>
      </c>
      <c r="J330" s="62">
        <f t="shared" si="62"/>
        <v>0</v>
      </c>
      <c r="K330" s="62">
        <f t="shared" si="62"/>
        <v>0</v>
      </c>
      <c r="L330" s="54">
        <v>0</v>
      </c>
      <c r="M330" s="54">
        <v>0</v>
      </c>
      <c r="N330" s="62">
        <v>0</v>
      </c>
      <c r="O330" s="62">
        <v>0</v>
      </c>
      <c r="P330" s="62">
        <v>0</v>
      </c>
      <c r="Q330" s="62">
        <v>0</v>
      </c>
      <c r="R330" s="62">
        <v>0</v>
      </c>
      <c r="S330" s="62">
        <v>0</v>
      </c>
      <c r="T330" s="62">
        <v>0</v>
      </c>
      <c r="U330" s="62">
        <v>0</v>
      </c>
      <c r="V330" s="62">
        <v>0</v>
      </c>
      <c r="W330" s="62">
        <v>0</v>
      </c>
    </row>
    <row r="331" spans="1:23" s="43" customFormat="1" ht="63" x14ac:dyDescent="0.25">
      <c r="A331" s="174"/>
      <c r="B331" s="65" t="s">
        <v>419</v>
      </c>
      <c r="C331" s="58" t="s">
        <v>420</v>
      </c>
      <c r="D331" s="62">
        <v>0</v>
      </c>
      <c r="E331" s="62">
        <v>0</v>
      </c>
      <c r="F331" s="62">
        <v>0</v>
      </c>
      <c r="G331" s="62">
        <v>0</v>
      </c>
      <c r="H331" s="62">
        <v>0</v>
      </c>
      <c r="I331" s="62">
        <v>1.26</v>
      </c>
      <c r="J331" s="62">
        <f t="shared" si="62"/>
        <v>0</v>
      </c>
      <c r="K331" s="62">
        <f t="shared" si="62"/>
        <v>0</v>
      </c>
      <c r="L331" s="54">
        <v>0</v>
      </c>
      <c r="M331" s="54">
        <v>1.26</v>
      </c>
      <c r="N331" s="62">
        <v>0</v>
      </c>
      <c r="O331" s="62">
        <v>0</v>
      </c>
      <c r="P331" s="62">
        <v>0</v>
      </c>
      <c r="Q331" s="62">
        <v>0</v>
      </c>
      <c r="R331" s="62">
        <v>0</v>
      </c>
      <c r="S331" s="62">
        <v>0</v>
      </c>
      <c r="T331" s="62">
        <v>0</v>
      </c>
      <c r="U331" s="62">
        <v>0</v>
      </c>
      <c r="V331" s="62">
        <v>0</v>
      </c>
      <c r="W331" s="62">
        <v>0</v>
      </c>
    </row>
    <row r="332" spans="1:23" s="43" customFormat="1" ht="110.25" x14ac:dyDescent="0.25">
      <c r="A332" s="174"/>
      <c r="B332" s="53" t="s">
        <v>1880</v>
      </c>
      <c r="C332" s="58" t="s">
        <v>1881</v>
      </c>
      <c r="D332" s="62">
        <v>0</v>
      </c>
      <c r="E332" s="62">
        <v>0</v>
      </c>
      <c r="F332" s="62">
        <v>0</v>
      </c>
      <c r="G332" s="62">
        <v>0</v>
      </c>
      <c r="H332" s="62">
        <v>0</v>
      </c>
      <c r="I332" s="62">
        <v>0</v>
      </c>
      <c r="J332" s="62">
        <f t="shared" si="62"/>
        <v>0</v>
      </c>
      <c r="K332" s="62">
        <f t="shared" si="62"/>
        <v>0</v>
      </c>
      <c r="L332" s="54">
        <v>0</v>
      </c>
      <c r="M332" s="54">
        <v>0</v>
      </c>
      <c r="N332" s="62">
        <v>0</v>
      </c>
      <c r="O332" s="62">
        <v>0</v>
      </c>
      <c r="P332" s="62">
        <v>0</v>
      </c>
      <c r="Q332" s="62">
        <v>0</v>
      </c>
      <c r="R332" s="62">
        <v>0</v>
      </c>
      <c r="S332" s="62">
        <v>0</v>
      </c>
      <c r="T332" s="62">
        <v>0</v>
      </c>
      <c r="U332" s="62">
        <v>0</v>
      </c>
      <c r="V332" s="62">
        <v>0</v>
      </c>
      <c r="W332" s="62">
        <v>0</v>
      </c>
    </row>
    <row r="333" spans="1:23" s="43" customFormat="1" ht="15.75" x14ac:dyDescent="0.25">
      <c r="A333" s="174"/>
      <c r="B333" s="53" t="s">
        <v>421</v>
      </c>
      <c r="C333" s="58"/>
      <c r="D333" s="62">
        <f t="shared" ref="D333:W333" si="63">SUM(D334:D345)</f>
        <v>0</v>
      </c>
      <c r="E333" s="62">
        <f t="shared" si="63"/>
        <v>0</v>
      </c>
      <c r="F333" s="62">
        <f t="shared" si="63"/>
        <v>0.95099999999999996</v>
      </c>
      <c r="G333" s="62">
        <f t="shared" si="63"/>
        <v>0</v>
      </c>
      <c r="H333" s="62">
        <f t="shared" si="63"/>
        <v>1.1830000000000001</v>
      </c>
      <c r="I333" s="62">
        <f t="shared" si="63"/>
        <v>2.52</v>
      </c>
      <c r="J333" s="62">
        <f t="shared" si="63"/>
        <v>0</v>
      </c>
      <c r="K333" s="62">
        <f t="shared" si="63"/>
        <v>0</v>
      </c>
      <c r="L333" s="62">
        <f t="shared" si="63"/>
        <v>2.1339999999999999</v>
      </c>
      <c r="M333" s="62">
        <f t="shared" si="63"/>
        <v>2.52</v>
      </c>
      <c r="N333" s="62">
        <f t="shared" si="63"/>
        <v>0</v>
      </c>
      <c r="O333" s="62">
        <f t="shared" si="63"/>
        <v>0</v>
      </c>
      <c r="P333" s="62">
        <f t="shared" si="63"/>
        <v>0</v>
      </c>
      <c r="Q333" s="62">
        <f t="shared" si="63"/>
        <v>0</v>
      </c>
      <c r="R333" s="62">
        <f t="shared" si="63"/>
        <v>0</v>
      </c>
      <c r="S333" s="62">
        <f t="shared" si="63"/>
        <v>0</v>
      </c>
      <c r="T333" s="62">
        <f t="shared" si="63"/>
        <v>0</v>
      </c>
      <c r="U333" s="62">
        <f t="shared" si="63"/>
        <v>0</v>
      </c>
      <c r="V333" s="62">
        <f t="shared" si="63"/>
        <v>0</v>
      </c>
      <c r="W333" s="62">
        <f t="shared" si="63"/>
        <v>0</v>
      </c>
    </row>
    <row r="334" spans="1:23" s="43" customFormat="1" ht="31.5" x14ac:dyDescent="0.25">
      <c r="A334" s="174"/>
      <c r="B334" s="53" t="s">
        <v>1518</v>
      </c>
      <c r="C334" s="58" t="s">
        <v>1519</v>
      </c>
      <c r="D334" s="62">
        <v>0</v>
      </c>
      <c r="E334" s="62">
        <v>0</v>
      </c>
      <c r="F334" s="62">
        <v>0</v>
      </c>
      <c r="G334" s="62">
        <v>0</v>
      </c>
      <c r="H334" s="62">
        <v>0</v>
      </c>
      <c r="I334" s="62">
        <v>0</v>
      </c>
      <c r="J334" s="62">
        <f t="shared" ref="J334:K345" si="64">L334-D334-F334-H334</f>
        <v>0</v>
      </c>
      <c r="K334" s="62">
        <f t="shared" si="64"/>
        <v>0</v>
      </c>
      <c r="L334" s="54">
        <v>0</v>
      </c>
      <c r="M334" s="54">
        <v>0</v>
      </c>
      <c r="N334" s="62">
        <v>0</v>
      </c>
      <c r="O334" s="62">
        <v>0</v>
      </c>
      <c r="P334" s="62">
        <v>0</v>
      </c>
      <c r="Q334" s="62">
        <v>0</v>
      </c>
      <c r="R334" s="62">
        <v>0</v>
      </c>
      <c r="S334" s="62">
        <v>0</v>
      </c>
      <c r="T334" s="62">
        <v>0</v>
      </c>
      <c r="U334" s="62">
        <v>0</v>
      </c>
      <c r="V334" s="62">
        <v>0</v>
      </c>
      <c r="W334" s="62">
        <v>0</v>
      </c>
    </row>
    <row r="335" spans="1:23" s="43" customFormat="1" ht="47.25" x14ac:dyDescent="0.25">
      <c r="A335" s="174"/>
      <c r="B335" s="53" t="s">
        <v>422</v>
      </c>
      <c r="C335" s="58" t="s">
        <v>1398</v>
      </c>
      <c r="D335" s="62">
        <v>0</v>
      </c>
      <c r="E335" s="62">
        <v>0</v>
      </c>
      <c r="F335" s="62">
        <v>0</v>
      </c>
      <c r="G335" s="62">
        <v>0</v>
      </c>
      <c r="H335" s="62">
        <v>0</v>
      </c>
      <c r="I335" s="62">
        <v>0</v>
      </c>
      <c r="J335" s="62">
        <f t="shared" si="64"/>
        <v>0</v>
      </c>
      <c r="K335" s="62">
        <f t="shared" si="64"/>
        <v>0</v>
      </c>
      <c r="L335" s="54">
        <v>0</v>
      </c>
      <c r="M335" s="54">
        <v>0</v>
      </c>
      <c r="N335" s="62">
        <v>0</v>
      </c>
      <c r="O335" s="62">
        <v>0</v>
      </c>
      <c r="P335" s="62">
        <v>0</v>
      </c>
      <c r="Q335" s="62">
        <v>0</v>
      </c>
      <c r="R335" s="62">
        <v>0</v>
      </c>
      <c r="S335" s="62">
        <v>0</v>
      </c>
      <c r="T335" s="62">
        <v>0</v>
      </c>
      <c r="U335" s="62">
        <v>0</v>
      </c>
      <c r="V335" s="62">
        <v>0</v>
      </c>
      <c r="W335" s="62">
        <v>0</v>
      </c>
    </row>
    <row r="336" spans="1:23" s="43" customFormat="1" ht="47.25" x14ac:dyDescent="0.25">
      <c r="A336" s="174"/>
      <c r="B336" s="53" t="s">
        <v>1882</v>
      </c>
      <c r="C336" s="58" t="s">
        <v>1883</v>
      </c>
      <c r="D336" s="62">
        <v>0</v>
      </c>
      <c r="E336" s="62">
        <v>0</v>
      </c>
      <c r="F336" s="62">
        <v>0</v>
      </c>
      <c r="G336" s="62">
        <v>0</v>
      </c>
      <c r="H336" s="62">
        <v>0</v>
      </c>
      <c r="I336" s="62">
        <v>0</v>
      </c>
      <c r="J336" s="62">
        <f t="shared" si="64"/>
        <v>0</v>
      </c>
      <c r="K336" s="62">
        <f t="shared" si="64"/>
        <v>0</v>
      </c>
      <c r="L336" s="54">
        <v>0</v>
      </c>
      <c r="M336" s="54">
        <v>0</v>
      </c>
      <c r="N336" s="62">
        <v>0</v>
      </c>
      <c r="O336" s="62">
        <v>0</v>
      </c>
      <c r="P336" s="62">
        <v>0</v>
      </c>
      <c r="Q336" s="62">
        <v>0</v>
      </c>
      <c r="R336" s="62">
        <v>0</v>
      </c>
      <c r="S336" s="62">
        <v>0</v>
      </c>
      <c r="T336" s="62">
        <v>0</v>
      </c>
      <c r="U336" s="62">
        <v>0</v>
      </c>
      <c r="V336" s="62">
        <v>0</v>
      </c>
      <c r="W336" s="62">
        <v>0</v>
      </c>
    </row>
    <row r="337" spans="1:23" s="43" customFormat="1" ht="47.25" x14ac:dyDescent="0.25">
      <c r="A337" s="174"/>
      <c r="B337" s="53" t="s">
        <v>1287</v>
      </c>
      <c r="C337" s="58" t="s">
        <v>1288</v>
      </c>
      <c r="D337" s="62">
        <v>0</v>
      </c>
      <c r="E337" s="62">
        <v>0</v>
      </c>
      <c r="F337" s="62">
        <v>0</v>
      </c>
      <c r="G337" s="62">
        <v>0</v>
      </c>
      <c r="H337" s="62">
        <v>1.1830000000000001</v>
      </c>
      <c r="I337" s="62">
        <v>0</v>
      </c>
      <c r="J337" s="62">
        <f t="shared" si="64"/>
        <v>0</v>
      </c>
      <c r="K337" s="62">
        <f t="shared" si="64"/>
        <v>0</v>
      </c>
      <c r="L337" s="54">
        <v>1.1830000000000001</v>
      </c>
      <c r="M337" s="54">
        <v>0</v>
      </c>
      <c r="N337" s="62">
        <v>0</v>
      </c>
      <c r="O337" s="62">
        <v>0</v>
      </c>
      <c r="P337" s="62">
        <v>0</v>
      </c>
      <c r="Q337" s="62">
        <v>0</v>
      </c>
      <c r="R337" s="62">
        <v>0</v>
      </c>
      <c r="S337" s="62">
        <v>0</v>
      </c>
      <c r="T337" s="62">
        <v>0</v>
      </c>
      <c r="U337" s="62">
        <v>0</v>
      </c>
      <c r="V337" s="62">
        <v>0</v>
      </c>
      <c r="W337" s="62">
        <v>0</v>
      </c>
    </row>
    <row r="338" spans="1:23" s="43" customFormat="1" ht="47.25" x14ac:dyDescent="0.25">
      <c r="A338" s="174"/>
      <c r="B338" s="53" t="s">
        <v>423</v>
      </c>
      <c r="C338" s="59" t="s">
        <v>424</v>
      </c>
      <c r="D338" s="62">
        <v>0</v>
      </c>
      <c r="E338" s="62">
        <v>0</v>
      </c>
      <c r="F338" s="62">
        <v>0.95099999999999996</v>
      </c>
      <c r="G338" s="62">
        <v>0</v>
      </c>
      <c r="H338" s="62">
        <v>0</v>
      </c>
      <c r="I338" s="62">
        <v>0</v>
      </c>
      <c r="J338" s="62">
        <f t="shared" si="64"/>
        <v>0</v>
      </c>
      <c r="K338" s="62">
        <f t="shared" si="64"/>
        <v>0</v>
      </c>
      <c r="L338" s="54">
        <v>0.95099999999999996</v>
      </c>
      <c r="M338" s="54">
        <v>0</v>
      </c>
      <c r="N338" s="62">
        <v>0</v>
      </c>
      <c r="O338" s="62">
        <v>0</v>
      </c>
      <c r="P338" s="62">
        <v>0</v>
      </c>
      <c r="Q338" s="62">
        <v>0</v>
      </c>
      <c r="R338" s="62">
        <v>0</v>
      </c>
      <c r="S338" s="62">
        <v>0</v>
      </c>
      <c r="T338" s="62">
        <v>0</v>
      </c>
      <c r="U338" s="62">
        <v>0</v>
      </c>
      <c r="V338" s="62">
        <v>0</v>
      </c>
      <c r="W338" s="62">
        <v>0</v>
      </c>
    </row>
    <row r="339" spans="1:23" s="43" customFormat="1" ht="78.75" x14ac:dyDescent="0.25">
      <c r="A339" s="174"/>
      <c r="B339" s="53" t="s">
        <v>1884</v>
      </c>
      <c r="C339" s="58" t="s">
        <v>425</v>
      </c>
      <c r="D339" s="62">
        <v>0</v>
      </c>
      <c r="E339" s="62">
        <v>0</v>
      </c>
      <c r="F339" s="62">
        <v>0</v>
      </c>
      <c r="G339" s="62">
        <v>0</v>
      </c>
      <c r="H339" s="62">
        <v>0</v>
      </c>
      <c r="I339" s="62">
        <v>0</v>
      </c>
      <c r="J339" s="62">
        <f t="shared" si="64"/>
        <v>0</v>
      </c>
      <c r="K339" s="62">
        <f t="shared" si="64"/>
        <v>0</v>
      </c>
      <c r="L339" s="54">
        <v>0</v>
      </c>
      <c r="M339" s="54">
        <v>0</v>
      </c>
      <c r="N339" s="62">
        <v>0</v>
      </c>
      <c r="O339" s="62">
        <v>0</v>
      </c>
      <c r="P339" s="62">
        <v>0</v>
      </c>
      <c r="Q339" s="62">
        <v>0</v>
      </c>
      <c r="R339" s="62">
        <v>0</v>
      </c>
      <c r="S339" s="62">
        <v>0</v>
      </c>
      <c r="T339" s="62">
        <v>0</v>
      </c>
      <c r="U339" s="62">
        <v>0</v>
      </c>
      <c r="V339" s="62">
        <v>0</v>
      </c>
      <c r="W339" s="62">
        <v>0</v>
      </c>
    </row>
    <row r="340" spans="1:23" s="43" customFormat="1" ht="47.25" x14ac:dyDescent="0.25">
      <c r="A340" s="174"/>
      <c r="B340" s="53" t="s">
        <v>426</v>
      </c>
      <c r="C340" s="58" t="s">
        <v>427</v>
      </c>
      <c r="D340" s="62">
        <v>0</v>
      </c>
      <c r="E340" s="62">
        <v>0</v>
      </c>
      <c r="F340" s="62">
        <v>0</v>
      </c>
      <c r="G340" s="62">
        <v>0</v>
      </c>
      <c r="H340" s="62">
        <v>0</v>
      </c>
      <c r="I340" s="62">
        <v>1.26</v>
      </c>
      <c r="J340" s="62">
        <f t="shared" si="64"/>
        <v>0</v>
      </c>
      <c r="K340" s="62">
        <f t="shared" si="64"/>
        <v>0</v>
      </c>
      <c r="L340" s="54">
        <v>0</v>
      </c>
      <c r="M340" s="54">
        <v>1.26</v>
      </c>
      <c r="N340" s="62">
        <v>0</v>
      </c>
      <c r="O340" s="62">
        <v>0</v>
      </c>
      <c r="P340" s="62">
        <v>0</v>
      </c>
      <c r="Q340" s="62">
        <v>0</v>
      </c>
      <c r="R340" s="62">
        <v>0</v>
      </c>
      <c r="S340" s="62">
        <v>0</v>
      </c>
      <c r="T340" s="62">
        <v>0</v>
      </c>
      <c r="U340" s="62">
        <v>0</v>
      </c>
      <c r="V340" s="62">
        <v>0</v>
      </c>
      <c r="W340" s="62">
        <v>0</v>
      </c>
    </row>
    <row r="341" spans="1:23" s="43" customFormat="1" ht="78.75" x14ac:dyDescent="0.25">
      <c r="A341" s="174"/>
      <c r="B341" s="53" t="s">
        <v>1516</v>
      </c>
      <c r="C341" s="58" t="s">
        <v>1517</v>
      </c>
      <c r="D341" s="62">
        <v>0</v>
      </c>
      <c r="E341" s="62">
        <v>0</v>
      </c>
      <c r="F341" s="62">
        <v>0</v>
      </c>
      <c r="G341" s="62">
        <v>0</v>
      </c>
      <c r="H341" s="62">
        <v>0</v>
      </c>
      <c r="I341" s="62">
        <v>0</v>
      </c>
      <c r="J341" s="62">
        <f t="shared" si="64"/>
        <v>0</v>
      </c>
      <c r="K341" s="62">
        <f t="shared" si="64"/>
        <v>0</v>
      </c>
      <c r="L341" s="54">
        <v>0</v>
      </c>
      <c r="M341" s="54">
        <v>0</v>
      </c>
      <c r="N341" s="62">
        <v>0</v>
      </c>
      <c r="O341" s="62">
        <v>0</v>
      </c>
      <c r="P341" s="62">
        <v>0</v>
      </c>
      <c r="Q341" s="62">
        <v>0</v>
      </c>
      <c r="R341" s="62">
        <v>0</v>
      </c>
      <c r="S341" s="62">
        <v>0</v>
      </c>
      <c r="T341" s="62">
        <v>0</v>
      </c>
      <c r="U341" s="62">
        <v>0</v>
      </c>
      <c r="V341" s="62">
        <v>0</v>
      </c>
      <c r="W341" s="62">
        <v>0</v>
      </c>
    </row>
    <row r="342" spans="1:23" s="43" customFormat="1" ht="78.75" x14ac:dyDescent="0.25">
      <c r="A342" s="174"/>
      <c r="B342" s="53" t="s">
        <v>1885</v>
      </c>
      <c r="C342" s="58" t="s">
        <v>1886</v>
      </c>
      <c r="D342" s="62">
        <v>0</v>
      </c>
      <c r="E342" s="62">
        <v>0</v>
      </c>
      <c r="F342" s="62">
        <v>0</v>
      </c>
      <c r="G342" s="62">
        <v>0</v>
      </c>
      <c r="H342" s="62">
        <v>0</v>
      </c>
      <c r="I342" s="62">
        <v>0</v>
      </c>
      <c r="J342" s="62">
        <f t="shared" si="64"/>
        <v>0</v>
      </c>
      <c r="K342" s="62">
        <f t="shared" si="64"/>
        <v>0</v>
      </c>
      <c r="L342" s="54">
        <v>0</v>
      </c>
      <c r="M342" s="54">
        <v>0</v>
      </c>
      <c r="N342" s="62">
        <v>0</v>
      </c>
      <c r="O342" s="62">
        <v>0</v>
      </c>
      <c r="P342" s="62">
        <v>0</v>
      </c>
      <c r="Q342" s="62">
        <v>0</v>
      </c>
      <c r="R342" s="62">
        <v>0</v>
      </c>
      <c r="S342" s="62">
        <v>0</v>
      </c>
      <c r="T342" s="62">
        <v>0</v>
      </c>
      <c r="U342" s="62">
        <v>0</v>
      </c>
      <c r="V342" s="62">
        <v>0</v>
      </c>
      <c r="W342" s="62">
        <v>0</v>
      </c>
    </row>
    <row r="343" spans="1:23" s="43" customFormat="1" ht="31.5" x14ac:dyDescent="0.25">
      <c r="A343" s="174"/>
      <c r="B343" s="65" t="s">
        <v>1887</v>
      </c>
      <c r="C343" s="58" t="s">
        <v>1888</v>
      </c>
      <c r="D343" s="62">
        <v>0</v>
      </c>
      <c r="E343" s="62">
        <v>0</v>
      </c>
      <c r="F343" s="62">
        <v>0</v>
      </c>
      <c r="G343" s="62">
        <v>0</v>
      </c>
      <c r="H343" s="62">
        <v>0</v>
      </c>
      <c r="I343" s="62">
        <v>0</v>
      </c>
      <c r="J343" s="62">
        <f t="shared" si="64"/>
        <v>0</v>
      </c>
      <c r="K343" s="62">
        <f t="shared" si="64"/>
        <v>0</v>
      </c>
      <c r="L343" s="54">
        <v>0</v>
      </c>
      <c r="M343" s="54">
        <v>0</v>
      </c>
      <c r="N343" s="62">
        <v>0</v>
      </c>
      <c r="O343" s="62">
        <v>0</v>
      </c>
      <c r="P343" s="62">
        <v>0</v>
      </c>
      <c r="Q343" s="62">
        <v>0</v>
      </c>
      <c r="R343" s="62">
        <v>0</v>
      </c>
      <c r="S343" s="62">
        <v>0</v>
      </c>
      <c r="T343" s="62">
        <v>0</v>
      </c>
      <c r="U343" s="62">
        <v>0</v>
      </c>
      <c r="V343" s="62">
        <v>0</v>
      </c>
      <c r="W343" s="62">
        <v>0</v>
      </c>
    </row>
    <row r="344" spans="1:23" s="43" customFormat="1" ht="94.5" x14ac:dyDescent="0.25">
      <c r="A344" s="174"/>
      <c r="B344" s="53" t="s">
        <v>1889</v>
      </c>
      <c r="C344" s="58" t="s">
        <v>1520</v>
      </c>
      <c r="D344" s="62">
        <v>0</v>
      </c>
      <c r="E344" s="62">
        <v>0</v>
      </c>
      <c r="F344" s="62">
        <v>0</v>
      </c>
      <c r="G344" s="62">
        <v>0</v>
      </c>
      <c r="H344" s="62">
        <v>0</v>
      </c>
      <c r="I344" s="62">
        <v>0</v>
      </c>
      <c r="J344" s="62">
        <f t="shared" si="64"/>
        <v>0</v>
      </c>
      <c r="K344" s="62">
        <f t="shared" si="64"/>
        <v>0</v>
      </c>
      <c r="L344" s="54">
        <v>0</v>
      </c>
      <c r="M344" s="54">
        <v>0</v>
      </c>
      <c r="N344" s="62">
        <v>0</v>
      </c>
      <c r="O344" s="62">
        <v>0</v>
      </c>
      <c r="P344" s="62">
        <v>0</v>
      </c>
      <c r="Q344" s="62">
        <v>0</v>
      </c>
      <c r="R344" s="62">
        <v>0</v>
      </c>
      <c r="S344" s="62">
        <v>0</v>
      </c>
      <c r="T344" s="62">
        <v>0</v>
      </c>
      <c r="U344" s="62">
        <v>0</v>
      </c>
      <c r="V344" s="62">
        <v>0</v>
      </c>
      <c r="W344" s="62">
        <v>0</v>
      </c>
    </row>
    <row r="345" spans="1:23" s="43" customFormat="1" ht="47.25" x14ac:dyDescent="0.25">
      <c r="A345" s="174"/>
      <c r="B345" s="53" t="s">
        <v>1890</v>
      </c>
      <c r="C345" s="58" t="s">
        <v>1286</v>
      </c>
      <c r="D345" s="62">
        <v>0</v>
      </c>
      <c r="E345" s="62">
        <v>0</v>
      </c>
      <c r="F345" s="62">
        <v>0</v>
      </c>
      <c r="G345" s="62">
        <v>0</v>
      </c>
      <c r="H345" s="62">
        <v>0</v>
      </c>
      <c r="I345" s="62">
        <v>1.26</v>
      </c>
      <c r="J345" s="62">
        <f t="shared" si="64"/>
        <v>0</v>
      </c>
      <c r="K345" s="62">
        <f t="shared" si="64"/>
        <v>0</v>
      </c>
      <c r="L345" s="54">
        <v>0</v>
      </c>
      <c r="M345" s="54">
        <v>1.26</v>
      </c>
      <c r="N345" s="62">
        <v>0</v>
      </c>
      <c r="O345" s="62">
        <v>0</v>
      </c>
      <c r="P345" s="62">
        <v>0</v>
      </c>
      <c r="Q345" s="62">
        <v>0</v>
      </c>
      <c r="R345" s="62">
        <v>0</v>
      </c>
      <c r="S345" s="62">
        <v>0</v>
      </c>
      <c r="T345" s="62">
        <v>0</v>
      </c>
      <c r="U345" s="62">
        <v>0</v>
      </c>
      <c r="V345" s="62">
        <v>0</v>
      </c>
      <c r="W345" s="62">
        <v>0</v>
      </c>
    </row>
    <row r="346" spans="1:23" s="43" customFormat="1" ht="15.75" x14ac:dyDescent="0.25">
      <c r="A346" s="174"/>
      <c r="B346" s="53" t="s">
        <v>428</v>
      </c>
      <c r="C346" s="58"/>
      <c r="D346" s="62">
        <f t="shared" ref="D346:W346" si="65">SUM(D347:D361)</f>
        <v>0.46399999999999997</v>
      </c>
      <c r="E346" s="62">
        <f t="shared" si="65"/>
        <v>0.63</v>
      </c>
      <c r="F346" s="62">
        <f t="shared" si="65"/>
        <v>6.0309999999999997</v>
      </c>
      <c r="G346" s="62">
        <f t="shared" si="65"/>
        <v>0.63</v>
      </c>
      <c r="H346" s="62">
        <f t="shared" si="65"/>
        <v>0.16</v>
      </c>
      <c r="I346" s="62">
        <f t="shared" si="65"/>
        <v>0.4</v>
      </c>
      <c r="J346" s="62">
        <f t="shared" si="65"/>
        <v>0</v>
      </c>
      <c r="K346" s="62">
        <f t="shared" si="65"/>
        <v>0.63</v>
      </c>
      <c r="L346" s="62">
        <f t="shared" si="65"/>
        <v>6.6549999999999994</v>
      </c>
      <c r="M346" s="62">
        <f t="shared" si="65"/>
        <v>2.29</v>
      </c>
      <c r="N346" s="62">
        <f t="shared" si="65"/>
        <v>0</v>
      </c>
      <c r="O346" s="62">
        <f t="shared" si="65"/>
        <v>0</v>
      </c>
      <c r="P346" s="62">
        <f t="shared" si="65"/>
        <v>0</v>
      </c>
      <c r="Q346" s="62">
        <f t="shared" si="65"/>
        <v>0</v>
      </c>
      <c r="R346" s="62">
        <f t="shared" si="65"/>
        <v>0</v>
      </c>
      <c r="S346" s="62">
        <f t="shared" si="65"/>
        <v>0</v>
      </c>
      <c r="T346" s="62">
        <f t="shared" si="65"/>
        <v>0</v>
      </c>
      <c r="U346" s="62">
        <f t="shared" si="65"/>
        <v>0</v>
      </c>
      <c r="V346" s="62">
        <f t="shared" si="65"/>
        <v>0</v>
      </c>
      <c r="W346" s="62">
        <f t="shared" si="65"/>
        <v>0</v>
      </c>
    </row>
    <row r="347" spans="1:23" s="43" customFormat="1" ht="31.5" x14ac:dyDescent="0.25">
      <c r="A347" s="174"/>
      <c r="B347" s="65" t="s">
        <v>1891</v>
      </c>
      <c r="C347" s="58" t="s">
        <v>1892</v>
      </c>
      <c r="D347" s="62">
        <v>0</v>
      </c>
      <c r="E347" s="62">
        <v>0</v>
      </c>
      <c r="F347" s="62">
        <v>0</v>
      </c>
      <c r="G347" s="62">
        <v>0</v>
      </c>
      <c r="H347" s="62">
        <v>0</v>
      </c>
      <c r="I347" s="62">
        <v>0</v>
      </c>
      <c r="J347" s="62">
        <f t="shared" ref="J347:K361" si="66">L347-D347-F347-H347</f>
        <v>0</v>
      </c>
      <c r="K347" s="62">
        <f t="shared" si="66"/>
        <v>0</v>
      </c>
      <c r="L347" s="54">
        <v>0</v>
      </c>
      <c r="M347" s="54">
        <v>0</v>
      </c>
      <c r="N347" s="62">
        <v>0</v>
      </c>
      <c r="O347" s="62">
        <v>0</v>
      </c>
      <c r="P347" s="62">
        <v>0</v>
      </c>
      <c r="Q347" s="62">
        <v>0</v>
      </c>
      <c r="R347" s="62">
        <v>0</v>
      </c>
      <c r="S347" s="62">
        <v>0</v>
      </c>
      <c r="T347" s="62">
        <v>0</v>
      </c>
      <c r="U347" s="62">
        <v>0</v>
      </c>
      <c r="V347" s="62">
        <v>0</v>
      </c>
      <c r="W347" s="62">
        <v>0</v>
      </c>
    </row>
    <row r="348" spans="1:23" s="43" customFormat="1" ht="31.5" x14ac:dyDescent="0.25">
      <c r="A348" s="174"/>
      <c r="B348" s="53" t="s">
        <v>1893</v>
      </c>
      <c r="C348" s="58" t="s">
        <v>1894</v>
      </c>
      <c r="D348" s="62">
        <v>0</v>
      </c>
      <c r="E348" s="62">
        <v>0</v>
      </c>
      <c r="F348" s="62">
        <v>0</v>
      </c>
      <c r="G348" s="62">
        <v>0</v>
      </c>
      <c r="H348" s="62">
        <v>0</v>
      </c>
      <c r="I348" s="62">
        <v>0</v>
      </c>
      <c r="J348" s="62">
        <f t="shared" si="66"/>
        <v>0</v>
      </c>
      <c r="K348" s="62">
        <f t="shared" si="66"/>
        <v>0</v>
      </c>
      <c r="L348" s="54">
        <v>0</v>
      </c>
      <c r="M348" s="54">
        <v>0</v>
      </c>
      <c r="N348" s="62">
        <v>0</v>
      </c>
      <c r="O348" s="62">
        <v>0</v>
      </c>
      <c r="P348" s="62">
        <v>0</v>
      </c>
      <c r="Q348" s="62">
        <v>0</v>
      </c>
      <c r="R348" s="62">
        <v>0</v>
      </c>
      <c r="S348" s="62">
        <v>0</v>
      </c>
      <c r="T348" s="62">
        <v>0</v>
      </c>
      <c r="U348" s="62">
        <v>0</v>
      </c>
      <c r="V348" s="62">
        <v>0</v>
      </c>
      <c r="W348" s="62">
        <v>0</v>
      </c>
    </row>
    <row r="349" spans="1:23" s="43" customFormat="1" ht="31.5" x14ac:dyDescent="0.25">
      <c r="A349" s="174"/>
      <c r="B349" s="53" t="s">
        <v>1895</v>
      </c>
      <c r="C349" s="58" t="s">
        <v>1896</v>
      </c>
      <c r="D349" s="62">
        <v>0</v>
      </c>
      <c r="E349" s="62">
        <v>0</v>
      </c>
      <c r="F349" s="62">
        <v>0</v>
      </c>
      <c r="G349" s="62">
        <v>0</v>
      </c>
      <c r="H349" s="62">
        <v>0</v>
      </c>
      <c r="I349" s="62">
        <v>0</v>
      </c>
      <c r="J349" s="62">
        <f t="shared" si="66"/>
        <v>0</v>
      </c>
      <c r="K349" s="62">
        <f t="shared" si="66"/>
        <v>0</v>
      </c>
      <c r="L349" s="54">
        <v>0</v>
      </c>
      <c r="M349" s="54">
        <v>0</v>
      </c>
      <c r="N349" s="62">
        <v>0</v>
      </c>
      <c r="O349" s="62">
        <v>0</v>
      </c>
      <c r="P349" s="62">
        <v>0</v>
      </c>
      <c r="Q349" s="62">
        <v>0</v>
      </c>
      <c r="R349" s="62">
        <v>0</v>
      </c>
      <c r="S349" s="62">
        <v>0</v>
      </c>
      <c r="T349" s="62">
        <v>0</v>
      </c>
      <c r="U349" s="62">
        <v>0</v>
      </c>
      <c r="V349" s="62">
        <v>0</v>
      </c>
      <c r="W349" s="62">
        <v>0</v>
      </c>
    </row>
    <row r="350" spans="1:23" s="43" customFormat="1" ht="63" x14ac:dyDescent="0.25">
      <c r="A350" s="174"/>
      <c r="B350" s="53" t="s">
        <v>1897</v>
      </c>
      <c r="C350" s="58" t="s">
        <v>429</v>
      </c>
      <c r="D350" s="62">
        <v>0</v>
      </c>
      <c r="E350" s="62">
        <v>0</v>
      </c>
      <c r="F350" s="62">
        <v>1.4999999999999999E-2</v>
      </c>
      <c r="G350" s="62">
        <v>0.63</v>
      </c>
      <c r="H350" s="62">
        <v>0</v>
      </c>
      <c r="I350" s="62">
        <v>0</v>
      </c>
      <c r="J350" s="62">
        <f t="shared" si="66"/>
        <v>0</v>
      </c>
      <c r="K350" s="62">
        <f t="shared" si="66"/>
        <v>0</v>
      </c>
      <c r="L350" s="54">
        <v>1.4999999999999999E-2</v>
      </c>
      <c r="M350" s="54">
        <v>0.63</v>
      </c>
      <c r="N350" s="62">
        <v>0</v>
      </c>
      <c r="O350" s="62">
        <v>0</v>
      </c>
      <c r="P350" s="62">
        <v>0</v>
      </c>
      <c r="Q350" s="62">
        <v>0</v>
      </c>
      <c r="R350" s="62">
        <v>0</v>
      </c>
      <c r="S350" s="62">
        <v>0</v>
      </c>
      <c r="T350" s="62">
        <v>0</v>
      </c>
      <c r="U350" s="62">
        <v>0</v>
      </c>
      <c r="V350" s="62">
        <v>0</v>
      </c>
      <c r="W350" s="62">
        <v>0</v>
      </c>
    </row>
    <row r="351" spans="1:23" s="43" customFormat="1" ht="78.75" x14ac:dyDescent="0.25">
      <c r="A351" s="174"/>
      <c r="B351" s="53" t="s">
        <v>1898</v>
      </c>
      <c r="C351" s="58" t="s">
        <v>430</v>
      </c>
      <c r="D351" s="62">
        <v>0</v>
      </c>
      <c r="E351" s="62">
        <v>0</v>
      </c>
      <c r="F351" s="62">
        <v>0</v>
      </c>
      <c r="G351" s="62">
        <v>0</v>
      </c>
      <c r="H351" s="62">
        <v>0</v>
      </c>
      <c r="I351" s="62">
        <v>0</v>
      </c>
      <c r="J351" s="62">
        <f t="shared" si="66"/>
        <v>0</v>
      </c>
      <c r="K351" s="62">
        <f t="shared" si="66"/>
        <v>0</v>
      </c>
      <c r="L351" s="54">
        <v>0</v>
      </c>
      <c r="M351" s="54">
        <v>0</v>
      </c>
      <c r="N351" s="62">
        <v>0</v>
      </c>
      <c r="O351" s="62">
        <v>0</v>
      </c>
      <c r="P351" s="62">
        <v>0</v>
      </c>
      <c r="Q351" s="62">
        <v>0</v>
      </c>
      <c r="R351" s="62">
        <v>0</v>
      </c>
      <c r="S351" s="62">
        <v>0</v>
      </c>
      <c r="T351" s="62">
        <v>0</v>
      </c>
      <c r="U351" s="62">
        <v>0</v>
      </c>
      <c r="V351" s="62">
        <v>0</v>
      </c>
      <c r="W351" s="62">
        <v>0</v>
      </c>
    </row>
    <row r="352" spans="1:23" s="43" customFormat="1" ht="94.5" x14ac:dyDescent="0.25">
      <c r="A352" s="174"/>
      <c r="B352" s="53" t="s">
        <v>1899</v>
      </c>
      <c r="C352" s="58" t="s">
        <v>1399</v>
      </c>
      <c r="D352" s="62">
        <v>0</v>
      </c>
      <c r="E352" s="62">
        <v>0</v>
      </c>
      <c r="F352" s="62">
        <v>6.016</v>
      </c>
      <c r="G352" s="62">
        <v>0</v>
      </c>
      <c r="H352" s="62">
        <v>0</v>
      </c>
      <c r="I352" s="62">
        <v>0</v>
      </c>
      <c r="J352" s="62">
        <f t="shared" si="66"/>
        <v>0</v>
      </c>
      <c r="K352" s="62">
        <f t="shared" si="66"/>
        <v>0</v>
      </c>
      <c r="L352" s="54">
        <v>6.016</v>
      </c>
      <c r="M352" s="54">
        <v>0</v>
      </c>
      <c r="N352" s="62">
        <v>0</v>
      </c>
      <c r="O352" s="62">
        <v>0</v>
      </c>
      <c r="P352" s="62">
        <v>0</v>
      </c>
      <c r="Q352" s="62">
        <v>0</v>
      </c>
      <c r="R352" s="62">
        <v>0</v>
      </c>
      <c r="S352" s="62">
        <v>0</v>
      </c>
      <c r="T352" s="62">
        <v>0</v>
      </c>
      <c r="U352" s="62">
        <v>0</v>
      </c>
      <c r="V352" s="62">
        <v>0</v>
      </c>
      <c r="W352" s="62">
        <v>0</v>
      </c>
    </row>
    <row r="353" spans="1:23" s="43" customFormat="1" ht="63" x14ac:dyDescent="0.25">
      <c r="A353" s="174"/>
      <c r="B353" s="53" t="s">
        <v>431</v>
      </c>
      <c r="C353" s="58" t="s">
        <v>1400</v>
      </c>
      <c r="D353" s="62">
        <v>0</v>
      </c>
      <c r="E353" s="62">
        <v>0.63</v>
      </c>
      <c r="F353" s="62">
        <v>0</v>
      </c>
      <c r="G353" s="62">
        <v>0</v>
      </c>
      <c r="H353" s="62">
        <v>0</v>
      </c>
      <c r="I353" s="62">
        <v>0</v>
      </c>
      <c r="J353" s="62">
        <f t="shared" si="66"/>
        <v>0</v>
      </c>
      <c r="K353" s="62">
        <f t="shared" si="66"/>
        <v>0</v>
      </c>
      <c r="L353" s="54">
        <v>0</v>
      </c>
      <c r="M353" s="54">
        <v>0.63</v>
      </c>
      <c r="N353" s="62">
        <v>0</v>
      </c>
      <c r="O353" s="62">
        <v>0</v>
      </c>
      <c r="P353" s="62">
        <v>0</v>
      </c>
      <c r="Q353" s="62">
        <v>0</v>
      </c>
      <c r="R353" s="62">
        <v>0</v>
      </c>
      <c r="S353" s="62">
        <v>0</v>
      </c>
      <c r="T353" s="62">
        <v>0</v>
      </c>
      <c r="U353" s="62">
        <v>0</v>
      </c>
      <c r="V353" s="62">
        <v>0</v>
      </c>
      <c r="W353" s="62">
        <v>0</v>
      </c>
    </row>
    <row r="354" spans="1:23" s="43" customFormat="1" ht="31.5" x14ac:dyDescent="0.25">
      <c r="A354" s="174"/>
      <c r="B354" s="65" t="s">
        <v>432</v>
      </c>
      <c r="C354" s="58" t="s">
        <v>433</v>
      </c>
      <c r="D354" s="62">
        <v>0.108</v>
      </c>
      <c r="E354" s="62">
        <v>0</v>
      </c>
      <c r="F354" s="62">
        <v>0</v>
      </c>
      <c r="G354" s="62">
        <v>0</v>
      </c>
      <c r="H354" s="62">
        <v>0</v>
      </c>
      <c r="I354" s="62">
        <v>0</v>
      </c>
      <c r="J354" s="62">
        <f t="shared" si="66"/>
        <v>0</v>
      </c>
      <c r="K354" s="62">
        <f t="shared" si="66"/>
        <v>0</v>
      </c>
      <c r="L354" s="54">
        <v>0.108</v>
      </c>
      <c r="M354" s="54">
        <v>0</v>
      </c>
      <c r="N354" s="62">
        <v>0</v>
      </c>
      <c r="O354" s="62">
        <v>0</v>
      </c>
      <c r="P354" s="62">
        <v>0</v>
      </c>
      <c r="Q354" s="62">
        <v>0</v>
      </c>
      <c r="R354" s="62">
        <v>0</v>
      </c>
      <c r="S354" s="62">
        <v>0</v>
      </c>
      <c r="T354" s="62">
        <v>0</v>
      </c>
      <c r="U354" s="62">
        <v>0</v>
      </c>
      <c r="V354" s="62">
        <v>0</v>
      </c>
      <c r="W354" s="62">
        <v>0</v>
      </c>
    </row>
    <row r="355" spans="1:23" s="43" customFormat="1" ht="31.5" x14ac:dyDescent="0.25">
      <c r="A355" s="174"/>
      <c r="B355" s="53" t="s">
        <v>1292</v>
      </c>
      <c r="C355" s="58" t="s">
        <v>1293</v>
      </c>
      <c r="D355" s="62">
        <v>0</v>
      </c>
      <c r="E355" s="62">
        <v>0</v>
      </c>
      <c r="F355" s="62">
        <v>0</v>
      </c>
      <c r="G355" s="62">
        <v>0</v>
      </c>
      <c r="H355" s="62">
        <v>0</v>
      </c>
      <c r="I355" s="62">
        <v>0.4</v>
      </c>
      <c r="J355" s="62">
        <f t="shared" si="66"/>
        <v>0</v>
      </c>
      <c r="K355" s="62">
        <f t="shared" si="66"/>
        <v>0</v>
      </c>
      <c r="L355" s="54">
        <v>0</v>
      </c>
      <c r="M355" s="54">
        <v>0.4</v>
      </c>
      <c r="N355" s="62">
        <v>0</v>
      </c>
      <c r="O355" s="62">
        <v>0</v>
      </c>
      <c r="P355" s="62">
        <v>0</v>
      </c>
      <c r="Q355" s="62">
        <v>0</v>
      </c>
      <c r="R355" s="62">
        <v>0</v>
      </c>
      <c r="S355" s="62">
        <v>0</v>
      </c>
      <c r="T355" s="62">
        <v>0</v>
      </c>
      <c r="U355" s="62">
        <v>0</v>
      </c>
      <c r="V355" s="62">
        <v>0</v>
      </c>
      <c r="W355" s="62">
        <v>0</v>
      </c>
    </row>
    <row r="356" spans="1:23" s="43" customFormat="1" ht="47.25" x14ac:dyDescent="0.25">
      <c r="A356" s="174"/>
      <c r="B356" s="53" t="s">
        <v>436</v>
      </c>
      <c r="C356" s="58" t="s">
        <v>437</v>
      </c>
      <c r="D356" s="62">
        <v>0.13200000000000001</v>
      </c>
      <c r="E356" s="62">
        <v>0</v>
      </c>
      <c r="F356" s="62">
        <v>0</v>
      </c>
      <c r="G356" s="62">
        <v>0</v>
      </c>
      <c r="H356" s="62">
        <v>0</v>
      </c>
      <c r="I356" s="62">
        <v>0</v>
      </c>
      <c r="J356" s="62">
        <f t="shared" si="66"/>
        <v>0</v>
      </c>
      <c r="K356" s="62">
        <f t="shared" si="66"/>
        <v>0</v>
      </c>
      <c r="L356" s="54">
        <v>0.13200000000000001</v>
      </c>
      <c r="M356" s="54">
        <v>0</v>
      </c>
      <c r="N356" s="62">
        <v>0</v>
      </c>
      <c r="O356" s="62">
        <v>0</v>
      </c>
      <c r="P356" s="62">
        <v>0</v>
      </c>
      <c r="Q356" s="62">
        <v>0</v>
      </c>
      <c r="R356" s="62">
        <v>0</v>
      </c>
      <c r="S356" s="62">
        <v>0</v>
      </c>
      <c r="T356" s="62">
        <v>0</v>
      </c>
      <c r="U356" s="62">
        <v>0</v>
      </c>
      <c r="V356" s="62">
        <v>0</v>
      </c>
      <c r="W356" s="62">
        <v>0</v>
      </c>
    </row>
    <row r="357" spans="1:23" s="43" customFormat="1" ht="78.75" x14ac:dyDescent="0.25">
      <c r="A357" s="174"/>
      <c r="B357" s="53" t="s">
        <v>1900</v>
      </c>
      <c r="C357" s="58" t="s">
        <v>1291</v>
      </c>
      <c r="D357" s="62">
        <v>0</v>
      </c>
      <c r="E357" s="62">
        <v>0</v>
      </c>
      <c r="F357" s="62">
        <v>0</v>
      </c>
      <c r="G357" s="62">
        <v>0</v>
      </c>
      <c r="H357" s="62">
        <v>0.16</v>
      </c>
      <c r="I357" s="62">
        <v>0</v>
      </c>
      <c r="J357" s="62">
        <f t="shared" si="66"/>
        <v>0</v>
      </c>
      <c r="K357" s="62">
        <f t="shared" si="66"/>
        <v>0</v>
      </c>
      <c r="L357" s="54">
        <v>0.16</v>
      </c>
      <c r="M357" s="54">
        <v>0</v>
      </c>
      <c r="N357" s="62">
        <v>0</v>
      </c>
      <c r="O357" s="62">
        <v>0</v>
      </c>
      <c r="P357" s="62">
        <v>0</v>
      </c>
      <c r="Q357" s="62">
        <v>0</v>
      </c>
      <c r="R357" s="62">
        <v>0</v>
      </c>
      <c r="S357" s="62">
        <v>0</v>
      </c>
      <c r="T357" s="62">
        <v>0</v>
      </c>
      <c r="U357" s="62">
        <v>0</v>
      </c>
      <c r="V357" s="62">
        <v>0</v>
      </c>
      <c r="W357" s="62">
        <v>0</v>
      </c>
    </row>
    <row r="358" spans="1:23" s="43" customFormat="1" ht="94.5" x14ac:dyDescent="0.25">
      <c r="A358" s="174"/>
      <c r="B358" s="53" t="s">
        <v>1901</v>
      </c>
      <c r="C358" s="58" t="s">
        <v>1902</v>
      </c>
      <c r="D358" s="62">
        <v>0</v>
      </c>
      <c r="E358" s="62">
        <v>0</v>
      </c>
      <c r="F358" s="62">
        <v>0</v>
      </c>
      <c r="G358" s="62">
        <v>0</v>
      </c>
      <c r="H358" s="62">
        <v>0</v>
      </c>
      <c r="I358" s="62">
        <v>0</v>
      </c>
      <c r="J358" s="62">
        <f t="shared" si="66"/>
        <v>0</v>
      </c>
      <c r="K358" s="62">
        <f t="shared" si="66"/>
        <v>0</v>
      </c>
      <c r="L358" s="54">
        <v>0</v>
      </c>
      <c r="M358" s="54">
        <v>0</v>
      </c>
      <c r="N358" s="62">
        <v>0</v>
      </c>
      <c r="O358" s="62">
        <v>0</v>
      </c>
      <c r="P358" s="62">
        <v>0</v>
      </c>
      <c r="Q358" s="62">
        <v>0</v>
      </c>
      <c r="R358" s="62">
        <v>0</v>
      </c>
      <c r="S358" s="62">
        <v>0</v>
      </c>
      <c r="T358" s="62">
        <v>0</v>
      </c>
      <c r="U358" s="62">
        <v>0</v>
      </c>
      <c r="V358" s="62">
        <v>0</v>
      </c>
      <c r="W358" s="62">
        <v>0</v>
      </c>
    </row>
    <row r="359" spans="1:23" s="43" customFormat="1" ht="47.25" x14ac:dyDescent="0.25">
      <c r="A359" s="174"/>
      <c r="B359" s="53" t="s">
        <v>1289</v>
      </c>
      <c r="C359" s="59" t="s">
        <v>1290</v>
      </c>
      <c r="D359" s="62">
        <v>0</v>
      </c>
      <c r="E359" s="62">
        <v>0</v>
      </c>
      <c r="F359" s="62">
        <v>0</v>
      </c>
      <c r="G359" s="62">
        <v>0</v>
      </c>
      <c r="H359" s="62">
        <v>0</v>
      </c>
      <c r="I359" s="62">
        <v>0</v>
      </c>
      <c r="J359" s="62">
        <f t="shared" si="66"/>
        <v>0</v>
      </c>
      <c r="K359" s="62">
        <f t="shared" si="66"/>
        <v>0.63</v>
      </c>
      <c r="L359" s="54">
        <v>0</v>
      </c>
      <c r="M359" s="54">
        <v>0.63</v>
      </c>
      <c r="N359" s="62">
        <v>0</v>
      </c>
      <c r="O359" s="62">
        <v>0</v>
      </c>
      <c r="P359" s="62">
        <v>0</v>
      </c>
      <c r="Q359" s="62">
        <v>0</v>
      </c>
      <c r="R359" s="62">
        <v>0</v>
      </c>
      <c r="S359" s="62">
        <v>0</v>
      </c>
      <c r="T359" s="62">
        <v>0</v>
      </c>
      <c r="U359" s="62">
        <v>0</v>
      </c>
      <c r="V359" s="62">
        <v>0</v>
      </c>
      <c r="W359" s="62">
        <v>0</v>
      </c>
    </row>
    <row r="360" spans="1:23" s="43" customFormat="1" ht="78.75" x14ac:dyDescent="0.25">
      <c r="A360" s="174"/>
      <c r="B360" s="53" t="s">
        <v>434</v>
      </c>
      <c r="C360" s="59" t="s">
        <v>435</v>
      </c>
      <c r="D360" s="62">
        <v>0.224</v>
      </c>
      <c r="E360" s="62">
        <v>0</v>
      </c>
      <c r="F360" s="62">
        <v>0</v>
      </c>
      <c r="G360" s="62">
        <v>0</v>
      </c>
      <c r="H360" s="62">
        <v>0</v>
      </c>
      <c r="I360" s="62">
        <v>0</v>
      </c>
      <c r="J360" s="62">
        <f t="shared" si="66"/>
        <v>0</v>
      </c>
      <c r="K360" s="62">
        <f t="shared" si="66"/>
        <v>0</v>
      </c>
      <c r="L360" s="54">
        <v>0.224</v>
      </c>
      <c r="M360" s="54">
        <v>0</v>
      </c>
      <c r="N360" s="62">
        <v>0</v>
      </c>
      <c r="O360" s="62">
        <v>0</v>
      </c>
      <c r="P360" s="62">
        <v>0</v>
      </c>
      <c r="Q360" s="62">
        <v>0</v>
      </c>
      <c r="R360" s="62">
        <v>0</v>
      </c>
      <c r="S360" s="62">
        <v>0</v>
      </c>
      <c r="T360" s="62">
        <v>0</v>
      </c>
      <c r="U360" s="62">
        <v>0</v>
      </c>
      <c r="V360" s="62">
        <v>0</v>
      </c>
      <c r="W360" s="62">
        <v>0</v>
      </c>
    </row>
    <row r="361" spans="1:23" s="43" customFormat="1" ht="94.5" x14ac:dyDescent="0.25">
      <c r="A361" s="174"/>
      <c r="B361" s="53" t="s">
        <v>1903</v>
      </c>
      <c r="C361" s="59" t="s">
        <v>1904</v>
      </c>
      <c r="D361" s="62">
        <v>0</v>
      </c>
      <c r="E361" s="62">
        <v>0</v>
      </c>
      <c r="F361" s="62">
        <v>0</v>
      </c>
      <c r="G361" s="62">
        <v>0</v>
      </c>
      <c r="H361" s="62">
        <v>0</v>
      </c>
      <c r="I361" s="62">
        <v>0</v>
      </c>
      <c r="J361" s="62">
        <f t="shared" si="66"/>
        <v>0</v>
      </c>
      <c r="K361" s="62">
        <f t="shared" si="66"/>
        <v>0</v>
      </c>
      <c r="L361" s="54">
        <v>0</v>
      </c>
      <c r="M361" s="54">
        <v>0</v>
      </c>
      <c r="N361" s="62">
        <v>0</v>
      </c>
      <c r="O361" s="62">
        <v>0</v>
      </c>
      <c r="P361" s="62">
        <v>0</v>
      </c>
      <c r="Q361" s="62">
        <v>0</v>
      </c>
      <c r="R361" s="62">
        <v>0</v>
      </c>
      <c r="S361" s="62">
        <v>0</v>
      </c>
      <c r="T361" s="62">
        <v>0</v>
      </c>
      <c r="U361" s="62">
        <v>0</v>
      </c>
      <c r="V361" s="62">
        <v>0</v>
      </c>
      <c r="W361" s="62">
        <v>0</v>
      </c>
    </row>
    <row r="362" spans="1:23" s="43" customFormat="1" ht="15.75" x14ac:dyDescent="0.25">
      <c r="A362" s="174"/>
      <c r="B362" s="53" t="s">
        <v>438</v>
      </c>
      <c r="C362" s="59"/>
      <c r="D362" s="62">
        <f t="shared" ref="D362:W362" si="67">SUM(D363:D372)</f>
        <v>0</v>
      </c>
      <c r="E362" s="62">
        <f t="shared" si="67"/>
        <v>0</v>
      </c>
      <c r="F362" s="62">
        <f t="shared" si="67"/>
        <v>0.30000000000000004</v>
      </c>
      <c r="G362" s="62">
        <f t="shared" si="67"/>
        <v>0.8</v>
      </c>
      <c r="H362" s="62">
        <f t="shared" si="67"/>
        <v>0.23</v>
      </c>
      <c r="I362" s="62">
        <f t="shared" si="67"/>
        <v>0.4</v>
      </c>
      <c r="J362" s="62">
        <f t="shared" si="67"/>
        <v>0</v>
      </c>
      <c r="K362" s="62">
        <f t="shared" si="67"/>
        <v>0.4</v>
      </c>
      <c r="L362" s="62">
        <f t="shared" si="67"/>
        <v>0.53</v>
      </c>
      <c r="M362" s="62">
        <f t="shared" si="67"/>
        <v>1.6</v>
      </c>
      <c r="N362" s="62">
        <f t="shared" si="67"/>
        <v>0</v>
      </c>
      <c r="O362" s="62">
        <f t="shared" si="67"/>
        <v>0</v>
      </c>
      <c r="P362" s="62">
        <f t="shared" si="67"/>
        <v>0</v>
      </c>
      <c r="Q362" s="62">
        <f t="shared" si="67"/>
        <v>0</v>
      </c>
      <c r="R362" s="62">
        <f t="shared" si="67"/>
        <v>0</v>
      </c>
      <c r="S362" s="62">
        <f t="shared" si="67"/>
        <v>0</v>
      </c>
      <c r="T362" s="62">
        <f t="shared" si="67"/>
        <v>0</v>
      </c>
      <c r="U362" s="62">
        <f t="shared" si="67"/>
        <v>0</v>
      </c>
      <c r="V362" s="62">
        <f t="shared" si="67"/>
        <v>0</v>
      </c>
      <c r="W362" s="62">
        <f t="shared" si="67"/>
        <v>0</v>
      </c>
    </row>
    <row r="363" spans="1:23" s="43" customFormat="1" ht="31.5" x14ac:dyDescent="0.25">
      <c r="A363" s="174"/>
      <c r="B363" s="53" t="s">
        <v>439</v>
      </c>
      <c r="C363" s="59" t="s">
        <v>440</v>
      </c>
      <c r="D363" s="62">
        <v>0</v>
      </c>
      <c r="E363" s="62">
        <v>0</v>
      </c>
      <c r="F363" s="62">
        <v>0</v>
      </c>
      <c r="G363" s="62">
        <v>0</v>
      </c>
      <c r="H363" s="62">
        <v>0</v>
      </c>
      <c r="I363" s="62">
        <v>0</v>
      </c>
      <c r="J363" s="62">
        <f t="shared" ref="J363:K372" si="68">L363-D363-F363-H363</f>
        <v>0</v>
      </c>
      <c r="K363" s="62">
        <f t="shared" si="68"/>
        <v>0</v>
      </c>
      <c r="L363" s="54">
        <v>0</v>
      </c>
      <c r="M363" s="54">
        <v>0</v>
      </c>
      <c r="N363" s="62">
        <v>0</v>
      </c>
      <c r="O363" s="62">
        <v>0</v>
      </c>
      <c r="P363" s="62">
        <v>0</v>
      </c>
      <c r="Q363" s="62">
        <v>0</v>
      </c>
      <c r="R363" s="62">
        <v>0</v>
      </c>
      <c r="S363" s="62">
        <v>0</v>
      </c>
      <c r="T363" s="62">
        <v>0</v>
      </c>
      <c r="U363" s="62">
        <v>0</v>
      </c>
      <c r="V363" s="62">
        <v>0</v>
      </c>
      <c r="W363" s="62">
        <v>0</v>
      </c>
    </row>
    <row r="364" spans="1:23" s="43" customFormat="1" ht="47.25" x14ac:dyDescent="0.25">
      <c r="A364" s="174"/>
      <c r="B364" s="53" t="s">
        <v>441</v>
      </c>
      <c r="C364" s="59" t="s">
        <v>442</v>
      </c>
      <c r="D364" s="62">
        <v>0</v>
      </c>
      <c r="E364" s="62">
        <v>0</v>
      </c>
      <c r="F364" s="62">
        <v>0</v>
      </c>
      <c r="G364" s="62">
        <v>0</v>
      </c>
      <c r="H364" s="62">
        <v>0</v>
      </c>
      <c r="I364" s="62">
        <v>0.4</v>
      </c>
      <c r="J364" s="62">
        <f t="shared" si="68"/>
        <v>0</v>
      </c>
      <c r="K364" s="62">
        <f t="shared" si="68"/>
        <v>0</v>
      </c>
      <c r="L364" s="54">
        <v>0</v>
      </c>
      <c r="M364" s="54">
        <v>0.4</v>
      </c>
      <c r="N364" s="62">
        <v>0</v>
      </c>
      <c r="O364" s="62">
        <v>0</v>
      </c>
      <c r="P364" s="62">
        <v>0</v>
      </c>
      <c r="Q364" s="62">
        <v>0</v>
      </c>
      <c r="R364" s="62">
        <v>0</v>
      </c>
      <c r="S364" s="62">
        <v>0</v>
      </c>
      <c r="T364" s="62">
        <v>0</v>
      </c>
      <c r="U364" s="62">
        <v>0</v>
      </c>
      <c r="V364" s="62">
        <v>0</v>
      </c>
      <c r="W364" s="62">
        <v>0</v>
      </c>
    </row>
    <row r="365" spans="1:23" s="43" customFormat="1" ht="47.25" x14ac:dyDescent="0.25">
      <c r="A365" s="174"/>
      <c r="B365" s="65" t="s">
        <v>1905</v>
      </c>
      <c r="C365" s="58" t="s">
        <v>443</v>
      </c>
      <c r="D365" s="62">
        <v>0</v>
      </c>
      <c r="E365" s="62">
        <v>0</v>
      </c>
      <c r="F365" s="62">
        <v>0</v>
      </c>
      <c r="G365" s="62">
        <v>0</v>
      </c>
      <c r="H365" s="62">
        <v>0</v>
      </c>
      <c r="I365" s="62">
        <v>0</v>
      </c>
      <c r="J365" s="62">
        <f t="shared" si="68"/>
        <v>0</v>
      </c>
      <c r="K365" s="62">
        <f t="shared" si="68"/>
        <v>0</v>
      </c>
      <c r="L365" s="54">
        <v>0</v>
      </c>
      <c r="M365" s="54">
        <v>0</v>
      </c>
      <c r="N365" s="62">
        <v>0</v>
      </c>
      <c r="O365" s="62">
        <v>0</v>
      </c>
      <c r="P365" s="62">
        <v>0</v>
      </c>
      <c r="Q365" s="62">
        <v>0</v>
      </c>
      <c r="R365" s="62">
        <v>0</v>
      </c>
      <c r="S365" s="62">
        <v>0</v>
      </c>
      <c r="T365" s="62">
        <v>0</v>
      </c>
      <c r="U365" s="62">
        <v>0</v>
      </c>
      <c r="V365" s="62">
        <v>0</v>
      </c>
      <c r="W365" s="62">
        <v>0</v>
      </c>
    </row>
    <row r="366" spans="1:23" s="43" customFormat="1" ht="47.25" x14ac:dyDescent="0.25">
      <c r="A366" s="174"/>
      <c r="B366" s="53" t="s">
        <v>444</v>
      </c>
      <c r="C366" s="58" t="s">
        <v>445</v>
      </c>
      <c r="D366" s="62">
        <v>0</v>
      </c>
      <c r="E366" s="62">
        <v>0</v>
      </c>
      <c r="F366" s="62">
        <v>0</v>
      </c>
      <c r="G366" s="62">
        <v>0</v>
      </c>
      <c r="H366" s="62">
        <v>0</v>
      </c>
      <c r="I366" s="62">
        <v>0</v>
      </c>
      <c r="J366" s="62">
        <f t="shared" si="68"/>
        <v>0</v>
      </c>
      <c r="K366" s="62">
        <f t="shared" si="68"/>
        <v>0</v>
      </c>
      <c r="L366" s="54">
        <v>0</v>
      </c>
      <c r="M366" s="54">
        <v>0</v>
      </c>
      <c r="N366" s="62">
        <v>0</v>
      </c>
      <c r="O366" s="62">
        <v>0</v>
      </c>
      <c r="P366" s="62">
        <v>0</v>
      </c>
      <c r="Q366" s="62">
        <v>0</v>
      </c>
      <c r="R366" s="62">
        <v>0</v>
      </c>
      <c r="S366" s="62">
        <v>0</v>
      </c>
      <c r="T366" s="62">
        <v>0</v>
      </c>
      <c r="U366" s="62">
        <v>0</v>
      </c>
      <c r="V366" s="62">
        <v>0</v>
      </c>
      <c r="W366" s="62">
        <v>0</v>
      </c>
    </row>
    <row r="367" spans="1:23" s="43" customFormat="1" ht="63" x14ac:dyDescent="0.25">
      <c r="A367" s="174"/>
      <c r="B367" s="53" t="s">
        <v>1523</v>
      </c>
      <c r="C367" s="58" t="s">
        <v>1524</v>
      </c>
      <c r="D367" s="62">
        <v>0</v>
      </c>
      <c r="E367" s="62">
        <v>0</v>
      </c>
      <c r="F367" s="62">
        <v>0</v>
      </c>
      <c r="G367" s="62">
        <v>0</v>
      </c>
      <c r="H367" s="62">
        <v>0</v>
      </c>
      <c r="I367" s="62">
        <v>0</v>
      </c>
      <c r="J367" s="62">
        <f t="shared" si="68"/>
        <v>0</v>
      </c>
      <c r="K367" s="62">
        <f t="shared" si="68"/>
        <v>0.4</v>
      </c>
      <c r="L367" s="54">
        <v>0</v>
      </c>
      <c r="M367" s="54">
        <v>0.4</v>
      </c>
      <c r="N367" s="62">
        <v>0</v>
      </c>
      <c r="O367" s="62">
        <v>0</v>
      </c>
      <c r="P367" s="62">
        <v>0</v>
      </c>
      <c r="Q367" s="62">
        <v>0</v>
      </c>
      <c r="R367" s="62">
        <v>0</v>
      </c>
      <c r="S367" s="62">
        <v>0</v>
      </c>
      <c r="T367" s="62">
        <v>0</v>
      </c>
      <c r="U367" s="62">
        <v>0</v>
      </c>
      <c r="V367" s="62">
        <v>0</v>
      </c>
      <c r="W367" s="62">
        <v>0</v>
      </c>
    </row>
    <row r="368" spans="1:23" s="43" customFormat="1" ht="78.75" x14ac:dyDescent="0.25">
      <c r="A368" s="174"/>
      <c r="B368" s="53" t="s">
        <v>1906</v>
      </c>
      <c r="C368" s="58" t="s">
        <v>1907</v>
      </c>
      <c r="D368" s="62">
        <v>0</v>
      </c>
      <c r="E368" s="62">
        <v>0</v>
      </c>
      <c r="F368" s="62">
        <v>0</v>
      </c>
      <c r="G368" s="62">
        <v>0</v>
      </c>
      <c r="H368" s="62">
        <v>0</v>
      </c>
      <c r="I368" s="62">
        <v>0</v>
      </c>
      <c r="J368" s="62">
        <f t="shared" si="68"/>
        <v>0</v>
      </c>
      <c r="K368" s="62">
        <f t="shared" si="68"/>
        <v>0</v>
      </c>
      <c r="L368" s="54">
        <v>0</v>
      </c>
      <c r="M368" s="54">
        <v>0</v>
      </c>
      <c r="N368" s="62">
        <v>0</v>
      </c>
      <c r="O368" s="62">
        <v>0</v>
      </c>
      <c r="P368" s="62">
        <v>0</v>
      </c>
      <c r="Q368" s="62">
        <v>0</v>
      </c>
      <c r="R368" s="62">
        <v>0</v>
      </c>
      <c r="S368" s="62">
        <v>0</v>
      </c>
      <c r="T368" s="62">
        <v>0</v>
      </c>
      <c r="U368" s="62">
        <v>0</v>
      </c>
      <c r="V368" s="62">
        <v>0</v>
      </c>
      <c r="W368" s="62">
        <v>0</v>
      </c>
    </row>
    <row r="369" spans="1:23" s="43" customFormat="1" ht="31.5" x14ac:dyDescent="0.25">
      <c r="A369" s="174"/>
      <c r="B369" s="53" t="s">
        <v>1521</v>
      </c>
      <c r="C369" s="58" t="s">
        <v>1522</v>
      </c>
      <c r="D369" s="62">
        <v>0</v>
      </c>
      <c r="E369" s="62">
        <v>0</v>
      </c>
      <c r="F369" s="62">
        <v>0</v>
      </c>
      <c r="G369" s="62">
        <v>0</v>
      </c>
      <c r="H369" s="62">
        <v>0.23</v>
      </c>
      <c r="I369" s="62">
        <v>0</v>
      </c>
      <c r="J369" s="62">
        <f t="shared" si="68"/>
        <v>0</v>
      </c>
      <c r="K369" s="62">
        <f t="shared" si="68"/>
        <v>0</v>
      </c>
      <c r="L369" s="54">
        <v>0.23</v>
      </c>
      <c r="M369" s="54">
        <v>0</v>
      </c>
      <c r="N369" s="62">
        <v>0</v>
      </c>
      <c r="O369" s="62">
        <v>0</v>
      </c>
      <c r="P369" s="62">
        <v>0</v>
      </c>
      <c r="Q369" s="62">
        <v>0</v>
      </c>
      <c r="R369" s="62">
        <v>0</v>
      </c>
      <c r="S369" s="62">
        <v>0</v>
      </c>
      <c r="T369" s="62">
        <v>0</v>
      </c>
      <c r="U369" s="62">
        <v>0</v>
      </c>
      <c r="V369" s="62">
        <v>0</v>
      </c>
      <c r="W369" s="62">
        <v>0</v>
      </c>
    </row>
    <row r="370" spans="1:23" s="43" customFormat="1" ht="47.25" x14ac:dyDescent="0.25">
      <c r="A370" s="174"/>
      <c r="B370" s="53" t="s">
        <v>1908</v>
      </c>
      <c r="C370" s="58" t="s">
        <v>1909</v>
      </c>
      <c r="D370" s="62">
        <v>0</v>
      </c>
      <c r="E370" s="62">
        <v>0</v>
      </c>
      <c r="F370" s="62">
        <v>0</v>
      </c>
      <c r="G370" s="62">
        <v>0</v>
      </c>
      <c r="H370" s="62">
        <v>0</v>
      </c>
      <c r="I370" s="62">
        <v>0</v>
      </c>
      <c r="J370" s="62">
        <f t="shared" si="68"/>
        <v>0</v>
      </c>
      <c r="K370" s="62">
        <f t="shared" si="68"/>
        <v>0</v>
      </c>
      <c r="L370" s="54">
        <v>0</v>
      </c>
      <c r="M370" s="54">
        <v>0</v>
      </c>
      <c r="N370" s="62">
        <v>0</v>
      </c>
      <c r="O370" s="62">
        <v>0</v>
      </c>
      <c r="P370" s="62">
        <v>0</v>
      </c>
      <c r="Q370" s="62">
        <v>0</v>
      </c>
      <c r="R370" s="62">
        <v>0</v>
      </c>
      <c r="S370" s="62">
        <v>0</v>
      </c>
      <c r="T370" s="62">
        <v>0</v>
      </c>
      <c r="U370" s="62">
        <v>0</v>
      </c>
      <c r="V370" s="62">
        <v>0</v>
      </c>
      <c r="W370" s="62">
        <v>0</v>
      </c>
    </row>
    <row r="371" spans="1:23" s="43" customFormat="1" ht="31.5" x14ac:dyDescent="0.25">
      <c r="A371" s="174"/>
      <c r="B371" s="53" t="s">
        <v>1294</v>
      </c>
      <c r="C371" s="58" t="s">
        <v>1910</v>
      </c>
      <c r="D371" s="62">
        <v>0</v>
      </c>
      <c r="E371" s="62">
        <v>0</v>
      </c>
      <c r="F371" s="62">
        <v>0</v>
      </c>
      <c r="G371" s="62">
        <v>0.8</v>
      </c>
      <c r="H371" s="62">
        <v>0</v>
      </c>
      <c r="I371" s="62">
        <v>0</v>
      </c>
      <c r="J371" s="62">
        <f t="shared" si="68"/>
        <v>0</v>
      </c>
      <c r="K371" s="62">
        <f t="shared" si="68"/>
        <v>0</v>
      </c>
      <c r="L371" s="54">
        <v>0</v>
      </c>
      <c r="M371" s="54">
        <v>0.8</v>
      </c>
      <c r="N371" s="62">
        <v>0</v>
      </c>
      <c r="O371" s="62">
        <v>0</v>
      </c>
      <c r="P371" s="62">
        <v>0</v>
      </c>
      <c r="Q371" s="62">
        <v>0</v>
      </c>
      <c r="R371" s="62">
        <v>0</v>
      </c>
      <c r="S371" s="62">
        <v>0</v>
      </c>
      <c r="T371" s="62">
        <v>0</v>
      </c>
      <c r="U371" s="62">
        <v>0</v>
      </c>
      <c r="V371" s="62">
        <v>0</v>
      </c>
      <c r="W371" s="62">
        <v>0</v>
      </c>
    </row>
    <row r="372" spans="1:23" s="43" customFormat="1" ht="63" x14ac:dyDescent="0.25">
      <c r="A372" s="174"/>
      <c r="B372" s="53" t="s">
        <v>1911</v>
      </c>
      <c r="C372" s="58" t="s">
        <v>446</v>
      </c>
      <c r="D372" s="62">
        <v>0</v>
      </c>
      <c r="E372" s="62">
        <v>0</v>
      </c>
      <c r="F372" s="62">
        <v>0.30000000000000004</v>
      </c>
      <c r="G372" s="62">
        <v>0</v>
      </c>
      <c r="H372" s="62">
        <v>0</v>
      </c>
      <c r="I372" s="62">
        <v>0</v>
      </c>
      <c r="J372" s="62">
        <f t="shared" si="68"/>
        <v>0</v>
      </c>
      <c r="K372" s="62">
        <f t="shared" si="68"/>
        <v>0</v>
      </c>
      <c r="L372" s="54">
        <v>0.30000000000000004</v>
      </c>
      <c r="M372" s="54">
        <v>0</v>
      </c>
      <c r="N372" s="62">
        <v>0</v>
      </c>
      <c r="O372" s="62">
        <v>0</v>
      </c>
      <c r="P372" s="62">
        <v>0</v>
      </c>
      <c r="Q372" s="62">
        <v>0</v>
      </c>
      <c r="R372" s="62">
        <v>0</v>
      </c>
      <c r="S372" s="62">
        <v>0</v>
      </c>
      <c r="T372" s="62">
        <v>0</v>
      </c>
      <c r="U372" s="62">
        <v>0</v>
      </c>
      <c r="V372" s="62">
        <v>0</v>
      </c>
      <c r="W372" s="62">
        <v>0</v>
      </c>
    </row>
    <row r="373" spans="1:23" s="43" customFormat="1" ht="15.75" x14ac:dyDescent="0.25">
      <c r="A373" s="174"/>
      <c r="B373" s="65" t="s">
        <v>447</v>
      </c>
      <c r="C373" s="58"/>
      <c r="D373" s="62">
        <f t="shared" ref="D373:W373" si="69">SUM(D374:D382)</f>
        <v>0.15</v>
      </c>
      <c r="E373" s="62">
        <f t="shared" si="69"/>
        <v>2.52</v>
      </c>
      <c r="F373" s="62">
        <f t="shared" si="69"/>
        <v>0.13</v>
      </c>
      <c r="G373" s="62">
        <f t="shared" si="69"/>
        <v>0</v>
      </c>
      <c r="H373" s="62">
        <f t="shared" si="69"/>
        <v>0</v>
      </c>
      <c r="I373" s="62">
        <f t="shared" si="69"/>
        <v>0</v>
      </c>
      <c r="J373" s="62">
        <f t="shared" si="69"/>
        <v>6.4370000000000003</v>
      </c>
      <c r="K373" s="62">
        <f t="shared" si="69"/>
        <v>0</v>
      </c>
      <c r="L373" s="62">
        <f t="shared" si="69"/>
        <v>6.7170000000000005</v>
      </c>
      <c r="M373" s="62">
        <f t="shared" si="69"/>
        <v>2.52</v>
      </c>
      <c r="N373" s="62">
        <f t="shared" si="69"/>
        <v>0</v>
      </c>
      <c r="O373" s="62">
        <f t="shared" si="69"/>
        <v>0</v>
      </c>
      <c r="P373" s="62">
        <f t="shared" si="69"/>
        <v>0</v>
      </c>
      <c r="Q373" s="62">
        <f t="shared" si="69"/>
        <v>0</v>
      </c>
      <c r="R373" s="62">
        <f t="shared" si="69"/>
        <v>0</v>
      </c>
      <c r="S373" s="62">
        <f t="shared" si="69"/>
        <v>0</v>
      </c>
      <c r="T373" s="62">
        <f t="shared" si="69"/>
        <v>0</v>
      </c>
      <c r="U373" s="62">
        <f t="shared" si="69"/>
        <v>0</v>
      </c>
      <c r="V373" s="62">
        <f t="shared" si="69"/>
        <v>0</v>
      </c>
      <c r="W373" s="62">
        <f t="shared" si="69"/>
        <v>0</v>
      </c>
    </row>
    <row r="374" spans="1:23" s="43" customFormat="1" ht="63" x14ac:dyDescent="0.25">
      <c r="A374" s="174"/>
      <c r="B374" s="53" t="s">
        <v>1912</v>
      </c>
      <c r="C374" s="58" t="s">
        <v>448</v>
      </c>
      <c r="D374" s="62">
        <v>0</v>
      </c>
      <c r="E374" s="62">
        <v>1.26</v>
      </c>
      <c r="F374" s="62">
        <v>0</v>
      </c>
      <c r="G374" s="62">
        <v>0</v>
      </c>
      <c r="H374" s="62">
        <v>0</v>
      </c>
      <c r="I374" s="62">
        <v>0</v>
      </c>
      <c r="J374" s="62">
        <f t="shared" ref="J374:K382" si="70">L374-D374-F374-H374</f>
        <v>0</v>
      </c>
      <c r="K374" s="62">
        <f t="shared" si="70"/>
        <v>0</v>
      </c>
      <c r="L374" s="54">
        <v>0</v>
      </c>
      <c r="M374" s="54">
        <v>1.26</v>
      </c>
      <c r="N374" s="62">
        <v>0</v>
      </c>
      <c r="O374" s="62">
        <v>0</v>
      </c>
      <c r="P374" s="62">
        <v>0</v>
      </c>
      <c r="Q374" s="62">
        <v>0</v>
      </c>
      <c r="R374" s="62">
        <v>0</v>
      </c>
      <c r="S374" s="62">
        <v>0</v>
      </c>
      <c r="T374" s="62">
        <v>0</v>
      </c>
      <c r="U374" s="62">
        <v>0</v>
      </c>
      <c r="V374" s="62">
        <v>0</v>
      </c>
      <c r="W374" s="62">
        <v>0</v>
      </c>
    </row>
    <row r="375" spans="1:23" s="43" customFormat="1" ht="47.25" x14ac:dyDescent="0.25">
      <c r="A375" s="174"/>
      <c r="B375" s="53" t="s">
        <v>449</v>
      </c>
      <c r="C375" s="58" t="s">
        <v>450</v>
      </c>
      <c r="D375" s="62">
        <v>0</v>
      </c>
      <c r="E375" s="62">
        <v>0</v>
      </c>
      <c r="F375" s="62">
        <v>0</v>
      </c>
      <c r="G375" s="62">
        <v>0</v>
      </c>
      <c r="H375" s="62">
        <v>0</v>
      </c>
      <c r="I375" s="62">
        <v>0</v>
      </c>
      <c r="J375" s="62">
        <f t="shared" si="70"/>
        <v>6.2670000000000003</v>
      </c>
      <c r="K375" s="62">
        <f t="shared" si="70"/>
        <v>0</v>
      </c>
      <c r="L375" s="54">
        <v>6.2670000000000003</v>
      </c>
      <c r="M375" s="54">
        <v>0</v>
      </c>
      <c r="N375" s="62">
        <v>0</v>
      </c>
      <c r="O375" s="62">
        <v>0</v>
      </c>
      <c r="P375" s="62">
        <v>0</v>
      </c>
      <c r="Q375" s="62">
        <v>0</v>
      </c>
      <c r="R375" s="62">
        <v>0</v>
      </c>
      <c r="S375" s="62">
        <v>0</v>
      </c>
      <c r="T375" s="62">
        <v>0</v>
      </c>
      <c r="U375" s="62">
        <v>0</v>
      </c>
      <c r="V375" s="62">
        <v>0</v>
      </c>
      <c r="W375" s="62">
        <v>0</v>
      </c>
    </row>
    <row r="376" spans="1:23" s="43" customFormat="1" ht="31.5" x14ac:dyDescent="0.25">
      <c r="A376" s="174"/>
      <c r="B376" s="53" t="s">
        <v>451</v>
      </c>
      <c r="C376" s="58" t="s">
        <v>452</v>
      </c>
      <c r="D376" s="62">
        <v>0</v>
      </c>
      <c r="E376" s="62">
        <v>0</v>
      </c>
      <c r="F376" s="62">
        <v>0</v>
      </c>
      <c r="G376" s="62">
        <v>0</v>
      </c>
      <c r="H376" s="62">
        <v>0</v>
      </c>
      <c r="I376" s="62">
        <v>0</v>
      </c>
      <c r="J376" s="62">
        <f t="shared" si="70"/>
        <v>0</v>
      </c>
      <c r="K376" s="62">
        <f t="shared" si="70"/>
        <v>0</v>
      </c>
      <c r="L376" s="54">
        <v>0</v>
      </c>
      <c r="M376" s="54">
        <v>0</v>
      </c>
      <c r="N376" s="62">
        <v>0</v>
      </c>
      <c r="O376" s="62">
        <v>0</v>
      </c>
      <c r="P376" s="62">
        <v>0</v>
      </c>
      <c r="Q376" s="62">
        <v>0</v>
      </c>
      <c r="R376" s="62">
        <v>0</v>
      </c>
      <c r="S376" s="62">
        <v>0</v>
      </c>
      <c r="T376" s="62">
        <v>0</v>
      </c>
      <c r="U376" s="62">
        <v>0</v>
      </c>
      <c r="V376" s="62">
        <v>0</v>
      </c>
      <c r="W376" s="62">
        <v>0</v>
      </c>
    </row>
    <row r="377" spans="1:23" s="43" customFormat="1" ht="78.75" x14ac:dyDescent="0.25">
      <c r="A377" s="174"/>
      <c r="B377" s="53" t="s">
        <v>1913</v>
      </c>
      <c r="C377" s="58" t="s">
        <v>1401</v>
      </c>
      <c r="D377" s="62">
        <v>0</v>
      </c>
      <c r="E377" s="62">
        <v>0</v>
      </c>
      <c r="F377" s="62">
        <v>0</v>
      </c>
      <c r="G377" s="62">
        <v>0</v>
      </c>
      <c r="H377" s="62">
        <v>0</v>
      </c>
      <c r="I377" s="62">
        <v>0</v>
      </c>
      <c r="J377" s="62">
        <f t="shared" si="70"/>
        <v>0</v>
      </c>
      <c r="K377" s="62">
        <f t="shared" si="70"/>
        <v>0</v>
      </c>
      <c r="L377" s="54">
        <v>0</v>
      </c>
      <c r="M377" s="54">
        <v>0</v>
      </c>
      <c r="N377" s="62">
        <v>0</v>
      </c>
      <c r="O377" s="62">
        <v>0</v>
      </c>
      <c r="P377" s="62">
        <v>0</v>
      </c>
      <c r="Q377" s="62">
        <v>0</v>
      </c>
      <c r="R377" s="62">
        <v>0</v>
      </c>
      <c r="S377" s="62">
        <v>0</v>
      </c>
      <c r="T377" s="62">
        <v>0</v>
      </c>
      <c r="U377" s="62">
        <v>0</v>
      </c>
      <c r="V377" s="62">
        <v>0</v>
      </c>
      <c r="W377" s="62">
        <v>0</v>
      </c>
    </row>
    <row r="378" spans="1:23" s="43" customFormat="1" ht="31.5" x14ac:dyDescent="0.25">
      <c r="A378" s="174"/>
      <c r="B378" s="53" t="s">
        <v>453</v>
      </c>
      <c r="C378" s="58" t="s">
        <v>454</v>
      </c>
      <c r="D378" s="62">
        <v>0</v>
      </c>
      <c r="E378" s="62">
        <v>1.26</v>
      </c>
      <c r="F378" s="62">
        <v>0</v>
      </c>
      <c r="G378" s="62">
        <v>0</v>
      </c>
      <c r="H378" s="62">
        <v>0</v>
      </c>
      <c r="I378" s="62">
        <v>0</v>
      </c>
      <c r="J378" s="62">
        <f t="shared" si="70"/>
        <v>0</v>
      </c>
      <c r="K378" s="62">
        <f t="shared" si="70"/>
        <v>0</v>
      </c>
      <c r="L378" s="54">
        <v>0</v>
      </c>
      <c r="M378" s="54">
        <v>1.26</v>
      </c>
      <c r="N378" s="62">
        <v>0</v>
      </c>
      <c r="O378" s="62">
        <v>0</v>
      </c>
      <c r="P378" s="62">
        <v>0</v>
      </c>
      <c r="Q378" s="62">
        <v>0</v>
      </c>
      <c r="R378" s="62">
        <v>0</v>
      </c>
      <c r="S378" s="62">
        <v>0</v>
      </c>
      <c r="T378" s="62">
        <v>0</v>
      </c>
      <c r="U378" s="62">
        <v>0</v>
      </c>
      <c r="V378" s="62">
        <v>0</v>
      </c>
      <c r="W378" s="62">
        <v>0</v>
      </c>
    </row>
    <row r="379" spans="1:23" s="43" customFormat="1" ht="63" x14ac:dyDescent="0.25">
      <c r="A379" s="174"/>
      <c r="B379" s="53" t="s">
        <v>1914</v>
      </c>
      <c r="C379" s="58" t="s">
        <v>456</v>
      </c>
      <c r="D379" s="62">
        <v>0.15</v>
      </c>
      <c r="E379" s="62">
        <v>0</v>
      </c>
      <c r="F379" s="62">
        <v>0</v>
      </c>
      <c r="G379" s="62">
        <v>0</v>
      </c>
      <c r="H379" s="62">
        <v>0</v>
      </c>
      <c r="I379" s="62">
        <v>0</v>
      </c>
      <c r="J379" s="62">
        <f t="shared" si="70"/>
        <v>0</v>
      </c>
      <c r="K379" s="62">
        <f t="shared" si="70"/>
        <v>0</v>
      </c>
      <c r="L379" s="54">
        <v>0.15</v>
      </c>
      <c r="M379" s="54">
        <v>0</v>
      </c>
      <c r="N379" s="62">
        <v>0</v>
      </c>
      <c r="O379" s="62">
        <v>0</v>
      </c>
      <c r="P379" s="62">
        <v>0</v>
      </c>
      <c r="Q379" s="62">
        <v>0</v>
      </c>
      <c r="R379" s="62">
        <v>0</v>
      </c>
      <c r="S379" s="62">
        <v>0</v>
      </c>
      <c r="T379" s="62">
        <v>0</v>
      </c>
      <c r="U379" s="62">
        <v>0</v>
      </c>
      <c r="V379" s="62">
        <v>0</v>
      </c>
      <c r="W379" s="62">
        <v>0</v>
      </c>
    </row>
    <row r="380" spans="1:23" s="43" customFormat="1" ht="78.75" x14ac:dyDescent="0.25">
      <c r="A380" s="174"/>
      <c r="B380" s="53" t="s">
        <v>1525</v>
      </c>
      <c r="C380" s="58" t="s">
        <v>1526</v>
      </c>
      <c r="D380" s="62">
        <v>0</v>
      </c>
      <c r="E380" s="62">
        <v>0</v>
      </c>
      <c r="F380" s="62">
        <v>0</v>
      </c>
      <c r="G380" s="62">
        <v>0</v>
      </c>
      <c r="H380" s="62">
        <v>0</v>
      </c>
      <c r="I380" s="62">
        <v>0</v>
      </c>
      <c r="J380" s="62">
        <f t="shared" si="70"/>
        <v>0.17</v>
      </c>
      <c r="K380" s="62">
        <f t="shared" si="70"/>
        <v>0</v>
      </c>
      <c r="L380" s="54">
        <v>0.17</v>
      </c>
      <c r="M380" s="54">
        <v>0</v>
      </c>
      <c r="N380" s="62">
        <v>0</v>
      </c>
      <c r="O380" s="62">
        <v>0</v>
      </c>
      <c r="P380" s="62">
        <v>0</v>
      </c>
      <c r="Q380" s="62">
        <v>0</v>
      </c>
      <c r="R380" s="62">
        <v>0</v>
      </c>
      <c r="S380" s="62">
        <v>0</v>
      </c>
      <c r="T380" s="62">
        <v>0</v>
      </c>
      <c r="U380" s="62">
        <v>0</v>
      </c>
      <c r="V380" s="62">
        <v>0</v>
      </c>
      <c r="W380" s="62">
        <v>0</v>
      </c>
    </row>
    <row r="381" spans="1:23" s="43" customFormat="1" ht="63" x14ac:dyDescent="0.25">
      <c r="A381" s="174"/>
      <c r="B381" s="53" t="s">
        <v>1915</v>
      </c>
      <c r="C381" s="58" t="s">
        <v>1916</v>
      </c>
      <c r="D381" s="62">
        <v>0</v>
      </c>
      <c r="E381" s="62">
        <v>0</v>
      </c>
      <c r="F381" s="62">
        <v>0</v>
      </c>
      <c r="G381" s="62">
        <v>0</v>
      </c>
      <c r="H381" s="62">
        <v>0</v>
      </c>
      <c r="I381" s="62">
        <v>0</v>
      </c>
      <c r="J381" s="62">
        <f t="shared" si="70"/>
        <v>0</v>
      </c>
      <c r="K381" s="62">
        <f t="shared" si="70"/>
        <v>0</v>
      </c>
      <c r="L381" s="54">
        <v>0</v>
      </c>
      <c r="M381" s="54">
        <v>0</v>
      </c>
      <c r="N381" s="62">
        <v>0</v>
      </c>
      <c r="O381" s="62">
        <v>0</v>
      </c>
      <c r="P381" s="62">
        <v>0</v>
      </c>
      <c r="Q381" s="62">
        <v>0</v>
      </c>
      <c r="R381" s="62">
        <v>0</v>
      </c>
      <c r="S381" s="62">
        <v>0</v>
      </c>
      <c r="T381" s="62">
        <v>0</v>
      </c>
      <c r="U381" s="62">
        <v>0</v>
      </c>
      <c r="V381" s="62">
        <v>0</v>
      </c>
      <c r="W381" s="62">
        <v>0</v>
      </c>
    </row>
    <row r="382" spans="1:23" s="43" customFormat="1" ht="94.5" x14ac:dyDescent="0.25">
      <c r="A382" s="174"/>
      <c r="B382" s="65" t="s">
        <v>1917</v>
      </c>
      <c r="C382" s="58" t="s">
        <v>455</v>
      </c>
      <c r="D382" s="62">
        <v>0</v>
      </c>
      <c r="E382" s="62">
        <v>0</v>
      </c>
      <c r="F382" s="62">
        <v>0.13</v>
      </c>
      <c r="G382" s="62">
        <v>0</v>
      </c>
      <c r="H382" s="62">
        <v>0</v>
      </c>
      <c r="I382" s="62">
        <v>0</v>
      </c>
      <c r="J382" s="62">
        <f t="shared" si="70"/>
        <v>0</v>
      </c>
      <c r="K382" s="62">
        <f t="shared" si="70"/>
        <v>0</v>
      </c>
      <c r="L382" s="54">
        <v>0.13</v>
      </c>
      <c r="M382" s="54">
        <v>0</v>
      </c>
      <c r="N382" s="62">
        <v>0</v>
      </c>
      <c r="O382" s="62">
        <v>0</v>
      </c>
      <c r="P382" s="62">
        <v>0</v>
      </c>
      <c r="Q382" s="62">
        <v>0</v>
      </c>
      <c r="R382" s="62">
        <v>0</v>
      </c>
      <c r="S382" s="62">
        <v>0</v>
      </c>
      <c r="T382" s="62">
        <v>0</v>
      </c>
      <c r="U382" s="62">
        <v>0</v>
      </c>
      <c r="V382" s="62">
        <v>0</v>
      </c>
      <c r="W382" s="62">
        <v>0</v>
      </c>
    </row>
    <row r="383" spans="1:23" s="43" customFormat="1" ht="15.75" x14ac:dyDescent="0.25">
      <c r="A383" s="174"/>
      <c r="B383" s="53" t="s">
        <v>457</v>
      </c>
      <c r="C383" s="58"/>
      <c r="D383" s="62">
        <f t="shared" ref="D383:W383" si="71">SUM(D384:D431)</f>
        <v>0</v>
      </c>
      <c r="E383" s="62">
        <f t="shared" si="71"/>
        <v>5.32</v>
      </c>
      <c r="F383" s="62">
        <f t="shared" si="71"/>
        <v>0</v>
      </c>
      <c r="G383" s="62">
        <f t="shared" si="71"/>
        <v>1.4300000000000002</v>
      </c>
      <c r="H383" s="62">
        <f t="shared" si="71"/>
        <v>0</v>
      </c>
      <c r="I383" s="62">
        <f t="shared" si="71"/>
        <v>0</v>
      </c>
      <c r="J383" s="62">
        <f t="shared" si="71"/>
        <v>1.8336600000000001</v>
      </c>
      <c r="K383" s="62">
        <f t="shared" si="71"/>
        <v>0.4</v>
      </c>
      <c r="L383" s="62">
        <f t="shared" si="71"/>
        <v>1.8336600000000001</v>
      </c>
      <c r="M383" s="62">
        <f t="shared" si="71"/>
        <v>7.15</v>
      </c>
      <c r="N383" s="62">
        <f t="shared" si="71"/>
        <v>0</v>
      </c>
      <c r="O383" s="62">
        <f t="shared" si="71"/>
        <v>0</v>
      </c>
      <c r="P383" s="62">
        <f t="shared" si="71"/>
        <v>0</v>
      </c>
      <c r="Q383" s="62">
        <f t="shared" si="71"/>
        <v>0</v>
      </c>
      <c r="R383" s="62">
        <f t="shared" si="71"/>
        <v>0</v>
      </c>
      <c r="S383" s="62">
        <f t="shared" si="71"/>
        <v>0</v>
      </c>
      <c r="T383" s="62">
        <f t="shared" si="71"/>
        <v>0</v>
      </c>
      <c r="U383" s="62">
        <f t="shared" si="71"/>
        <v>0</v>
      </c>
      <c r="V383" s="62">
        <f t="shared" si="71"/>
        <v>0</v>
      </c>
      <c r="W383" s="62">
        <f t="shared" si="71"/>
        <v>0</v>
      </c>
    </row>
    <row r="384" spans="1:23" s="43" customFormat="1" ht="63" x14ac:dyDescent="0.25">
      <c r="A384" s="174"/>
      <c r="B384" s="53" t="s">
        <v>495</v>
      </c>
      <c r="C384" s="58" t="s">
        <v>496</v>
      </c>
      <c r="D384" s="62">
        <v>0</v>
      </c>
      <c r="E384" s="62">
        <v>0</v>
      </c>
      <c r="F384" s="62">
        <v>0</v>
      </c>
      <c r="G384" s="62">
        <v>0</v>
      </c>
      <c r="H384" s="62">
        <v>0</v>
      </c>
      <c r="I384" s="62">
        <v>0</v>
      </c>
      <c r="J384" s="62">
        <f t="shared" ref="J384:K431" si="72">L384-D384-F384-H384</f>
        <v>0</v>
      </c>
      <c r="K384" s="62">
        <f t="shared" si="72"/>
        <v>0</v>
      </c>
      <c r="L384" s="54">
        <v>0</v>
      </c>
      <c r="M384" s="54">
        <v>0</v>
      </c>
      <c r="N384" s="62">
        <v>0</v>
      </c>
      <c r="O384" s="62">
        <v>0</v>
      </c>
      <c r="P384" s="62">
        <v>0</v>
      </c>
      <c r="Q384" s="62">
        <v>0</v>
      </c>
      <c r="R384" s="62">
        <v>0</v>
      </c>
      <c r="S384" s="62">
        <v>0</v>
      </c>
      <c r="T384" s="62">
        <v>0</v>
      </c>
      <c r="U384" s="62">
        <v>0</v>
      </c>
      <c r="V384" s="62">
        <v>0</v>
      </c>
      <c r="W384" s="62">
        <v>0</v>
      </c>
    </row>
    <row r="385" spans="1:23" s="43" customFormat="1" ht="47.25" x14ac:dyDescent="0.25">
      <c r="A385" s="174"/>
      <c r="B385" s="53" t="s">
        <v>493</v>
      </c>
      <c r="C385" s="58" t="s">
        <v>494</v>
      </c>
      <c r="D385" s="62">
        <v>0</v>
      </c>
      <c r="E385" s="62">
        <v>0</v>
      </c>
      <c r="F385" s="62">
        <v>0</v>
      </c>
      <c r="G385" s="62">
        <v>0</v>
      </c>
      <c r="H385" s="62">
        <v>0</v>
      </c>
      <c r="I385" s="62">
        <v>0</v>
      </c>
      <c r="J385" s="62">
        <f t="shared" si="72"/>
        <v>0</v>
      </c>
      <c r="K385" s="62">
        <f t="shared" si="72"/>
        <v>0</v>
      </c>
      <c r="L385" s="54">
        <v>0</v>
      </c>
      <c r="M385" s="54">
        <v>0</v>
      </c>
      <c r="N385" s="62">
        <v>0</v>
      </c>
      <c r="O385" s="62">
        <v>0</v>
      </c>
      <c r="P385" s="62">
        <v>0</v>
      </c>
      <c r="Q385" s="62">
        <v>0</v>
      </c>
      <c r="R385" s="62">
        <v>0</v>
      </c>
      <c r="S385" s="62">
        <v>0</v>
      </c>
      <c r="T385" s="62">
        <v>0</v>
      </c>
      <c r="U385" s="62">
        <v>0</v>
      </c>
      <c r="V385" s="62">
        <v>0</v>
      </c>
      <c r="W385" s="62">
        <v>0</v>
      </c>
    </row>
    <row r="386" spans="1:23" s="43" customFormat="1" ht="63" x14ac:dyDescent="0.25">
      <c r="A386" s="174"/>
      <c r="B386" s="53" t="s">
        <v>1918</v>
      </c>
      <c r="C386" s="58" t="s">
        <v>497</v>
      </c>
      <c r="D386" s="62">
        <v>0</v>
      </c>
      <c r="E386" s="62">
        <v>0</v>
      </c>
      <c r="F386" s="62">
        <v>0</v>
      </c>
      <c r="G386" s="62">
        <v>0</v>
      </c>
      <c r="H386" s="62">
        <v>0</v>
      </c>
      <c r="I386" s="62">
        <v>0</v>
      </c>
      <c r="J386" s="62">
        <f t="shared" si="72"/>
        <v>0</v>
      </c>
      <c r="K386" s="62">
        <f t="shared" si="72"/>
        <v>0</v>
      </c>
      <c r="L386" s="54">
        <v>0</v>
      </c>
      <c r="M386" s="54">
        <v>0</v>
      </c>
      <c r="N386" s="62">
        <v>0</v>
      </c>
      <c r="O386" s="62">
        <v>0</v>
      </c>
      <c r="P386" s="62">
        <v>0</v>
      </c>
      <c r="Q386" s="62">
        <v>0</v>
      </c>
      <c r="R386" s="62">
        <v>0</v>
      </c>
      <c r="S386" s="62">
        <v>0</v>
      </c>
      <c r="T386" s="62">
        <v>0</v>
      </c>
      <c r="U386" s="62">
        <v>0</v>
      </c>
      <c r="V386" s="62">
        <v>0</v>
      </c>
      <c r="W386" s="62">
        <v>0</v>
      </c>
    </row>
    <row r="387" spans="1:23" s="43" customFormat="1" ht="47.25" x14ac:dyDescent="0.25">
      <c r="A387" s="174"/>
      <c r="B387" s="53" t="s">
        <v>1919</v>
      </c>
      <c r="C387" s="58" t="s">
        <v>458</v>
      </c>
      <c r="D387" s="62">
        <v>0</v>
      </c>
      <c r="E387" s="62">
        <v>0</v>
      </c>
      <c r="F387" s="62">
        <v>0</v>
      </c>
      <c r="G387" s="62">
        <v>0</v>
      </c>
      <c r="H387" s="62">
        <v>0</v>
      </c>
      <c r="I387" s="62">
        <v>0</v>
      </c>
      <c r="J387" s="62">
        <f t="shared" si="72"/>
        <v>0.60565999999999998</v>
      </c>
      <c r="K387" s="62">
        <f t="shared" si="72"/>
        <v>0</v>
      </c>
      <c r="L387" s="54">
        <v>0.60565999999999998</v>
      </c>
      <c r="M387" s="54">
        <v>0</v>
      </c>
      <c r="N387" s="62">
        <v>0</v>
      </c>
      <c r="O387" s="62">
        <v>0</v>
      </c>
      <c r="P387" s="62">
        <v>0</v>
      </c>
      <c r="Q387" s="62">
        <v>0</v>
      </c>
      <c r="R387" s="62">
        <v>0</v>
      </c>
      <c r="S387" s="62">
        <v>0</v>
      </c>
      <c r="T387" s="62">
        <v>0</v>
      </c>
      <c r="U387" s="62">
        <v>0</v>
      </c>
      <c r="V387" s="62">
        <v>0</v>
      </c>
      <c r="W387" s="62">
        <v>0</v>
      </c>
    </row>
    <row r="388" spans="1:23" s="43" customFormat="1" ht="31.5" x14ac:dyDescent="0.25">
      <c r="A388" s="174"/>
      <c r="B388" s="53" t="s">
        <v>459</v>
      </c>
      <c r="C388" s="58" t="s">
        <v>460</v>
      </c>
      <c r="D388" s="62">
        <v>0</v>
      </c>
      <c r="E388" s="62">
        <v>0</v>
      </c>
      <c r="F388" s="62">
        <v>0</v>
      </c>
      <c r="G388" s="62">
        <v>0</v>
      </c>
      <c r="H388" s="62">
        <v>0</v>
      </c>
      <c r="I388" s="62">
        <v>0</v>
      </c>
      <c r="J388" s="62">
        <f t="shared" si="72"/>
        <v>0</v>
      </c>
      <c r="K388" s="62">
        <f t="shared" si="72"/>
        <v>0</v>
      </c>
      <c r="L388" s="54">
        <v>0</v>
      </c>
      <c r="M388" s="54">
        <v>0</v>
      </c>
      <c r="N388" s="62">
        <v>0</v>
      </c>
      <c r="O388" s="62">
        <v>0</v>
      </c>
      <c r="P388" s="62">
        <v>0</v>
      </c>
      <c r="Q388" s="62">
        <v>0</v>
      </c>
      <c r="R388" s="62">
        <v>0</v>
      </c>
      <c r="S388" s="62">
        <v>0</v>
      </c>
      <c r="T388" s="62">
        <v>0</v>
      </c>
      <c r="U388" s="62">
        <v>0</v>
      </c>
      <c r="V388" s="62">
        <v>0</v>
      </c>
      <c r="W388" s="62">
        <v>0</v>
      </c>
    </row>
    <row r="389" spans="1:23" s="43" customFormat="1" ht="31.5" x14ac:dyDescent="0.25">
      <c r="A389" s="174"/>
      <c r="B389" s="53" t="s">
        <v>461</v>
      </c>
      <c r="C389" s="58" t="s">
        <v>462</v>
      </c>
      <c r="D389" s="62">
        <v>0</v>
      </c>
      <c r="E389" s="62">
        <v>0</v>
      </c>
      <c r="F389" s="62">
        <v>0</v>
      </c>
      <c r="G389" s="62">
        <v>0</v>
      </c>
      <c r="H389" s="62">
        <v>0</v>
      </c>
      <c r="I389" s="62">
        <v>0</v>
      </c>
      <c r="J389" s="62">
        <f t="shared" si="72"/>
        <v>0</v>
      </c>
      <c r="K389" s="62">
        <f t="shared" si="72"/>
        <v>0</v>
      </c>
      <c r="L389" s="54">
        <v>0</v>
      </c>
      <c r="M389" s="54">
        <v>0</v>
      </c>
      <c r="N389" s="62">
        <v>0</v>
      </c>
      <c r="O389" s="62">
        <v>0</v>
      </c>
      <c r="P389" s="62">
        <v>0</v>
      </c>
      <c r="Q389" s="62">
        <v>0</v>
      </c>
      <c r="R389" s="62">
        <v>0</v>
      </c>
      <c r="S389" s="62">
        <v>0</v>
      </c>
      <c r="T389" s="62">
        <v>0</v>
      </c>
      <c r="U389" s="62">
        <v>0</v>
      </c>
      <c r="V389" s="62">
        <v>0</v>
      </c>
      <c r="W389" s="62">
        <v>0</v>
      </c>
    </row>
    <row r="390" spans="1:23" s="43" customFormat="1" ht="63" x14ac:dyDescent="0.25">
      <c r="A390" s="174"/>
      <c r="B390" s="53" t="s">
        <v>1920</v>
      </c>
      <c r="C390" s="58" t="s">
        <v>463</v>
      </c>
      <c r="D390" s="62">
        <v>0</v>
      </c>
      <c r="E390" s="62">
        <v>0</v>
      </c>
      <c r="F390" s="62">
        <v>0</v>
      </c>
      <c r="G390" s="62">
        <v>0</v>
      </c>
      <c r="H390" s="62">
        <v>0</v>
      </c>
      <c r="I390" s="62">
        <v>0</v>
      </c>
      <c r="J390" s="62">
        <f t="shared" si="72"/>
        <v>0</v>
      </c>
      <c r="K390" s="62">
        <f t="shared" si="72"/>
        <v>0</v>
      </c>
      <c r="L390" s="54">
        <v>0</v>
      </c>
      <c r="M390" s="54">
        <v>0</v>
      </c>
      <c r="N390" s="62">
        <v>0</v>
      </c>
      <c r="O390" s="62">
        <v>0</v>
      </c>
      <c r="P390" s="62">
        <v>0</v>
      </c>
      <c r="Q390" s="62">
        <v>0</v>
      </c>
      <c r="R390" s="62">
        <v>0</v>
      </c>
      <c r="S390" s="62">
        <v>0</v>
      </c>
      <c r="T390" s="62">
        <v>0</v>
      </c>
      <c r="U390" s="62">
        <v>0</v>
      </c>
      <c r="V390" s="62">
        <v>0</v>
      </c>
      <c r="W390" s="62">
        <v>0</v>
      </c>
    </row>
    <row r="391" spans="1:23" s="43" customFormat="1" ht="31.5" x14ac:dyDescent="0.25">
      <c r="A391" s="174"/>
      <c r="B391" s="53" t="s">
        <v>464</v>
      </c>
      <c r="C391" s="58" t="s">
        <v>465</v>
      </c>
      <c r="D391" s="62">
        <v>0</v>
      </c>
      <c r="E391" s="62">
        <v>1.26</v>
      </c>
      <c r="F391" s="62">
        <v>0</v>
      </c>
      <c r="G391" s="62">
        <v>0</v>
      </c>
      <c r="H391" s="62">
        <v>0</v>
      </c>
      <c r="I391" s="62">
        <v>0</v>
      </c>
      <c r="J391" s="62">
        <f t="shared" si="72"/>
        <v>0</v>
      </c>
      <c r="K391" s="62">
        <f t="shared" si="72"/>
        <v>0</v>
      </c>
      <c r="L391" s="54">
        <v>0</v>
      </c>
      <c r="M391" s="54">
        <v>1.26</v>
      </c>
      <c r="N391" s="62">
        <v>0</v>
      </c>
      <c r="O391" s="62">
        <v>0</v>
      </c>
      <c r="P391" s="62">
        <v>0</v>
      </c>
      <c r="Q391" s="62">
        <v>0</v>
      </c>
      <c r="R391" s="62">
        <v>0</v>
      </c>
      <c r="S391" s="62">
        <v>0</v>
      </c>
      <c r="T391" s="62">
        <v>0</v>
      </c>
      <c r="U391" s="62">
        <v>0</v>
      </c>
      <c r="V391" s="62">
        <v>0</v>
      </c>
      <c r="W391" s="62">
        <v>0</v>
      </c>
    </row>
    <row r="392" spans="1:23" s="43" customFormat="1" ht="31.5" x14ac:dyDescent="0.25">
      <c r="A392" s="174"/>
      <c r="B392" s="53" t="s">
        <v>466</v>
      </c>
      <c r="C392" s="58" t="s">
        <v>467</v>
      </c>
      <c r="D392" s="62">
        <v>0</v>
      </c>
      <c r="E392" s="62">
        <v>0</v>
      </c>
      <c r="F392" s="62">
        <v>0</v>
      </c>
      <c r="G392" s="62">
        <v>0</v>
      </c>
      <c r="H392" s="62">
        <v>0</v>
      </c>
      <c r="I392" s="62">
        <v>0</v>
      </c>
      <c r="J392" s="62">
        <f t="shared" si="72"/>
        <v>0</v>
      </c>
      <c r="K392" s="62">
        <f t="shared" si="72"/>
        <v>0</v>
      </c>
      <c r="L392" s="54">
        <v>0</v>
      </c>
      <c r="M392" s="54">
        <v>0</v>
      </c>
      <c r="N392" s="62">
        <v>0</v>
      </c>
      <c r="O392" s="62">
        <v>0</v>
      </c>
      <c r="P392" s="62">
        <v>0</v>
      </c>
      <c r="Q392" s="62">
        <v>0</v>
      </c>
      <c r="R392" s="62">
        <v>0</v>
      </c>
      <c r="S392" s="62">
        <v>0</v>
      </c>
      <c r="T392" s="62">
        <v>0</v>
      </c>
      <c r="U392" s="62">
        <v>0</v>
      </c>
      <c r="V392" s="62">
        <v>0</v>
      </c>
      <c r="W392" s="62">
        <v>0</v>
      </c>
    </row>
    <row r="393" spans="1:23" s="43" customFormat="1" ht="31.5" x14ac:dyDescent="0.25">
      <c r="A393" s="174"/>
      <c r="B393" s="53" t="s">
        <v>468</v>
      </c>
      <c r="C393" s="58" t="s">
        <v>469</v>
      </c>
      <c r="D393" s="62">
        <v>0</v>
      </c>
      <c r="E393" s="62">
        <v>0</v>
      </c>
      <c r="F393" s="62">
        <v>0</v>
      </c>
      <c r="G393" s="62">
        <v>0</v>
      </c>
      <c r="H393" s="62">
        <v>0</v>
      </c>
      <c r="I393" s="62">
        <v>0</v>
      </c>
      <c r="J393" s="62">
        <f t="shared" si="72"/>
        <v>0</v>
      </c>
      <c r="K393" s="62">
        <f t="shared" si="72"/>
        <v>0</v>
      </c>
      <c r="L393" s="54">
        <v>0</v>
      </c>
      <c r="M393" s="54">
        <v>0</v>
      </c>
      <c r="N393" s="62">
        <v>0</v>
      </c>
      <c r="O393" s="62">
        <v>0</v>
      </c>
      <c r="P393" s="62">
        <v>0</v>
      </c>
      <c r="Q393" s="62">
        <v>0</v>
      </c>
      <c r="R393" s="62">
        <v>0</v>
      </c>
      <c r="S393" s="62">
        <v>0</v>
      </c>
      <c r="T393" s="62">
        <v>0</v>
      </c>
      <c r="U393" s="62">
        <v>0</v>
      </c>
      <c r="V393" s="62">
        <v>0</v>
      </c>
      <c r="W393" s="62">
        <v>0</v>
      </c>
    </row>
    <row r="394" spans="1:23" s="43" customFormat="1" ht="63" x14ac:dyDescent="0.25">
      <c r="A394" s="174"/>
      <c r="B394" s="53" t="s">
        <v>1527</v>
      </c>
      <c r="C394" s="58" t="s">
        <v>470</v>
      </c>
      <c r="D394" s="62">
        <v>0</v>
      </c>
      <c r="E394" s="62">
        <v>0</v>
      </c>
      <c r="F394" s="62">
        <v>0</v>
      </c>
      <c r="G394" s="62">
        <v>0</v>
      </c>
      <c r="H394" s="62">
        <v>0</v>
      </c>
      <c r="I394" s="62">
        <v>0</v>
      </c>
      <c r="J394" s="62">
        <f t="shared" si="72"/>
        <v>0.8</v>
      </c>
      <c r="K394" s="62">
        <f t="shared" si="72"/>
        <v>0</v>
      </c>
      <c r="L394" s="54">
        <v>0.8</v>
      </c>
      <c r="M394" s="54">
        <v>0</v>
      </c>
      <c r="N394" s="62">
        <v>0</v>
      </c>
      <c r="O394" s="62">
        <v>0</v>
      </c>
      <c r="P394" s="62">
        <v>0</v>
      </c>
      <c r="Q394" s="62">
        <v>0</v>
      </c>
      <c r="R394" s="62">
        <v>0</v>
      </c>
      <c r="S394" s="62">
        <v>0</v>
      </c>
      <c r="T394" s="62">
        <v>0</v>
      </c>
      <c r="U394" s="62">
        <v>0</v>
      </c>
      <c r="V394" s="62">
        <v>0</v>
      </c>
      <c r="W394" s="62">
        <v>0</v>
      </c>
    </row>
    <row r="395" spans="1:23" s="43" customFormat="1" ht="47.25" x14ac:dyDescent="0.25">
      <c r="A395" s="174"/>
      <c r="B395" s="53" t="s">
        <v>471</v>
      </c>
      <c r="C395" s="58" t="s">
        <v>472</v>
      </c>
      <c r="D395" s="62">
        <v>0</v>
      </c>
      <c r="E395" s="62">
        <v>1.26</v>
      </c>
      <c r="F395" s="62">
        <v>0</v>
      </c>
      <c r="G395" s="62">
        <v>0</v>
      </c>
      <c r="H395" s="62">
        <v>0</v>
      </c>
      <c r="I395" s="62">
        <v>0</v>
      </c>
      <c r="J395" s="62">
        <f t="shared" si="72"/>
        <v>0</v>
      </c>
      <c r="K395" s="62">
        <f t="shared" si="72"/>
        <v>0</v>
      </c>
      <c r="L395" s="54">
        <v>0</v>
      </c>
      <c r="M395" s="54">
        <v>1.26</v>
      </c>
      <c r="N395" s="62">
        <v>0</v>
      </c>
      <c r="O395" s="62">
        <v>0</v>
      </c>
      <c r="P395" s="62">
        <v>0</v>
      </c>
      <c r="Q395" s="62">
        <v>0</v>
      </c>
      <c r="R395" s="62">
        <v>0</v>
      </c>
      <c r="S395" s="62">
        <v>0</v>
      </c>
      <c r="T395" s="62">
        <v>0</v>
      </c>
      <c r="U395" s="62">
        <v>0</v>
      </c>
      <c r="V395" s="62">
        <v>0</v>
      </c>
      <c r="W395" s="62">
        <v>0</v>
      </c>
    </row>
    <row r="396" spans="1:23" s="43" customFormat="1" ht="63" x14ac:dyDescent="0.25">
      <c r="A396" s="174"/>
      <c r="B396" s="53" t="s">
        <v>473</v>
      </c>
      <c r="C396" s="58" t="s">
        <v>474</v>
      </c>
      <c r="D396" s="62">
        <v>0</v>
      </c>
      <c r="E396" s="62">
        <v>0</v>
      </c>
      <c r="F396" s="62">
        <v>0</v>
      </c>
      <c r="G396" s="62">
        <v>0</v>
      </c>
      <c r="H396" s="62">
        <v>0</v>
      </c>
      <c r="I396" s="62">
        <v>0</v>
      </c>
      <c r="J396" s="62">
        <f t="shared" si="72"/>
        <v>0</v>
      </c>
      <c r="K396" s="62">
        <f t="shared" si="72"/>
        <v>0</v>
      </c>
      <c r="L396" s="54">
        <v>0</v>
      </c>
      <c r="M396" s="54">
        <v>0</v>
      </c>
      <c r="N396" s="62">
        <v>0</v>
      </c>
      <c r="O396" s="62">
        <v>0</v>
      </c>
      <c r="P396" s="62">
        <v>0</v>
      </c>
      <c r="Q396" s="62">
        <v>0</v>
      </c>
      <c r="R396" s="62">
        <v>0</v>
      </c>
      <c r="S396" s="62">
        <v>0</v>
      </c>
      <c r="T396" s="62">
        <v>0</v>
      </c>
      <c r="U396" s="62">
        <v>0</v>
      </c>
      <c r="V396" s="62">
        <v>0</v>
      </c>
      <c r="W396" s="62">
        <v>0</v>
      </c>
    </row>
    <row r="397" spans="1:23" s="43" customFormat="1" ht="63" x14ac:dyDescent="0.25">
      <c r="A397" s="174"/>
      <c r="B397" s="53" t="s">
        <v>475</v>
      </c>
      <c r="C397" s="58" t="s">
        <v>476</v>
      </c>
      <c r="D397" s="62">
        <v>0</v>
      </c>
      <c r="E397" s="62">
        <v>0</v>
      </c>
      <c r="F397" s="62">
        <v>0</v>
      </c>
      <c r="G397" s="62">
        <v>0</v>
      </c>
      <c r="H397" s="62">
        <v>0</v>
      </c>
      <c r="I397" s="62">
        <v>0</v>
      </c>
      <c r="J397" s="62">
        <f t="shared" si="72"/>
        <v>0</v>
      </c>
      <c r="K397" s="62">
        <f t="shared" si="72"/>
        <v>0</v>
      </c>
      <c r="L397" s="54">
        <v>0</v>
      </c>
      <c r="M397" s="54">
        <v>0</v>
      </c>
      <c r="N397" s="62">
        <v>0</v>
      </c>
      <c r="O397" s="62">
        <v>0</v>
      </c>
      <c r="P397" s="62">
        <v>0</v>
      </c>
      <c r="Q397" s="62">
        <v>0</v>
      </c>
      <c r="R397" s="62">
        <v>0</v>
      </c>
      <c r="S397" s="62">
        <v>0</v>
      </c>
      <c r="T397" s="62">
        <v>0</v>
      </c>
      <c r="U397" s="62">
        <v>0</v>
      </c>
      <c r="V397" s="62">
        <v>0</v>
      </c>
      <c r="W397" s="62">
        <v>0</v>
      </c>
    </row>
    <row r="398" spans="1:23" s="43" customFormat="1" ht="47.25" x14ac:dyDescent="0.25">
      <c r="A398" s="174"/>
      <c r="B398" s="53" t="s">
        <v>1921</v>
      </c>
      <c r="C398" s="58" t="s">
        <v>477</v>
      </c>
      <c r="D398" s="62">
        <v>0</v>
      </c>
      <c r="E398" s="62">
        <v>0</v>
      </c>
      <c r="F398" s="62">
        <v>0</v>
      </c>
      <c r="G398" s="62">
        <v>0</v>
      </c>
      <c r="H398" s="62">
        <v>0</v>
      </c>
      <c r="I398" s="62">
        <v>0</v>
      </c>
      <c r="J398" s="62">
        <f t="shared" si="72"/>
        <v>0</v>
      </c>
      <c r="K398" s="62">
        <f t="shared" si="72"/>
        <v>0</v>
      </c>
      <c r="L398" s="54">
        <v>0</v>
      </c>
      <c r="M398" s="54">
        <v>0</v>
      </c>
      <c r="N398" s="62">
        <v>0</v>
      </c>
      <c r="O398" s="62">
        <v>0</v>
      </c>
      <c r="P398" s="62">
        <v>0</v>
      </c>
      <c r="Q398" s="62">
        <v>0</v>
      </c>
      <c r="R398" s="62">
        <v>0</v>
      </c>
      <c r="S398" s="62">
        <v>0</v>
      </c>
      <c r="T398" s="62">
        <v>0</v>
      </c>
      <c r="U398" s="62">
        <v>0</v>
      </c>
      <c r="V398" s="62">
        <v>0</v>
      </c>
      <c r="W398" s="62">
        <v>0</v>
      </c>
    </row>
    <row r="399" spans="1:23" s="43" customFormat="1" ht="63" x14ac:dyDescent="0.25">
      <c r="A399" s="174"/>
      <c r="B399" s="53" t="s">
        <v>1922</v>
      </c>
      <c r="C399" s="58" t="s">
        <v>478</v>
      </c>
      <c r="D399" s="62">
        <v>0</v>
      </c>
      <c r="E399" s="62">
        <v>0</v>
      </c>
      <c r="F399" s="62">
        <v>0</v>
      </c>
      <c r="G399" s="62">
        <v>0.4</v>
      </c>
      <c r="H399" s="62">
        <v>0</v>
      </c>
      <c r="I399" s="62">
        <v>0</v>
      </c>
      <c r="J399" s="62">
        <f t="shared" si="72"/>
        <v>0</v>
      </c>
      <c r="K399" s="62">
        <f t="shared" si="72"/>
        <v>0</v>
      </c>
      <c r="L399" s="54">
        <v>0</v>
      </c>
      <c r="M399" s="54">
        <v>0.4</v>
      </c>
      <c r="N399" s="62">
        <v>0</v>
      </c>
      <c r="O399" s="62">
        <v>0</v>
      </c>
      <c r="P399" s="62">
        <v>0</v>
      </c>
      <c r="Q399" s="62">
        <v>0</v>
      </c>
      <c r="R399" s="62">
        <v>0</v>
      </c>
      <c r="S399" s="62">
        <v>0</v>
      </c>
      <c r="T399" s="62">
        <v>0</v>
      </c>
      <c r="U399" s="62">
        <v>0</v>
      </c>
      <c r="V399" s="62">
        <v>0</v>
      </c>
      <c r="W399" s="62">
        <v>0</v>
      </c>
    </row>
    <row r="400" spans="1:23" s="43" customFormat="1" ht="63" x14ac:dyDescent="0.25">
      <c r="A400" s="174"/>
      <c r="B400" s="53" t="s">
        <v>1923</v>
      </c>
      <c r="C400" s="58" t="s">
        <v>479</v>
      </c>
      <c r="D400" s="62">
        <v>0</v>
      </c>
      <c r="E400" s="62">
        <v>0.4</v>
      </c>
      <c r="F400" s="62">
        <v>0</v>
      </c>
      <c r="G400" s="62">
        <v>0</v>
      </c>
      <c r="H400" s="62">
        <v>0</v>
      </c>
      <c r="I400" s="62">
        <v>0</v>
      </c>
      <c r="J400" s="62">
        <f t="shared" si="72"/>
        <v>0</v>
      </c>
      <c r="K400" s="62">
        <f t="shared" si="72"/>
        <v>0</v>
      </c>
      <c r="L400" s="54">
        <v>0</v>
      </c>
      <c r="M400" s="54">
        <v>0.4</v>
      </c>
      <c r="N400" s="62">
        <v>0</v>
      </c>
      <c r="O400" s="62">
        <v>0</v>
      </c>
      <c r="P400" s="62">
        <v>0</v>
      </c>
      <c r="Q400" s="62">
        <v>0</v>
      </c>
      <c r="R400" s="62">
        <v>0</v>
      </c>
      <c r="S400" s="62">
        <v>0</v>
      </c>
      <c r="T400" s="62">
        <v>0</v>
      </c>
      <c r="U400" s="62">
        <v>0</v>
      </c>
      <c r="V400" s="62">
        <v>0</v>
      </c>
      <c r="W400" s="62">
        <v>0</v>
      </c>
    </row>
    <row r="401" spans="1:23" s="43" customFormat="1" ht="63" x14ac:dyDescent="0.25">
      <c r="A401" s="174"/>
      <c r="B401" s="53" t="s">
        <v>1924</v>
      </c>
      <c r="C401" s="59" t="s">
        <v>480</v>
      </c>
      <c r="D401" s="62">
        <v>0</v>
      </c>
      <c r="E401" s="62">
        <v>0</v>
      </c>
      <c r="F401" s="62">
        <v>0</v>
      </c>
      <c r="G401" s="62">
        <v>0</v>
      </c>
      <c r="H401" s="62">
        <v>0</v>
      </c>
      <c r="I401" s="62">
        <v>0</v>
      </c>
      <c r="J401" s="62">
        <f t="shared" si="72"/>
        <v>0</v>
      </c>
      <c r="K401" s="62">
        <f t="shared" si="72"/>
        <v>0</v>
      </c>
      <c r="L401" s="54">
        <v>0</v>
      </c>
      <c r="M401" s="54">
        <v>0</v>
      </c>
      <c r="N401" s="62">
        <v>0</v>
      </c>
      <c r="O401" s="62">
        <v>0</v>
      </c>
      <c r="P401" s="62">
        <v>0</v>
      </c>
      <c r="Q401" s="62">
        <v>0</v>
      </c>
      <c r="R401" s="62">
        <v>0</v>
      </c>
      <c r="S401" s="62">
        <v>0</v>
      </c>
      <c r="T401" s="62">
        <v>0</v>
      </c>
      <c r="U401" s="62">
        <v>0</v>
      </c>
      <c r="V401" s="62">
        <v>0</v>
      </c>
      <c r="W401" s="62">
        <v>0</v>
      </c>
    </row>
    <row r="402" spans="1:23" s="43" customFormat="1" ht="63" x14ac:dyDescent="0.25">
      <c r="A402" s="174"/>
      <c r="B402" s="53" t="s">
        <v>1925</v>
      </c>
      <c r="C402" s="58" t="s">
        <v>481</v>
      </c>
      <c r="D402" s="62">
        <v>0</v>
      </c>
      <c r="E402" s="62">
        <v>0.4</v>
      </c>
      <c r="F402" s="62">
        <v>0</v>
      </c>
      <c r="G402" s="62">
        <v>0</v>
      </c>
      <c r="H402" s="62">
        <v>0</v>
      </c>
      <c r="I402" s="62">
        <v>0</v>
      </c>
      <c r="J402" s="62">
        <f t="shared" si="72"/>
        <v>0</v>
      </c>
      <c r="K402" s="62">
        <f t="shared" si="72"/>
        <v>0</v>
      </c>
      <c r="L402" s="54">
        <v>0</v>
      </c>
      <c r="M402" s="54">
        <v>0.4</v>
      </c>
      <c r="N402" s="62">
        <v>0</v>
      </c>
      <c r="O402" s="62">
        <v>0</v>
      </c>
      <c r="P402" s="62">
        <v>0</v>
      </c>
      <c r="Q402" s="62">
        <v>0</v>
      </c>
      <c r="R402" s="62">
        <v>0</v>
      </c>
      <c r="S402" s="62">
        <v>0</v>
      </c>
      <c r="T402" s="62">
        <v>0</v>
      </c>
      <c r="U402" s="62">
        <v>0</v>
      </c>
      <c r="V402" s="62">
        <v>0</v>
      </c>
      <c r="W402" s="62">
        <v>0</v>
      </c>
    </row>
    <row r="403" spans="1:23" s="43" customFormat="1" ht="63" x14ac:dyDescent="0.25">
      <c r="A403" s="174"/>
      <c r="B403" s="53" t="s">
        <v>1926</v>
      </c>
      <c r="C403" s="58" t="s">
        <v>482</v>
      </c>
      <c r="D403" s="62">
        <v>0</v>
      </c>
      <c r="E403" s="62">
        <v>0</v>
      </c>
      <c r="F403" s="62">
        <v>0</v>
      </c>
      <c r="G403" s="62">
        <v>0</v>
      </c>
      <c r="H403" s="62">
        <v>0</v>
      </c>
      <c r="I403" s="62">
        <v>0</v>
      </c>
      <c r="J403" s="62">
        <f t="shared" si="72"/>
        <v>0</v>
      </c>
      <c r="K403" s="62">
        <f t="shared" si="72"/>
        <v>0</v>
      </c>
      <c r="L403" s="54">
        <v>0</v>
      </c>
      <c r="M403" s="54">
        <v>0</v>
      </c>
      <c r="N403" s="62">
        <v>0</v>
      </c>
      <c r="O403" s="62">
        <v>0</v>
      </c>
      <c r="P403" s="62">
        <v>0</v>
      </c>
      <c r="Q403" s="62">
        <v>0</v>
      </c>
      <c r="R403" s="62">
        <v>0</v>
      </c>
      <c r="S403" s="62">
        <v>0</v>
      </c>
      <c r="T403" s="62">
        <v>0</v>
      </c>
      <c r="U403" s="62">
        <v>0</v>
      </c>
      <c r="V403" s="62">
        <v>0</v>
      </c>
      <c r="W403" s="62">
        <v>0</v>
      </c>
    </row>
    <row r="404" spans="1:23" s="43" customFormat="1" ht="63" x14ac:dyDescent="0.25">
      <c r="A404" s="174"/>
      <c r="B404" s="53" t="s">
        <v>1927</v>
      </c>
      <c r="C404" s="58" t="s">
        <v>1402</v>
      </c>
      <c r="D404" s="62">
        <v>0</v>
      </c>
      <c r="E404" s="62">
        <v>2</v>
      </c>
      <c r="F404" s="62">
        <v>0</v>
      </c>
      <c r="G404" s="62">
        <v>0</v>
      </c>
      <c r="H404" s="62">
        <v>0</v>
      </c>
      <c r="I404" s="62">
        <v>0</v>
      </c>
      <c r="J404" s="62">
        <f t="shared" si="72"/>
        <v>0</v>
      </c>
      <c r="K404" s="62">
        <f t="shared" si="72"/>
        <v>0</v>
      </c>
      <c r="L404" s="54">
        <v>0</v>
      </c>
      <c r="M404" s="54">
        <v>2</v>
      </c>
      <c r="N404" s="62">
        <v>0</v>
      </c>
      <c r="O404" s="62">
        <v>0</v>
      </c>
      <c r="P404" s="62">
        <v>0</v>
      </c>
      <c r="Q404" s="62">
        <v>0</v>
      </c>
      <c r="R404" s="62">
        <v>0</v>
      </c>
      <c r="S404" s="62">
        <v>0</v>
      </c>
      <c r="T404" s="62">
        <v>0</v>
      </c>
      <c r="U404" s="62">
        <v>0</v>
      </c>
      <c r="V404" s="62">
        <v>0</v>
      </c>
      <c r="W404" s="62">
        <v>0</v>
      </c>
    </row>
    <row r="405" spans="1:23" s="43" customFormat="1" ht="63" x14ac:dyDescent="0.25">
      <c r="A405" s="174"/>
      <c r="B405" s="53" t="s">
        <v>483</v>
      </c>
      <c r="C405" s="58" t="s">
        <v>1403</v>
      </c>
      <c r="D405" s="62">
        <v>0</v>
      </c>
      <c r="E405" s="62">
        <v>0</v>
      </c>
      <c r="F405" s="62">
        <v>0</v>
      </c>
      <c r="G405" s="62">
        <v>0</v>
      </c>
      <c r="H405" s="62">
        <v>0</v>
      </c>
      <c r="I405" s="62">
        <v>0</v>
      </c>
      <c r="J405" s="62">
        <f t="shared" si="72"/>
        <v>0</v>
      </c>
      <c r="K405" s="62">
        <f t="shared" si="72"/>
        <v>0</v>
      </c>
      <c r="L405" s="54">
        <v>0</v>
      </c>
      <c r="M405" s="54">
        <v>0</v>
      </c>
      <c r="N405" s="62">
        <v>0</v>
      </c>
      <c r="O405" s="62">
        <v>0</v>
      </c>
      <c r="P405" s="62">
        <v>0</v>
      </c>
      <c r="Q405" s="62">
        <v>0</v>
      </c>
      <c r="R405" s="62">
        <v>0</v>
      </c>
      <c r="S405" s="62">
        <v>0</v>
      </c>
      <c r="T405" s="62">
        <v>0</v>
      </c>
      <c r="U405" s="62">
        <v>0</v>
      </c>
      <c r="V405" s="62">
        <v>0</v>
      </c>
      <c r="W405" s="62">
        <v>0</v>
      </c>
    </row>
    <row r="406" spans="1:23" s="43" customFormat="1" ht="63" x14ac:dyDescent="0.25">
      <c r="A406" s="174"/>
      <c r="B406" s="53" t="s">
        <v>1928</v>
      </c>
      <c r="C406" s="58" t="s">
        <v>484</v>
      </c>
      <c r="D406" s="62">
        <v>0</v>
      </c>
      <c r="E406" s="62">
        <v>0</v>
      </c>
      <c r="F406" s="62">
        <v>0</v>
      </c>
      <c r="G406" s="62">
        <v>0</v>
      </c>
      <c r="H406" s="62">
        <v>0</v>
      </c>
      <c r="I406" s="62">
        <v>0</v>
      </c>
      <c r="J406" s="62">
        <f t="shared" si="72"/>
        <v>0</v>
      </c>
      <c r="K406" s="62">
        <f t="shared" si="72"/>
        <v>0</v>
      </c>
      <c r="L406" s="54">
        <v>0</v>
      </c>
      <c r="M406" s="54">
        <v>0</v>
      </c>
      <c r="N406" s="62">
        <v>0</v>
      </c>
      <c r="O406" s="62">
        <v>0</v>
      </c>
      <c r="P406" s="62">
        <v>0</v>
      </c>
      <c r="Q406" s="62">
        <v>0</v>
      </c>
      <c r="R406" s="62">
        <v>0</v>
      </c>
      <c r="S406" s="62">
        <v>0</v>
      </c>
      <c r="T406" s="62">
        <v>0</v>
      </c>
      <c r="U406" s="62">
        <v>0</v>
      </c>
      <c r="V406" s="62">
        <v>0</v>
      </c>
      <c r="W406" s="62">
        <v>0</v>
      </c>
    </row>
    <row r="407" spans="1:23" s="43" customFormat="1" ht="31.5" x14ac:dyDescent="0.25">
      <c r="A407" s="174"/>
      <c r="B407" s="53" t="s">
        <v>485</v>
      </c>
      <c r="C407" s="58" t="s">
        <v>486</v>
      </c>
      <c r="D407" s="62">
        <v>0</v>
      </c>
      <c r="E407" s="62">
        <v>0</v>
      </c>
      <c r="F407" s="62">
        <v>0</v>
      </c>
      <c r="G407" s="62">
        <v>0</v>
      </c>
      <c r="H407" s="62">
        <v>0</v>
      </c>
      <c r="I407" s="62">
        <v>0</v>
      </c>
      <c r="J407" s="62">
        <f t="shared" si="72"/>
        <v>0</v>
      </c>
      <c r="K407" s="62">
        <f t="shared" si="72"/>
        <v>0</v>
      </c>
      <c r="L407" s="54">
        <v>0</v>
      </c>
      <c r="M407" s="54">
        <v>0</v>
      </c>
      <c r="N407" s="62">
        <v>0</v>
      </c>
      <c r="O407" s="62">
        <v>0</v>
      </c>
      <c r="P407" s="62">
        <v>0</v>
      </c>
      <c r="Q407" s="62">
        <v>0</v>
      </c>
      <c r="R407" s="62">
        <v>0</v>
      </c>
      <c r="S407" s="62">
        <v>0</v>
      </c>
      <c r="T407" s="62">
        <v>0</v>
      </c>
      <c r="U407" s="62">
        <v>0</v>
      </c>
      <c r="V407" s="62">
        <v>0</v>
      </c>
      <c r="W407" s="62">
        <v>0</v>
      </c>
    </row>
    <row r="408" spans="1:23" s="43" customFormat="1" ht="63" x14ac:dyDescent="0.25">
      <c r="A408" s="174"/>
      <c r="B408" s="53" t="s">
        <v>487</v>
      </c>
      <c r="C408" s="58" t="s">
        <v>488</v>
      </c>
      <c r="D408" s="62">
        <v>0</v>
      </c>
      <c r="E408" s="62">
        <v>0</v>
      </c>
      <c r="F408" s="62">
        <v>0</v>
      </c>
      <c r="G408" s="62">
        <v>0.4</v>
      </c>
      <c r="H408" s="62">
        <v>0</v>
      </c>
      <c r="I408" s="62">
        <v>0</v>
      </c>
      <c r="J408" s="62">
        <f t="shared" si="72"/>
        <v>0</v>
      </c>
      <c r="K408" s="62">
        <f t="shared" si="72"/>
        <v>0</v>
      </c>
      <c r="L408" s="54">
        <v>0</v>
      </c>
      <c r="M408" s="54">
        <v>0.4</v>
      </c>
      <c r="N408" s="62">
        <v>0</v>
      </c>
      <c r="O408" s="62">
        <v>0</v>
      </c>
      <c r="P408" s="62">
        <v>0</v>
      </c>
      <c r="Q408" s="62">
        <v>0</v>
      </c>
      <c r="R408" s="62">
        <v>0</v>
      </c>
      <c r="S408" s="62">
        <v>0</v>
      </c>
      <c r="T408" s="62">
        <v>0</v>
      </c>
      <c r="U408" s="62">
        <v>0</v>
      </c>
      <c r="V408" s="62">
        <v>0</v>
      </c>
      <c r="W408" s="62">
        <v>0</v>
      </c>
    </row>
    <row r="409" spans="1:23" s="43" customFormat="1" ht="63" x14ac:dyDescent="0.25">
      <c r="A409" s="174"/>
      <c r="B409" s="53" t="s">
        <v>489</v>
      </c>
      <c r="C409" s="58" t="s">
        <v>1404</v>
      </c>
      <c r="D409" s="62">
        <v>0</v>
      </c>
      <c r="E409" s="62">
        <v>0</v>
      </c>
      <c r="F409" s="62">
        <v>0</v>
      </c>
      <c r="G409" s="62">
        <v>0</v>
      </c>
      <c r="H409" s="62">
        <v>0</v>
      </c>
      <c r="I409" s="62">
        <v>0</v>
      </c>
      <c r="J409" s="62">
        <f t="shared" si="72"/>
        <v>0</v>
      </c>
      <c r="K409" s="62">
        <f t="shared" si="72"/>
        <v>0</v>
      </c>
      <c r="L409" s="54">
        <v>0</v>
      </c>
      <c r="M409" s="54">
        <v>0</v>
      </c>
      <c r="N409" s="62">
        <v>0</v>
      </c>
      <c r="O409" s="62">
        <v>0</v>
      </c>
      <c r="P409" s="62">
        <v>0</v>
      </c>
      <c r="Q409" s="62">
        <v>0</v>
      </c>
      <c r="R409" s="62">
        <v>0</v>
      </c>
      <c r="S409" s="62">
        <v>0</v>
      </c>
      <c r="T409" s="62">
        <v>0</v>
      </c>
      <c r="U409" s="62">
        <v>0</v>
      </c>
      <c r="V409" s="62">
        <v>0</v>
      </c>
      <c r="W409" s="62">
        <v>0</v>
      </c>
    </row>
    <row r="410" spans="1:23" s="43" customFormat="1" ht="78.75" x14ac:dyDescent="0.25">
      <c r="A410" s="174"/>
      <c r="B410" s="53" t="s">
        <v>490</v>
      </c>
      <c r="C410" s="58" t="s">
        <v>1405</v>
      </c>
      <c r="D410" s="62">
        <v>0</v>
      </c>
      <c r="E410" s="62">
        <v>0</v>
      </c>
      <c r="F410" s="62">
        <v>0</v>
      </c>
      <c r="G410" s="62">
        <v>0</v>
      </c>
      <c r="H410" s="62">
        <v>0</v>
      </c>
      <c r="I410" s="62">
        <v>0</v>
      </c>
      <c r="J410" s="62">
        <f t="shared" si="72"/>
        <v>0</v>
      </c>
      <c r="K410" s="62">
        <f t="shared" si="72"/>
        <v>0</v>
      </c>
      <c r="L410" s="54">
        <v>0</v>
      </c>
      <c r="M410" s="54">
        <v>0</v>
      </c>
      <c r="N410" s="62">
        <v>0</v>
      </c>
      <c r="O410" s="62">
        <v>0</v>
      </c>
      <c r="P410" s="62">
        <v>0</v>
      </c>
      <c r="Q410" s="62">
        <v>0</v>
      </c>
      <c r="R410" s="62">
        <v>0</v>
      </c>
      <c r="S410" s="62">
        <v>0</v>
      </c>
      <c r="T410" s="62">
        <v>0</v>
      </c>
      <c r="U410" s="62">
        <v>0</v>
      </c>
      <c r="V410" s="62">
        <v>0</v>
      </c>
      <c r="W410" s="62">
        <v>0</v>
      </c>
    </row>
    <row r="411" spans="1:23" s="43" customFormat="1" ht="47.25" x14ac:dyDescent="0.25">
      <c r="A411" s="174"/>
      <c r="B411" s="53" t="s">
        <v>1929</v>
      </c>
      <c r="C411" s="58" t="s">
        <v>1406</v>
      </c>
      <c r="D411" s="62">
        <v>0</v>
      </c>
      <c r="E411" s="62">
        <v>0</v>
      </c>
      <c r="F411" s="62">
        <v>0</v>
      </c>
      <c r="G411" s="62">
        <v>0</v>
      </c>
      <c r="H411" s="62">
        <v>0</v>
      </c>
      <c r="I411" s="62">
        <v>0</v>
      </c>
      <c r="J411" s="62">
        <f t="shared" si="72"/>
        <v>0</v>
      </c>
      <c r="K411" s="62">
        <f t="shared" si="72"/>
        <v>0</v>
      </c>
      <c r="L411" s="54">
        <v>0</v>
      </c>
      <c r="M411" s="54">
        <v>0</v>
      </c>
      <c r="N411" s="62">
        <v>0</v>
      </c>
      <c r="O411" s="62">
        <v>0</v>
      </c>
      <c r="P411" s="62">
        <v>0</v>
      </c>
      <c r="Q411" s="62">
        <v>0</v>
      </c>
      <c r="R411" s="62">
        <v>0</v>
      </c>
      <c r="S411" s="62">
        <v>0</v>
      </c>
      <c r="T411" s="62">
        <v>0</v>
      </c>
      <c r="U411" s="62">
        <v>0</v>
      </c>
      <c r="V411" s="62">
        <v>0</v>
      </c>
      <c r="W411" s="62">
        <v>0</v>
      </c>
    </row>
    <row r="412" spans="1:23" s="43" customFormat="1" ht="94.5" x14ac:dyDescent="0.25">
      <c r="A412" s="174"/>
      <c r="B412" s="53" t="s">
        <v>1930</v>
      </c>
      <c r="C412" s="58" t="s">
        <v>1407</v>
      </c>
      <c r="D412" s="62">
        <v>0</v>
      </c>
      <c r="E412" s="62">
        <v>0</v>
      </c>
      <c r="F412" s="62">
        <v>0</v>
      </c>
      <c r="G412" s="62">
        <v>0</v>
      </c>
      <c r="H412" s="62">
        <v>0</v>
      </c>
      <c r="I412" s="62">
        <v>0</v>
      </c>
      <c r="J412" s="62">
        <f t="shared" si="72"/>
        <v>0.15</v>
      </c>
      <c r="K412" s="62">
        <f t="shared" si="72"/>
        <v>0</v>
      </c>
      <c r="L412" s="54">
        <v>0.15</v>
      </c>
      <c r="M412" s="54">
        <v>0</v>
      </c>
      <c r="N412" s="62">
        <v>0</v>
      </c>
      <c r="O412" s="62">
        <v>0</v>
      </c>
      <c r="P412" s="62">
        <v>0</v>
      </c>
      <c r="Q412" s="62">
        <v>0</v>
      </c>
      <c r="R412" s="62">
        <v>0</v>
      </c>
      <c r="S412" s="62">
        <v>0</v>
      </c>
      <c r="T412" s="62">
        <v>0</v>
      </c>
      <c r="U412" s="62">
        <v>0</v>
      </c>
      <c r="V412" s="62">
        <v>0</v>
      </c>
      <c r="W412" s="62">
        <v>0</v>
      </c>
    </row>
    <row r="413" spans="1:23" s="43" customFormat="1" ht="78.75" x14ac:dyDescent="0.25">
      <c r="A413" s="174"/>
      <c r="B413" s="53" t="s">
        <v>1528</v>
      </c>
      <c r="C413" s="58" t="s">
        <v>1529</v>
      </c>
      <c r="D413" s="62">
        <v>0</v>
      </c>
      <c r="E413" s="62">
        <v>0</v>
      </c>
      <c r="F413" s="62">
        <v>0</v>
      </c>
      <c r="G413" s="62">
        <v>0</v>
      </c>
      <c r="H413" s="62">
        <v>0</v>
      </c>
      <c r="I413" s="62">
        <v>0</v>
      </c>
      <c r="J413" s="62">
        <f t="shared" si="72"/>
        <v>0</v>
      </c>
      <c r="K413" s="62">
        <f t="shared" si="72"/>
        <v>0</v>
      </c>
      <c r="L413" s="54">
        <v>0</v>
      </c>
      <c r="M413" s="54">
        <v>0</v>
      </c>
      <c r="N413" s="62">
        <v>0</v>
      </c>
      <c r="O413" s="62">
        <v>0</v>
      </c>
      <c r="P413" s="62">
        <v>0</v>
      </c>
      <c r="Q413" s="62">
        <v>0</v>
      </c>
      <c r="R413" s="62">
        <v>0</v>
      </c>
      <c r="S413" s="62">
        <v>0</v>
      </c>
      <c r="T413" s="62">
        <v>0</v>
      </c>
      <c r="U413" s="62">
        <v>0</v>
      </c>
      <c r="V413" s="62">
        <v>0</v>
      </c>
      <c r="W413" s="62">
        <v>0</v>
      </c>
    </row>
    <row r="414" spans="1:23" s="43" customFormat="1" ht="63" x14ac:dyDescent="0.25">
      <c r="A414" s="174"/>
      <c r="B414" s="53" t="s">
        <v>1530</v>
      </c>
      <c r="C414" s="58" t="s">
        <v>1531</v>
      </c>
      <c r="D414" s="62">
        <v>0</v>
      </c>
      <c r="E414" s="62">
        <v>0</v>
      </c>
      <c r="F414" s="62">
        <v>0</v>
      </c>
      <c r="G414" s="62">
        <v>0</v>
      </c>
      <c r="H414" s="62">
        <v>0</v>
      </c>
      <c r="I414" s="62">
        <v>0</v>
      </c>
      <c r="J414" s="62">
        <f t="shared" si="72"/>
        <v>0</v>
      </c>
      <c r="K414" s="62">
        <f t="shared" si="72"/>
        <v>0.4</v>
      </c>
      <c r="L414" s="54">
        <v>0</v>
      </c>
      <c r="M414" s="54">
        <v>0.4</v>
      </c>
      <c r="N414" s="62">
        <v>0</v>
      </c>
      <c r="O414" s="62">
        <v>0</v>
      </c>
      <c r="P414" s="62">
        <v>0</v>
      </c>
      <c r="Q414" s="62">
        <v>0</v>
      </c>
      <c r="R414" s="62">
        <v>0</v>
      </c>
      <c r="S414" s="62">
        <v>0</v>
      </c>
      <c r="T414" s="62">
        <v>0</v>
      </c>
      <c r="U414" s="62">
        <v>0</v>
      </c>
      <c r="V414" s="62">
        <v>0</v>
      </c>
      <c r="W414" s="62">
        <v>0</v>
      </c>
    </row>
    <row r="415" spans="1:23" s="43" customFormat="1" ht="63" x14ac:dyDescent="0.25">
      <c r="A415" s="174"/>
      <c r="B415" s="53" t="s">
        <v>1931</v>
      </c>
      <c r="C415" s="58" t="s">
        <v>1932</v>
      </c>
      <c r="D415" s="62">
        <v>0</v>
      </c>
      <c r="E415" s="62">
        <v>0</v>
      </c>
      <c r="F415" s="62">
        <v>0</v>
      </c>
      <c r="G415" s="62">
        <v>0</v>
      </c>
      <c r="H415" s="62">
        <v>0</v>
      </c>
      <c r="I415" s="62">
        <v>0</v>
      </c>
      <c r="J415" s="62">
        <f t="shared" si="72"/>
        <v>0</v>
      </c>
      <c r="K415" s="62">
        <f t="shared" si="72"/>
        <v>0</v>
      </c>
      <c r="L415" s="54">
        <v>0</v>
      </c>
      <c r="M415" s="54">
        <v>0</v>
      </c>
      <c r="N415" s="62">
        <v>0</v>
      </c>
      <c r="O415" s="62">
        <v>0</v>
      </c>
      <c r="P415" s="62">
        <v>0</v>
      </c>
      <c r="Q415" s="62">
        <v>0</v>
      </c>
      <c r="R415" s="62">
        <v>0</v>
      </c>
      <c r="S415" s="62">
        <v>0</v>
      </c>
      <c r="T415" s="62">
        <v>0</v>
      </c>
      <c r="U415" s="62">
        <v>0</v>
      </c>
      <c r="V415" s="62">
        <v>0</v>
      </c>
      <c r="W415" s="62">
        <v>0</v>
      </c>
    </row>
    <row r="416" spans="1:23" s="43" customFormat="1" ht="78.75" x14ac:dyDescent="0.25">
      <c r="A416" s="174"/>
      <c r="B416" s="53" t="s">
        <v>499</v>
      </c>
      <c r="C416" s="58" t="s">
        <v>500</v>
      </c>
      <c r="D416" s="62">
        <v>0</v>
      </c>
      <c r="E416" s="62">
        <v>0</v>
      </c>
      <c r="F416" s="62">
        <v>0</v>
      </c>
      <c r="G416" s="62">
        <v>0</v>
      </c>
      <c r="H416" s="62">
        <v>0</v>
      </c>
      <c r="I416" s="62">
        <v>0</v>
      </c>
      <c r="J416" s="62">
        <f t="shared" si="72"/>
        <v>0.27800000000000002</v>
      </c>
      <c r="K416" s="62">
        <f t="shared" si="72"/>
        <v>0</v>
      </c>
      <c r="L416" s="54">
        <v>0.27800000000000002</v>
      </c>
      <c r="M416" s="54">
        <v>0</v>
      </c>
      <c r="N416" s="62">
        <v>0</v>
      </c>
      <c r="O416" s="62">
        <v>0</v>
      </c>
      <c r="P416" s="62">
        <v>0</v>
      </c>
      <c r="Q416" s="62">
        <v>0</v>
      </c>
      <c r="R416" s="62">
        <v>0</v>
      </c>
      <c r="S416" s="62">
        <v>0</v>
      </c>
      <c r="T416" s="62">
        <v>0</v>
      </c>
      <c r="U416" s="62">
        <v>0</v>
      </c>
      <c r="V416" s="62">
        <v>0</v>
      </c>
      <c r="W416" s="62">
        <v>0</v>
      </c>
    </row>
    <row r="417" spans="1:23" s="43" customFormat="1" ht="47.25" x14ac:dyDescent="0.25">
      <c r="A417" s="174"/>
      <c r="B417" s="53" t="s">
        <v>1933</v>
      </c>
      <c r="C417" s="58" t="s">
        <v>1934</v>
      </c>
      <c r="D417" s="62">
        <v>0</v>
      </c>
      <c r="E417" s="62">
        <v>0</v>
      </c>
      <c r="F417" s="62">
        <v>0</v>
      </c>
      <c r="G417" s="62">
        <v>0</v>
      </c>
      <c r="H417" s="62">
        <v>0</v>
      </c>
      <c r="I417" s="62">
        <v>0</v>
      </c>
      <c r="J417" s="62">
        <f t="shared" si="72"/>
        <v>0</v>
      </c>
      <c r="K417" s="62">
        <f t="shared" si="72"/>
        <v>0</v>
      </c>
      <c r="L417" s="54">
        <v>0</v>
      </c>
      <c r="M417" s="54">
        <v>0</v>
      </c>
      <c r="N417" s="62">
        <v>0</v>
      </c>
      <c r="O417" s="62">
        <v>0</v>
      </c>
      <c r="P417" s="62">
        <v>0</v>
      </c>
      <c r="Q417" s="62">
        <v>0</v>
      </c>
      <c r="R417" s="62">
        <v>0</v>
      </c>
      <c r="S417" s="62">
        <v>0</v>
      </c>
      <c r="T417" s="62">
        <v>0</v>
      </c>
      <c r="U417" s="62">
        <v>0</v>
      </c>
      <c r="V417" s="62">
        <v>0</v>
      </c>
      <c r="W417" s="62">
        <v>0</v>
      </c>
    </row>
    <row r="418" spans="1:23" s="43" customFormat="1" ht="94.5" x14ac:dyDescent="0.25">
      <c r="A418" s="174"/>
      <c r="B418" s="53" t="s">
        <v>491</v>
      </c>
      <c r="C418" s="58" t="s">
        <v>492</v>
      </c>
      <c r="D418" s="62">
        <v>0</v>
      </c>
      <c r="E418" s="62">
        <v>0</v>
      </c>
      <c r="F418" s="62">
        <v>0</v>
      </c>
      <c r="G418" s="62">
        <v>0</v>
      </c>
      <c r="H418" s="62">
        <v>0</v>
      </c>
      <c r="I418" s="62">
        <v>0</v>
      </c>
      <c r="J418" s="62">
        <f t="shared" si="72"/>
        <v>0</v>
      </c>
      <c r="K418" s="62">
        <f t="shared" si="72"/>
        <v>0</v>
      </c>
      <c r="L418" s="54">
        <v>0</v>
      </c>
      <c r="M418" s="54">
        <v>0</v>
      </c>
      <c r="N418" s="62">
        <v>0</v>
      </c>
      <c r="O418" s="62">
        <v>0</v>
      </c>
      <c r="P418" s="62">
        <v>0</v>
      </c>
      <c r="Q418" s="62">
        <v>0</v>
      </c>
      <c r="R418" s="62">
        <v>0</v>
      </c>
      <c r="S418" s="62">
        <v>0</v>
      </c>
      <c r="T418" s="62">
        <v>0</v>
      </c>
      <c r="U418" s="62">
        <v>0</v>
      </c>
      <c r="V418" s="62">
        <v>0</v>
      </c>
      <c r="W418" s="62">
        <v>0</v>
      </c>
    </row>
    <row r="419" spans="1:23" s="43" customFormat="1" ht="78.75" x14ac:dyDescent="0.25">
      <c r="A419" s="174"/>
      <c r="B419" s="53" t="s">
        <v>501</v>
      </c>
      <c r="C419" s="58" t="s">
        <v>502</v>
      </c>
      <c r="D419" s="62">
        <v>0</v>
      </c>
      <c r="E419" s="62">
        <v>0</v>
      </c>
      <c r="F419" s="62">
        <v>0</v>
      </c>
      <c r="G419" s="62">
        <v>0.63</v>
      </c>
      <c r="H419" s="62">
        <v>0</v>
      </c>
      <c r="I419" s="62">
        <v>0</v>
      </c>
      <c r="J419" s="62">
        <f t="shared" si="72"/>
        <v>0</v>
      </c>
      <c r="K419" s="62">
        <f t="shared" si="72"/>
        <v>0</v>
      </c>
      <c r="L419" s="54">
        <v>0</v>
      </c>
      <c r="M419" s="54">
        <v>0.63</v>
      </c>
      <c r="N419" s="62">
        <v>0</v>
      </c>
      <c r="O419" s="62">
        <v>0</v>
      </c>
      <c r="P419" s="62">
        <v>0</v>
      </c>
      <c r="Q419" s="62">
        <v>0</v>
      </c>
      <c r="R419" s="62">
        <v>0</v>
      </c>
      <c r="S419" s="62">
        <v>0</v>
      </c>
      <c r="T419" s="62">
        <v>0</v>
      </c>
      <c r="U419" s="62">
        <v>0</v>
      </c>
      <c r="V419" s="62">
        <v>0</v>
      </c>
      <c r="W419" s="62">
        <v>0</v>
      </c>
    </row>
    <row r="420" spans="1:23" s="43" customFormat="1" ht="78.75" x14ac:dyDescent="0.25">
      <c r="A420" s="174"/>
      <c r="B420" s="53" t="s">
        <v>1935</v>
      </c>
      <c r="C420" s="58" t="s">
        <v>1936</v>
      </c>
      <c r="D420" s="62">
        <v>0</v>
      </c>
      <c r="E420" s="62">
        <v>0</v>
      </c>
      <c r="F420" s="62">
        <v>0</v>
      </c>
      <c r="G420" s="62">
        <v>0</v>
      </c>
      <c r="H420" s="62">
        <v>0</v>
      </c>
      <c r="I420" s="62">
        <v>0</v>
      </c>
      <c r="J420" s="62">
        <f t="shared" si="72"/>
        <v>0</v>
      </c>
      <c r="K420" s="62">
        <f t="shared" si="72"/>
        <v>0</v>
      </c>
      <c r="L420" s="54">
        <v>0</v>
      </c>
      <c r="M420" s="54">
        <v>0</v>
      </c>
      <c r="N420" s="62">
        <v>0</v>
      </c>
      <c r="O420" s="62">
        <v>0</v>
      </c>
      <c r="P420" s="62">
        <v>0</v>
      </c>
      <c r="Q420" s="62">
        <v>0</v>
      </c>
      <c r="R420" s="62">
        <v>0</v>
      </c>
      <c r="S420" s="62">
        <v>0</v>
      </c>
      <c r="T420" s="62">
        <v>0</v>
      </c>
      <c r="U420" s="62">
        <v>0</v>
      </c>
      <c r="V420" s="62">
        <v>0</v>
      </c>
      <c r="W420" s="62">
        <v>0</v>
      </c>
    </row>
    <row r="421" spans="1:23" s="43" customFormat="1" ht="63" x14ac:dyDescent="0.25">
      <c r="A421" s="174"/>
      <c r="B421" s="65" t="s">
        <v>1937</v>
      </c>
      <c r="C421" s="58" t="s">
        <v>1537</v>
      </c>
      <c r="D421" s="62">
        <v>0</v>
      </c>
      <c r="E421" s="62">
        <v>0</v>
      </c>
      <c r="F421" s="62">
        <v>0</v>
      </c>
      <c r="G421" s="62">
        <v>0</v>
      </c>
      <c r="H421" s="62">
        <v>0</v>
      </c>
      <c r="I421" s="62">
        <v>0</v>
      </c>
      <c r="J421" s="62">
        <f t="shared" si="72"/>
        <v>0</v>
      </c>
      <c r="K421" s="62">
        <f t="shared" si="72"/>
        <v>0</v>
      </c>
      <c r="L421" s="54">
        <v>0</v>
      </c>
      <c r="M421" s="54">
        <v>0</v>
      </c>
      <c r="N421" s="62">
        <v>0</v>
      </c>
      <c r="O421" s="62">
        <v>0</v>
      </c>
      <c r="P421" s="62">
        <v>0</v>
      </c>
      <c r="Q421" s="62">
        <v>0</v>
      </c>
      <c r="R421" s="62">
        <v>0</v>
      </c>
      <c r="S421" s="62">
        <v>0</v>
      </c>
      <c r="T421" s="62">
        <v>0</v>
      </c>
      <c r="U421" s="62">
        <v>0</v>
      </c>
      <c r="V421" s="62">
        <v>0</v>
      </c>
      <c r="W421" s="62">
        <v>0</v>
      </c>
    </row>
    <row r="422" spans="1:23" s="43" customFormat="1" ht="63" x14ac:dyDescent="0.25">
      <c r="A422" s="174"/>
      <c r="B422" s="53" t="s">
        <v>1938</v>
      </c>
      <c r="C422" s="58" t="s">
        <v>1297</v>
      </c>
      <c r="D422" s="62">
        <v>0</v>
      </c>
      <c r="E422" s="62">
        <v>0</v>
      </c>
      <c r="F422" s="62">
        <v>0</v>
      </c>
      <c r="G422" s="62">
        <v>0</v>
      </c>
      <c r="H422" s="62">
        <v>0</v>
      </c>
      <c r="I422" s="62">
        <v>0</v>
      </c>
      <c r="J422" s="62">
        <f t="shared" si="72"/>
        <v>0</v>
      </c>
      <c r="K422" s="62">
        <f t="shared" si="72"/>
        <v>0</v>
      </c>
      <c r="L422" s="54">
        <v>0</v>
      </c>
      <c r="M422" s="54">
        <v>0</v>
      </c>
      <c r="N422" s="62">
        <v>0</v>
      </c>
      <c r="O422" s="62">
        <v>0</v>
      </c>
      <c r="P422" s="62">
        <v>0</v>
      </c>
      <c r="Q422" s="62">
        <v>0</v>
      </c>
      <c r="R422" s="62">
        <v>0</v>
      </c>
      <c r="S422" s="62">
        <v>0</v>
      </c>
      <c r="T422" s="62">
        <v>0</v>
      </c>
      <c r="U422" s="62">
        <v>0</v>
      </c>
      <c r="V422" s="62">
        <v>0</v>
      </c>
      <c r="W422" s="62">
        <v>0</v>
      </c>
    </row>
    <row r="423" spans="1:23" s="43" customFormat="1" ht="47.25" x14ac:dyDescent="0.25">
      <c r="A423" s="174"/>
      <c r="B423" s="53" t="s">
        <v>1532</v>
      </c>
      <c r="C423" s="58" t="s">
        <v>1533</v>
      </c>
      <c r="D423" s="62">
        <v>0</v>
      </c>
      <c r="E423" s="62">
        <v>0</v>
      </c>
      <c r="F423" s="62">
        <v>0</v>
      </c>
      <c r="G423" s="62">
        <v>0</v>
      </c>
      <c r="H423" s="62">
        <v>0</v>
      </c>
      <c r="I423" s="62">
        <v>0</v>
      </c>
      <c r="J423" s="62">
        <f t="shared" si="72"/>
        <v>0</v>
      </c>
      <c r="K423" s="62">
        <f t="shared" si="72"/>
        <v>0</v>
      </c>
      <c r="L423" s="54">
        <v>0</v>
      </c>
      <c r="M423" s="54">
        <v>0</v>
      </c>
      <c r="N423" s="62">
        <v>0</v>
      </c>
      <c r="O423" s="62">
        <v>0</v>
      </c>
      <c r="P423" s="62">
        <v>0</v>
      </c>
      <c r="Q423" s="62">
        <v>0</v>
      </c>
      <c r="R423" s="62">
        <v>0</v>
      </c>
      <c r="S423" s="62">
        <v>0</v>
      </c>
      <c r="T423" s="62">
        <v>0</v>
      </c>
      <c r="U423" s="62">
        <v>0</v>
      </c>
      <c r="V423" s="62">
        <v>0</v>
      </c>
      <c r="W423" s="62">
        <v>0</v>
      </c>
    </row>
    <row r="424" spans="1:23" s="43" customFormat="1" ht="31.5" x14ac:dyDescent="0.25">
      <c r="A424" s="174"/>
      <c r="B424" s="53" t="s">
        <v>1295</v>
      </c>
      <c r="C424" s="58" t="s">
        <v>1296</v>
      </c>
      <c r="D424" s="62">
        <v>0</v>
      </c>
      <c r="E424" s="62">
        <v>0</v>
      </c>
      <c r="F424" s="62">
        <v>0</v>
      </c>
      <c r="G424" s="62">
        <v>0</v>
      </c>
      <c r="H424" s="62">
        <v>0</v>
      </c>
      <c r="I424" s="62">
        <v>0</v>
      </c>
      <c r="J424" s="62">
        <f t="shared" si="72"/>
        <v>0</v>
      </c>
      <c r="K424" s="62">
        <f t="shared" si="72"/>
        <v>0</v>
      </c>
      <c r="L424" s="54">
        <v>0</v>
      </c>
      <c r="M424" s="54">
        <v>0</v>
      </c>
      <c r="N424" s="62">
        <v>0</v>
      </c>
      <c r="O424" s="62">
        <v>0</v>
      </c>
      <c r="P424" s="62">
        <v>0</v>
      </c>
      <c r="Q424" s="62">
        <v>0</v>
      </c>
      <c r="R424" s="62">
        <v>0</v>
      </c>
      <c r="S424" s="62">
        <v>0</v>
      </c>
      <c r="T424" s="62">
        <v>0</v>
      </c>
      <c r="U424" s="62">
        <v>0</v>
      </c>
      <c r="V424" s="62">
        <v>0</v>
      </c>
      <c r="W424" s="62">
        <v>0</v>
      </c>
    </row>
    <row r="425" spans="1:23" s="43" customFormat="1" ht="47.25" x14ac:dyDescent="0.25">
      <c r="A425" s="174"/>
      <c r="B425" s="53" t="s">
        <v>1939</v>
      </c>
      <c r="C425" s="58" t="s">
        <v>1940</v>
      </c>
      <c r="D425" s="62">
        <v>0</v>
      </c>
      <c r="E425" s="62">
        <v>0</v>
      </c>
      <c r="F425" s="62">
        <v>0</v>
      </c>
      <c r="G425" s="62">
        <v>0</v>
      </c>
      <c r="H425" s="62">
        <v>0</v>
      </c>
      <c r="I425" s="62">
        <v>0</v>
      </c>
      <c r="J425" s="62">
        <f t="shared" si="72"/>
        <v>0</v>
      </c>
      <c r="K425" s="62">
        <f t="shared" si="72"/>
        <v>0</v>
      </c>
      <c r="L425" s="54">
        <v>0</v>
      </c>
      <c r="M425" s="54">
        <v>0</v>
      </c>
      <c r="N425" s="62">
        <v>0</v>
      </c>
      <c r="O425" s="62">
        <v>0</v>
      </c>
      <c r="P425" s="62">
        <v>0</v>
      </c>
      <c r="Q425" s="62">
        <v>0</v>
      </c>
      <c r="R425" s="62">
        <v>0</v>
      </c>
      <c r="S425" s="62">
        <v>0</v>
      </c>
      <c r="T425" s="62">
        <v>0</v>
      </c>
      <c r="U425" s="62">
        <v>0</v>
      </c>
      <c r="V425" s="62">
        <v>0</v>
      </c>
      <c r="W425" s="62">
        <v>0</v>
      </c>
    </row>
    <row r="426" spans="1:23" s="43" customFormat="1" ht="63" x14ac:dyDescent="0.25">
      <c r="A426" s="174"/>
      <c r="B426" s="53" t="s">
        <v>1941</v>
      </c>
      <c r="C426" s="58" t="s">
        <v>1942</v>
      </c>
      <c r="D426" s="62">
        <v>0</v>
      </c>
      <c r="E426" s="62">
        <v>0</v>
      </c>
      <c r="F426" s="62">
        <v>0</v>
      </c>
      <c r="G426" s="62">
        <v>0</v>
      </c>
      <c r="H426" s="62">
        <v>0</v>
      </c>
      <c r="I426" s="62">
        <v>0</v>
      </c>
      <c r="J426" s="62">
        <f t="shared" si="72"/>
        <v>0</v>
      </c>
      <c r="K426" s="62">
        <f t="shared" si="72"/>
        <v>0</v>
      </c>
      <c r="L426" s="54">
        <v>0</v>
      </c>
      <c r="M426" s="54">
        <v>0</v>
      </c>
      <c r="N426" s="62">
        <v>0</v>
      </c>
      <c r="O426" s="62">
        <v>0</v>
      </c>
      <c r="P426" s="62">
        <v>0</v>
      </c>
      <c r="Q426" s="62">
        <v>0</v>
      </c>
      <c r="R426" s="62">
        <v>0</v>
      </c>
      <c r="S426" s="62">
        <v>0</v>
      </c>
      <c r="T426" s="62">
        <v>0</v>
      </c>
      <c r="U426" s="62">
        <v>0</v>
      </c>
      <c r="V426" s="62">
        <v>0</v>
      </c>
      <c r="W426" s="62">
        <v>0</v>
      </c>
    </row>
    <row r="427" spans="1:23" s="43" customFormat="1" ht="63" x14ac:dyDescent="0.25">
      <c r="A427" s="174"/>
      <c r="B427" s="53" t="s">
        <v>1943</v>
      </c>
      <c r="C427" s="58" t="s">
        <v>1944</v>
      </c>
      <c r="D427" s="62">
        <v>0</v>
      </c>
      <c r="E427" s="62">
        <v>0</v>
      </c>
      <c r="F427" s="62">
        <v>0</v>
      </c>
      <c r="G427" s="62">
        <v>0</v>
      </c>
      <c r="H427" s="62">
        <v>0</v>
      </c>
      <c r="I427" s="62">
        <v>0</v>
      </c>
      <c r="J427" s="62">
        <f t="shared" si="72"/>
        <v>0</v>
      </c>
      <c r="K427" s="62">
        <f t="shared" si="72"/>
        <v>0</v>
      </c>
      <c r="L427" s="54">
        <v>0</v>
      </c>
      <c r="M427" s="54">
        <v>0</v>
      </c>
      <c r="N427" s="62">
        <v>0</v>
      </c>
      <c r="O427" s="62">
        <v>0</v>
      </c>
      <c r="P427" s="62">
        <v>0</v>
      </c>
      <c r="Q427" s="62">
        <v>0</v>
      </c>
      <c r="R427" s="62">
        <v>0</v>
      </c>
      <c r="S427" s="62">
        <v>0</v>
      </c>
      <c r="T427" s="62">
        <v>0</v>
      </c>
      <c r="U427" s="62">
        <v>0</v>
      </c>
      <c r="V427" s="62">
        <v>0</v>
      </c>
      <c r="W427" s="62">
        <v>0</v>
      </c>
    </row>
    <row r="428" spans="1:23" s="43" customFormat="1" ht="63" x14ac:dyDescent="0.25">
      <c r="A428" s="174"/>
      <c r="B428" s="53" t="s">
        <v>1945</v>
      </c>
      <c r="C428" s="58" t="s">
        <v>1946</v>
      </c>
      <c r="D428" s="62">
        <v>0</v>
      </c>
      <c r="E428" s="62">
        <v>0</v>
      </c>
      <c r="F428" s="62">
        <v>0</v>
      </c>
      <c r="G428" s="62">
        <v>0</v>
      </c>
      <c r="H428" s="62">
        <v>0</v>
      </c>
      <c r="I428" s="62">
        <v>0</v>
      </c>
      <c r="J428" s="62">
        <f t="shared" si="72"/>
        <v>0</v>
      </c>
      <c r="K428" s="62">
        <f t="shared" si="72"/>
        <v>0</v>
      </c>
      <c r="L428" s="54">
        <v>0</v>
      </c>
      <c r="M428" s="54">
        <v>0</v>
      </c>
      <c r="N428" s="62">
        <v>0</v>
      </c>
      <c r="O428" s="62">
        <v>0</v>
      </c>
      <c r="P428" s="62">
        <v>0</v>
      </c>
      <c r="Q428" s="62">
        <v>0</v>
      </c>
      <c r="R428" s="62">
        <v>0</v>
      </c>
      <c r="S428" s="62">
        <v>0</v>
      </c>
      <c r="T428" s="62">
        <v>0</v>
      </c>
      <c r="U428" s="62">
        <v>0</v>
      </c>
      <c r="V428" s="62">
        <v>0</v>
      </c>
      <c r="W428" s="62">
        <v>0</v>
      </c>
    </row>
    <row r="429" spans="1:23" s="43" customFormat="1" ht="63" x14ac:dyDescent="0.25">
      <c r="A429" s="174"/>
      <c r="B429" s="53" t="s">
        <v>1534</v>
      </c>
      <c r="C429" s="58" t="s">
        <v>1535</v>
      </c>
      <c r="D429" s="62">
        <v>0</v>
      </c>
      <c r="E429" s="62">
        <v>0</v>
      </c>
      <c r="F429" s="62">
        <v>0</v>
      </c>
      <c r="G429" s="62">
        <v>0</v>
      </c>
      <c r="H429" s="62">
        <v>0</v>
      </c>
      <c r="I429" s="62">
        <v>0</v>
      </c>
      <c r="J429" s="62">
        <f t="shared" si="72"/>
        <v>0</v>
      </c>
      <c r="K429" s="62">
        <f t="shared" si="72"/>
        <v>0</v>
      </c>
      <c r="L429" s="54">
        <v>0</v>
      </c>
      <c r="M429" s="54">
        <v>0</v>
      </c>
      <c r="N429" s="62">
        <v>0</v>
      </c>
      <c r="O429" s="62">
        <v>0</v>
      </c>
      <c r="P429" s="62">
        <v>0</v>
      </c>
      <c r="Q429" s="62">
        <v>0</v>
      </c>
      <c r="R429" s="62">
        <v>0</v>
      </c>
      <c r="S429" s="62">
        <v>0</v>
      </c>
      <c r="T429" s="62">
        <v>0</v>
      </c>
      <c r="U429" s="62">
        <v>0</v>
      </c>
      <c r="V429" s="62">
        <v>0</v>
      </c>
      <c r="W429" s="62">
        <v>0</v>
      </c>
    </row>
    <row r="430" spans="1:23" s="43" customFormat="1" ht="47.25" x14ac:dyDescent="0.25">
      <c r="A430" s="174"/>
      <c r="B430" s="53" t="s">
        <v>1947</v>
      </c>
      <c r="C430" s="58" t="s">
        <v>1536</v>
      </c>
      <c r="D430" s="62">
        <v>0</v>
      </c>
      <c r="E430" s="62">
        <v>0</v>
      </c>
      <c r="F430" s="62">
        <v>0</v>
      </c>
      <c r="G430" s="62">
        <v>0</v>
      </c>
      <c r="H430" s="62">
        <v>0</v>
      </c>
      <c r="I430" s="62">
        <v>0</v>
      </c>
      <c r="J430" s="62">
        <f t="shared" si="72"/>
        <v>0</v>
      </c>
      <c r="K430" s="62">
        <f t="shared" si="72"/>
        <v>0</v>
      </c>
      <c r="L430" s="54">
        <v>0</v>
      </c>
      <c r="M430" s="54">
        <v>0</v>
      </c>
      <c r="N430" s="62">
        <v>0</v>
      </c>
      <c r="O430" s="62">
        <v>0</v>
      </c>
      <c r="P430" s="62">
        <v>0</v>
      </c>
      <c r="Q430" s="62">
        <v>0</v>
      </c>
      <c r="R430" s="62">
        <v>0</v>
      </c>
      <c r="S430" s="62">
        <v>0</v>
      </c>
      <c r="T430" s="62">
        <v>0</v>
      </c>
      <c r="U430" s="62">
        <v>0</v>
      </c>
      <c r="V430" s="62">
        <v>0</v>
      </c>
      <c r="W430" s="62">
        <v>0</v>
      </c>
    </row>
    <row r="431" spans="1:23" s="43" customFormat="1" ht="63" x14ac:dyDescent="0.25">
      <c r="A431" s="174"/>
      <c r="B431" s="53" t="s">
        <v>1948</v>
      </c>
      <c r="C431" s="58" t="s">
        <v>1949</v>
      </c>
      <c r="D431" s="62">
        <v>0</v>
      </c>
      <c r="E431" s="62">
        <v>0</v>
      </c>
      <c r="F431" s="62">
        <v>0</v>
      </c>
      <c r="G431" s="62">
        <v>0</v>
      </c>
      <c r="H431" s="62">
        <v>0</v>
      </c>
      <c r="I431" s="62">
        <v>0</v>
      </c>
      <c r="J431" s="62">
        <f t="shared" si="72"/>
        <v>0</v>
      </c>
      <c r="K431" s="62">
        <f t="shared" si="72"/>
        <v>0</v>
      </c>
      <c r="L431" s="54">
        <v>0</v>
      </c>
      <c r="M431" s="54">
        <v>0</v>
      </c>
      <c r="N431" s="62">
        <v>0</v>
      </c>
      <c r="O431" s="62">
        <v>0</v>
      </c>
      <c r="P431" s="62">
        <v>0</v>
      </c>
      <c r="Q431" s="62">
        <v>0</v>
      </c>
      <c r="R431" s="62">
        <v>0</v>
      </c>
      <c r="S431" s="62">
        <v>0</v>
      </c>
      <c r="T431" s="62">
        <v>0</v>
      </c>
      <c r="U431" s="62">
        <v>0</v>
      </c>
      <c r="V431" s="62">
        <v>0</v>
      </c>
      <c r="W431" s="62">
        <v>0</v>
      </c>
    </row>
    <row r="432" spans="1:23" s="43" customFormat="1" ht="15.75" x14ac:dyDescent="0.25">
      <c r="A432" s="174"/>
      <c r="B432" s="53" t="s">
        <v>503</v>
      </c>
      <c r="C432" s="58"/>
      <c r="D432" s="62">
        <f t="shared" ref="D432:W432" si="73">SUM(D433:D437)</f>
        <v>0</v>
      </c>
      <c r="E432" s="62">
        <f t="shared" si="73"/>
        <v>0</v>
      </c>
      <c r="F432" s="62">
        <f t="shared" si="73"/>
        <v>0.67</v>
      </c>
      <c r="G432" s="62">
        <f t="shared" si="73"/>
        <v>2</v>
      </c>
      <c r="H432" s="62">
        <f t="shared" si="73"/>
        <v>0</v>
      </c>
      <c r="I432" s="62">
        <f t="shared" si="73"/>
        <v>0</v>
      </c>
      <c r="J432" s="62">
        <f t="shared" si="73"/>
        <v>0.25</v>
      </c>
      <c r="K432" s="62">
        <f t="shared" si="73"/>
        <v>0</v>
      </c>
      <c r="L432" s="62">
        <f t="shared" si="73"/>
        <v>0.92</v>
      </c>
      <c r="M432" s="62">
        <f t="shared" si="73"/>
        <v>2</v>
      </c>
      <c r="N432" s="62">
        <f t="shared" si="73"/>
        <v>0</v>
      </c>
      <c r="O432" s="62">
        <f t="shared" si="73"/>
        <v>0</v>
      </c>
      <c r="P432" s="62">
        <f t="shared" si="73"/>
        <v>0</v>
      </c>
      <c r="Q432" s="62">
        <f t="shared" si="73"/>
        <v>0</v>
      </c>
      <c r="R432" s="62">
        <f t="shared" si="73"/>
        <v>0</v>
      </c>
      <c r="S432" s="62">
        <f t="shared" si="73"/>
        <v>0</v>
      </c>
      <c r="T432" s="62">
        <f t="shared" si="73"/>
        <v>0</v>
      </c>
      <c r="U432" s="62">
        <f t="shared" si="73"/>
        <v>0</v>
      </c>
      <c r="V432" s="62">
        <f t="shared" si="73"/>
        <v>0</v>
      </c>
      <c r="W432" s="62">
        <f t="shared" si="73"/>
        <v>0</v>
      </c>
    </row>
    <row r="433" spans="1:23" s="43" customFormat="1" ht="47.25" x14ac:dyDescent="0.25">
      <c r="A433" s="174"/>
      <c r="B433" s="53" t="s">
        <v>1950</v>
      </c>
      <c r="C433" s="58" t="s">
        <v>1408</v>
      </c>
      <c r="D433" s="62">
        <v>0</v>
      </c>
      <c r="E433" s="62">
        <v>0</v>
      </c>
      <c r="F433" s="62">
        <v>0</v>
      </c>
      <c r="G433" s="62">
        <v>2</v>
      </c>
      <c r="H433" s="62">
        <v>0</v>
      </c>
      <c r="I433" s="62">
        <v>0</v>
      </c>
      <c r="J433" s="62">
        <f t="shared" ref="J433:K437" si="74">L433-D433-F433-H433</f>
        <v>0</v>
      </c>
      <c r="K433" s="62">
        <f t="shared" si="74"/>
        <v>0</v>
      </c>
      <c r="L433" s="54">
        <v>0</v>
      </c>
      <c r="M433" s="54">
        <v>2</v>
      </c>
      <c r="N433" s="62">
        <v>0</v>
      </c>
      <c r="O433" s="62">
        <v>0</v>
      </c>
      <c r="P433" s="62">
        <v>0</v>
      </c>
      <c r="Q433" s="62">
        <v>0</v>
      </c>
      <c r="R433" s="62">
        <v>0</v>
      </c>
      <c r="S433" s="62">
        <v>0</v>
      </c>
      <c r="T433" s="62">
        <v>0</v>
      </c>
      <c r="U433" s="62">
        <v>0</v>
      </c>
      <c r="V433" s="62">
        <v>0</v>
      </c>
      <c r="W433" s="62">
        <v>0</v>
      </c>
    </row>
    <row r="434" spans="1:23" s="43" customFormat="1" ht="47.25" x14ac:dyDescent="0.25">
      <c r="A434" s="174"/>
      <c r="B434" s="53" t="s">
        <v>504</v>
      </c>
      <c r="C434" s="58" t="s">
        <v>505</v>
      </c>
      <c r="D434" s="62">
        <v>0</v>
      </c>
      <c r="E434" s="62">
        <v>0</v>
      </c>
      <c r="F434" s="62">
        <v>0</v>
      </c>
      <c r="G434" s="62">
        <v>0</v>
      </c>
      <c r="H434" s="62">
        <v>0</v>
      </c>
      <c r="I434" s="62">
        <v>0</v>
      </c>
      <c r="J434" s="62">
        <f t="shared" si="74"/>
        <v>0.25</v>
      </c>
      <c r="K434" s="62">
        <f t="shared" si="74"/>
        <v>0</v>
      </c>
      <c r="L434" s="54">
        <v>0.25</v>
      </c>
      <c r="M434" s="54">
        <v>0</v>
      </c>
      <c r="N434" s="62">
        <v>0</v>
      </c>
      <c r="O434" s="62">
        <v>0</v>
      </c>
      <c r="P434" s="62">
        <v>0</v>
      </c>
      <c r="Q434" s="62">
        <v>0</v>
      </c>
      <c r="R434" s="62">
        <v>0</v>
      </c>
      <c r="S434" s="62">
        <v>0</v>
      </c>
      <c r="T434" s="62">
        <v>0</v>
      </c>
      <c r="U434" s="62">
        <v>0</v>
      </c>
      <c r="V434" s="62">
        <v>0</v>
      </c>
      <c r="W434" s="62">
        <v>0</v>
      </c>
    </row>
    <row r="435" spans="1:23" s="43" customFormat="1" ht="47.25" x14ac:dyDescent="0.25">
      <c r="A435" s="174"/>
      <c r="B435" s="53" t="s">
        <v>506</v>
      </c>
      <c r="C435" s="58" t="s">
        <v>507</v>
      </c>
      <c r="D435" s="62">
        <v>0</v>
      </c>
      <c r="E435" s="62">
        <v>0</v>
      </c>
      <c r="F435" s="62">
        <v>0.67</v>
      </c>
      <c r="G435" s="62">
        <v>0</v>
      </c>
      <c r="H435" s="62">
        <v>0</v>
      </c>
      <c r="I435" s="62">
        <v>0</v>
      </c>
      <c r="J435" s="62">
        <f t="shared" si="74"/>
        <v>0</v>
      </c>
      <c r="K435" s="62">
        <f t="shared" si="74"/>
        <v>0</v>
      </c>
      <c r="L435" s="54">
        <v>0.67</v>
      </c>
      <c r="M435" s="54">
        <v>0</v>
      </c>
      <c r="N435" s="62">
        <v>0</v>
      </c>
      <c r="O435" s="62">
        <v>0</v>
      </c>
      <c r="P435" s="62">
        <v>0</v>
      </c>
      <c r="Q435" s="62">
        <v>0</v>
      </c>
      <c r="R435" s="62">
        <v>0</v>
      </c>
      <c r="S435" s="62">
        <v>0</v>
      </c>
      <c r="T435" s="62">
        <v>0</v>
      </c>
      <c r="U435" s="62">
        <v>0</v>
      </c>
      <c r="V435" s="62">
        <v>0</v>
      </c>
      <c r="W435" s="62">
        <v>0</v>
      </c>
    </row>
    <row r="436" spans="1:23" s="43" customFormat="1" ht="47.25" x14ac:dyDescent="0.25">
      <c r="A436" s="174"/>
      <c r="B436" s="53" t="s">
        <v>1951</v>
      </c>
      <c r="C436" s="58" t="s">
        <v>508</v>
      </c>
      <c r="D436" s="62">
        <v>0</v>
      </c>
      <c r="E436" s="62">
        <v>0</v>
      </c>
      <c r="F436" s="62">
        <v>0</v>
      </c>
      <c r="G436" s="62">
        <v>0</v>
      </c>
      <c r="H436" s="62">
        <v>0</v>
      </c>
      <c r="I436" s="62">
        <v>0</v>
      </c>
      <c r="J436" s="62">
        <f t="shared" si="74"/>
        <v>0</v>
      </c>
      <c r="K436" s="62">
        <f t="shared" si="74"/>
        <v>0</v>
      </c>
      <c r="L436" s="54">
        <v>0</v>
      </c>
      <c r="M436" s="54">
        <v>0</v>
      </c>
      <c r="N436" s="62">
        <v>0</v>
      </c>
      <c r="O436" s="62">
        <v>0</v>
      </c>
      <c r="P436" s="62">
        <v>0</v>
      </c>
      <c r="Q436" s="62">
        <v>0</v>
      </c>
      <c r="R436" s="62">
        <v>0</v>
      </c>
      <c r="S436" s="62">
        <v>0</v>
      </c>
      <c r="T436" s="62">
        <v>0</v>
      </c>
      <c r="U436" s="62">
        <v>0</v>
      </c>
      <c r="V436" s="62">
        <v>0</v>
      </c>
      <c r="W436" s="62">
        <v>0</v>
      </c>
    </row>
    <row r="437" spans="1:23" s="43" customFormat="1" ht="47.25" x14ac:dyDescent="0.25">
      <c r="A437" s="174"/>
      <c r="B437" s="65" t="s">
        <v>1952</v>
      </c>
      <c r="C437" s="58" t="s">
        <v>1953</v>
      </c>
      <c r="D437" s="62">
        <v>0</v>
      </c>
      <c r="E437" s="62">
        <v>0</v>
      </c>
      <c r="F437" s="62">
        <v>0</v>
      </c>
      <c r="G437" s="62">
        <v>0</v>
      </c>
      <c r="H437" s="62">
        <v>0</v>
      </c>
      <c r="I437" s="62">
        <v>0</v>
      </c>
      <c r="J437" s="62">
        <f t="shared" si="74"/>
        <v>0</v>
      </c>
      <c r="K437" s="62">
        <f t="shared" si="74"/>
        <v>0</v>
      </c>
      <c r="L437" s="54">
        <v>0</v>
      </c>
      <c r="M437" s="54">
        <v>0</v>
      </c>
      <c r="N437" s="62">
        <v>0</v>
      </c>
      <c r="O437" s="62">
        <v>0</v>
      </c>
      <c r="P437" s="62">
        <v>0</v>
      </c>
      <c r="Q437" s="62">
        <v>0</v>
      </c>
      <c r="R437" s="62">
        <v>0</v>
      </c>
      <c r="S437" s="62">
        <v>0</v>
      </c>
      <c r="T437" s="62">
        <v>0</v>
      </c>
      <c r="U437" s="62">
        <v>0</v>
      </c>
      <c r="V437" s="62">
        <v>0</v>
      </c>
      <c r="W437" s="62">
        <v>0</v>
      </c>
    </row>
    <row r="438" spans="1:23" s="43" customFormat="1" ht="15.75" x14ac:dyDescent="0.25">
      <c r="A438" s="174"/>
      <c r="B438" s="53" t="s">
        <v>509</v>
      </c>
      <c r="C438" s="58"/>
      <c r="D438" s="62">
        <f t="shared" ref="D438:W438" si="75">SUM(D439:D455)</f>
        <v>0.03</v>
      </c>
      <c r="E438" s="62">
        <f t="shared" si="75"/>
        <v>0.8</v>
      </c>
      <c r="F438" s="62">
        <f t="shared" si="75"/>
        <v>0</v>
      </c>
      <c r="G438" s="62">
        <f t="shared" si="75"/>
        <v>2.08</v>
      </c>
      <c r="H438" s="62">
        <f t="shared" si="75"/>
        <v>0.27</v>
      </c>
      <c r="I438" s="62">
        <f t="shared" si="75"/>
        <v>0.25</v>
      </c>
      <c r="J438" s="62">
        <f t="shared" si="75"/>
        <v>1.65</v>
      </c>
      <c r="K438" s="62">
        <f t="shared" si="75"/>
        <v>0</v>
      </c>
      <c r="L438" s="62">
        <f t="shared" si="75"/>
        <v>1.95</v>
      </c>
      <c r="M438" s="62">
        <f t="shared" si="75"/>
        <v>3.1300000000000003</v>
      </c>
      <c r="N438" s="62">
        <f t="shared" si="75"/>
        <v>0</v>
      </c>
      <c r="O438" s="62">
        <f t="shared" si="75"/>
        <v>0</v>
      </c>
      <c r="P438" s="62">
        <f t="shared" si="75"/>
        <v>0</v>
      </c>
      <c r="Q438" s="62">
        <f t="shared" si="75"/>
        <v>0</v>
      </c>
      <c r="R438" s="62">
        <f t="shared" si="75"/>
        <v>0</v>
      </c>
      <c r="S438" s="62">
        <f t="shared" si="75"/>
        <v>0</v>
      </c>
      <c r="T438" s="62">
        <f t="shared" si="75"/>
        <v>0</v>
      </c>
      <c r="U438" s="62">
        <f t="shared" si="75"/>
        <v>0</v>
      </c>
      <c r="V438" s="62">
        <f t="shared" si="75"/>
        <v>0</v>
      </c>
      <c r="W438" s="62">
        <f t="shared" si="75"/>
        <v>0</v>
      </c>
    </row>
    <row r="439" spans="1:23" s="43" customFormat="1" ht="47.25" x14ac:dyDescent="0.25">
      <c r="A439" s="174"/>
      <c r="B439" s="53" t="s">
        <v>510</v>
      </c>
      <c r="C439" s="58" t="s">
        <v>511</v>
      </c>
      <c r="D439" s="62">
        <v>0</v>
      </c>
      <c r="E439" s="62">
        <v>0</v>
      </c>
      <c r="F439" s="62">
        <v>0</v>
      </c>
      <c r="G439" s="62">
        <v>0</v>
      </c>
      <c r="H439" s="62">
        <v>0</v>
      </c>
      <c r="I439" s="62">
        <v>0</v>
      </c>
      <c r="J439" s="62">
        <f t="shared" ref="J439:K455" si="76">L439-D439-F439-H439</f>
        <v>1.65</v>
      </c>
      <c r="K439" s="62">
        <f t="shared" si="76"/>
        <v>0</v>
      </c>
      <c r="L439" s="54">
        <v>1.65</v>
      </c>
      <c r="M439" s="54">
        <v>0</v>
      </c>
      <c r="N439" s="62">
        <v>0</v>
      </c>
      <c r="O439" s="62">
        <v>0</v>
      </c>
      <c r="P439" s="62">
        <v>0</v>
      </c>
      <c r="Q439" s="62">
        <v>0</v>
      </c>
      <c r="R439" s="62">
        <v>0</v>
      </c>
      <c r="S439" s="62">
        <v>0</v>
      </c>
      <c r="T439" s="62">
        <v>0</v>
      </c>
      <c r="U439" s="62">
        <v>0</v>
      </c>
      <c r="V439" s="62">
        <v>0</v>
      </c>
      <c r="W439" s="62">
        <v>0</v>
      </c>
    </row>
    <row r="440" spans="1:23" s="43" customFormat="1" ht="47.25" x14ac:dyDescent="0.25">
      <c r="A440" s="174"/>
      <c r="B440" s="65" t="s">
        <v>512</v>
      </c>
      <c r="C440" s="58" t="s">
        <v>513</v>
      </c>
      <c r="D440" s="62">
        <v>0.03</v>
      </c>
      <c r="E440" s="62">
        <v>0.4</v>
      </c>
      <c r="F440" s="62">
        <v>0</v>
      </c>
      <c r="G440" s="62">
        <v>0</v>
      </c>
      <c r="H440" s="62">
        <v>0</v>
      </c>
      <c r="I440" s="62">
        <v>0</v>
      </c>
      <c r="J440" s="62">
        <f t="shared" si="76"/>
        <v>0</v>
      </c>
      <c r="K440" s="62">
        <f t="shared" si="76"/>
        <v>0</v>
      </c>
      <c r="L440" s="54">
        <v>0.03</v>
      </c>
      <c r="M440" s="54">
        <v>0.4</v>
      </c>
      <c r="N440" s="62">
        <v>0</v>
      </c>
      <c r="O440" s="62">
        <v>0</v>
      </c>
      <c r="P440" s="62">
        <v>0</v>
      </c>
      <c r="Q440" s="62">
        <v>0</v>
      </c>
      <c r="R440" s="62">
        <v>0</v>
      </c>
      <c r="S440" s="62">
        <v>0</v>
      </c>
      <c r="T440" s="62">
        <v>0</v>
      </c>
      <c r="U440" s="62">
        <v>0</v>
      </c>
      <c r="V440" s="62">
        <v>0</v>
      </c>
      <c r="W440" s="62">
        <v>0</v>
      </c>
    </row>
    <row r="441" spans="1:23" s="43" customFormat="1" ht="63" x14ac:dyDescent="0.25">
      <c r="A441" s="174"/>
      <c r="B441" s="53" t="s">
        <v>1954</v>
      </c>
      <c r="C441" s="58" t="s">
        <v>1955</v>
      </c>
      <c r="D441" s="62">
        <v>0</v>
      </c>
      <c r="E441" s="62">
        <v>0</v>
      </c>
      <c r="F441" s="62">
        <v>0</v>
      </c>
      <c r="G441" s="62">
        <v>0</v>
      </c>
      <c r="H441" s="62">
        <v>0</v>
      </c>
      <c r="I441" s="62">
        <v>0</v>
      </c>
      <c r="J441" s="62">
        <f t="shared" si="76"/>
        <v>0</v>
      </c>
      <c r="K441" s="62">
        <f t="shared" si="76"/>
        <v>0</v>
      </c>
      <c r="L441" s="54">
        <v>0</v>
      </c>
      <c r="M441" s="54">
        <v>0</v>
      </c>
      <c r="N441" s="62">
        <v>0</v>
      </c>
      <c r="O441" s="62">
        <v>0</v>
      </c>
      <c r="P441" s="62">
        <v>0</v>
      </c>
      <c r="Q441" s="62">
        <v>0</v>
      </c>
      <c r="R441" s="62">
        <v>0</v>
      </c>
      <c r="S441" s="62">
        <v>0</v>
      </c>
      <c r="T441" s="62">
        <v>0</v>
      </c>
      <c r="U441" s="62">
        <v>0</v>
      </c>
      <c r="V441" s="62">
        <v>0</v>
      </c>
      <c r="W441" s="62">
        <v>0</v>
      </c>
    </row>
    <row r="442" spans="1:23" s="43" customFormat="1" ht="63" x14ac:dyDescent="0.25">
      <c r="A442" s="174"/>
      <c r="B442" s="53" t="s">
        <v>1956</v>
      </c>
      <c r="C442" s="58" t="s">
        <v>1957</v>
      </c>
      <c r="D442" s="62">
        <v>0</v>
      </c>
      <c r="E442" s="62">
        <v>0</v>
      </c>
      <c r="F442" s="62">
        <v>0</v>
      </c>
      <c r="G442" s="62">
        <v>0</v>
      </c>
      <c r="H442" s="62">
        <v>0</v>
      </c>
      <c r="I442" s="62">
        <v>0</v>
      </c>
      <c r="J442" s="62">
        <f t="shared" si="76"/>
        <v>0</v>
      </c>
      <c r="K442" s="62">
        <f t="shared" si="76"/>
        <v>0</v>
      </c>
      <c r="L442" s="54">
        <v>0</v>
      </c>
      <c r="M442" s="54">
        <v>0</v>
      </c>
      <c r="N442" s="62">
        <v>0</v>
      </c>
      <c r="O442" s="62">
        <v>0</v>
      </c>
      <c r="P442" s="62">
        <v>0</v>
      </c>
      <c r="Q442" s="62">
        <v>0</v>
      </c>
      <c r="R442" s="62">
        <v>0</v>
      </c>
      <c r="S442" s="62">
        <v>0</v>
      </c>
      <c r="T442" s="62">
        <v>0</v>
      </c>
      <c r="U442" s="62">
        <v>0</v>
      </c>
      <c r="V442" s="62">
        <v>0</v>
      </c>
      <c r="W442" s="62">
        <v>0</v>
      </c>
    </row>
    <row r="443" spans="1:23" s="43" customFormat="1" ht="63" x14ac:dyDescent="0.25">
      <c r="A443" s="174"/>
      <c r="B443" s="53" t="s">
        <v>1958</v>
      </c>
      <c r="C443" s="58" t="s">
        <v>1959</v>
      </c>
      <c r="D443" s="62">
        <v>0</v>
      </c>
      <c r="E443" s="62">
        <v>0</v>
      </c>
      <c r="F443" s="62">
        <v>0</v>
      </c>
      <c r="G443" s="62">
        <v>0</v>
      </c>
      <c r="H443" s="62">
        <v>0</v>
      </c>
      <c r="I443" s="62">
        <v>0</v>
      </c>
      <c r="J443" s="62">
        <f t="shared" si="76"/>
        <v>0</v>
      </c>
      <c r="K443" s="62">
        <f t="shared" si="76"/>
        <v>0</v>
      </c>
      <c r="L443" s="54">
        <v>0</v>
      </c>
      <c r="M443" s="54">
        <v>0</v>
      </c>
      <c r="N443" s="62">
        <v>0</v>
      </c>
      <c r="O443" s="62">
        <v>0</v>
      </c>
      <c r="P443" s="62">
        <v>0</v>
      </c>
      <c r="Q443" s="62">
        <v>0</v>
      </c>
      <c r="R443" s="62">
        <v>0</v>
      </c>
      <c r="S443" s="62">
        <v>0</v>
      </c>
      <c r="T443" s="62">
        <v>0</v>
      </c>
      <c r="U443" s="62">
        <v>0</v>
      </c>
      <c r="V443" s="62">
        <v>0</v>
      </c>
      <c r="W443" s="62">
        <v>0</v>
      </c>
    </row>
    <row r="444" spans="1:23" s="43" customFormat="1" ht="63" x14ac:dyDescent="0.25">
      <c r="A444" s="174"/>
      <c r="B444" s="53" t="s">
        <v>1960</v>
      </c>
      <c r="C444" s="58" t="s">
        <v>1961</v>
      </c>
      <c r="D444" s="62">
        <v>0</v>
      </c>
      <c r="E444" s="62">
        <v>0</v>
      </c>
      <c r="F444" s="62">
        <v>0</v>
      </c>
      <c r="G444" s="62">
        <v>0</v>
      </c>
      <c r="H444" s="62">
        <v>0</v>
      </c>
      <c r="I444" s="62">
        <v>0</v>
      </c>
      <c r="J444" s="62">
        <f t="shared" si="76"/>
        <v>0</v>
      </c>
      <c r="K444" s="62">
        <f t="shared" si="76"/>
        <v>0</v>
      </c>
      <c r="L444" s="54">
        <v>0</v>
      </c>
      <c r="M444" s="54">
        <v>0</v>
      </c>
      <c r="N444" s="62">
        <v>0</v>
      </c>
      <c r="O444" s="62">
        <v>0</v>
      </c>
      <c r="P444" s="62">
        <v>0</v>
      </c>
      <c r="Q444" s="62">
        <v>0</v>
      </c>
      <c r="R444" s="62">
        <v>0</v>
      </c>
      <c r="S444" s="62">
        <v>0</v>
      </c>
      <c r="T444" s="62">
        <v>0</v>
      </c>
      <c r="U444" s="62">
        <v>0</v>
      </c>
      <c r="V444" s="62">
        <v>0</v>
      </c>
      <c r="W444" s="62">
        <v>0</v>
      </c>
    </row>
    <row r="445" spans="1:23" s="43" customFormat="1" ht="47.25" x14ac:dyDescent="0.25">
      <c r="A445" s="174"/>
      <c r="B445" s="65" t="s">
        <v>514</v>
      </c>
      <c r="C445" s="58" t="s">
        <v>515</v>
      </c>
      <c r="D445" s="62">
        <v>0</v>
      </c>
      <c r="E445" s="62">
        <v>0</v>
      </c>
      <c r="F445" s="62">
        <v>0</v>
      </c>
      <c r="G445" s="62">
        <v>0</v>
      </c>
      <c r="H445" s="62">
        <v>0</v>
      </c>
      <c r="I445" s="62">
        <v>0</v>
      </c>
      <c r="J445" s="62">
        <f t="shared" si="76"/>
        <v>0</v>
      </c>
      <c r="K445" s="62">
        <f t="shared" si="76"/>
        <v>0</v>
      </c>
      <c r="L445" s="54">
        <v>0</v>
      </c>
      <c r="M445" s="54">
        <v>0</v>
      </c>
      <c r="N445" s="62">
        <v>0</v>
      </c>
      <c r="O445" s="62">
        <v>0</v>
      </c>
      <c r="P445" s="62">
        <v>0</v>
      </c>
      <c r="Q445" s="62">
        <v>0</v>
      </c>
      <c r="R445" s="62">
        <v>0</v>
      </c>
      <c r="S445" s="62">
        <v>0</v>
      </c>
      <c r="T445" s="62">
        <v>0</v>
      </c>
      <c r="U445" s="62">
        <v>0</v>
      </c>
      <c r="V445" s="62">
        <v>0</v>
      </c>
      <c r="W445" s="62">
        <v>0</v>
      </c>
    </row>
    <row r="446" spans="1:23" s="43" customFormat="1" ht="63" x14ac:dyDescent="0.25">
      <c r="A446" s="174"/>
      <c r="B446" s="53" t="s">
        <v>1962</v>
      </c>
      <c r="C446" s="58" t="s">
        <v>1409</v>
      </c>
      <c r="D446" s="62">
        <v>0</v>
      </c>
      <c r="E446" s="62">
        <v>0</v>
      </c>
      <c r="F446" s="62">
        <v>0</v>
      </c>
      <c r="G446" s="62">
        <v>0.63</v>
      </c>
      <c r="H446" s="62">
        <v>0</v>
      </c>
      <c r="I446" s="62">
        <v>0</v>
      </c>
      <c r="J446" s="62">
        <f t="shared" si="76"/>
        <v>0</v>
      </c>
      <c r="K446" s="62">
        <f t="shared" si="76"/>
        <v>0</v>
      </c>
      <c r="L446" s="54">
        <v>0</v>
      </c>
      <c r="M446" s="54">
        <v>0.63</v>
      </c>
      <c r="N446" s="62">
        <v>0</v>
      </c>
      <c r="O446" s="62">
        <v>0</v>
      </c>
      <c r="P446" s="62">
        <v>0</v>
      </c>
      <c r="Q446" s="62">
        <v>0</v>
      </c>
      <c r="R446" s="62">
        <v>0</v>
      </c>
      <c r="S446" s="62">
        <v>0</v>
      </c>
      <c r="T446" s="62">
        <v>0</v>
      </c>
      <c r="U446" s="62">
        <v>0</v>
      </c>
      <c r="V446" s="62">
        <v>0</v>
      </c>
      <c r="W446" s="62">
        <v>0</v>
      </c>
    </row>
    <row r="447" spans="1:23" s="43" customFormat="1" ht="63" x14ac:dyDescent="0.25">
      <c r="A447" s="174"/>
      <c r="B447" s="53" t="s">
        <v>1963</v>
      </c>
      <c r="C447" s="58" t="s">
        <v>516</v>
      </c>
      <c r="D447" s="62">
        <v>0</v>
      </c>
      <c r="E447" s="62">
        <v>0</v>
      </c>
      <c r="F447" s="62">
        <v>0</v>
      </c>
      <c r="G447" s="62">
        <v>0</v>
      </c>
      <c r="H447" s="62">
        <v>0</v>
      </c>
      <c r="I447" s="62">
        <v>0</v>
      </c>
      <c r="J447" s="62">
        <f t="shared" si="76"/>
        <v>0</v>
      </c>
      <c r="K447" s="62">
        <f t="shared" si="76"/>
        <v>0</v>
      </c>
      <c r="L447" s="54">
        <v>0</v>
      </c>
      <c r="M447" s="54">
        <v>0</v>
      </c>
      <c r="N447" s="62">
        <v>0</v>
      </c>
      <c r="O447" s="62">
        <v>0</v>
      </c>
      <c r="P447" s="62">
        <v>0</v>
      </c>
      <c r="Q447" s="62">
        <v>0</v>
      </c>
      <c r="R447" s="62">
        <v>0</v>
      </c>
      <c r="S447" s="62">
        <v>0</v>
      </c>
      <c r="T447" s="62">
        <v>0</v>
      </c>
      <c r="U447" s="62">
        <v>0</v>
      </c>
      <c r="V447" s="62">
        <v>0</v>
      </c>
      <c r="W447" s="62">
        <v>0</v>
      </c>
    </row>
    <row r="448" spans="1:23" s="43" customFormat="1" ht="63" x14ac:dyDescent="0.25">
      <c r="A448" s="174"/>
      <c r="B448" s="53" t="s">
        <v>1964</v>
      </c>
      <c r="C448" s="58" t="s">
        <v>517</v>
      </c>
      <c r="D448" s="62">
        <v>0</v>
      </c>
      <c r="E448" s="62">
        <v>0.4</v>
      </c>
      <c r="F448" s="62">
        <v>0</v>
      </c>
      <c r="G448" s="62">
        <v>0</v>
      </c>
      <c r="H448" s="62">
        <v>0</v>
      </c>
      <c r="I448" s="62">
        <v>0</v>
      </c>
      <c r="J448" s="62">
        <f t="shared" si="76"/>
        <v>0</v>
      </c>
      <c r="K448" s="62">
        <f t="shared" si="76"/>
        <v>0</v>
      </c>
      <c r="L448" s="54">
        <v>0</v>
      </c>
      <c r="M448" s="54">
        <v>0.4</v>
      </c>
      <c r="N448" s="62">
        <v>0</v>
      </c>
      <c r="O448" s="62">
        <v>0</v>
      </c>
      <c r="P448" s="62">
        <v>0</v>
      </c>
      <c r="Q448" s="62">
        <v>0</v>
      </c>
      <c r="R448" s="62">
        <v>0</v>
      </c>
      <c r="S448" s="62">
        <v>0</v>
      </c>
      <c r="T448" s="62">
        <v>0</v>
      </c>
      <c r="U448" s="62">
        <v>0</v>
      </c>
      <c r="V448" s="62">
        <v>0</v>
      </c>
      <c r="W448" s="62">
        <v>0</v>
      </c>
    </row>
    <row r="449" spans="1:23" s="43" customFormat="1" ht="63" x14ac:dyDescent="0.25">
      <c r="A449" s="174"/>
      <c r="B449" s="53" t="s">
        <v>1965</v>
      </c>
      <c r="C449" s="58" t="s">
        <v>1410</v>
      </c>
      <c r="D449" s="62">
        <v>0</v>
      </c>
      <c r="E449" s="62">
        <v>0</v>
      </c>
      <c r="F449" s="62">
        <v>0</v>
      </c>
      <c r="G449" s="62">
        <v>0.8</v>
      </c>
      <c r="H449" s="62">
        <v>0</v>
      </c>
      <c r="I449" s="62">
        <v>0</v>
      </c>
      <c r="J449" s="62">
        <f t="shared" si="76"/>
        <v>0</v>
      </c>
      <c r="K449" s="62">
        <f t="shared" si="76"/>
        <v>0</v>
      </c>
      <c r="L449" s="54">
        <v>0</v>
      </c>
      <c r="M449" s="54">
        <v>0.8</v>
      </c>
      <c r="N449" s="62">
        <v>0</v>
      </c>
      <c r="O449" s="62">
        <v>0</v>
      </c>
      <c r="P449" s="62">
        <v>0</v>
      </c>
      <c r="Q449" s="62">
        <v>0</v>
      </c>
      <c r="R449" s="62">
        <v>0</v>
      </c>
      <c r="S449" s="62">
        <v>0</v>
      </c>
      <c r="T449" s="62">
        <v>0</v>
      </c>
      <c r="U449" s="62">
        <v>0</v>
      </c>
      <c r="V449" s="62">
        <v>0</v>
      </c>
      <c r="W449" s="62">
        <v>0</v>
      </c>
    </row>
    <row r="450" spans="1:23" s="43" customFormat="1" ht="78.75" x14ac:dyDescent="0.25">
      <c r="A450" s="174"/>
      <c r="B450" s="53" t="s">
        <v>1966</v>
      </c>
      <c r="C450" s="58" t="s">
        <v>1538</v>
      </c>
      <c r="D450" s="62">
        <v>0</v>
      </c>
      <c r="E450" s="62">
        <v>0</v>
      </c>
      <c r="F450" s="62">
        <v>0</v>
      </c>
      <c r="G450" s="62">
        <v>0</v>
      </c>
      <c r="H450" s="62">
        <v>0.27</v>
      </c>
      <c r="I450" s="62">
        <v>0.25</v>
      </c>
      <c r="J450" s="62">
        <f t="shared" si="76"/>
        <v>0</v>
      </c>
      <c r="K450" s="62">
        <f t="shared" si="76"/>
        <v>0</v>
      </c>
      <c r="L450" s="54">
        <v>0.27</v>
      </c>
      <c r="M450" s="54">
        <v>0.25</v>
      </c>
      <c r="N450" s="62">
        <v>0</v>
      </c>
      <c r="O450" s="62">
        <v>0</v>
      </c>
      <c r="P450" s="62">
        <v>0</v>
      </c>
      <c r="Q450" s="62">
        <v>0</v>
      </c>
      <c r="R450" s="62">
        <v>0</v>
      </c>
      <c r="S450" s="62">
        <v>0</v>
      </c>
      <c r="T450" s="62">
        <v>0</v>
      </c>
      <c r="U450" s="62">
        <v>0</v>
      </c>
      <c r="V450" s="62">
        <v>0</v>
      </c>
      <c r="W450" s="62">
        <v>0</v>
      </c>
    </row>
    <row r="451" spans="1:23" s="43" customFormat="1" ht="78.75" x14ac:dyDescent="0.25">
      <c r="A451" s="174"/>
      <c r="B451" s="53" t="s">
        <v>1298</v>
      </c>
      <c r="C451" s="58" t="s">
        <v>1299</v>
      </c>
      <c r="D451" s="62">
        <v>0</v>
      </c>
      <c r="E451" s="62">
        <v>0</v>
      </c>
      <c r="F451" s="62">
        <v>0</v>
      </c>
      <c r="G451" s="62">
        <v>0.25</v>
      </c>
      <c r="H451" s="62">
        <v>0</v>
      </c>
      <c r="I451" s="62">
        <v>0</v>
      </c>
      <c r="J451" s="62">
        <f t="shared" si="76"/>
        <v>0</v>
      </c>
      <c r="K451" s="62">
        <f t="shared" si="76"/>
        <v>0</v>
      </c>
      <c r="L451" s="54">
        <v>0</v>
      </c>
      <c r="M451" s="54">
        <v>0.25</v>
      </c>
      <c r="N451" s="62">
        <v>0</v>
      </c>
      <c r="O451" s="62">
        <v>0</v>
      </c>
      <c r="P451" s="62">
        <v>0</v>
      </c>
      <c r="Q451" s="62">
        <v>0</v>
      </c>
      <c r="R451" s="62">
        <v>0</v>
      </c>
      <c r="S451" s="62">
        <v>0</v>
      </c>
      <c r="T451" s="62">
        <v>0</v>
      </c>
      <c r="U451" s="62">
        <v>0</v>
      </c>
      <c r="V451" s="62">
        <v>0</v>
      </c>
      <c r="W451" s="62">
        <v>0</v>
      </c>
    </row>
    <row r="452" spans="1:23" s="43" customFormat="1" ht="47.25" x14ac:dyDescent="0.25">
      <c r="A452" s="174"/>
      <c r="B452" s="53" t="s">
        <v>1967</v>
      </c>
      <c r="C452" s="58" t="s">
        <v>1968</v>
      </c>
      <c r="D452" s="62">
        <v>0</v>
      </c>
      <c r="E452" s="62">
        <v>0</v>
      </c>
      <c r="F452" s="62">
        <v>0</v>
      </c>
      <c r="G452" s="62">
        <v>0</v>
      </c>
      <c r="H452" s="62">
        <v>0</v>
      </c>
      <c r="I452" s="62">
        <v>0</v>
      </c>
      <c r="J452" s="62">
        <f t="shared" si="76"/>
        <v>0</v>
      </c>
      <c r="K452" s="62">
        <f t="shared" si="76"/>
        <v>0</v>
      </c>
      <c r="L452" s="54">
        <v>0</v>
      </c>
      <c r="M452" s="54">
        <v>0</v>
      </c>
      <c r="N452" s="62">
        <v>0</v>
      </c>
      <c r="O452" s="62">
        <v>0</v>
      </c>
      <c r="P452" s="62">
        <v>0</v>
      </c>
      <c r="Q452" s="62">
        <v>0</v>
      </c>
      <c r="R452" s="62">
        <v>0</v>
      </c>
      <c r="S452" s="62">
        <v>0</v>
      </c>
      <c r="T452" s="62">
        <v>0</v>
      </c>
      <c r="U452" s="62">
        <v>0</v>
      </c>
      <c r="V452" s="62">
        <v>0</v>
      </c>
      <c r="W452" s="62">
        <v>0</v>
      </c>
    </row>
    <row r="453" spans="1:23" s="43" customFormat="1" ht="31.5" x14ac:dyDescent="0.25">
      <c r="A453" s="174"/>
      <c r="B453" s="65" t="s">
        <v>518</v>
      </c>
      <c r="C453" s="58" t="s">
        <v>519</v>
      </c>
      <c r="D453" s="62">
        <v>0</v>
      </c>
      <c r="E453" s="62">
        <v>0</v>
      </c>
      <c r="F453" s="62">
        <v>0</v>
      </c>
      <c r="G453" s="62">
        <v>0.4</v>
      </c>
      <c r="H453" s="62">
        <v>0</v>
      </c>
      <c r="I453" s="62">
        <v>0</v>
      </c>
      <c r="J453" s="62">
        <f t="shared" si="76"/>
        <v>0</v>
      </c>
      <c r="K453" s="62">
        <f t="shared" si="76"/>
        <v>0</v>
      </c>
      <c r="L453" s="54">
        <v>0</v>
      </c>
      <c r="M453" s="54">
        <v>0.4</v>
      </c>
      <c r="N453" s="62">
        <v>0</v>
      </c>
      <c r="O453" s="62">
        <v>0</v>
      </c>
      <c r="P453" s="62">
        <v>0</v>
      </c>
      <c r="Q453" s="62">
        <v>0</v>
      </c>
      <c r="R453" s="62">
        <v>0</v>
      </c>
      <c r="S453" s="62">
        <v>0</v>
      </c>
      <c r="T453" s="62">
        <v>0</v>
      </c>
      <c r="U453" s="62">
        <v>0</v>
      </c>
      <c r="V453" s="62">
        <v>0</v>
      </c>
      <c r="W453" s="62">
        <v>0</v>
      </c>
    </row>
    <row r="454" spans="1:23" s="43" customFormat="1" ht="47.25" x14ac:dyDescent="0.25">
      <c r="A454" s="174"/>
      <c r="B454" s="53" t="s">
        <v>1969</v>
      </c>
      <c r="C454" s="58" t="s">
        <v>1970</v>
      </c>
      <c r="D454" s="62">
        <v>0</v>
      </c>
      <c r="E454" s="62">
        <v>0</v>
      </c>
      <c r="F454" s="62">
        <v>0</v>
      </c>
      <c r="G454" s="62">
        <v>0</v>
      </c>
      <c r="H454" s="62">
        <v>0</v>
      </c>
      <c r="I454" s="62">
        <v>0</v>
      </c>
      <c r="J454" s="62">
        <f t="shared" si="76"/>
        <v>0</v>
      </c>
      <c r="K454" s="62">
        <f t="shared" si="76"/>
        <v>0</v>
      </c>
      <c r="L454" s="54">
        <v>0</v>
      </c>
      <c r="M454" s="54">
        <v>0</v>
      </c>
      <c r="N454" s="62">
        <v>0</v>
      </c>
      <c r="O454" s="62">
        <v>0</v>
      </c>
      <c r="P454" s="62">
        <v>0</v>
      </c>
      <c r="Q454" s="62">
        <v>0</v>
      </c>
      <c r="R454" s="62">
        <v>0</v>
      </c>
      <c r="S454" s="62">
        <v>0</v>
      </c>
      <c r="T454" s="62">
        <v>0</v>
      </c>
      <c r="U454" s="62">
        <v>0</v>
      </c>
      <c r="V454" s="62">
        <v>0</v>
      </c>
      <c r="W454" s="62">
        <v>0</v>
      </c>
    </row>
    <row r="455" spans="1:23" s="43" customFormat="1" ht="78.75" x14ac:dyDescent="0.25">
      <c r="A455" s="174"/>
      <c r="B455" s="53" t="s">
        <v>1971</v>
      </c>
      <c r="C455" s="58" t="s">
        <v>1972</v>
      </c>
      <c r="D455" s="62">
        <v>0</v>
      </c>
      <c r="E455" s="62">
        <v>0</v>
      </c>
      <c r="F455" s="62">
        <v>0</v>
      </c>
      <c r="G455" s="62">
        <v>0</v>
      </c>
      <c r="H455" s="62">
        <v>0</v>
      </c>
      <c r="I455" s="62">
        <v>0</v>
      </c>
      <c r="J455" s="62">
        <f t="shared" si="76"/>
        <v>0</v>
      </c>
      <c r="K455" s="62">
        <f t="shared" si="76"/>
        <v>0</v>
      </c>
      <c r="L455" s="54">
        <v>0</v>
      </c>
      <c r="M455" s="54">
        <v>0</v>
      </c>
      <c r="N455" s="62">
        <v>0</v>
      </c>
      <c r="O455" s="62">
        <v>0</v>
      </c>
      <c r="P455" s="62">
        <v>0</v>
      </c>
      <c r="Q455" s="62">
        <v>0</v>
      </c>
      <c r="R455" s="62">
        <v>0</v>
      </c>
      <c r="S455" s="62">
        <v>0</v>
      </c>
      <c r="T455" s="62">
        <v>0</v>
      </c>
      <c r="U455" s="62">
        <v>0</v>
      </c>
      <c r="V455" s="62">
        <v>0</v>
      </c>
      <c r="W455" s="62">
        <v>0</v>
      </c>
    </row>
    <row r="456" spans="1:23" s="43" customFormat="1" ht="15.75" x14ac:dyDescent="0.25">
      <c r="A456" s="174"/>
      <c r="B456" s="53" t="s">
        <v>520</v>
      </c>
      <c r="C456" s="58"/>
      <c r="D456" s="62">
        <f t="shared" ref="D456:W456" si="77">SUM(D457:D458)</f>
        <v>3.2610000000000001</v>
      </c>
      <c r="E456" s="62">
        <f t="shared" si="77"/>
        <v>0</v>
      </c>
      <c r="F456" s="62">
        <f t="shared" si="77"/>
        <v>0</v>
      </c>
      <c r="G456" s="62">
        <f t="shared" si="77"/>
        <v>0</v>
      </c>
      <c r="H456" s="62">
        <f t="shared" si="77"/>
        <v>0</v>
      </c>
      <c r="I456" s="62">
        <f t="shared" si="77"/>
        <v>0.4</v>
      </c>
      <c r="J456" s="62">
        <f t="shared" si="77"/>
        <v>0</v>
      </c>
      <c r="K456" s="62">
        <f t="shared" si="77"/>
        <v>0</v>
      </c>
      <c r="L456" s="62">
        <f t="shared" si="77"/>
        <v>3.2610000000000001</v>
      </c>
      <c r="M456" s="62">
        <f t="shared" si="77"/>
        <v>0.4</v>
      </c>
      <c r="N456" s="62">
        <f t="shared" si="77"/>
        <v>0</v>
      </c>
      <c r="O456" s="62">
        <f t="shared" si="77"/>
        <v>0</v>
      </c>
      <c r="P456" s="62">
        <f t="shared" si="77"/>
        <v>0</v>
      </c>
      <c r="Q456" s="62">
        <f t="shared" si="77"/>
        <v>0</v>
      </c>
      <c r="R456" s="62">
        <f t="shared" si="77"/>
        <v>0</v>
      </c>
      <c r="S456" s="62">
        <f t="shared" si="77"/>
        <v>0</v>
      </c>
      <c r="T456" s="62">
        <f t="shared" si="77"/>
        <v>0</v>
      </c>
      <c r="U456" s="62">
        <f t="shared" si="77"/>
        <v>0</v>
      </c>
      <c r="V456" s="62">
        <f t="shared" si="77"/>
        <v>0</v>
      </c>
      <c r="W456" s="62">
        <f t="shared" si="77"/>
        <v>0</v>
      </c>
    </row>
    <row r="457" spans="1:23" s="43" customFormat="1" ht="31.5" x14ac:dyDescent="0.25">
      <c r="A457" s="174"/>
      <c r="B457" s="53" t="s">
        <v>521</v>
      </c>
      <c r="C457" s="58" t="s">
        <v>522</v>
      </c>
      <c r="D457" s="62">
        <v>3.2610000000000001</v>
      </c>
      <c r="E457" s="62">
        <v>0</v>
      </c>
      <c r="F457" s="62">
        <v>0</v>
      </c>
      <c r="G457" s="62">
        <v>0</v>
      </c>
      <c r="H457" s="62">
        <v>0</v>
      </c>
      <c r="I457" s="62">
        <v>0</v>
      </c>
      <c r="J457" s="62">
        <f t="shared" ref="J457:K458" si="78">L457-D457-F457-H457</f>
        <v>0</v>
      </c>
      <c r="K457" s="62">
        <f t="shared" si="78"/>
        <v>0</v>
      </c>
      <c r="L457" s="54">
        <v>3.2610000000000001</v>
      </c>
      <c r="M457" s="54">
        <v>0</v>
      </c>
      <c r="N457" s="62">
        <v>0</v>
      </c>
      <c r="O457" s="62">
        <v>0</v>
      </c>
      <c r="P457" s="62">
        <v>0</v>
      </c>
      <c r="Q457" s="62">
        <v>0</v>
      </c>
      <c r="R457" s="62">
        <v>0</v>
      </c>
      <c r="S457" s="62">
        <v>0</v>
      </c>
      <c r="T457" s="62">
        <v>0</v>
      </c>
      <c r="U457" s="62">
        <v>0</v>
      </c>
      <c r="V457" s="62">
        <v>0</v>
      </c>
      <c r="W457" s="62">
        <v>0</v>
      </c>
    </row>
    <row r="458" spans="1:23" s="43" customFormat="1" ht="47.25" x14ac:dyDescent="0.25">
      <c r="A458" s="174"/>
      <c r="B458" s="53" t="s">
        <v>523</v>
      </c>
      <c r="C458" s="58" t="s">
        <v>1411</v>
      </c>
      <c r="D458" s="62">
        <v>0</v>
      </c>
      <c r="E458" s="62">
        <v>0</v>
      </c>
      <c r="F458" s="62">
        <v>0</v>
      </c>
      <c r="G458" s="62">
        <v>0</v>
      </c>
      <c r="H458" s="62">
        <v>0</v>
      </c>
      <c r="I458" s="62">
        <v>0.4</v>
      </c>
      <c r="J458" s="62">
        <f t="shared" si="78"/>
        <v>0</v>
      </c>
      <c r="K458" s="62">
        <f t="shared" si="78"/>
        <v>0</v>
      </c>
      <c r="L458" s="54">
        <v>0</v>
      </c>
      <c r="M458" s="54">
        <v>0.4</v>
      </c>
      <c r="N458" s="62">
        <v>0</v>
      </c>
      <c r="O458" s="62">
        <v>0</v>
      </c>
      <c r="P458" s="62">
        <v>0</v>
      </c>
      <c r="Q458" s="62">
        <v>0</v>
      </c>
      <c r="R458" s="62">
        <v>0</v>
      </c>
      <c r="S458" s="62">
        <v>0</v>
      </c>
      <c r="T458" s="62">
        <v>0</v>
      </c>
      <c r="U458" s="62">
        <v>0</v>
      </c>
      <c r="V458" s="62">
        <v>0</v>
      </c>
      <c r="W458" s="62">
        <v>0</v>
      </c>
    </row>
    <row r="459" spans="1:23" s="43" customFormat="1" ht="15.75" x14ac:dyDescent="0.25">
      <c r="A459" s="174"/>
      <c r="B459" s="53" t="s">
        <v>524</v>
      </c>
      <c r="C459" s="58"/>
      <c r="D459" s="62">
        <f t="shared" ref="D459:W459" si="79">SUM(D460:D470)</f>
        <v>0</v>
      </c>
      <c r="E459" s="62">
        <f t="shared" si="79"/>
        <v>0</v>
      </c>
      <c r="F459" s="62">
        <f t="shared" si="79"/>
        <v>0</v>
      </c>
      <c r="G459" s="62">
        <f t="shared" si="79"/>
        <v>0</v>
      </c>
      <c r="H459" s="62">
        <f t="shared" si="79"/>
        <v>0.61499999999999999</v>
      </c>
      <c r="I459" s="62">
        <f t="shared" si="79"/>
        <v>0</v>
      </c>
      <c r="J459" s="62">
        <f t="shared" si="79"/>
        <v>7.92</v>
      </c>
      <c r="K459" s="62">
        <f t="shared" si="79"/>
        <v>0.25</v>
      </c>
      <c r="L459" s="62">
        <f t="shared" si="79"/>
        <v>8.5350000000000001</v>
      </c>
      <c r="M459" s="62">
        <f t="shared" si="79"/>
        <v>0.25</v>
      </c>
      <c r="N459" s="62">
        <f t="shared" si="79"/>
        <v>0</v>
      </c>
      <c r="O459" s="62">
        <f t="shared" si="79"/>
        <v>0</v>
      </c>
      <c r="P459" s="62">
        <f t="shared" si="79"/>
        <v>0</v>
      </c>
      <c r="Q459" s="62">
        <f t="shared" si="79"/>
        <v>0</v>
      </c>
      <c r="R459" s="62">
        <f t="shared" si="79"/>
        <v>0</v>
      </c>
      <c r="S459" s="62">
        <f t="shared" si="79"/>
        <v>0</v>
      </c>
      <c r="T459" s="62">
        <f t="shared" si="79"/>
        <v>0</v>
      </c>
      <c r="U459" s="62">
        <f t="shared" si="79"/>
        <v>0</v>
      </c>
      <c r="V459" s="62">
        <f t="shared" si="79"/>
        <v>0</v>
      </c>
      <c r="W459" s="62">
        <f t="shared" si="79"/>
        <v>0</v>
      </c>
    </row>
    <row r="460" spans="1:23" s="43" customFormat="1" ht="31.5" x14ac:dyDescent="0.25">
      <c r="A460" s="174"/>
      <c r="B460" s="53" t="s">
        <v>525</v>
      </c>
      <c r="C460" s="58" t="s">
        <v>526</v>
      </c>
      <c r="D460" s="62">
        <v>0</v>
      </c>
      <c r="E460" s="62">
        <v>0</v>
      </c>
      <c r="F460" s="62">
        <v>0</v>
      </c>
      <c r="G460" s="62">
        <v>0</v>
      </c>
      <c r="H460" s="62">
        <v>0</v>
      </c>
      <c r="I460" s="62">
        <v>0</v>
      </c>
      <c r="J460" s="62">
        <f t="shared" ref="J460:K470" si="80">L460-D460-F460-H460</f>
        <v>0.192</v>
      </c>
      <c r="K460" s="62">
        <f t="shared" si="80"/>
        <v>0.25</v>
      </c>
      <c r="L460" s="54">
        <v>0.192</v>
      </c>
      <c r="M460" s="54">
        <v>0.25</v>
      </c>
      <c r="N460" s="62">
        <v>0</v>
      </c>
      <c r="O460" s="62">
        <v>0</v>
      </c>
      <c r="P460" s="62">
        <v>0</v>
      </c>
      <c r="Q460" s="62">
        <v>0</v>
      </c>
      <c r="R460" s="62">
        <v>0</v>
      </c>
      <c r="S460" s="62">
        <v>0</v>
      </c>
      <c r="T460" s="62">
        <v>0</v>
      </c>
      <c r="U460" s="62">
        <v>0</v>
      </c>
      <c r="V460" s="62">
        <v>0</v>
      </c>
      <c r="W460" s="62">
        <v>0</v>
      </c>
    </row>
    <row r="461" spans="1:23" s="43" customFormat="1" ht="63" x14ac:dyDescent="0.25">
      <c r="A461" s="174"/>
      <c r="B461" s="53" t="s">
        <v>1973</v>
      </c>
      <c r="C461" s="58" t="s">
        <v>1974</v>
      </c>
      <c r="D461" s="62">
        <v>0</v>
      </c>
      <c r="E461" s="62">
        <v>0</v>
      </c>
      <c r="F461" s="62">
        <v>0</v>
      </c>
      <c r="G461" s="62">
        <v>0</v>
      </c>
      <c r="H461" s="62">
        <v>0</v>
      </c>
      <c r="I461" s="62">
        <v>0</v>
      </c>
      <c r="J461" s="62">
        <f t="shared" si="80"/>
        <v>0</v>
      </c>
      <c r="K461" s="62">
        <f t="shared" si="80"/>
        <v>0</v>
      </c>
      <c r="L461" s="54">
        <v>0</v>
      </c>
      <c r="M461" s="54">
        <v>0</v>
      </c>
      <c r="N461" s="62">
        <v>0</v>
      </c>
      <c r="O461" s="62">
        <v>0</v>
      </c>
      <c r="P461" s="62">
        <v>0</v>
      </c>
      <c r="Q461" s="62">
        <v>0</v>
      </c>
      <c r="R461" s="62">
        <v>0</v>
      </c>
      <c r="S461" s="62">
        <v>0</v>
      </c>
      <c r="T461" s="62">
        <v>0</v>
      </c>
      <c r="U461" s="62">
        <v>0</v>
      </c>
      <c r="V461" s="62">
        <v>0</v>
      </c>
      <c r="W461" s="62">
        <v>0</v>
      </c>
    </row>
    <row r="462" spans="1:23" s="43" customFormat="1" ht="63" x14ac:dyDescent="0.25">
      <c r="A462" s="174"/>
      <c r="B462" s="53" t="s">
        <v>1975</v>
      </c>
      <c r="C462" s="58" t="s">
        <v>527</v>
      </c>
      <c r="D462" s="62">
        <v>0</v>
      </c>
      <c r="E462" s="62">
        <v>0</v>
      </c>
      <c r="F462" s="62">
        <v>0</v>
      </c>
      <c r="G462" s="62">
        <v>0</v>
      </c>
      <c r="H462" s="62">
        <v>0</v>
      </c>
      <c r="I462" s="62">
        <v>0</v>
      </c>
      <c r="J462" s="62">
        <f t="shared" si="80"/>
        <v>0</v>
      </c>
      <c r="K462" s="62">
        <f t="shared" si="80"/>
        <v>0</v>
      </c>
      <c r="L462" s="54">
        <v>0</v>
      </c>
      <c r="M462" s="54">
        <v>0</v>
      </c>
      <c r="N462" s="62">
        <v>0</v>
      </c>
      <c r="O462" s="62">
        <v>0</v>
      </c>
      <c r="P462" s="62">
        <v>0</v>
      </c>
      <c r="Q462" s="62">
        <v>0</v>
      </c>
      <c r="R462" s="62">
        <v>0</v>
      </c>
      <c r="S462" s="62">
        <v>0</v>
      </c>
      <c r="T462" s="62">
        <v>0</v>
      </c>
      <c r="U462" s="62">
        <v>0</v>
      </c>
      <c r="V462" s="62">
        <v>0</v>
      </c>
      <c r="W462" s="62">
        <v>0</v>
      </c>
    </row>
    <row r="463" spans="1:23" s="43" customFormat="1" ht="31.5" x14ac:dyDescent="0.25">
      <c r="A463" s="174"/>
      <c r="B463" s="53" t="s">
        <v>1976</v>
      </c>
      <c r="C463" s="58" t="s">
        <v>528</v>
      </c>
      <c r="D463" s="62">
        <v>0</v>
      </c>
      <c r="E463" s="62">
        <v>0</v>
      </c>
      <c r="F463" s="62">
        <v>0</v>
      </c>
      <c r="G463" s="62">
        <v>0</v>
      </c>
      <c r="H463" s="62">
        <v>0</v>
      </c>
      <c r="I463" s="62">
        <v>0</v>
      </c>
      <c r="J463" s="62">
        <f t="shared" si="80"/>
        <v>7.718</v>
      </c>
      <c r="K463" s="62">
        <f t="shared" si="80"/>
        <v>0</v>
      </c>
      <c r="L463" s="54">
        <v>7.718</v>
      </c>
      <c r="M463" s="54">
        <v>0</v>
      </c>
      <c r="N463" s="62">
        <v>0</v>
      </c>
      <c r="O463" s="62">
        <v>0</v>
      </c>
      <c r="P463" s="62">
        <v>0</v>
      </c>
      <c r="Q463" s="62">
        <v>0</v>
      </c>
      <c r="R463" s="62">
        <v>0</v>
      </c>
      <c r="S463" s="62">
        <v>0</v>
      </c>
      <c r="T463" s="62">
        <v>0</v>
      </c>
      <c r="U463" s="62">
        <v>0</v>
      </c>
      <c r="V463" s="62">
        <v>0</v>
      </c>
      <c r="W463" s="62">
        <v>0</v>
      </c>
    </row>
    <row r="464" spans="1:23" s="43" customFormat="1" ht="47.25" x14ac:dyDescent="0.25">
      <c r="A464" s="174"/>
      <c r="B464" s="53" t="s">
        <v>1545</v>
      </c>
      <c r="C464" s="58" t="s">
        <v>1546</v>
      </c>
      <c r="D464" s="62">
        <v>0</v>
      </c>
      <c r="E464" s="62">
        <v>0</v>
      </c>
      <c r="F464" s="62">
        <v>0</v>
      </c>
      <c r="G464" s="62">
        <v>0</v>
      </c>
      <c r="H464" s="62">
        <v>0</v>
      </c>
      <c r="I464" s="62">
        <v>0</v>
      </c>
      <c r="J464" s="62">
        <f t="shared" si="80"/>
        <v>0</v>
      </c>
      <c r="K464" s="62">
        <f t="shared" si="80"/>
        <v>0</v>
      </c>
      <c r="L464" s="54">
        <v>0</v>
      </c>
      <c r="M464" s="54">
        <v>0</v>
      </c>
      <c r="N464" s="62">
        <v>0</v>
      </c>
      <c r="O464" s="62">
        <v>0</v>
      </c>
      <c r="P464" s="62">
        <v>0</v>
      </c>
      <c r="Q464" s="62">
        <v>0</v>
      </c>
      <c r="R464" s="62">
        <v>0</v>
      </c>
      <c r="S464" s="62">
        <v>0</v>
      </c>
      <c r="T464" s="62">
        <v>0</v>
      </c>
      <c r="U464" s="62">
        <v>0</v>
      </c>
      <c r="V464" s="62">
        <v>0</v>
      </c>
      <c r="W464" s="62">
        <v>0</v>
      </c>
    </row>
    <row r="465" spans="1:23" s="43" customFormat="1" ht="63" x14ac:dyDescent="0.25">
      <c r="A465" s="174"/>
      <c r="B465" s="53" t="s">
        <v>1977</v>
      </c>
      <c r="C465" s="58" t="s">
        <v>1544</v>
      </c>
      <c r="D465" s="62">
        <v>0</v>
      </c>
      <c r="E465" s="62">
        <v>0</v>
      </c>
      <c r="F465" s="62">
        <v>0</v>
      </c>
      <c r="G465" s="62">
        <v>0</v>
      </c>
      <c r="H465" s="62">
        <v>0.125</v>
      </c>
      <c r="I465" s="62">
        <v>0</v>
      </c>
      <c r="J465" s="62">
        <f t="shared" si="80"/>
        <v>0</v>
      </c>
      <c r="K465" s="62">
        <f t="shared" si="80"/>
        <v>0</v>
      </c>
      <c r="L465" s="54">
        <v>0.125</v>
      </c>
      <c r="M465" s="54">
        <v>0</v>
      </c>
      <c r="N465" s="62">
        <v>0</v>
      </c>
      <c r="O465" s="62">
        <v>0</v>
      </c>
      <c r="P465" s="62">
        <v>0</v>
      </c>
      <c r="Q465" s="62">
        <v>0</v>
      </c>
      <c r="R465" s="62">
        <v>0</v>
      </c>
      <c r="S465" s="62">
        <v>0</v>
      </c>
      <c r="T465" s="62">
        <v>0</v>
      </c>
      <c r="U465" s="62">
        <v>0</v>
      </c>
      <c r="V465" s="62">
        <v>0</v>
      </c>
      <c r="W465" s="62">
        <v>0</v>
      </c>
    </row>
    <row r="466" spans="1:23" s="43" customFormat="1" ht="78.75" x14ac:dyDescent="0.25">
      <c r="A466" s="174"/>
      <c r="B466" s="53" t="s">
        <v>1542</v>
      </c>
      <c r="C466" s="58" t="s">
        <v>1543</v>
      </c>
      <c r="D466" s="62">
        <v>0</v>
      </c>
      <c r="E466" s="62">
        <v>0</v>
      </c>
      <c r="F466" s="62">
        <v>0</v>
      </c>
      <c r="G466" s="62">
        <v>0</v>
      </c>
      <c r="H466" s="62">
        <v>0.22</v>
      </c>
      <c r="I466" s="62">
        <v>0</v>
      </c>
      <c r="J466" s="62">
        <f t="shared" si="80"/>
        <v>0</v>
      </c>
      <c r="K466" s="62">
        <f t="shared" si="80"/>
        <v>0</v>
      </c>
      <c r="L466" s="54">
        <v>0.22</v>
      </c>
      <c r="M466" s="54">
        <v>0</v>
      </c>
      <c r="N466" s="62">
        <v>0</v>
      </c>
      <c r="O466" s="62">
        <v>0</v>
      </c>
      <c r="P466" s="62">
        <v>0</v>
      </c>
      <c r="Q466" s="62">
        <v>0</v>
      </c>
      <c r="R466" s="62">
        <v>0</v>
      </c>
      <c r="S466" s="62">
        <v>0</v>
      </c>
      <c r="T466" s="62">
        <v>0</v>
      </c>
      <c r="U466" s="62">
        <v>0</v>
      </c>
      <c r="V466" s="62">
        <v>0</v>
      </c>
      <c r="W466" s="62">
        <v>0</v>
      </c>
    </row>
    <row r="467" spans="1:23" s="43" customFormat="1" ht="78.75" x14ac:dyDescent="0.25">
      <c r="A467" s="174"/>
      <c r="B467" s="53" t="s">
        <v>1978</v>
      </c>
      <c r="C467" s="58" t="s">
        <v>1979</v>
      </c>
      <c r="D467" s="62">
        <v>0</v>
      </c>
      <c r="E467" s="62">
        <v>0</v>
      </c>
      <c r="F467" s="62">
        <v>0</v>
      </c>
      <c r="G467" s="62">
        <v>0</v>
      </c>
      <c r="H467" s="62">
        <v>0</v>
      </c>
      <c r="I467" s="62">
        <v>0</v>
      </c>
      <c r="J467" s="62">
        <f t="shared" si="80"/>
        <v>0.01</v>
      </c>
      <c r="K467" s="62">
        <f t="shared" si="80"/>
        <v>0</v>
      </c>
      <c r="L467" s="54">
        <v>0.01</v>
      </c>
      <c r="M467" s="54">
        <v>0</v>
      </c>
      <c r="N467" s="62">
        <v>0</v>
      </c>
      <c r="O467" s="62">
        <v>0</v>
      </c>
      <c r="P467" s="62">
        <v>0</v>
      </c>
      <c r="Q467" s="62">
        <v>0</v>
      </c>
      <c r="R467" s="62">
        <v>0</v>
      </c>
      <c r="S467" s="62">
        <v>0</v>
      </c>
      <c r="T467" s="62">
        <v>0</v>
      </c>
      <c r="U467" s="62">
        <v>0</v>
      </c>
      <c r="V467" s="62">
        <v>0</v>
      </c>
      <c r="W467" s="62">
        <v>0</v>
      </c>
    </row>
    <row r="468" spans="1:23" s="43" customFormat="1" ht="31.5" x14ac:dyDescent="0.25">
      <c r="A468" s="174"/>
      <c r="B468" s="53" t="s">
        <v>1540</v>
      </c>
      <c r="C468" s="58" t="s">
        <v>1541</v>
      </c>
      <c r="D468" s="62">
        <v>0</v>
      </c>
      <c r="E468" s="62">
        <v>0</v>
      </c>
      <c r="F468" s="62">
        <v>0</v>
      </c>
      <c r="G468" s="62">
        <v>0</v>
      </c>
      <c r="H468" s="62">
        <v>0.11</v>
      </c>
      <c r="I468" s="62">
        <v>0</v>
      </c>
      <c r="J468" s="62">
        <f t="shared" si="80"/>
        <v>0</v>
      </c>
      <c r="K468" s="62">
        <f t="shared" si="80"/>
        <v>0</v>
      </c>
      <c r="L468" s="54">
        <v>0.11</v>
      </c>
      <c r="M468" s="54">
        <v>0</v>
      </c>
      <c r="N468" s="62">
        <v>0</v>
      </c>
      <c r="O468" s="62">
        <v>0</v>
      </c>
      <c r="P468" s="62">
        <v>0</v>
      </c>
      <c r="Q468" s="62">
        <v>0</v>
      </c>
      <c r="R468" s="62">
        <v>0</v>
      </c>
      <c r="S468" s="62">
        <v>0</v>
      </c>
      <c r="T468" s="62">
        <v>0</v>
      </c>
      <c r="U468" s="62">
        <v>0</v>
      </c>
      <c r="V468" s="62">
        <v>0</v>
      </c>
      <c r="W468" s="62">
        <v>0</v>
      </c>
    </row>
    <row r="469" spans="1:23" s="43" customFormat="1" ht="63" x14ac:dyDescent="0.25">
      <c r="A469" s="174"/>
      <c r="B469" s="53" t="s">
        <v>1539</v>
      </c>
      <c r="C469" s="58" t="s">
        <v>1300</v>
      </c>
      <c r="D469" s="62">
        <v>0</v>
      </c>
      <c r="E469" s="62">
        <v>0</v>
      </c>
      <c r="F469" s="62">
        <v>0</v>
      </c>
      <c r="G469" s="62">
        <v>0</v>
      </c>
      <c r="H469" s="62">
        <v>0.16</v>
      </c>
      <c r="I469" s="62">
        <v>0</v>
      </c>
      <c r="J469" s="62">
        <f t="shared" si="80"/>
        <v>0</v>
      </c>
      <c r="K469" s="62">
        <f t="shared" si="80"/>
        <v>0</v>
      </c>
      <c r="L469" s="54">
        <v>0.16</v>
      </c>
      <c r="M469" s="54">
        <v>0</v>
      </c>
      <c r="N469" s="62">
        <v>0</v>
      </c>
      <c r="O469" s="62">
        <v>0</v>
      </c>
      <c r="P469" s="62">
        <v>0</v>
      </c>
      <c r="Q469" s="62">
        <v>0</v>
      </c>
      <c r="R469" s="62">
        <v>0</v>
      </c>
      <c r="S469" s="62">
        <v>0</v>
      </c>
      <c r="T469" s="62">
        <v>0</v>
      </c>
      <c r="U469" s="62">
        <v>0</v>
      </c>
      <c r="V469" s="62">
        <v>0</v>
      </c>
      <c r="W469" s="62">
        <v>0</v>
      </c>
    </row>
    <row r="470" spans="1:23" s="43" customFormat="1" ht="94.5" x14ac:dyDescent="0.25">
      <c r="A470" s="174"/>
      <c r="B470" s="65" t="s">
        <v>1980</v>
      </c>
      <c r="C470" s="58" t="s">
        <v>1981</v>
      </c>
      <c r="D470" s="62">
        <v>0</v>
      </c>
      <c r="E470" s="62">
        <v>0</v>
      </c>
      <c r="F470" s="62">
        <v>0</v>
      </c>
      <c r="G470" s="62">
        <v>0</v>
      </c>
      <c r="H470" s="62">
        <v>0</v>
      </c>
      <c r="I470" s="62">
        <v>0</v>
      </c>
      <c r="J470" s="62">
        <f t="shared" si="80"/>
        <v>0</v>
      </c>
      <c r="K470" s="62">
        <f t="shared" si="80"/>
        <v>0</v>
      </c>
      <c r="L470" s="54">
        <v>0</v>
      </c>
      <c r="M470" s="54">
        <v>0</v>
      </c>
      <c r="N470" s="62">
        <v>0</v>
      </c>
      <c r="O470" s="62">
        <v>0</v>
      </c>
      <c r="P470" s="62">
        <v>0</v>
      </c>
      <c r="Q470" s="62">
        <v>0</v>
      </c>
      <c r="R470" s="62">
        <v>0</v>
      </c>
      <c r="S470" s="62">
        <v>0</v>
      </c>
      <c r="T470" s="62">
        <v>0</v>
      </c>
      <c r="U470" s="62">
        <v>0</v>
      </c>
      <c r="V470" s="62">
        <v>0</v>
      </c>
      <c r="W470" s="62">
        <v>0</v>
      </c>
    </row>
    <row r="471" spans="1:23" s="43" customFormat="1" ht="15.75" x14ac:dyDescent="0.25">
      <c r="A471" s="174"/>
      <c r="B471" s="53" t="s">
        <v>529</v>
      </c>
      <c r="C471" s="58"/>
      <c r="D471" s="62">
        <f t="shared" ref="D471:W471" si="81">SUM(D472:D482)</f>
        <v>0.32800000000000001</v>
      </c>
      <c r="E471" s="62">
        <f t="shared" si="81"/>
        <v>0.8</v>
      </c>
      <c r="F471" s="62">
        <f t="shared" si="81"/>
        <v>0</v>
      </c>
      <c r="G471" s="62">
        <f t="shared" si="81"/>
        <v>0.5</v>
      </c>
      <c r="H471" s="62">
        <f t="shared" si="81"/>
        <v>0.316</v>
      </c>
      <c r="I471" s="62">
        <f t="shared" si="81"/>
        <v>0.1</v>
      </c>
      <c r="J471" s="62">
        <f t="shared" si="81"/>
        <v>0</v>
      </c>
      <c r="K471" s="62">
        <f t="shared" si="81"/>
        <v>0</v>
      </c>
      <c r="L471" s="62">
        <f t="shared" si="81"/>
        <v>0.64400000000000002</v>
      </c>
      <c r="M471" s="62">
        <f t="shared" si="81"/>
        <v>1.4</v>
      </c>
      <c r="N471" s="62">
        <f t="shared" si="81"/>
        <v>0</v>
      </c>
      <c r="O471" s="62">
        <f t="shared" si="81"/>
        <v>0</v>
      </c>
      <c r="P471" s="62">
        <f t="shared" si="81"/>
        <v>0</v>
      </c>
      <c r="Q471" s="62">
        <f t="shared" si="81"/>
        <v>0</v>
      </c>
      <c r="R471" s="62">
        <f t="shared" si="81"/>
        <v>0</v>
      </c>
      <c r="S471" s="62">
        <f t="shared" si="81"/>
        <v>0</v>
      </c>
      <c r="T471" s="62">
        <f t="shared" si="81"/>
        <v>0</v>
      </c>
      <c r="U471" s="62">
        <f t="shared" si="81"/>
        <v>0</v>
      </c>
      <c r="V471" s="62">
        <f t="shared" si="81"/>
        <v>0</v>
      </c>
      <c r="W471" s="62">
        <f t="shared" si="81"/>
        <v>0</v>
      </c>
    </row>
    <row r="472" spans="1:23" s="43" customFormat="1" ht="31.5" x14ac:dyDescent="0.25">
      <c r="A472" s="174"/>
      <c r="B472" s="53" t="s">
        <v>530</v>
      </c>
      <c r="C472" s="58" t="s">
        <v>531</v>
      </c>
      <c r="D472" s="62">
        <v>0</v>
      </c>
      <c r="E472" s="62">
        <v>0</v>
      </c>
      <c r="F472" s="62">
        <v>0</v>
      </c>
      <c r="G472" s="62">
        <v>0.5</v>
      </c>
      <c r="H472" s="62">
        <v>0</v>
      </c>
      <c r="I472" s="62">
        <v>0</v>
      </c>
      <c r="J472" s="62">
        <f t="shared" ref="J472:K482" si="82">L472-D472-F472-H472</f>
        <v>0</v>
      </c>
      <c r="K472" s="62">
        <f t="shared" si="82"/>
        <v>0</v>
      </c>
      <c r="L472" s="54">
        <v>0</v>
      </c>
      <c r="M472" s="54">
        <v>0.5</v>
      </c>
      <c r="N472" s="62">
        <v>0</v>
      </c>
      <c r="O472" s="62">
        <v>0</v>
      </c>
      <c r="P472" s="62">
        <v>0</v>
      </c>
      <c r="Q472" s="62">
        <v>0</v>
      </c>
      <c r="R472" s="62">
        <v>0</v>
      </c>
      <c r="S472" s="62">
        <v>0</v>
      </c>
      <c r="T472" s="62">
        <v>0</v>
      </c>
      <c r="U472" s="62">
        <v>0</v>
      </c>
      <c r="V472" s="62">
        <v>0</v>
      </c>
      <c r="W472" s="62">
        <v>0</v>
      </c>
    </row>
    <row r="473" spans="1:23" s="43" customFormat="1" ht="31.5" x14ac:dyDescent="0.25">
      <c r="A473" s="174"/>
      <c r="B473" s="53" t="s">
        <v>532</v>
      </c>
      <c r="C473" s="58" t="s">
        <v>533</v>
      </c>
      <c r="D473" s="62">
        <v>0</v>
      </c>
      <c r="E473" s="62">
        <v>0</v>
      </c>
      <c r="F473" s="62">
        <v>0</v>
      </c>
      <c r="G473" s="62">
        <v>0</v>
      </c>
      <c r="H473" s="62">
        <v>0</v>
      </c>
      <c r="I473" s="62">
        <v>0.1</v>
      </c>
      <c r="J473" s="62">
        <f t="shared" si="82"/>
        <v>0</v>
      </c>
      <c r="K473" s="62">
        <f t="shared" si="82"/>
        <v>0</v>
      </c>
      <c r="L473" s="54">
        <v>0</v>
      </c>
      <c r="M473" s="54">
        <v>0.1</v>
      </c>
      <c r="N473" s="62">
        <v>0</v>
      </c>
      <c r="O473" s="62">
        <v>0</v>
      </c>
      <c r="P473" s="62">
        <v>0</v>
      </c>
      <c r="Q473" s="62">
        <v>0</v>
      </c>
      <c r="R473" s="62">
        <v>0</v>
      </c>
      <c r="S473" s="62">
        <v>0</v>
      </c>
      <c r="T473" s="62">
        <v>0</v>
      </c>
      <c r="U473" s="62">
        <v>0</v>
      </c>
      <c r="V473" s="62">
        <v>0</v>
      </c>
      <c r="W473" s="62">
        <v>0</v>
      </c>
    </row>
    <row r="474" spans="1:23" s="43" customFormat="1" ht="63" x14ac:dyDescent="0.25">
      <c r="A474" s="174"/>
      <c r="B474" s="53" t="s">
        <v>1982</v>
      </c>
      <c r="C474" s="58" t="s">
        <v>534</v>
      </c>
      <c r="D474" s="62">
        <v>0</v>
      </c>
      <c r="E474" s="62">
        <v>0.8</v>
      </c>
      <c r="F474" s="62">
        <v>0</v>
      </c>
      <c r="G474" s="62">
        <v>0</v>
      </c>
      <c r="H474" s="62">
        <v>0</v>
      </c>
      <c r="I474" s="62">
        <v>0</v>
      </c>
      <c r="J474" s="62">
        <f t="shared" si="82"/>
        <v>0</v>
      </c>
      <c r="K474" s="62">
        <f t="shared" si="82"/>
        <v>0</v>
      </c>
      <c r="L474" s="54">
        <v>0</v>
      </c>
      <c r="M474" s="54">
        <v>0.8</v>
      </c>
      <c r="N474" s="62">
        <v>0</v>
      </c>
      <c r="O474" s="62">
        <v>0</v>
      </c>
      <c r="P474" s="62">
        <v>0</v>
      </c>
      <c r="Q474" s="62">
        <v>0</v>
      </c>
      <c r="R474" s="62">
        <v>0</v>
      </c>
      <c r="S474" s="62">
        <v>0</v>
      </c>
      <c r="T474" s="62">
        <v>0</v>
      </c>
      <c r="U474" s="62">
        <v>0</v>
      </c>
      <c r="V474" s="62">
        <v>0</v>
      </c>
      <c r="W474" s="62">
        <v>0</v>
      </c>
    </row>
    <row r="475" spans="1:23" s="43" customFormat="1" ht="63" x14ac:dyDescent="0.25">
      <c r="A475" s="174"/>
      <c r="B475" s="53" t="s">
        <v>1983</v>
      </c>
      <c r="C475" s="58" t="s">
        <v>1412</v>
      </c>
      <c r="D475" s="62">
        <v>4.9000000000000002E-2</v>
      </c>
      <c r="E475" s="62">
        <v>0</v>
      </c>
      <c r="F475" s="62">
        <v>0</v>
      </c>
      <c r="G475" s="62">
        <v>0</v>
      </c>
      <c r="H475" s="62">
        <v>0</v>
      </c>
      <c r="I475" s="62">
        <v>0</v>
      </c>
      <c r="J475" s="62">
        <f t="shared" si="82"/>
        <v>0</v>
      </c>
      <c r="K475" s="62">
        <f t="shared" si="82"/>
        <v>0</v>
      </c>
      <c r="L475" s="54">
        <v>4.9000000000000002E-2</v>
      </c>
      <c r="M475" s="54">
        <v>0</v>
      </c>
      <c r="N475" s="62">
        <v>0</v>
      </c>
      <c r="O475" s="62">
        <v>0</v>
      </c>
      <c r="P475" s="62">
        <v>0</v>
      </c>
      <c r="Q475" s="62">
        <v>0</v>
      </c>
      <c r="R475" s="62">
        <v>0</v>
      </c>
      <c r="S475" s="62">
        <v>0</v>
      </c>
      <c r="T475" s="62">
        <v>0</v>
      </c>
      <c r="U475" s="62">
        <v>0</v>
      </c>
      <c r="V475" s="62">
        <v>0</v>
      </c>
      <c r="W475" s="62">
        <v>0</v>
      </c>
    </row>
    <row r="476" spans="1:23" s="43" customFormat="1" ht="63" x14ac:dyDescent="0.25">
      <c r="A476" s="174"/>
      <c r="B476" s="53" t="s">
        <v>535</v>
      </c>
      <c r="C476" s="58" t="s">
        <v>1413</v>
      </c>
      <c r="D476" s="62">
        <v>0.27900000000000003</v>
      </c>
      <c r="E476" s="62">
        <v>0</v>
      </c>
      <c r="F476" s="62">
        <v>0</v>
      </c>
      <c r="G476" s="62">
        <v>0</v>
      </c>
      <c r="H476" s="62">
        <v>0</v>
      </c>
      <c r="I476" s="62">
        <v>0</v>
      </c>
      <c r="J476" s="62">
        <f t="shared" si="82"/>
        <v>0</v>
      </c>
      <c r="K476" s="62">
        <f t="shared" si="82"/>
        <v>0</v>
      </c>
      <c r="L476" s="54">
        <v>0.27900000000000003</v>
      </c>
      <c r="M476" s="54">
        <v>0</v>
      </c>
      <c r="N476" s="62">
        <v>0</v>
      </c>
      <c r="O476" s="62">
        <v>0</v>
      </c>
      <c r="P476" s="62">
        <v>0</v>
      </c>
      <c r="Q476" s="62">
        <v>0</v>
      </c>
      <c r="R476" s="62">
        <v>0</v>
      </c>
      <c r="S476" s="62">
        <v>0</v>
      </c>
      <c r="T476" s="62">
        <v>0</v>
      </c>
      <c r="U476" s="62">
        <v>0</v>
      </c>
      <c r="V476" s="62">
        <v>0</v>
      </c>
      <c r="W476" s="62">
        <v>0</v>
      </c>
    </row>
    <row r="477" spans="1:23" s="43" customFormat="1" ht="31.5" x14ac:dyDescent="0.25">
      <c r="A477" s="174"/>
      <c r="B477" s="53" t="s">
        <v>1984</v>
      </c>
      <c r="C477" s="58" t="s">
        <v>1985</v>
      </c>
      <c r="D477" s="62">
        <v>0</v>
      </c>
      <c r="E477" s="62">
        <v>0</v>
      </c>
      <c r="F477" s="62">
        <v>0</v>
      </c>
      <c r="G477" s="62">
        <v>0</v>
      </c>
      <c r="H477" s="62">
        <v>0</v>
      </c>
      <c r="I477" s="62">
        <v>0</v>
      </c>
      <c r="J477" s="62">
        <f t="shared" si="82"/>
        <v>0</v>
      </c>
      <c r="K477" s="62">
        <f t="shared" si="82"/>
        <v>0</v>
      </c>
      <c r="L477" s="54">
        <v>0</v>
      </c>
      <c r="M477" s="54">
        <v>0</v>
      </c>
      <c r="N477" s="62">
        <v>0</v>
      </c>
      <c r="O477" s="62">
        <v>0</v>
      </c>
      <c r="P477" s="62">
        <v>0</v>
      </c>
      <c r="Q477" s="62">
        <v>0</v>
      </c>
      <c r="R477" s="62">
        <v>0</v>
      </c>
      <c r="S477" s="62">
        <v>0</v>
      </c>
      <c r="T477" s="62">
        <v>0</v>
      </c>
      <c r="U477" s="62">
        <v>0</v>
      </c>
      <c r="V477" s="62">
        <v>0</v>
      </c>
      <c r="W477" s="62">
        <v>0</v>
      </c>
    </row>
    <row r="478" spans="1:23" s="43" customFormat="1" ht="31.5" x14ac:dyDescent="0.25">
      <c r="A478" s="174"/>
      <c r="B478" s="53" t="s">
        <v>1986</v>
      </c>
      <c r="C478" s="58" t="s">
        <v>1987</v>
      </c>
      <c r="D478" s="62">
        <v>0</v>
      </c>
      <c r="E478" s="62">
        <v>0</v>
      </c>
      <c r="F478" s="62">
        <v>0</v>
      </c>
      <c r="G478" s="62">
        <v>0</v>
      </c>
      <c r="H478" s="62">
        <v>0</v>
      </c>
      <c r="I478" s="62">
        <v>0</v>
      </c>
      <c r="J478" s="62">
        <f t="shared" si="82"/>
        <v>0</v>
      </c>
      <c r="K478" s="62">
        <f t="shared" si="82"/>
        <v>0</v>
      </c>
      <c r="L478" s="54">
        <v>0</v>
      </c>
      <c r="M478" s="54">
        <v>0</v>
      </c>
      <c r="N478" s="62">
        <v>0</v>
      </c>
      <c r="O478" s="62">
        <v>0</v>
      </c>
      <c r="P478" s="62">
        <v>0</v>
      </c>
      <c r="Q478" s="62">
        <v>0</v>
      </c>
      <c r="R478" s="62">
        <v>0</v>
      </c>
      <c r="S478" s="62">
        <v>0</v>
      </c>
      <c r="T478" s="62">
        <v>0</v>
      </c>
      <c r="U478" s="62">
        <v>0</v>
      </c>
      <c r="V478" s="62">
        <v>0</v>
      </c>
      <c r="W478" s="62">
        <v>0</v>
      </c>
    </row>
    <row r="479" spans="1:23" s="43" customFormat="1" ht="78.75" x14ac:dyDescent="0.25">
      <c r="A479" s="174"/>
      <c r="B479" s="53" t="s">
        <v>1303</v>
      </c>
      <c r="C479" s="58" t="s">
        <v>1304</v>
      </c>
      <c r="D479" s="62">
        <v>0</v>
      </c>
      <c r="E479" s="62">
        <v>0</v>
      </c>
      <c r="F479" s="62">
        <v>0</v>
      </c>
      <c r="G479" s="62">
        <v>0</v>
      </c>
      <c r="H479" s="62">
        <v>0.153</v>
      </c>
      <c r="I479" s="62">
        <v>0</v>
      </c>
      <c r="J479" s="62">
        <f t="shared" si="82"/>
        <v>0</v>
      </c>
      <c r="K479" s="62">
        <f t="shared" si="82"/>
        <v>0</v>
      </c>
      <c r="L479" s="54">
        <v>0.153</v>
      </c>
      <c r="M479" s="54">
        <v>0</v>
      </c>
      <c r="N479" s="62">
        <v>0</v>
      </c>
      <c r="O479" s="62">
        <v>0</v>
      </c>
      <c r="P479" s="62">
        <v>0</v>
      </c>
      <c r="Q479" s="62">
        <v>0</v>
      </c>
      <c r="R479" s="62">
        <v>0</v>
      </c>
      <c r="S479" s="62">
        <v>0</v>
      </c>
      <c r="T479" s="62">
        <v>0</v>
      </c>
      <c r="U479" s="62">
        <v>0</v>
      </c>
      <c r="V479" s="62">
        <v>0</v>
      </c>
      <c r="W479" s="62">
        <v>0</v>
      </c>
    </row>
    <row r="480" spans="1:23" s="43" customFormat="1" ht="78.75" x14ac:dyDescent="0.25">
      <c r="A480" s="174"/>
      <c r="B480" s="53" t="s">
        <v>1547</v>
      </c>
      <c r="C480" s="58" t="s">
        <v>1548</v>
      </c>
      <c r="D480" s="62">
        <v>0</v>
      </c>
      <c r="E480" s="62">
        <v>0</v>
      </c>
      <c r="F480" s="62">
        <v>0</v>
      </c>
      <c r="G480" s="62">
        <v>0</v>
      </c>
      <c r="H480" s="62">
        <v>0</v>
      </c>
      <c r="I480" s="62">
        <v>0</v>
      </c>
      <c r="J480" s="62">
        <f t="shared" si="82"/>
        <v>0</v>
      </c>
      <c r="K480" s="62">
        <f t="shared" si="82"/>
        <v>0</v>
      </c>
      <c r="L480" s="54">
        <v>0</v>
      </c>
      <c r="M480" s="54">
        <v>0</v>
      </c>
      <c r="N480" s="62">
        <v>0</v>
      </c>
      <c r="O480" s="62">
        <v>0</v>
      </c>
      <c r="P480" s="62">
        <v>0</v>
      </c>
      <c r="Q480" s="62">
        <v>0</v>
      </c>
      <c r="R480" s="62">
        <v>0</v>
      </c>
      <c r="S480" s="62">
        <v>0</v>
      </c>
      <c r="T480" s="62">
        <v>0</v>
      </c>
      <c r="U480" s="62">
        <v>0</v>
      </c>
      <c r="V480" s="62">
        <v>0</v>
      </c>
      <c r="W480" s="62">
        <v>0</v>
      </c>
    </row>
    <row r="481" spans="1:23" s="43" customFormat="1" ht="78.75" x14ac:dyDescent="0.25">
      <c r="A481" s="174"/>
      <c r="B481" s="53" t="s">
        <v>1301</v>
      </c>
      <c r="C481" s="58" t="s">
        <v>1302</v>
      </c>
      <c r="D481" s="62">
        <v>0</v>
      </c>
      <c r="E481" s="62">
        <v>0</v>
      </c>
      <c r="F481" s="62">
        <v>0</v>
      </c>
      <c r="G481" s="62">
        <v>0</v>
      </c>
      <c r="H481" s="62">
        <v>0.16300000000000001</v>
      </c>
      <c r="I481" s="62">
        <v>0</v>
      </c>
      <c r="J481" s="62">
        <f t="shared" si="82"/>
        <v>0</v>
      </c>
      <c r="K481" s="62">
        <f t="shared" si="82"/>
        <v>0</v>
      </c>
      <c r="L481" s="54">
        <v>0.16300000000000001</v>
      </c>
      <c r="M481" s="54">
        <v>0</v>
      </c>
      <c r="N481" s="62">
        <v>0</v>
      </c>
      <c r="O481" s="62">
        <v>0</v>
      </c>
      <c r="P481" s="62">
        <v>0</v>
      </c>
      <c r="Q481" s="62">
        <v>0</v>
      </c>
      <c r="R481" s="62">
        <v>0</v>
      </c>
      <c r="S481" s="62">
        <v>0</v>
      </c>
      <c r="T481" s="62">
        <v>0</v>
      </c>
      <c r="U481" s="62">
        <v>0</v>
      </c>
      <c r="V481" s="62">
        <v>0</v>
      </c>
      <c r="W481" s="62">
        <v>0</v>
      </c>
    </row>
    <row r="482" spans="1:23" s="43" customFormat="1" ht="78.75" x14ac:dyDescent="0.25">
      <c r="A482" s="174"/>
      <c r="B482" s="53" t="s">
        <v>1988</v>
      </c>
      <c r="C482" s="58" t="s">
        <v>1989</v>
      </c>
      <c r="D482" s="62">
        <v>0</v>
      </c>
      <c r="E482" s="62">
        <v>0</v>
      </c>
      <c r="F482" s="62">
        <v>0</v>
      </c>
      <c r="G482" s="62">
        <v>0</v>
      </c>
      <c r="H482" s="62">
        <v>0</v>
      </c>
      <c r="I482" s="62">
        <v>0</v>
      </c>
      <c r="J482" s="62">
        <f t="shared" si="82"/>
        <v>0</v>
      </c>
      <c r="K482" s="62">
        <f t="shared" si="82"/>
        <v>0</v>
      </c>
      <c r="L482" s="54">
        <v>0</v>
      </c>
      <c r="M482" s="54">
        <v>0</v>
      </c>
      <c r="N482" s="62">
        <v>0</v>
      </c>
      <c r="O482" s="62">
        <v>0</v>
      </c>
      <c r="P482" s="62">
        <v>0</v>
      </c>
      <c r="Q482" s="62">
        <v>0</v>
      </c>
      <c r="R482" s="62">
        <v>0</v>
      </c>
      <c r="S482" s="62">
        <v>0</v>
      </c>
      <c r="T482" s="62">
        <v>0</v>
      </c>
      <c r="U482" s="62">
        <v>0</v>
      </c>
      <c r="V482" s="62">
        <v>0</v>
      </c>
      <c r="W482" s="62">
        <v>0</v>
      </c>
    </row>
    <row r="483" spans="1:23" s="43" customFormat="1" ht="15.75" x14ac:dyDescent="0.25">
      <c r="A483" s="174"/>
      <c r="B483" s="53" t="s">
        <v>536</v>
      </c>
      <c r="C483" s="58"/>
      <c r="D483" s="62">
        <f t="shared" ref="D483:W483" si="83">SUM(D484:D502)</f>
        <v>0.6028</v>
      </c>
      <c r="E483" s="62">
        <f t="shared" si="83"/>
        <v>0.4</v>
      </c>
      <c r="F483" s="62">
        <f t="shared" si="83"/>
        <v>0.39</v>
      </c>
      <c r="G483" s="62">
        <f t="shared" si="83"/>
        <v>0</v>
      </c>
      <c r="H483" s="62">
        <f t="shared" si="83"/>
        <v>1.38</v>
      </c>
      <c r="I483" s="62">
        <f t="shared" si="83"/>
        <v>0</v>
      </c>
      <c r="J483" s="62">
        <f t="shared" si="83"/>
        <v>1.06</v>
      </c>
      <c r="K483" s="62">
        <f t="shared" si="83"/>
        <v>0</v>
      </c>
      <c r="L483" s="62">
        <f t="shared" si="83"/>
        <v>3.4328000000000003</v>
      </c>
      <c r="M483" s="62">
        <f t="shared" si="83"/>
        <v>0.4</v>
      </c>
      <c r="N483" s="62">
        <f t="shared" si="83"/>
        <v>0</v>
      </c>
      <c r="O483" s="62">
        <f t="shared" si="83"/>
        <v>0</v>
      </c>
      <c r="P483" s="62">
        <f t="shared" si="83"/>
        <v>0</v>
      </c>
      <c r="Q483" s="62">
        <f t="shared" si="83"/>
        <v>0</v>
      </c>
      <c r="R483" s="62">
        <f t="shared" si="83"/>
        <v>0</v>
      </c>
      <c r="S483" s="62">
        <f t="shared" si="83"/>
        <v>0</v>
      </c>
      <c r="T483" s="62">
        <f t="shared" si="83"/>
        <v>0</v>
      </c>
      <c r="U483" s="62">
        <f t="shared" si="83"/>
        <v>0</v>
      </c>
      <c r="V483" s="62">
        <f t="shared" si="83"/>
        <v>0</v>
      </c>
      <c r="W483" s="62">
        <f t="shared" si="83"/>
        <v>0</v>
      </c>
    </row>
    <row r="484" spans="1:23" s="43" customFormat="1" ht="47.25" x14ac:dyDescent="0.25">
      <c r="A484" s="174"/>
      <c r="B484" s="53" t="s">
        <v>553</v>
      </c>
      <c r="C484" s="58" t="s">
        <v>554</v>
      </c>
      <c r="D484" s="62">
        <v>0</v>
      </c>
      <c r="E484" s="62">
        <v>0</v>
      </c>
      <c r="F484" s="62">
        <v>0</v>
      </c>
      <c r="G484" s="62">
        <v>0</v>
      </c>
      <c r="H484" s="62">
        <v>0</v>
      </c>
      <c r="I484" s="62">
        <v>0</v>
      </c>
      <c r="J484" s="62">
        <f t="shared" ref="J484:K502" si="84">L484-D484-F484-H484</f>
        <v>0</v>
      </c>
      <c r="K484" s="62">
        <f t="shared" si="84"/>
        <v>0</v>
      </c>
      <c r="L484" s="54">
        <v>0</v>
      </c>
      <c r="M484" s="54">
        <v>0</v>
      </c>
      <c r="N484" s="62">
        <v>0</v>
      </c>
      <c r="O484" s="62">
        <v>0</v>
      </c>
      <c r="P484" s="62">
        <v>0</v>
      </c>
      <c r="Q484" s="62">
        <v>0</v>
      </c>
      <c r="R484" s="62">
        <v>0</v>
      </c>
      <c r="S484" s="62">
        <v>0</v>
      </c>
      <c r="T484" s="62">
        <v>0</v>
      </c>
      <c r="U484" s="62">
        <v>0</v>
      </c>
      <c r="V484" s="62">
        <v>0</v>
      </c>
      <c r="W484" s="62">
        <v>0</v>
      </c>
    </row>
    <row r="485" spans="1:23" s="43" customFormat="1" ht="63" x14ac:dyDescent="0.25">
      <c r="A485" s="174"/>
      <c r="B485" s="53" t="s">
        <v>1990</v>
      </c>
      <c r="C485" s="58" t="s">
        <v>552</v>
      </c>
      <c r="D485" s="62">
        <v>0</v>
      </c>
      <c r="E485" s="62">
        <v>0</v>
      </c>
      <c r="F485" s="62">
        <v>0</v>
      </c>
      <c r="G485" s="62">
        <v>0</v>
      </c>
      <c r="H485" s="62">
        <v>0</v>
      </c>
      <c r="I485" s="62">
        <v>0</v>
      </c>
      <c r="J485" s="62">
        <f t="shared" si="84"/>
        <v>0</v>
      </c>
      <c r="K485" s="62">
        <f t="shared" si="84"/>
        <v>0</v>
      </c>
      <c r="L485" s="54">
        <v>0</v>
      </c>
      <c r="M485" s="54">
        <v>0</v>
      </c>
      <c r="N485" s="62">
        <v>0</v>
      </c>
      <c r="O485" s="62">
        <v>0</v>
      </c>
      <c r="P485" s="62">
        <v>0</v>
      </c>
      <c r="Q485" s="62">
        <v>0</v>
      </c>
      <c r="R485" s="62">
        <v>0</v>
      </c>
      <c r="S485" s="62">
        <v>0</v>
      </c>
      <c r="T485" s="62">
        <v>0</v>
      </c>
      <c r="U485" s="62">
        <v>0</v>
      </c>
      <c r="V485" s="62">
        <v>0</v>
      </c>
      <c r="W485" s="62">
        <v>0</v>
      </c>
    </row>
    <row r="486" spans="1:23" s="43" customFormat="1" ht="31.5" x14ac:dyDescent="0.25">
      <c r="A486" s="174"/>
      <c r="B486" s="53" t="s">
        <v>537</v>
      </c>
      <c r="C486" s="58" t="s">
        <v>538</v>
      </c>
      <c r="D486" s="62">
        <v>0</v>
      </c>
      <c r="E486" s="62">
        <v>0</v>
      </c>
      <c r="F486" s="62">
        <v>0</v>
      </c>
      <c r="G486" s="62">
        <v>0</v>
      </c>
      <c r="H486" s="62">
        <v>0</v>
      </c>
      <c r="I486" s="62">
        <v>0</v>
      </c>
      <c r="J486" s="62">
        <f t="shared" si="84"/>
        <v>0</v>
      </c>
      <c r="K486" s="62">
        <f t="shared" si="84"/>
        <v>0</v>
      </c>
      <c r="L486" s="54">
        <v>0</v>
      </c>
      <c r="M486" s="54">
        <v>0</v>
      </c>
      <c r="N486" s="62">
        <v>0</v>
      </c>
      <c r="O486" s="62">
        <v>0</v>
      </c>
      <c r="P486" s="62">
        <v>0</v>
      </c>
      <c r="Q486" s="62">
        <v>0</v>
      </c>
      <c r="R486" s="62">
        <v>0</v>
      </c>
      <c r="S486" s="62">
        <v>0</v>
      </c>
      <c r="T486" s="62">
        <v>0</v>
      </c>
      <c r="U486" s="62">
        <v>0</v>
      </c>
      <c r="V486" s="62">
        <v>0</v>
      </c>
      <c r="W486" s="62">
        <v>0</v>
      </c>
    </row>
    <row r="487" spans="1:23" s="43" customFormat="1" ht="78.75" x14ac:dyDescent="0.25">
      <c r="A487" s="174"/>
      <c r="B487" s="53" t="s">
        <v>539</v>
      </c>
      <c r="C487" s="59" t="s">
        <v>540</v>
      </c>
      <c r="D487" s="62">
        <v>0</v>
      </c>
      <c r="E487" s="62">
        <v>0</v>
      </c>
      <c r="F487" s="62">
        <v>0</v>
      </c>
      <c r="G487" s="62">
        <v>0</v>
      </c>
      <c r="H487" s="62">
        <v>0</v>
      </c>
      <c r="I487" s="62">
        <v>0</v>
      </c>
      <c r="J487" s="62">
        <f t="shared" si="84"/>
        <v>0</v>
      </c>
      <c r="K487" s="62">
        <f t="shared" si="84"/>
        <v>0</v>
      </c>
      <c r="L487" s="54">
        <v>0</v>
      </c>
      <c r="M487" s="54">
        <v>0</v>
      </c>
      <c r="N487" s="62">
        <v>0</v>
      </c>
      <c r="O487" s="62">
        <v>0</v>
      </c>
      <c r="P487" s="62">
        <v>0</v>
      </c>
      <c r="Q487" s="62">
        <v>0</v>
      </c>
      <c r="R487" s="62">
        <v>0</v>
      </c>
      <c r="S487" s="62">
        <v>0</v>
      </c>
      <c r="T487" s="62">
        <v>0</v>
      </c>
      <c r="U487" s="62">
        <v>0</v>
      </c>
      <c r="V487" s="62">
        <v>0</v>
      </c>
      <c r="W487" s="62">
        <v>0</v>
      </c>
    </row>
    <row r="488" spans="1:23" s="43" customFormat="1" ht="47.25" x14ac:dyDescent="0.25">
      <c r="A488" s="174"/>
      <c r="B488" s="53" t="s">
        <v>541</v>
      </c>
      <c r="C488" s="58" t="s">
        <v>542</v>
      </c>
      <c r="D488" s="62">
        <v>0</v>
      </c>
      <c r="E488" s="62">
        <v>0</v>
      </c>
      <c r="F488" s="62">
        <v>0</v>
      </c>
      <c r="G488" s="62">
        <v>0</v>
      </c>
      <c r="H488" s="62">
        <v>0</v>
      </c>
      <c r="I488" s="62">
        <v>0</v>
      </c>
      <c r="J488" s="62">
        <f t="shared" si="84"/>
        <v>0</v>
      </c>
      <c r="K488" s="62">
        <f t="shared" si="84"/>
        <v>0</v>
      </c>
      <c r="L488" s="54">
        <v>0</v>
      </c>
      <c r="M488" s="54">
        <v>0</v>
      </c>
      <c r="N488" s="62">
        <v>0</v>
      </c>
      <c r="O488" s="62">
        <v>0</v>
      </c>
      <c r="P488" s="62">
        <v>0</v>
      </c>
      <c r="Q488" s="62">
        <v>0</v>
      </c>
      <c r="R488" s="62">
        <v>0</v>
      </c>
      <c r="S488" s="62">
        <v>0</v>
      </c>
      <c r="T488" s="62">
        <v>0</v>
      </c>
      <c r="U488" s="62">
        <v>0</v>
      </c>
      <c r="V488" s="62">
        <v>0</v>
      </c>
      <c r="W488" s="62">
        <v>0</v>
      </c>
    </row>
    <row r="489" spans="1:23" s="43" customFormat="1" ht="47.25" x14ac:dyDescent="0.25">
      <c r="A489" s="174"/>
      <c r="B489" s="53" t="s">
        <v>543</v>
      </c>
      <c r="C489" s="58" t="s">
        <v>544</v>
      </c>
      <c r="D489" s="62">
        <v>0.54779999999999995</v>
      </c>
      <c r="E489" s="62">
        <v>0</v>
      </c>
      <c r="F489" s="62">
        <v>0</v>
      </c>
      <c r="G489" s="62">
        <v>0</v>
      </c>
      <c r="H489" s="62">
        <v>0</v>
      </c>
      <c r="I489" s="62">
        <v>0</v>
      </c>
      <c r="J489" s="62">
        <f t="shared" si="84"/>
        <v>0</v>
      </c>
      <c r="K489" s="62">
        <f t="shared" si="84"/>
        <v>0</v>
      </c>
      <c r="L489" s="54">
        <v>0.54779999999999995</v>
      </c>
      <c r="M489" s="54">
        <v>0</v>
      </c>
      <c r="N489" s="62">
        <v>0</v>
      </c>
      <c r="O489" s="62">
        <v>0</v>
      </c>
      <c r="P489" s="62">
        <v>0</v>
      </c>
      <c r="Q489" s="62">
        <v>0</v>
      </c>
      <c r="R489" s="62">
        <v>0</v>
      </c>
      <c r="S489" s="62">
        <v>0</v>
      </c>
      <c r="T489" s="62">
        <v>0</v>
      </c>
      <c r="U489" s="62">
        <v>0</v>
      </c>
      <c r="V489" s="62">
        <v>0</v>
      </c>
      <c r="W489" s="62">
        <v>0</v>
      </c>
    </row>
    <row r="490" spans="1:23" s="43" customFormat="1" ht="47.25" x14ac:dyDescent="0.25">
      <c r="A490" s="174"/>
      <c r="B490" s="53" t="s">
        <v>545</v>
      </c>
      <c r="C490" s="58" t="s">
        <v>546</v>
      </c>
      <c r="D490" s="62">
        <v>0</v>
      </c>
      <c r="E490" s="62">
        <v>0</v>
      </c>
      <c r="F490" s="62">
        <v>0</v>
      </c>
      <c r="G490" s="62">
        <v>0</v>
      </c>
      <c r="H490" s="62">
        <v>0</v>
      </c>
      <c r="I490" s="62">
        <v>0</v>
      </c>
      <c r="J490" s="62">
        <f t="shared" si="84"/>
        <v>1.06</v>
      </c>
      <c r="K490" s="62">
        <f t="shared" si="84"/>
        <v>0</v>
      </c>
      <c r="L490" s="54">
        <v>1.06</v>
      </c>
      <c r="M490" s="54">
        <v>0</v>
      </c>
      <c r="N490" s="62">
        <v>0</v>
      </c>
      <c r="O490" s="62">
        <v>0</v>
      </c>
      <c r="P490" s="62">
        <v>0</v>
      </c>
      <c r="Q490" s="62">
        <v>0</v>
      </c>
      <c r="R490" s="62">
        <v>0</v>
      </c>
      <c r="S490" s="62">
        <v>0</v>
      </c>
      <c r="T490" s="62">
        <v>0</v>
      </c>
      <c r="U490" s="62">
        <v>0</v>
      </c>
      <c r="V490" s="62">
        <v>0</v>
      </c>
      <c r="W490" s="62">
        <v>0</v>
      </c>
    </row>
    <row r="491" spans="1:23" s="43" customFormat="1" ht="47.25" x14ac:dyDescent="0.25">
      <c r="A491" s="174"/>
      <c r="B491" s="53" t="s">
        <v>547</v>
      </c>
      <c r="C491" s="58" t="s">
        <v>548</v>
      </c>
      <c r="D491" s="62">
        <v>0</v>
      </c>
      <c r="E491" s="62">
        <v>0</v>
      </c>
      <c r="F491" s="62">
        <v>0</v>
      </c>
      <c r="G491" s="62">
        <v>0</v>
      </c>
      <c r="H491" s="62">
        <v>1.18</v>
      </c>
      <c r="I491" s="62">
        <v>0</v>
      </c>
      <c r="J491" s="62">
        <f t="shared" si="84"/>
        <v>0</v>
      </c>
      <c r="K491" s="62">
        <f t="shared" si="84"/>
        <v>0</v>
      </c>
      <c r="L491" s="54">
        <v>1.18</v>
      </c>
      <c r="M491" s="54">
        <v>0</v>
      </c>
      <c r="N491" s="62">
        <v>0</v>
      </c>
      <c r="O491" s="62">
        <v>0</v>
      </c>
      <c r="P491" s="62">
        <v>0</v>
      </c>
      <c r="Q491" s="62">
        <v>0</v>
      </c>
      <c r="R491" s="62">
        <v>0</v>
      </c>
      <c r="S491" s="62">
        <v>0</v>
      </c>
      <c r="T491" s="62">
        <v>0</v>
      </c>
      <c r="U491" s="62">
        <v>0</v>
      </c>
      <c r="V491" s="62">
        <v>0</v>
      </c>
      <c r="W491" s="62">
        <v>0</v>
      </c>
    </row>
    <row r="492" spans="1:23" s="43" customFormat="1" ht="47.25" x14ac:dyDescent="0.25">
      <c r="A492" s="174"/>
      <c r="B492" s="53" t="s">
        <v>549</v>
      </c>
      <c r="C492" s="58" t="s">
        <v>550</v>
      </c>
      <c r="D492" s="62">
        <v>0</v>
      </c>
      <c r="E492" s="62">
        <v>0</v>
      </c>
      <c r="F492" s="62">
        <v>0</v>
      </c>
      <c r="G492" s="62">
        <v>0</v>
      </c>
      <c r="H492" s="62">
        <v>0.2</v>
      </c>
      <c r="I492" s="62">
        <v>0</v>
      </c>
      <c r="J492" s="62">
        <f t="shared" si="84"/>
        <v>0</v>
      </c>
      <c r="K492" s="62">
        <f t="shared" si="84"/>
        <v>0</v>
      </c>
      <c r="L492" s="54">
        <v>0.2</v>
      </c>
      <c r="M492" s="54">
        <v>0</v>
      </c>
      <c r="N492" s="62">
        <v>0</v>
      </c>
      <c r="O492" s="62">
        <v>0</v>
      </c>
      <c r="P492" s="62">
        <v>0</v>
      </c>
      <c r="Q492" s="62">
        <v>0</v>
      </c>
      <c r="R492" s="62">
        <v>0</v>
      </c>
      <c r="S492" s="62">
        <v>0</v>
      </c>
      <c r="T492" s="62">
        <v>0</v>
      </c>
      <c r="U492" s="62">
        <v>0</v>
      </c>
      <c r="V492" s="62">
        <v>0</v>
      </c>
      <c r="W492" s="62">
        <v>0</v>
      </c>
    </row>
    <row r="493" spans="1:23" s="43" customFormat="1" ht="63" x14ac:dyDescent="0.25">
      <c r="A493" s="174"/>
      <c r="B493" s="53" t="s">
        <v>1991</v>
      </c>
      <c r="C493" s="58" t="s">
        <v>551</v>
      </c>
      <c r="D493" s="62">
        <v>5.5E-2</v>
      </c>
      <c r="E493" s="62">
        <v>0</v>
      </c>
      <c r="F493" s="62">
        <v>0</v>
      </c>
      <c r="G493" s="62">
        <v>0</v>
      </c>
      <c r="H493" s="62">
        <v>0</v>
      </c>
      <c r="I493" s="62">
        <v>0</v>
      </c>
      <c r="J493" s="62">
        <f t="shared" si="84"/>
        <v>0</v>
      </c>
      <c r="K493" s="62">
        <f t="shared" si="84"/>
        <v>0</v>
      </c>
      <c r="L493" s="54">
        <v>5.5E-2</v>
      </c>
      <c r="M493" s="54">
        <v>0</v>
      </c>
      <c r="N493" s="62">
        <v>0</v>
      </c>
      <c r="O493" s="62">
        <v>0</v>
      </c>
      <c r="P493" s="62">
        <v>0</v>
      </c>
      <c r="Q493" s="62">
        <v>0</v>
      </c>
      <c r="R493" s="62">
        <v>0</v>
      </c>
      <c r="S493" s="62">
        <v>0</v>
      </c>
      <c r="T493" s="62">
        <v>0</v>
      </c>
      <c r="U493" s="62">
        <v>0</v>
      </c>
      <c r="V493" s="62">
        <v>0</v>
      </c>
      <c r="W493" s="62">
        <v>0</v>
      </c>
    </row>
    <row r="494" spans="1:23" s="43" customFormat="1" ht="31.5" x14ac:dyDescent="0.25">
      <c r="A494" s="174"/>
      <c r="B494" s="53" t="s">
        <v>555</v>
      </c>
      <c r="C494" s="174" t="s">
        <v>556</v>
      </c>
      <c r="D494" s="62">
        <v>0</v>
      </c>
      <c r="E494" s="62">
        <v>0.4</v>
      </c>
      <c r="F494" s="62">
        <v>0</v>
      </c>
      <c r="G494" s="62">
        <v>0</v>
      </c>
      <c r="H494" s="62">
        <v>0</v>
      </c>
      <c r="I494" s="62">
        <v>0</v>
      </c>
      <c r="J494" s="62">
        <f t="shared" si="84"/>
        <v>0</v>
      </c>
      <c r="K494" s="62">
        <f t="shared" si="84"/>
        <v>0</v>
      </c>
      <c r="L494" s="54">
        <v>0</v>
      </c>
      <c r="M494" s="54">
        <v>0.4</v>
      </c>
      <c r="N494" s="62">
        <v>0</v>
      </c>
      <c r="O494" s="62">
        <v>0</v>
      </c>
      <c r="P494" s="62">
        <v>0</v>
      </c>
      <c r="Q494" s="62">
        <v>0</v>
      </c>
      <c r="R494" s="62">
        <v>0</v>
      </c>
      <c r="S494" s="62">
        <v>0</v>
      </c>
      <c r="T494" s="62">
        <v>0</v>
      </c>
      <c r="U494" s="62">
        <v>0</v>
      </c>
      <c r="V494" s="62">
        <v>0</v>
      </c>
      <c r="W494" s="62">
        <v>0</v>
      </c>
    </row>
    <row r="495" spans="1:23" s="43" customFormat="1" ht="63" x14ac:dyDescent="0.25">
      <c r="A495" s="174"/>
      <c r="B495" s="53" t="s">
        <v>1307</v>
      </c>
      <c r="C495" s="174" t="s">
        <v>1308</v>
      </c>
      <c r="D495" s="62">
        <v>0</v>
      </c>
      <c r="E495" s="62">
        <v>0</v>
      </c>
      <c r="F495" s="62">
        <v>0</v>
      </c>
      <c r="G495" s="62">
        <v>0</v>
      </c>
      <c r="H495" s="62">
        <v>0</v>
      </c>
      <c r="I495" s="62">
        <v>0</v>
      </c>
      <c r="J495" s="62">
        <f t="shared" si="84"/>
        <v>0</v>
      </c>
      <c r="K495" s="62">
        <f t="shared" si="84"/>
        <v>0</v>
      </c>
      <c r="L495" s="54">
        <v>0</v>
      </c>
      <c r="M495" s="54">
        <v>0</v>
      </c>
      <c r="N495" s="62">
        <v>0</v>
      </c>
      <c r="O495" s="62">
        <v>0</v>
      </c>
      <c r="P495" s="62">
        <v>0</v>
      </c>
      <c r="Q495" s="62">
        <v>0</v>
      </c>
      <c r="R495" s="62">
        <v>0</v>
      </c>
      <c r="S495" s="62">
        <v>0</v>
      </c>
      <c r="T495" s="62">
        <v>0</v>
      </c>
      <c r="U495" s="62">
        <v>0</v>
      </c>
      <c r="V495" s="62">
        <v>0</v>
      </c>
      <c r="W495" s="62">
        <v>0</v>
      </c>
    </row>
    <row r="496" spans="1:23" s="43" customFormat="1" ht="63" x14ac:dyDescent="0.25">
      <c r="A496" s="174"/>
      <c r="B496" s="53" t="s">
        <v>1305</v>
      </c>
      <c r="C496" s="174" t="s">
        <v>1306</v>
      </c>
      <c r="D496" s="62">
        <v>0</v>
      </c>
      <c r="E496" s="62">
        <v>0</v>
      </c>
      <c r="F496" s="62">
        <v>0.39</v>
      </c>
      <c r="G496" s="62">
        <v>0</v>
      </c>
      <c r="H496" s="62">
        <v>0</v>
      </c>
      <c r="I496" s="62">
        <v>0</v>
      </c>
      <c r="J496" s="62">
        <f t="shared" si="84"/>
        <v>0</v>
      </c>
      <c r="K496" s="62">
        <f t="shared" si="84"/>
        <v>0</v>
      </c>
      <c r="L496" s="54">
        <v>0.39</v>
      </c>
      <c r="M496" s="54">
        <v>0</v>
      </c>
      <c r="N496" s="62">
        <v>0</v>
      </c>
      <c r="O496" s="62">
        <v>0</v>
      </c>
      <c r="P496" s="62">
        <v>0</v>
      </c>
      <c r="Q496" s="62">
        <v>0</v>
      </c>
      <c r="R496" s="62">
        <v>0</v>
      </c>
      <c r="S496" s="62">
        <v>0</v>
      </c>
      <c r="T496" s="62">
        <v>0</v>
      </c>
      <c r="U496" s="62">
        <v>0</v>
      </c>
      <c r="V496" s="62">
        <v>0</v>
      </c>
      <c r="W496" s="62">
        <v>0</v>
      </c>
    </row>
    <row r="497" spans="1:23" s="43" customFormat="1" ht="63" x14ac:dyDescent="0.25">
      <c r="A497" s="174"/>
      <c r="B497" s="53" t="s">
        <v>1992</v>
      </c>
      <c r="C497" s="174" t="s">
        <v>1993</v>
      </c>
      <c r="D497" s="62">
        <v>0</v>
      </c>
      <c r="E497" s="62">
        <v>0</v>
      </c>
      <c r="F497" s="62">
        <v>0</v>
      </c>
      <c r="G497" s="62">
        <v>0</v>
      </c>
      <c r="H497" s="62">
        <v>0</v>
      </c>
      <c r="I497" s="62">
        <v>0</v>
      </c>
      <c r="J497" s="62">
        <f t="shared" si="84"/>
        <v>0</v>
      </c>
      <c r="K497" s="62">
        <f t="shared" si="84"/>
        <v>0</v>
      </c>
      <c r="L497" s="54">
        <v>0</v>
      </c>
      <c r="M497" s="54">
        <v>0</v>
      </c>
      <c r="N497" s="62">
        <v>0</v>
      </c>
      <c r="O497" s="62">
        <v>0</v>
      </c>
      <c r="P497" s="62">
        <v>0</v>
      </c>
      <c r="Q497" s="62">
        <v>0</v>
      </c>
      <c r="R497" s="62">
        <v>0</v>
      </c>
      <c r="S497" s="62">
        <v>0</v>
      </c>
      <c r="T497" s="62">
        <v>0</v>
      </c>
      <c r="U497" s="62">
        <v>0</v>
      </c>
      <c r="V497" s="62">
        <v>0</v>
      </c>
      <c r="W497" s="62">
        <v>0</v>
      </c>
    </row>
    <row r="498" spans="1:23" s="43" customFormat="1" ht="63" x14ac:dyDescent="0.25">
      <c r="A498" s="174"/>
      <c r="B498" s="53" t="s">
        <v>1994</v>
      </c>
      <c r="C498" s="174" t="s">
        <v>1995</v>
      </c>
      <c r="D498" s="62">
        <v>0</v>
      </c>
      <c r="E498" s="62">
        <v>0</v>
      </c>
      <c r="F498" s="62">
        <v>0</v>
      </c>
      <c r="G498" s="62">
        <v>0</v>
      </c>
      <c r="H498" s="62">
        <v>0</v>
      </c>
      <c r="I498" s="62">
        <v>0</v>
      </c>
      <c r="J498" s="62">
        <f t="shared" si="84"/>
        <v>0</v>
      </c>
      <c r="K498" s="62">
        <f t="shared" si="84"/>
        <v>0</v>
      </c>
      <c r="L498" s="54">
        <v>0</v>
      </c>
      <c r="M498" s="54">
        <v>0</v>
      </c>
      <c r="N498" s="62">
        <v>0</v>
      </c>
      <c r="O498" s="62">
        <v>0</v>
      </c>
      <c r="P498" s="62">
        <v>0</v>
      </c>
      <c r="Q498" s="62">
        <v>0</v>
      </c>
      <c r="R498" s="62">
        <v>0</v>
      </c>
      <c r="S498" s="62">
        <v>0</v>
      </c>
      <c r="T498" s="62">
        <v>0</v>
      </c>
      <c r="U498" s="62">
        <v>0</v>
      </c>
      <c r="V498" s="62">
        <v>0</v>
      </c>
      <c r="W498" s="62">
        <v>0</v>
      </c>
    </row>
    <row r="499" spans="1:23" s="43" customFormat="1" ht="78.75" x14ac:dyDescent="0.25">
      <c r="A499" s="174"/>
      <c r="B499" s="53" t="s">
        <v>1996</v>
      </c>
      <c r="C499" s="174" t="s">
        <v>1997</v>
      </c>
      <c r="D499" s="62">
        <v>0</v>
      </c>
      <c r="E499" s="62">
        <v>0</v>
      </c>
      <c r="F499" s="62">
        <v>0</v>
      </c>
      <c r="G499" s="62">
        <v>0</v>
      </c>
      <c r="H499" s="62">
        <v>0</v>
      </c>
      <c r="I499" s="62">
        <v>0</v>
      </c>
      <c r="J499" s="62">
        <f t="shared" si="84"/>
        <v>0</v>
      </c>
      <c r="K499" s="62">
        <f t="shared" si="84"/>
        <v>0</v>
      </c>
      <c r="L499" s="54">
        <v>0</v>
      </c>
      <c r="M499" s="54">
        <v>0</v>
      </c>
      <c r="N499" s="62">
        <v>0</v>
      </c>
      <c r="O499" s="62">
        <v>0</v>
      </c>
      <c r="P499" s="62">
        <v>0</v>
      </c>
      <c r="Q499" s="62">
        <v>0</v>
      </c>
      <c r="R499" s="62">
        <v>0</v>
      </c>
      <c r="S499" s="62">
        <v>0</v>
      </c>
      <c r="T499" s="62">
        <v>0</v>
      </c>
      <c r="U499" s="62">
        <v>0</v>
      </c>
      <c r="V499" s="62">
        <v>0</v>
      </c>
      <c r="W499" s="62">
        <v>0</v>
      </c>
    </row>
    <row r="500" spans="1:23" s="43" customFormat="1" ht="31.5" x14ac:dyDescent="0.25">
      <c r="A500" s="174"/>
      <c r="B500" s="53" t="s">
        <v>1998</v>
      </c>
      <c r="C500" s="174" t="s">
        <v>1999</v>
      </c>
      <c r="D500" s="62">
        <v>0</v>
      </c>
      <c r="E500" s="62">
        <v>0</v>
      </c>
      <c r="F500" s="62">
        <v>0</v>
      </c>
      <c r="G500" s="62">
        <v>0</v>
      </c>
      <c r="H500" s="62">
        <v>0</v>
      </c>
      <c r="I500" s="62">
        <v>0</v>
      </c>
      <c r="J500" s="62">
        <f t="shared" si="84"/>
        <v>0</v>
      </c>
      <c r="K500" s="62">
        <f t="shared" si="84"/>
        <v>0</v>
      </c>
      <c r="L500" s="54">
        <v>0</v>
      </c>
      <c r="M500" s="54">
        <v>0</v>
      </c>
      <c r="N500" s="62">
        <v>0</v>
      </c>
      <c r="O500" s="62">
        <v>0</v>
      </c>
      <c r="P500" s="62">
        <v>0</v>
      </c>
      <c r="Q500" s="62">
        <v>0</v>
      </c>
      <c r="R500" s="62">
        <v>0</v>
      </c>
      <c r="S500" s="62">
        <v>0</v>
      </c>
      <c r="T500" s="62">
        <v>0</v>
      </c>
      <c r="U500" s="62">
        <v>0</v>
      </c>
      <c r="V500" s="62">
        <v>0</v>
      </c>
      <c r="W500" s="62">
        <v>0</v>
      </c>
    </row>
    <row r="501" spans="1:23" s="43" customFormat="1" ht="78.75" x14ac:dyDescent="0.25">
      <c r="A501" s="174"/>
      <c r="B501" s="53" t="s">
        <v>1549</v>
      </c>
      <c r="C501" s="174" t="s">
        <v>1550</v>
      </c>
      <c r="D501" s="62">
        <v>0</v>
      </c>
      <c r="E501" s="62">
        <v>0</v>
      </c>
      <c r="F501" s="62">
        <v>0</v>
      </c>
      <c r="G501" s="62">
        <v>0</v>
      </c>
      <c r="H501" s="62">
        <v>0</v>
      </c>
      <c r="I501" s="62">
        <v>0</v>
      </c>
      <c r="J501" s="62">
        <f t="shared" si="84"/>
        <v>0</v>
      </c>
      <c r="K501" s="62">
        <f t="shared" si="84"/>
        <v>0</v>
      </c>
      <c r="L501" s="54">
        <v>0</v>
      </c>
      <c r="M501" s="54">
        <v>0</v>
      </c>
      <c r="N501" s="62">
        <v>0</v>
      </c>
      <c r="O501" s="62">
        <v>0</v>
      </c>
      <c r="P501" s="62">
        <v>0</v>
      </c>
      <c r="Q501" s="62">
        <v>0</v>
      </c>
      <c r="R501" s="62">
        <v>0</v>
      </c>
      <c r="S501" s="62">
        <v>0</v>
      </c>
      <c r="T501" s="62">
        <v>0</v>
      </c>
      <c r="U501" s="62">
        <v>0</v>
      </c>
      <c r="V501" s="62">
        <v>0</v>
      </c>
      <c r="W501" s="62">
        <v>0</v>
      </c>
    </row>
    <row r="502" spans="1:23" s="43" customFormat="1" ht="47.25" x14ac:dyDescent="0.25">
      <c r="A502" s="174"/>
      <c r="B502" s="53" t="s">
        <v>1309</v>
      </c>
      <c r="C502" s="174" t="s">
        <v>1310</v>
      </c>
      <c r="D502" s="62">
        <v>0</v>
      </c>
      <c r="E502" s="62">
        <v>0</v>
      </c>
      <c r="F502" s="62">
        <v>0</v>
      </c>
      <c r="G502" s="62">
        <v>0</v>
      </c>
      <c r="H502" s="62">
        <v>0</v>
      </c>
      <c r="I502" s="62">
        <v>0</v>
      </c>
      <c r="J502" s="62">
        <f t="shared" si="84"/>
        <v>0</v>
      </c>
      <c r="K502" s="62">
        <f t="shared" si="84"/>
        <v>0</v>
      </c>
      <c r="L502" s="54">
        <v>0</v>
      </c>
      <c r="M502" s="54">
        <v>0</v>
      </c>
      <c r="N502" s="62">
        <v>0</v>
      </c>
      <c r="O502" s="62">
        <v>0</v>
      </c>
      <c r="P502" s="62">
        <v>0</v>
      </c>
      <c r="Q502" s="62">
        <v>0</v>
      </c>
      <c r="R502" s="62">
        <v>0</v>
      </c>
      <c r="S502" s="62">
        <v>0</v>
      </c>
      <c r="T502" s="62">
        <v>0</v>
      </c>
      <c r="U502" s="62">
        <v>0</v>
      </c>
      <c r="V502" s="62">
        <v>0</v>
      </c>
      <c r="W502" s="62">
        <v>0</v>
      </c>
    </row>
    <row r="503" spans="1:23" s="43" customFormat="1" ht="15.75" x14ac:dyDescent="0.25">
      <c r="A503" s="174"/>
      <c r="B503" s="53" t="s">
        <v>557</v>
      </c>
      <c r="C503" s="174"/>
      <c r="D503" s="62">
        <f t="shared" ref="D503:W503" si="85">SUM(D504:D551)</f>
        <v>1.1456</v>
      </c>
      <c r="E503" s="62">
        <f t="shared" si="85"/>
        <v>5.72</v>
      </c>
      <c r="F503" s="62">
        <f t="shared" si="85"/>
        <v>0.23200000000000001</v>
      </c>
      <c r="G503" s="62">
        <f t="shared" si="85"/>
        <v>0.4</v>
      </c>
      <c r="H503" s="62">
        <f t="shared" si="85"/>
        <v>0</v>
      </c>
      <c r="I503" s="62">
        <f t="shared" si="85"/>
        <v>5.9300000000000006</v>
      </c>
      <c r="J503" s="62">
        <f t="shared" si="85"/>
        <v>0.92100000000000004</v>
      </c>
      <c r="K503" s="62">
        <f t="shared" si="85"/>
        <v>4.68</v>
      </c>
      <c r="L503" s="62">
        <f t="shared" si="85"/>
        <v>2.2986</v>
      </c>
      <c r="M503" s="62">
        <f t="shared" si="85"/>
        <v>16.730000000000004</v>
      </c>
      <c r="N503" s="62">
        <f t="shared" si="85"/>
        <v>0</v>
      </c>
      <c r="O503" s="62">
        <f t="shared" si="85"/>
        <v>0</v>
      </c>
      <c r="P503" s="62">
        <f t="shared" si="85"/>
        <v>0</v>
      </c>
      <c r="Q503" s="62">
        <f t="shared" si="85"/>
        <v>0</v>
      </c>
      <c r="R503" s="62">
        <f t="shared" si="85"/>
        <v>0</v>
      </c>
      <c r="S503" s="62">
        <f t="shared" si="85"/>
        <v>0</v>
      </c>
      <c r="T503" s="62">
        <f t="shared" si="85"/>
        <v>0</v>
      </c>
      <c r="U503" s="62">
        <f t="shared" si="85"/>
        <v>0</v>
      </c>
      <c r="V503" s="62">
        <f t="shared" si="85"/>
        <v>0</v>
      </c>
      <c r="W503" s="62">
        <f t="shared" si="85"/>
        <v>0</v>
      </c>
    </row>
    <row r="504" spans="1:23" s="43" customFormat="1" ht="63" x14ac:dyDescent="0.25">
      <c r="A504" s="174"/>
      <c r="B504" s="53" t="s">
        <v>1559</v>
      </c>
      <c r="C504" s="174" t="s">
        <v>1560</v>
      </c>
      <c r="D504" s="62">
        <v>0</v>
      </c>
      <c r="E504" s="62">
        <v>0</v>
      </c>
      <c r="F504" s="62">
        <v>0</v>
      </c>
      <c r="G504" s="62">
        <v>0</v>
      </c>
      <c r="H504" s="62">
        <v>0</v>
      </c>
      <c r="I504" s="62">
        <v>0</v>
      </c>
      <c r="J504" s="62">
        <f t="shared" ref="J504:K551" si="86">L504-D504-F504-H504</f>
        <v>0</v>
      </c>
      <c r="K504" s="62">
        <f t="shared" si="86"/>
        <v>0</v>
      </c>
      <c r="L504" s="54">
        <v>0</v>
      </c>
      <c r="M504" s="54">
        <v>0</v>
      </c>
      <c r="N504" s="62">
        <v>0</v>
      </c>
      <c r="O504" s="62">
        <v>0</v>
      </c>
      <c r="P504" s="62">
        <v>0</v>
      </c>
      <c r="Q504" s="62">
        <v>0</v>
      </c>
      <c r="R504" s="62">
        <v>0</v>
      </c>
      <c r="S504" s="62">
        <v>0</v>
      </c>
      <c r="T504" s="62">
        <v>0</v>
      </c>
      <c r="U504" s="62">
        <v>0</v>
      </c>
      <c r="V504" s="62">
        <v>0</v>
      </c>
      <c r="W504" s="62">
        <v>0</v>
      </c>
    </row>
    <row r="505" spans="1:23" s="43" customFormat="1" ht="63" x14ac:dyDescent="0.25">
      <c r="A505" s="174"/>
      <c r="B505" s="53" t="s">
        <v>594</v>
      </c>
      <c r="C505" s="174" t="s">
        <v>595</v>
      </c>
      <c r="D505" s="62">
        <v>0</v>
      </c>
      <c r="E505" s="62">
        <v>0</v>
      </c>
      <c r="F505" s="62">
        <v>0</v>
      </c>
      <c r="G505" s="62">
        <v>0</v>
      </c>
      <c r="H505" s="62">
        <v>0</v>
      </c>
      <c r="I505" s="62">
        <v>0</v>
      </c>
      <c r="J505" s="62">
        <f t="shared" si="86"/>
        <v>0</v>
      </c>
      <c r="K505" s="62">
        <f t="shared" si="86"/>
        <v>0</v>
      </c>
      <c r="L505" s="54">
        <v>0</v>
      </c>
      <c r="M505" s="54">
        <v>0</v>
      </c>
      <c r="N505" s="62">
        <v>0</v>
      </c>
      <c r="O505" s="62">
        <v>0</v>
      </c>
      <c r="P505" s="62">
        <v>0</v>
      </c>
      <c r="Q505" s="62">
        <v>0</v>
      </c>
      <c r="R505" s="62">
        <v>0</v>
      </c>
      <c r="S505" s="62">
        <v>0</v>
      </c>
      <c r="T505" s="62">
        <v>0</v>
      </c>
      <c r="U505" s="62">
        <v>0</v>
      </c>
      <c r="V505" s="62">
        <v>0</v>
      </c>
      <c r="W505" s="62">
        <v>0</v>
      </c>
    </row>
    <row r="506" spans="1:23" s="43" customFormat="1" ht="78.75" x14ac:dyDescent="0.25">
      <c r="A506" s="174"/>
      <c r="B506" s="53" t="s">
        <v>1316</v>
      </c>
      <c r="C506" s="174" t="s">
        <v>1317</v>
      </c>
      <c r="D506" s="62">
        <v>0</v>
      </c>
      <c r="E506" s="62">
        <v>0</v>
      </c>
      <c r="F506" s="62">
        <v>0</v>
      </c>
      <c r="G506" s="62">
        <v>0</v>
      </c>
      <c r="H506" s="62">
        <v>0</v>
      </c>
      <c r="I506" s="62">
        <v>0</v>
      </c>
      <c r="J506" s="62">
        <f t="shared" si="86"/>
        <v>0</v>
      </c>
      <c r="K506" s="62">
        <f t="shared" si="86"/>
        <v>0</v>
      </c>
      <c r="L506" s="54">
        <v>0</v>
      </c>
      <c r="M506" s="54">
        <v>0</v>
      </c>
      <c r="N506" s="62">
        <v>0</v>
      </c>
      <c r="O506" s="62">
        <v>0</v>
      </c>
      <c r="P506" s="62">
        <v>0</v>
      </c>
      <c r="Q506" s="62">
        <v>0</v>
      </c>
      <c r="R506" s="62">
        <v>0</v>
      </c>
      <c r="S506" s="62">
        <v>0</v>
      </c>
      <c r="T506" s="62">
        <v>0</v>
      </c>
      <c r="U506" s="62">
        <v>0</v>
      </c>
      <c r="V506" s="62">
        <v>0</v>
      </c>
      <c r="W506" s="62">
        <v>0</v>
      </c>
    </row>
    <row r="507" spans="1:23" s="43" customFormat="1" ht="94.5" x14ac:dyDescent="0.25">
      <c r="A507" s="174"/>
      <c r="B507" s="65" t="s">
        <v>2000</v>
      </c>
      <c r="C507" s="58" t="s">
        <v>558</v>
      </c>
      <c r="D507" s="62">
        <v>0</v>
      </c>
      <c r="E507" s="62">
        <v>0</v>
      </c>
      <c r="F507" s="62">
        <v>0</v>
      </c>
      <c r="G507" s="62">
        <v>0</v>
      </c>
      <c r="H507" s="62">
        <v>0</v>
      </c>
      <c r="I507" s="62">
        <v>2</v>
      </c>
      <c r="J507" s="62">
        <f t="shared" si="86"/>
        <v>0</v>
      </c>
      <c r="K507" s="62">
        <f t="shared" si="86"/>
        <v>0</v>
      </c>
      <c r="L507" s="54">
        <v>0</v>
      </c>
      <c r="M507" s="54">
        <v>2</v>
      </c>
      <c r="N507" s="62">
        <v>0</v>
      </c>
      <c r="O507" s="62">
        <v>0</v>
      </c>
      <c r="P507" s="62">
        <v>0</v>
      </c>
      <c r="Q507" s="62">
        <v>0</v>
      </c>
      <c r="R507" s="62">
        <v>0</v>
      </c>
      <c r="S507" s="62">
        <v>0</v>
      </c>
      <c r="T507" s="62">
        <v>0</v>
      </c>
      <c r="U507" s="62">
        <v>0</v>
      </c>
      <c r="V507" s="62">
        <v>0</v>
      </c>
      <c r="W507" s="62">
        <v>0</v>
      </c>
    </row>
    <row r="508" spans="1:23" s="43" customFormat="1" ht="63" x14ac:dyDescent="0.25">
      <c r="A508" s="174"/>
      <c r="B508" s="53" t="s">
        <v>560</v>
      </c>
      <c r="C508" s="58" t="s">
        <v>561</v>
      </c>
      <c r="D508" s="62">
        <v>0</v>
      </c>
      <c r="E508" s="62">
        <v>0</v>
      </c>
      <c r="F508" s="62">
        <v>0</v>
      </c>
      <c r="G508" s="62">
        <v>0</v>
      </c>
      <c r="H508" s="62">
        <v>0</v>
      </c>
      <c r="I508" s="62">
        <v>0</v>
      </c>
      <c r="J508" s="62">
        <f t="shared" si="86"/>
        <v>0</v>
      </c>
      <c r="K508" s="62">
        <f t="shared" si="86"/>
        <v>1.26</v>
      </c>
      <c r="L508" s="54">
        <v>0</v>
      </c>
      <c r="M508" s="54">
        <v>1.26</v>
      </c>
      <c r="N508" s="62">
        <v>0</v>
      </c>
      <c r="O508" s="62">
        <v>0</v>
      </c>
      <c r="P508" s="62">
        <v>0</v>
      </c>
      <c r="Q508" s="62">
        <v>0</v>
      </c>
      <c r="R508" s="62">
        <v>0</v>
      </c>
      <c r="S508" s="62">
        <v>0</v>
      </c>
      <c r="T508" s="62">
        <v>0</v>
      </c>
      <c r="U508" s="62">
        <v>0</v>
      </c>
      <c r="V508" s="62">
        <v>0</v>
      </c>
      <c r="W508" s="62">
        <v>0</v>
      </c>
    </row>
    <row r="509" spans="1:23" s="43" customFormat="1" ht="78.75" x14ac:dyDescent="0.25">
      <c r="A509" s="174"/>
      <c r="B509" s="53" t="s">
        <v>562</v>
      </c>
      <c r="C509" s="58" t="s">
        <v>563</v>
      </c>
      <c r="D509" s="62">
        <v>0</v>
      </c>
      <c r="E509" s="62">
        <v>0</v>
      </c>
      <c r="F509" s="62">
        <v>0</v>
      </c>
      <c r="G509" s="62">
        <v>0</v>
      </c>
      <c r="H509" s="62">
        <v>0</v>
      </c>
      <c r="I509" s="62">
        <v>0</v>
      </c>
      <c r="J509" s="62">
        <f t="shared" si="86"/>
        <v>0</v>
      </c>
      <c r="K509" s="62">
        <f t="shared" si="86"/>
        <v>0</v>
      </c>
      <c r="L509" s="54">
        <v>0</v>
      </c>
      <c r="M509" s="54">
        <v>0</v>
      </c>
      <c r="N509" s="62">
        <v>0</v>
      </c>
      <c r="O509" s="62">
        <v>0</v>
      </c>
      <c r="P509" s="62">
        <v>0</v>
      </c>
      <c r="Q509" s="62">
        <v>0</v>
      </c>
      <c r="R509" s="62">
        <v>0</v>
      </c>
      <c r="S509" s="62">
        <v>0</v>
      </c>
      <c r="T509" s="62">
        <v>0</v>
      </c>
      <c r="U509" s="62">
        <v>0</v>
      </c>
      <c r="V509" s="62">
        <v>0</v>
      </c>
      <c r="W509" s="62">
        <v>0</v>
      </c>
    </row>
    <row r="510" spans="1:23" s="43" customFormat="1" ht="31.5" x14ac:dyDescent="0.25">
      <c r="A510" s="174"/>
      <c r="B510" s="53" t="s">
        <v>2001</v>
      </c>
      <c r="C510" s="58" t="s">
        <v>2002</v>
      </c>
      <c r="D510" s="62">
        <v>0</v>
      </c>
      <c r="E510" s="62">
        <v>0</v>
      </c>
      <c r="F510" s="62">
        <v>0</v>
      </c>
      <c r="G510" s="62">
        <v>0</v>
      </c>
      <c r="H510" s="62">
        <v>0</v>
      </c>
      <c r="I510" s="62">
        <v>0</v>
      </c>
      <c r="J510" s="62">
        <f t="shared" si="86"/>
        <v>0</v>
      </c>
      <c r="K510" s="62">
        <f t="shared" si="86"/>
        <v>0</v>
      </c>
      <c r="L510" s="54">
        <v>0</v>
      </c>
      <c r="M510" s="54">
        <v>0</v>
      </c>
      <c r="N510" s="62">
        <v>0</v>
      </c>
      <c r="O510" s="62">
        <v>0</v>
      </c>
      <c r="P510" s="62">
        <v>0</v>
      </c>
      <c r="Q510" s="62">
        <v>0</v>
      </c>
      <c r="R510" s="62">
        <v>0</v>
      </c>
      <c r="S510" s="62">
        <v>0</v>
      </c>
      <c r="T510" s="62">
        <v>0</v>
      </c>
      <c r="U510" s="62">
        <v>0</v>
      </c>
      <c r="V510" s="62">
        <v>0</v>
      </c>
      <c r="W510" s="62">
        <v>0</v>
      </c>
    </row>
    <row r="511" spans="1:23" s="43" customFormat="1" ht="31.5" x14ac:dyDescent="0.25">
      <c r="A511" s="174"/>
      <c r="B511" s="53" t="s">
        <v>2003</v>
      </c>
      <c r="C511" s="58" t="s">
        <v>2004</v>
      </c>
      <c r="D511" s="62">
        <v>0</v>
      </c>
      <c r="E511" s="62">
        <v>0</v>
      </c>
      <c r="F511" s="62">
        <v>0</v>
      </c>
      <c r="G511" s="62">
        <v>0</v>
      </c>
      <c r="H511" s="62">
        <v>0</v>
      </c>
      <c r="I511" s="62">
        <v>0</v>
      </c>
      <c r="J511" s="62">
        <f t="shared" si="86"/>
        <v>0</v>
      </c>
      <c r="K511" s="62">
        <f t="shared" si="86"/>
        <v>0</v>
      </c>
      <c r="L511" s="54">
        <v>0</v>
      </c>
      <c r="M511" s="54">
        <v>0</v>
      </c>
      <c r="N511" s="62">
        <v>0</v>
      </c>
      <c r="O511" s="62">
        <v>0</v>
      </c>
      <c r="P511" s="62">
        <v>0</v>
      </c>
      <c r="Q511" s="62">
        <v>0</v>
      </c>
      <c r="R511" s="62">
        <v>0</v>
      </c>
      <c r="S511" s="62">
        <v>0</v>
      </c>
      <c r="T511" s="62">
        <v>0</v>
      </c>
      <c r="U511" s="62">
        <v>0</v>
      </c>
      <c r="V511" s="62">
        <v>0</v>
      </c>
      <c r="W511" s="62">
        <v>0</v>
      </c>
    </row>
    <row r="512" spans="1:23" s="43" customFormat="1" ht="31.5" x14ac:dyDescent="0.25">
      <c r="A512" s="174"/>
      <c r="B512" s="53" t="s">
        <v>564</v>
      </c>
      <c r="C512" s="58" t="s">
        <v>565</v>
      </c>
      <c r="D512" s="62">
        <v>0</v>
      </c>
      <c r="E512" s="62">
        <v>0</v>
      </c>
      <c r="F512" s="62">
        <v>0</v>
      </c>
      <c r="G512" s="62">
        <v>0</v>
      </c>
      <c r="H512" s="62">
        <v>0</v>
      </c>
      <c r="I512" s="62">
        <v>0</v>
      </c>
      <c r="J512" s="62">
        <f t="shared" si="86"/>
        <v>0</v>
      </c>
      <c r="K512" s="62">
        <f t="shared" si="86"/>
        <v>0</v>
      </c>
      <c r="L512" s="54">
        <v>0</v>
      </c>
      <c r="M512" s="54">
        <v>0</v>
      </c>
      <c r="N512" s="62">
        <v>0</v>
      </c>
      <c r="O512" s="62">
        <v>0</v>
      </c>
      <c r="P512" s="62">
        <v>0</v>
      </c>
      <c r="Q512" s="62">
        <v>0</v>
      </c>
      <c r="R512" s="62">
        <v>0</v>
      </c>
      <c r="S512" s="62">
        <v>0</v>
      </c>
      <c r="T512" s="62">
        <v>0</v>
      </c>
      <c r="U512" s="62">
        <v>0</v>
      </c>
      <c r="V512" s="62">
        <v>0</v>
      </c>
      <c r="W512" s="62">
        <v>0</v>
      </c>
    </row>
    <row r="513" spans="1:23" s="43" customFormat="1" ht="31.5" x14ac:dyDescent="0.25">
      <c r="A513" s="174"/>
      <c r="B513" s="53" t="s">
        <v>566</v>
      </c>
      <c r="C513" s="58" t="s">
        <v>567</v>
      </c>
      <c r="D513" s="62">
        <v>0</v>
      </c>
      <c r="E513" s="62">
        <v>0</v>
      </c>
      <c r="F513" s="62">
        <v>0</v>
      </c>
      <c r="G513" s="62">
        <v>0</v>
      </c>
      <c r="H513" s="62">
        <v>0</v>
      </c>
      <c r="I513" s="62">
        <v>0</v>
      </c>
      <c r="J513" s="62">
        <f t="shared" si="86"/>
        <v>0</v>
      </c>
      <c r="K513" s="62">
        <f t="shared" si="86"/>
        <v>0</v>
      </c>
      <c r="L513" s="54">
        <v>0</v>
      </c>
      <c r="M513" s="54">
        <v>0</v>
      </c>
      <c r="N513" s="62">
        <v>0</v>
      </c>
      <c r="O513" s="62">
        <v>0</v>
      </c>
      <c r="P513" s="62">
        <v>0</v>
      </c>
      <c r="Q513" s="62">
        <v>0</v>
      </c>
      <c r="R513" s="62">
        <v>0</v>
      </c>
      <c r="S513" s="62">
        <v>0</v>
      </c>
      <c r="T513" s="62">
        <v>0</v>
      </c>
      <c r="U513" s="62">
        <v>0</v>
      </c>
      <c r="V513" s="62">
        <v>0</v>
      </c>
      <c r="W513" s="62">
        <v>0</v>
      </c>
    </row>
    <row r="514" spans="1:23" s="43" customFormat="1" ht="47.25" x14ac:dyDescent="0.25">
      <c r="A514" s="174"/>
      <c r="B514" s="53" t="s">
        <v>2005</v>
      </c>
      <c r="C514" s="58" t="s">
        <v>2006</v>
      </c>
      <c r="D514" s="62">
        <v>0</v>
      </c>
      <c r="E514" s="62">
        <v>0</v>
      </c>
      <c r="F514" s="62">
        <v>0</v>
      </c>
      <c r="G514" s="62">
        <v>0</v>
      </c>
      <c r="H514" s="62">
        <v>0</v>
      </c>
      <c r="I514" s="62">
        <v>0</v>
      </c>
      <c r="J514" s="62">
        <f t="shared" si="86"/>
        <v>0</v>
      </c>
      <c r="K514" s="62">
        <f t="shared" si="86"/>
        <v>0</v>
      </c>
      <c r="L514" s="54">
        <v>0</v>
      </c>
      <c r="M514" s="54">
        <v>0</v>
      </c>
      <c r="N514" s="62">
        <v>0</v>
      </c>
      <c r="O514" s="62">
        <v>0</v>
      </c>
      <c r="P514" s="62">
        <v>0</v>
      </c>
      <c r="Q514" s="62">
        <v>0</v>
      </c>
      <c r="R514" s="62">
        <v>0</v>
      </c>
      <c r="S514" s="62">
        <v>0</v>
      </c>
      <c r="T514" s="62">
        <v>0</v>
      </c>
      <c r="U514" s="62">
        <v>0</v>
      </c>
      <c r="V514" s="62">
        <v>0</v>
      </c>
      <c r="W514" s="62">
        <v>0</v>
      </c>
    </row>
    <row r="515" spans="1:23" s="43" customFormat="1" ht="78.75" x14ac:dyDescent="0.25">
      <c r="A515" s="174"/>
      <c r="B515" s="65" t="s">
        <v>568</v>
      </c>
      <c r="C515" s="58" t="s">
        <v>569</v>
      </c>
      <c r="D515" s="62">
        <v>0</v>
      </c>
      <c r="E515" s="62">
        <v>0</v>
      </c>
      <c r="F515" s="62">
        <v>0</v>
      </c>
      <c r="G515" s="62">
        <v>0</v>
      </c>
      <c r="H515" s="62">
        <v>0</v>
      </c>
      <c r="I515" s="62">
        <v>0</v>
      </c>
      <c r="J515" s="62">
        <f t="shared" si="86"/>
        <v>0</v>
      </c>
      <c r="K515" s="62">
        <f t="shared" si="86"/>
        <v>0</v>
      </c>
      <c r="L515" s="54">
        <v>0</v>
      </c>
      <c r="M515" s="54">
        <v>0</v>
      </c>
      <c r="N515" s="62">
        <v>0</v>
      </c>
      <c r="O515" s="62">
        <v>0</v>
      </c>
      <c r="P515" s="62">
        <v>0</v>
      </c>
      <c r="Q515" s="62">
        <v>0</v>
      </c>
      <c r="R515" s="62">
        <v>0</v>
      </c>
      <c r="S515" s="62">
        <v>0</v>
      </c>
      <c r="T515" s="62">
        <v>0</v>
      </c>
      <c r="U515" s="62">
        <v>0</v>
      </c>
      <c r="V515" s="62">
        <v>0</v>
      </c>
      <c r="W515" s="62">
        <v>0</v>
      </c>
    </row>
    <row r="516" spans="1:23" s="43" customFormat="1" ht="63" x14ac:dyDescent="0.25">
      <c r="A516" s="174"/>
      <c r="B516" s="65" t="s">
        <v>570</v>
      </c>
      <c r="C516" s="58" t="s">
        <v>571</v>
      </c>
      <c r="D516" s="62">
        <v>0</v>
      </c>
      <c r="E516" s="62">
        <v>0.4</v>
      </c>
      <c r="F516" s="62">
        <v>0</v>
      </c>
      <c r="G516" s="62">
        <v>0</v>
      </c>
      <c r="H516" s="62">
        <v>0</v>
      </c>
      <c r="I516" s="62">
        <v>0</v>
      </c>
      <c r="J516" s="62">
        <f t="shared" si="86"/>
        <v>0</v>
      </c>
      <c r="K516" s="62">
        <f t="shared" si="86"/>
        <v>0</v>
      </c>
      <c r="L516" s="54">
        <v>0</v>
      </c>
      <c r="M516" s="54">
        <v>0.4</v>
      </c>
      <c r="N516" s="62">
        <v>0</v>
      </c>
      <c r="O516" s="62">
        <v>0</v>
      </c>
      <c r="P516" s="62">
        <v>0</v>
      </c>
      <c r="Q516" s="62">
        <v>0</v>
      </c>
      <c r="R516" s="62">
        <v>0</v>
      </c>
      <c r="S516" s="62">
        <v>0</v>
      </c>
      <c r="T516" s="62">
        <v>0</v>
      </c>
      <c r="U516" s="62">
        <v>0</v>
      </c>
      <c r="V516" s="62">
        <v>0</v>
      </c>
      <c r="W516" s="62">
        <v>0</v>
      </c>
    </row>
    <row r="517" spans="1:23" s="43" customFormat="1" ht="78.75" x14ac:dyDescent="0.25">
      <c r="A517" s="174"/>
      <c r="B517" s="53" t="s">
        <v>572</v>
      </c>
      <c r="C517" s="58" t="s">
        <v>573</v>
      </c>
      <c r="D517" s="62">
        <v>0</v>
      </c>
      <c r="E517" s="62">
        <v>0</v>
      </c>
      <c r="F517" s="62">
        <v>0.23200000000000001</v>
      </c>
      <c r="G517" s="62">
        <v>0.4</v>
      </c>
      <c r="H517" s="62">
        <v>0</v>
      </c>
      <c r="I517" s="62">
        <v>0</v>
      </c>
      <c r="J517" s="62">
        <f t="shared" si="86"/>
        <v>0</v>
      </c>
      <c r="K517" s="62">
        <f t="shared" si="86"/>
        <v>0</v>
      </c>
      <c r="L517" s="54">
        <v>0.23200000000000001</v>
      </c>
      <c r="M517" s="54">
        <v>0.4</v>
      </c>
      <c r="N517" s="62">
        <v>0</v>
      </c>
      <c r="O517" s="62">
        <v>0</v>
      </c>
      <c r="P517" s="62">
        <v>0</v>
      </c>
      <c r="Q517" s="62">
        <v>0</v>
      </c>
      <c r="R517" s="62">
        <v>0</v>
      </c>
      <c r="S517" s="62">
        <v>0</v>
      </c>
      <c r="T517" s="62">
        <v>0</v>
      </c>
      <c r="U517" s="62">
        <v>0</v>
      </c>
      <c r="V517" s="62">
        <v>0</v>
      </c>
      <c r="W517" s="62">
        <v>0</v>
      </c>
    </row>
    <row r="518" spans="1:23" s="43" customFormat="1" ht="31.5" x14ac:dyDescent="0.25">
      <c r="A518" s="174"/>
      <c r="B518" s="53" t="s">
        <v>574</v>
      </c>
      <c r="C518" s="58" t="s">
        <v>575</v>
      </c>
      <c r="D518" s="62">
        <v>0</v>
      </c>
      <c r="E518" s="62">
        <v>0</v>
      </c>
      <c r="F518" s="62">
        <v>0</v>
      </c>
      <c r="G518" s="62">
        <v>0</v>
      </c>
      <c r="H518" s="62">
        <v>0</v>
      </c>
      <c r="I518" s="62">
        <v>0</v>
      </c>
      <c r="J518" s="62">
        <f t="shared" si="86"/>
        <v>0</v>
      </c>
      <c r="K518" s="62">
        <f t="shared" si="86"/>
        <v>0</v>
      </c>
      <c r="L518" s="54">
        <v>0</v>
      </c>
      <c r="M518" s="54">
        <v>0</v>
      </c>
      <c r="N518" s="62">
        <v>0</v>
      </c>
      <c r="O518" s="62">
        <v>0</v>
      </c>
      <c r="P518" s="62">
        <v>0</v>
      </c>
      <c r="Q518" s="62">
        <v>0</v>
      </c>
      <c r="R518" s="62">
        <v>0</v>
      </c>
      <c r="S518" s="62">
        <v>0</v>
      </c>
      <c r="T518" s="62">
        <v>0</v>
      </c>
      <c r="U518" s="62">
        <v>0</v>
      </c>
      <c r="V518" s="62">
        <v>0</v>
      </c>
      <c r="W518" s="62">
        <v>0</v>
      </c>
    </row>
    <row r="519" spans="1:23" s="43" customFormat="1" ht="63" x14ac:dyDescent="0.25">
      <c r="A519" s="174"/>
      <c r="B519" s="53" t="s">
        <v>576</v>
      </c>
      <c r="C519" s="58" t="s">
        <v>577</v>
      </c>
      <c r="D519" s="62">
        <v>0</v>
      </c>
      <c r="E519" s="62">
        <v>0</v>
      </c>
      <c r="F519" s="62">
        <v>0</v>
      </c>
      <c r="G519" s="62">
        <v>0</v>
      </c>
      <c r="H519" s="62">
        <v>0</v>
      </c>
      <c r="I519" s="62">
        <v>2</v>
      </c>
      <c r="J519" s="62">
        <f t="shared" si="86"/>
        <v>0</v>
      </c>
      <c r="K519" s="62">
        <f t="shared" si="86"/>
        <v>0</v>
      </c>
      <c r="L519" s="54">
        <v>0</v>
      </c>
      <c r="M519" s="54">
        <v>2</v>
      </c>
      <c r="N519" s="62">
        <v>0</v>
      </c>
      <c r="O519" s="62">
        <v>0</v>
      </c>
      <c r="P519" s="62">
        <v>0</v>
      </c>
      <c r="Q519" s="62">
        <v>0</v>
      </c>
      <c r="R519" s="62">
        <v>0</v>
      </c>
      <c r="S519" s="62">
        <v>0</v>
      </c>
      <c r="T519" s="62">
        <v>0</v>
      </c>
      <c r="U519" s="62">
        <v>0</v>
      </c>
      <c r="V519" s="62">
        <v>0</v>
      </c>
      <c r="W519" s="62">
        <v>0</v>
      </c>
    </row>
    <row r="520" spans="1:23" s="43" customFormat="1" ht="78.75" x14ac:dyDescent="0.25">
      <c r="A520" s="174"/>
      <c r="B520" s="53" t="s">
        <v>578</v>
      </c>
      <c r="C520" s="58" t="s">
        <v>579</v>
      </c>
      <c r="D520" s="62">
        <v>0.98260000000000003</v>
      </c>
      <c r="E520" s="62">
        <v>1.26</v>
      </c>
      <c r="F520" s="62">
        <v>0</v>
      </c>
      <c r="G520" s="62">
        <v>0</v>
      </c>
      <c r="H520" s="62">
        <v>0</v>
      </c>
      <c r="I520" s="62">
        <v>0</v>
      </c>
      <c r="J520" s="62">
        <f t="shared" si="86"/>
        <v>0</v>
      </c>
      <c r="K520" s="62">
        <f t="shared" si="86"/>
        <v>0</v>
      </c>
      <c r="L520" s="54">
        <v>0.98260000000000003</v>
      </c>
      <c r="M520" s="54">
        <v>1.26</v>
      </c>
      <c r="N520" s="62">
        <v>0</v>
      </c>
      <c r="O520" s="62">
        <v>0</v>
      </c>
      <c r="P520" s="62">
        <v>0</v>
      </c>
      <c r="Q520" s="62">
        <v>0</v>
      </c>
      <c r="R520" s="62">
        <v>0</v>
      </c>
      <c r="S520" s="62">
        <v>0</v>
      </c>
      <c r="T520" s="62">
        <v>0</v>
      </c>
      <c r="U520" s="62">
        <v>0</v>
      </c>
      <c r="V520" s="62">
        <v>0</v>
      </c>
      <c r="W520" s="62">
        <v>0</v>
      </c>
    </row>
    <row r="521" spans="1:23" s="43" customFormat="1" ht="78.75" x14ac:dyDescent="0.25">
      <c r="A521" s="174"/>
      <c r="B521" s="53" t="s">
        <v>580</v>
      </c>
      <c r="C521" s="58" t="s">
        <v>581</v>
      </c>
      <c r="D521" s="62">
        <v>0.16300000000000001</v>
      </c>
      <c r="E521" s="62">
        <v>0</v>
      </c>
      <c r="F521" s="62">
        <v>0</v>
      </c>
      <c r="G521" s="62">
        <v>0</v>
      </c>
      <c r="H521" s="62">
        <v>0</v>
      </c>
      <c r="I521" s="62">
        <v>0</v>
      </c>
      <c r="J521" s="62">
        <f t="shared" si="86"/>
        <v>0</v>
      </c>
      <c r="K521" s="62">
        <f t="shared" si="86"/>
        <v>0</v>
      </c>
      <c r="L521" s="54">
        <v>0.16300000000000001</v>
      </c>
      <c r="M521" s="54">
        <v>0</v>
      </c>
      <c r="N521" s="62">
        <v>0</v>
      </c>
      <c r="O521" s="62">
        <v>0</v>
      </c>
      <c r="P521" s="62">
        <v>0</v>
      </c>
      <c r="Q521" s="62">
        <v>0</v>
      </c>
      <c r="R521" s="62">
        <v>0</v>
      </c>
      <c r="S521" s="62">
        <v>0</v>
      </c>
      <c r="T521" s="62">
        <v>0</v>
      </c>
      <c r="U521" s="62">
        <v>0</v>
      </c>
      <c r="V521" s="62">
        <v>0</v>
      </c>
      <c r="W521" s="62">
        <v>0</v>
      </c>
    </row>
    <row r="522" spans="1:23" s="43" customFormat="1" ht="78.75" x14ac:dyDescent="0.25">
      <c r="A522" s="174"/>
      <c r="B522" s="65" t="s">
        <v>582</v>
      </c>
      <c r="C522" s="58" t="s">
        <v>1414</v>
      </c>
      <c r="D522" s="62">
        <v>0</v>
      </c>
      <c r="E522" s="62">
        <v>0</v>
      </c>
      <c r="F522" s="62">
        <v>0</v>
      </c>
      <c r="G522" s="62">
        <v>0</v>
      </c>
      <c r="H522" s="62">
        <v>0</v>
      </c>
      <c r="I522" s="62">
        <v>0.4</v>
      </c>
      <c r="J522" s="62">
        <f t="shared" si="86"/>
        <v>0</v>
      </c>
      <c r="K522" s="62">
        <f t="shared" si="86"/>
        <v>0</v>
      </c>
      <c r="L522" s="54">
        <v>0</v>
      </c>
      <c r="M522" s="54">
        <v>0.4</v>
      </c>
      <c r="N522" s="62">
        <v>0</v>
      </c>
      <c r="O522" s="62">
        <v>0</v>
      </c>
      <c r="P522" s="62">
        <v>0</v>
      </c>
      <c r="Q522" s="62">
        <v>0</v>
      </c>
      <c r="R522" s="62">
        <v>0</v>
      </c>
      <c r="S522" s="62">
        <v>0</v>
      </c>
      <c r="T522" s="62">
        <v>0</v>
      </c>
      <c r="U522" s="62">
        <v>0</v>
      </c>
      <c r="V522" s="62">
        <v>0</v>
      </c>
      <c r="W522" s="62">
        <v>0</v>
      </c>
    </row>
    <row r="523" spans="1:23" s="43" customFormat="1" ht="78.75" x14ac:dyDescent="0.25">
      <c r="A523" s="174"/>
      <c r="B523" s="53" t="s">
        <v>2007</v>
      </c>
      <c r="C523" s="58" t="s">
        <v>583</v>
      </c>
      <c r="D523" s="62">
        <v>0</v>
      </c>
      <c r="E523" s="62">
        <v>0.25</v>
      </c>
      <c r="F523" s="62">
        <v>0</v>
      </c>
      <c r="G523" s="62">
        <v>0</v>
      </c>
      <c r="H523" s="62">
        <v>0</v>
      </c>
      <c r="I523" s="62">
        <v>0</v>
      </c>
      <c r="J523" s="62">
        <f t="shared" si="86"/>
        <v>0</v>
      </c>
      <c r="K523" s="62">
        <f t="shared" si="86"/>
        <v>0</v>
      </c>
      <c r="L523" s="54">
        <v>0</v>
      </c>
      <c r="M523" s="54">
        <v>0.25</v>
      </c>
      <c r="N523" s="62">
        <v>0</v>
      </c>
      <c r="O523" s="62">
        <v>0</v>
      </c>
      <c r="P523" s="62">
        <v>0</v>
      </c>
      <c r="Q523" s="62">
        <v>0</v>
      </c>
      <c r="R523" s="62">
        <v>0</v>
      </c>
      <c r="S523" s="62">
        <v>0</v>
      </c>
      <c r="T523" s="62">
        <v>0</v>
      </c>
      <c r="U523" s="62">
        <v>0</v>
      </c>
      <c r="V523" s="62">
        <v>0</v>
      </c>
      <c r="W523" s="62">
        <v>0</v>
      </c>
    </row>
    <row r="524" spans="1:23" s="43" customFormat="1" ht="63" x14ac:dyDescent="0.25">
      <c r="A524" s="174"/>
      <c r="B524" s="53" t="s">
        <v>2008</v>
      </c>
      <c r="C524" s="58" t="s">
        <v>1415</v>
      </c>
      <c r="D524" s="62">
        <v>0</v>
      </c>
      <c r="E524" s="62">
        <v>0.63</v>
      </c>
      <c r="F524" s="62">
        <v>0</v>
      </c>
      <c r="G524" s="62">
        <v>0</v>
      </c>
      <c r="H524" s="62">
        <v>0</v>
      </c>
      <c r="I524" s="62">
        <v>0</v>
      </c>
      <c r="J524" s="62">
        <f t="shared" si="86"/>
        <v>0</v>
      </c>
      <c r="K524" s="62">
        <f t="shared" si="86"/>
        <v>0</v>
      </c>
      <c r="L524" s="54">
        <v>0</v>
      </c>
      <c r="M524" s="54">
        <v>0.63</v>
      </c>
      <c r="N524" s="62">
        <v>0</v>
      </c>
      <c r="O524" s="62">
        <v>0</v>
      </c>
      <c r="P524" s="62">
        <v>0</v>
      </c>
      <c r="Q524" s="62">
        <v>0</v>
      </c>
      <c r="R524" s="62">
        <v>0</v>
      </c>
      <c r="S524" s="62">
        <v>0</v>
      </c>
      <c r="T524" s="62">
        <v>0</v>
      </c>
      <c r="U524" s="62">
        <v>0</v>
      </c>
      <c r="V524" s="62">
        <v>0</v>
      </c>
      <c r="W524" s="62">
        <v>0</v>
      </c>
    </row>
    <row r="525" spans="1:23" s="43" customFormat="1" ht="94.5" x14ac:dyDescent="0.25">
      <c r="A525" s="174"/>
      <c r="B525" s="53" t="s">
        <v>1554</v>
      </c>
      <c r="C525" s="58" t="s">
        <v>1416</v>
      </c>
      <c r="D525" s="62">
        <v>0</v>
      </c>
      <c r="E525" s="62">
        <v>0.4</v>
      </c>
      <c r="F525" s="62">
        <v>0</v>
      </c>
      <c r="G525" s="62">
        <v>0</v>
      </c>
      <c r="H525" s="62">
        <v>0</v>
      </c>
      <c r="I525" s="62">
        <v>0</v>
      </c>
      <c r="J525" s="62">
        <f t="shared" si="86"/>
        <v>0</v>
      </c>
      <c r="K525" s="62">
        <f t="shared" si="86"/>
        <v>0</v>
      </c>
      <c r="L525" s="54">
        <v>0</v>
      </c>
      <c r="M525" s="54">
        <v>0.4</v>
      </c>
      <c r="N525" s="62">
        <v>0</v>
      </c>
      <c r="O525" s="62">
        <v>0</v>
      </c>
      <c r="P525" s="62">
        <v>0</v>
      </c>
      <c r="Q525" s="62">
        <v>0</v>
      </c>
      <c r="R525" s="62">
        <v>0</v>
      </c>
      <c r="S525" s="62">
        <v>0</v>
      </c>
      <c r="T525" s="62">
        <v>0</v>
      </c>
      <c r="U525" s="62">
        <v>0</v>
      </c>
      <c r="V525" s="62">
        <v>0</v>
      </c>
      <c r="W525" s="62">
        <v>0</v>
      </c>
    </row>
    <row r="526" spans="1:23" s="43" customFormat="1" ht="47.25" x14ac:dyDescent="0.25">
      <c r="A526" s="174"/>
      <c r="B526" s="53" t="s">
        <v>584</v>
      </c>
      <c r="C526" s="58" t="s">
        <v>1417</v>
      </c>
      <c r="D526" s="62">
        <v>0</v>
      </c>
      <c r="E526" s="62">
        <v>0.16</v>
      </c>
      <c r="F526" s="62">
        <v>0</v>
      </c>
      <c r="G526" s="62">
        <v>0</v>
      </c>
      <c r="H526" s="62">
        <v>0</v>
      </c>
      <c r="I526" s="62">
        <v>0</v>
      </c>
      <c r="J526" s="62">
        <f t="shared" si="86"/>
        <v>0</v>
      </c>
      <c r="K526" s="62">
        <f t="shared" si="86"/>
        <v>0</v>
      </c>
      <c r="L526" s="54">
        <v>0</v>
      </c>
      <c r="M526" s="54">
        <v>0.16</v>
      </c>
      <c r="N526" s="62">
        <v>0</v>
      </c>
      <c r="O526" s="62">
        <v>0</v>
      </c>
      <c r="P526" s="62">
        <v>0</v>
      </c>
      <c r="Q526" s="62">
        <v>0</v>
      </c>
      <c r="R526" s="62">
        <v>0</v>
      </c>
      <c r="S526" s="62">
        <v>0</v>
      </c>
      <c r="T526" s="62">
        <v>0</v>
      </c>
      <c r="U526" s="62">
        <v>0</v>
      </c>
      <c r="V526" s="62">
        <v>0</v>
      </c>
      <c r="W526" s="62">
        <v>0</v>
      </c>
    </row>
    <row r="527" spans="1:23" s="43" customFormat="1" ht="63" x14ac:dyDescent="0.25">
      <c r="A527" s="174"/>
      <c r="B527" s="53" t="s">
        <v>2009</v>
      </c>
      <c r="C527" s="58" t="s">
        <v>585</v>
      </c>
      <c r="D527" s="62">
        <v>0</v>
      </c>
      <c r="E527" s="62">
        <v>0</v>
      </c>
      <c r="F527" s="62">
        <v>0</v>
      </c>
      <c r="G527" s="62">
        <v>0</v>
      </c>
      <c r="H527" s="62">
        <v>0</v>
      </c>
      <c r="I527" s="62">
        <v>0</v>
      </c>
      <c r="J527" s="62">
        <f t="shared" si="86"/>
        <v>0.45800000000000002</v>
      </c>
      <c r="K527" s="62">
        <f t="shared" si="86"/>
        <v>0</v>
      </c>
      <c r="L527" s="54">
        <v>0.45800000000000002</v>
      </c>
      <c r="M527" s="54">
        <v>0</v>
      </c>
      <c r="N527" s="62">
        <v>0</v>
      </c>
      <c r="O527" s="62">
        <v>0</v>
      </c>
      <c r="P527" s="62">
        <v>0</v>
      </c>
      <c r="Q527" s="62">
        <v>0</v>
      </c>
      <c r="R527" s="62">
        <v>0</v>
      </c>
      <c r="S527" s="62">
        <v>0</v>
      </c>
      <c r="T527" s="62">
        <v>0</v>
      </c>
      <c r="U527" s="62">
        <v>0</v>
      </c>
      <c r="V527" s="62">
        <v>0</v>
      </c>
      <c r="W527" s="62">
        <v>0</v>
      </c>
    </row>
    <row r="528" spans="1:23" s="43" customFormat="1" ht="47.25" x14ac:dyDescent="0.25">
      <c r="A528" s="174"/>
      <c r="B528" s="53" t="s">
        <v>586</v>
      </c>
      <c r="C528" s="58" t="s">
        <v>587</v>
      </c>
      <c r="D528" s="62">
        <v>0</v>
      </c>
      <c r="E528" s="62">
        <v>0.4</v>
      </c>
      <c r="F528" s="62">
        <v>0</v>
      </c>
      <c r="G528" s="62">
        <v>0</v>
      </c>
      <c r="H528" s="62">
        <v>0</v>
      </c>
      <c r="I528" s="62">
        <v>0</v>
      </c>
      <c r="J528" s="62">
        <f t="shared" si="86"/>
        <v>0</v>
      </c>
      <c r="K528" s="62">
        <f t="shared" si="86"/>
        <v>0</v>
      </c>
      <c r="L528" s="54">
        <v>0</v>
      </c>
      <c r="M528" s="54">
        <v>0.4</v>
      </c>
      <c r="N528" s="62">
        <v>0</v>
      </c>
      <c r="O528" s="62">
        <v>0</v>
      </c>
      <c r="P528" s="62">
        <v>0</v>
      </c>
      <c r="Q528" s="62">
        <v>0</v>
      </c>
      <c r="R528" s="62">
        <v>0</v>
      </c>
      <c r="S528" s="62">
        <v>0</v>
      </c>
      <c r="T528" s="62">
        <v>0</v>
      </c>
      <c r="U528" s="62">
        <v>0</v>
      </c>
      <c r="V528" s="62">
        <v>0</v>
      </c>
      <c r="W528" s="62">
        <v>0</v>
      </c>
    </row>
    <row r="529" spans="1:23" s="43" customFormat="1" ht="78.75" x14ac:dyDescent="0.25">
      <c r="A529" s="174"/>
      <c r="B529" s="53" t="s">
        <v>2010</v>
      </c>
      <c r="C529" s="58" t="s">
        <v>588</v>
      </c>
      <c r="D529" s="62">
        <v>0</v>
      </c>
      <c r="E529" s="62">
        <v>0.4</v>
      </c>
      <c r="F529" s="62">
        <v>0</v>
      </c>
      <c r="G529" s="62">
        <v>0</v>
      </c>
      <c r="H529" s="62">
        <v>0</v>
      </c>
      <c r="I529" s="62">
        <v>0</v>
      </c>
      <c r="J529" s="62">
        <f t="shared" si="86"/>
        <v>0</v>
      </c>
      <c r="K529" s="62">
        <f t="shared" si="86"/>
        <v>0</v>
      </c>
      <c r="L529" s="54">
        <v>0</v>
      </c>
      <c r="M529" s="54">
        <v>0.4</v>
      </c>
      <c r="N529" s="62">
        <v>0</v>
      </c>
      <c r="O529" s="62">
        <v>0</v>
      </c>
      <c r="P529" s="62">
        <v>0</v>
      </c>
      <c r="Q529" s="62">
        <v>0</v>
      </c>
      <c r="R529" s="62">
        <v>0</v>
      </c>
      <c r="S529" s="62">
        <v>0</v>
      </c>
      <c r="T529" s="62">
        <v>0</v>
      </c>
      <c r="U529" s="62">
        <v>0</v>
      </c>
      <c r="V529" s="62">
        <v>0</v>
      </c>
      <c r="W529" s="62">
        <v>0</v>
      </c>
    </row>
    <row r="530" spans="1:23" s="43" customFormat="1" ht="63" x14ac:dyDescent="0.25">
      <c r="A530" s="174"/>
      <c r="B530" s="53" t="s">
        <v>2011</v>
      </c>
      <c r="C530" s="58" t="s">
        <v>589</v>
      </c>
      <c r="D530" s="62">
        <v>0</v>
      </c>
      <c r="E530" s="62">
        <v>0.4</v>
      </c>
      <c r="F530" s="62">
        <v>0</v>
      </c>
      <c r="G530" s="62">
        <v>0</v>
      </c>
      <c r="H530" s="62">
        <v>0</v>
      </c>
      <c r="I530" s="62">
        <v>0</v>
      </c>
      <c r="J530" s="62">
        <f t="shared" si="86"/>
        <v>0</v>
      </c>
      <c r="K530" s="62">
        <f t="shared" si="86"/>
        <v>0</v>
      </c>
      <c r="L530" s="54">
        <v>0</v>
      </c>
      <c r="M530" s="54">
        <v>0.4</v>
      </c>
      <c r="N530" s="62">
        <v>0</v>
      </c>
      <c r="O530" s="62">
        <v>0</v>
      </c>
      <c r="P530" s="62">
        <v>0</v>
      </c>
      <c r="Q530" s="62">
        <v>0</v>
      </c>
      <c r="R530" s="62">
        <v>0</v>
      </c>
      <c r="S530" s="62">
        <v>0</v>
      </c>
      <c r="T530" s="62">
        <v>0</v>
      </c>
      <c r="U530" s="62">
        <v>0</v>
      </c>
      <c r="V530" s="62">
        <v>0</v>
      </c>
      <c r="W530" s="62">
        <v>0</v>
      </c>
    </row>
    <row r="531" spans="1:23" s="43" customFormat="1" ht="63" x14ac:dyDescent="0.25">
      <c r="A531" s="174"/>
      <c r="B531" s="53" t="s">
        <v>590</v>
      </c>
      <c r="C531" s="58" t="s">
        <v>1418</v>
      </c>
      <c r="D531" s="62">
        <v>0</v>
      </c>
      <c r="E531" s="62">
        <v>0.16</v>
      </c>
      <c r="F531" s="62">
        <v>0</v>
      </c>
      <c r="G531" s="62">
        <v>0</v>
      </c>
      <c r="H531" s="62">
        <v>0</v>
      </c>
      <c r="I531" s="62">
        <v>0</v>
      </c>
      <c r="J531" s="62">
        <f t="shared" si="86"/>
        <v>0</v>
      </c>
      <c r="K531" s="62">
        <f t="shared" si="86"/>
        <v>0</v>
      </c>
      <c r="L531" s="54">
        <v>0</v>
      </c>
      <c r="M531" s="54">
        <v>0.16</v>
      </c>
      <c r="N531" s="62">
        <v>0</v>
      </c>
      <c r="O531" s="62">
        <v>0</v>
      </c>
      <c r="P531" s="62">
        <v>0</v>
      </c>
      <c r="Q531" s="62">
        <v>0</v>
      </c>
      <c r="R531" s="62">
        <v>0</v>
      </c>
      <c r="S531" s="62">
        <v>0</v>
      </c>
      <c r="T531" s="62">
        <v>0</v>
      </c>
      <c r="U531" s="62">
        <v>0</v>
      </c>
      <c r="V531" s="62">
        <v>0</v>
      </c>
      <c r="W531" s="62">
        <v>0</v>
      </c>
    </row>
    <row r="532" spans="1:23" s="43" customFormat="1" ht="78.75" x14ac:dyDescent="0.25">
      <c r="A532" s="174"/>
      <c r="B532" s="53" t="s">
        <v>591</v>
      </c>
      <c r="C532" s="58" t="s">
        <v>1419</v>
      </c>
      <c r="D532" s="62">
        <v>0</v>
      </c>
      <c r="E532" s="62">
        <v>0</v>
      </c>
      <c r="F532" s="62">
        <v>0</v>
      </c>
      <c r="G532" s="62">
        <v>0</v>
      </c>
      <c r="H532" s="62">
        <v>0</v>
      </c>
      <c r="I532" s="62">
        <v>0.4</v>
      </c>
      <c r="J532" s="62">
        <f t="shared" si="86"/>
        <v>0</v>
      </c>
      <c r="K532" s="62">
        <f t="shared" si="86"/>
        <v>0</v>
      </c>
      <c r="L532" s="54">
        <v>0</v>
      </c>
      <c r="M532" s="54">
        <v>0.4</v>
      </c>
      <c r="N532" s="62">
        <v>0</v>
      </c>
      <c r="O532" s="62">
        <v>0</v>
      </c>
      <c r="P532" s="62">
        <v>0</v>
      </c>
      <c r="Q532" s="62">
        <v>0</v>
      </c>
      <c r="R532" s="62">
        <v>0</v>
      </c>
      <c r="S532" s="62">
        <v>0</v>
      </c>
      <c r="T532" s="62">
        <v>0</v>
      </c>
      <c r="U532" s="62">
        <v>0</v>
      </c>
      <c r="V532" s="62">
        <v>0</v>
      </c>
      <c r="W532" s="62">
        <v>0</v>
      </c>
    </row>
    <row r="533" spans="1:23" s="43" customFormat="1" ht="78.75" x14ac:dyDescent="0.25">
      <c r="A533" s="174"/>
      <c r="B533" s="53" t="s">
        <v>1551</v>
      </c>
      <c r="C533" s="58" t="s">
        <v>1552</v>
      </c>
      <c r="D533" s="62">
        <v>0</v>
      </c>
      <c r="E533" s="62">
        <v>0</v>
      </c>
      <c r="F533" s="62">
        <v>0</v>
      </c>
      <c r="G533" s="62">
        <v>0</v>
      </c>
      <c r="H533" s="62">
        <v>0</v>
      </c>
      <c r="I533" s="62">
        <v>0</v>
      </c>
      <c r="J533" s="62">
        <f t="shared" si="86"/>
        <v>0</v>
      </c>
      <c r="K533" s="62">
        <f t="shared" si="86"/>
        <v>0.25</v>
      </c>
      <c r="L533" s="54">
        <v>0</v>
      </c>
      <c r="M533" s="54">
        <v>0.25</v>
      </c>
      <c r="N533" s="62">
        <v>0</v>
      </c>
      <c r="O533" s="62">
        <v>0</v>
      </c>
      <c r="P533" s="62">
        <v>0</v>
      </c>
      <c r="Q533" s="62">
        <v>0</v>
      </c>
      <c r="R533" s="62">
        <v>0</v>
      </c>
      <c r="S533" s="62">
        <v>0</v>
      </c>
      <c r="T533" s="62">
        <v>0</v>
      </c>
      <c r="U533" s="62">
        <v>0</v>
      </c>
      <c r="V533" s="62">
        <v>0</v>
      </c>
      <c r="W533" s="62">
        <v>0</v>
      </c>
    </row>
    <row r="534" spans="1:23" s="43" customFormat="1" ht="94.5" x14ac:dyDescent="0.25">
      <c r="A534" s="174"/>
      <c r="B534" s="53" t="s">
        <v>2012</v>
      </c>
      <c r="C534" s="58" t="s">
        <v>2013</v>
      </c>
      <c r="D534" s="62">
        <v>0</v>
      </c>
      <c r="E534" s="62">
        <v>0</v>
      </c>
      <c r="F534" s="62">
        <v>0</v>
      </c>
      <c r="G534" s="62">
        <v>0</v>
      </c>
      <c r="H534" s="62">
        <v>0</v>
      </c>
      <c r="I534" s="62">
        <v>0</v>
      </c>
      <c r="J534" s="62">
        <f t="shared" si="86"/>
        <v>0</v>
      </c>
      <c r="K534" s="62">
        <f t="shared" si="86"/>
        <v>0</v>
      </c>
      <c r="L534" s="54">
        <v>0</v>
      </c>
      <c r="M534" s="54">
        <v>0</v>
      </c>
      <c r="N534" s="62">
        <v>0</v>
      </c>
      <c r="O534" s="62">
        <v>0</v>
      </c>
      <c r="P534" s="62">
        <v>0</v>
      </c>
      <c r="Q534" s="62">
        <v>0</v>
      </c>
      <c r="R534" s="62">
        <v>0</v>
      </c>
      <c r="S534" s="62">
        <v>0</v>
      </c>
      <c r="T534" s="62">
        <v>0</v>
      </c>
      <c r="U534" s="62">
        <v>0</v>
      </c>
      <c r="V534" s="62">
        <v>0</v>
      </c>
      <c r="W534" s="62">
        <v>0</v>
      </c>
    </row>
    <row r="535" spans="1:23" s="43" customFormat="1" ht="63" x14ac:dyDescent="0.25">
      <c r="A535" s="174"/>
      <c r="B535" s="53" t="s">
        <v>2014</v>
      </c>
      <c r="C535" s="58" t="s">
        <v>1315</v>
      </c>
      <c r="D535" s="62">
        <v>0</v>
      </c>
      <c r="E535" s="62">
        <v>0</v>
      </c>
      <c r="F535" s="62">
        <v>0</v>
      </c>
      <c r="G535" s="62">
        <v>0</v>
      </c>
      <c r="H535" s="62">
        <v>0</v>
      </c>
      <c r="I535" s="62">
        <v>0</v>
      </c>
      <c r="J535" s="62">
        <f t="shared" si="86"/>
        <v>0</v>
      </c>
      <c r="K535" s="62">
        <f t="shared" si="86"/>
        <v>1.26</v>
      </c>
      <c r="L535" s="54">
        <v>0</v>
      </c>
      <c r="M535" s="54">
        <v>1.26</v>
      </c>
      <c r="N535" s="62">
        <v>0</v>
      </c>
      <c r="O535" s="62">
        <v>0</v>
      </c>
      <c r="P535" s="62">
        <v>0</v>
      </c>
      <c r="Q535" s="62">
        <v>0</v>
      </c>
      <c r="R535" s="62">
        <v>0</v>
      </c>
      <c r="S535" s="62">
        <v>0</v>
      </c>
      <c r="T535" s="62">
        <v>0</v>
      </c>
      <c r="U535" s="62">
        <v>0</v>
      </c>
      <c r="V535" s="62">
        <v>0</v>
      </c>
      <c r="W535" s="62">
        <v>0</v>
      </c>
    </row>
    <row r="536" spans="1:23" s="43" customFormat="1" ht="63" x14ac:dyDescent="0.25">
      <c r="A536" s="174"/>
      <c r="B536" s="53" t="s">
        <v>2015</v>
      </c>
      <c r="C536" s="58" t="s">
        <v>2016</v>
      </c>
      <c r="D536" s="62">
        <v>0</v>
      </c>
      <c r="E536" s="62">
        <v>0</v>
      </c>
      <c r="F536" s="62">
        <v>0</v>
      </c>
      <c r="G536" s="62">
        <v>0</v>
      </c>
      <c r="H536" s="62">
        <v>0</v>
      </c>
      <c r="I536" s="62">
        <v>0</v>
      </c>
      <c r="J536" s="62">
        <f t="shared" si="86"/>
        <v>0</v>
      </c>
      <c r="K536" s="62">
        <f t="shared" si="86"/>
        <v>0</v>
      </c>
      <c r="L536" s="54">
        <v>0</v>
      </c>
      <c r="M536" s="54">
        <v>0</v>
      </c>
      <c r="N536" s="62">
        <v>0</v>
      </c>
      <c r="O536" s="62">
        <v>0</v>
      </c>
      <c r="P536" s="62">
        <v>0</v>
      </c>
      <c r="Q536" s="62">
        <v>0</v>
      </c>
      <c r="R536" s="62">
        <v>0</v>
      </c>
      <c r="S536" s="62">
        <v>0</v>
      </c>
      <c r="T536" s="62">
        <v>0</v>
      </c>
      <c r="U536" s="62">
        <v>0</v>
      </c>
      <c r="V536" s="62">
        <v>0</v>
      </c>
      <c r="W536" s="62">
        <v>0</v>
      </c>
    </row>
    <row r="537" spans="1:23" s="43" customFormat="1" ht="110.25" x14ac:dyDescent="0.25">
      <c r="A537" s="174"/>
      <c r="B537" s="53" t="s">
        <v>2017</v>
      </c>
      <c r="C537" s="58" t="s">
        <v>2018</v>
      </c>
      <c r="D537" s="62">
        <v>0</v>
      </c>
      <c r="E537" s="62">
        <v>0</v>
      </c>
      <c r="F537" s="62">
        <v>0</v>
      </c>
      <c r="G537" s="62">
        <v>0</v>
      </c>
      <c r="H537" s="62">
        <v>0</v>
      </c>
      <c r="I537" s="62">
        <v>0</v>
      </c>
      <c r="J537" s="62">
        <f t="shared" si="86"/>
        <v>0</v>
      </c>
      <c r="K537" s="62">
        <f t="shared" si="86"/>
        <v>0</v>
      </c>
      <c r="L537" s="54">
        <v>0</v>
      </c>
      <c r="M537" s="54">
        <v>0</v>
      </c>
      <c r="N537" s="62">
        <v>0</v>
      </c>
      <c r="O537" s="62">
        <v>0</v>
      </c>
      <c r="P537" s="62">
        <v>0</v>
      </c>
      <c r="Q537" s="62">
        <v>0</v>
      </c>
      <c r="R537" s="62">
        <v>0</v>
      </c>
      <c r="S537" s="62">
        <v>0</v>
      </c>
      <c r="T537" s="62">
        <v>0</v>
      </c>
      <c r="U537" s="62">
        <v>0</v>
      </c>
      <c r="V537" s="62">
        <v>0</v>
      </c>
      <c r="W537" s="62">
        <v>0</v>
      </c>
    </row>
    <row r="538" spans="1:23" s="43" customFormat="1" ht="63" x14ac:dyDescent="0.25">
      <c r="A538" s="174"/>
      <c r="B538" s="53" t="s">
        <v>1320</v>
      </c>
      <c r="C538" s="58" t="s">
        <v>1321</v>
      </c>
      <c r="D538" s="62">
        <v>0</v>
      </c>
      <c r="E538" s="62">
        <v>0</v>
      </c>
      <c r="F538" s="62">
        <v>0</v>
      </c>
      <c r="G538" s="62">
        <v>0</v>
      </c>
      <c r="H538" s="62">
        <v>0</v>
      </c>
      <c r="I538" s="62">
        <v>0</v>
      </c>
      <c r="J538" s="62">
        <f t="shared" si="86"/>
        <v>0</v>
      </c>
      <c r="K538" s="62">
        <f t="shared" si="86"/>
        <v>0.63</v>
      </c>
      <c r="L538" s="54">
        <v>0</v>
      </c>
      <c r="M538" s="54">
        <v>0.63</v>
      </c>
      <c r="N538" s="62">
        <v>0</v>
      </c>
      <c r="O538" s="62">
        <v>0</v>
      </c>
      <c r="P538" s="62">
        <v>0</v>
      </c>
      <c r="Q538" s="62">
        <v>0</v>
      </c>
      <c r="R538" s="62">
        <v>0</v>
      </c>
      <c r="S538" s="62">
        <v>0</v>
      </c>
      <c r="T538" s="62">
        <v>0</v>
      </c>
      <c r="U538" s="62">
        <v>0</v>
      </c>
      <c r="V538" s="62">
        <v>0</v>
      </c>
      <c r="W538" s="62">
        <v>0</v>
      </c>
    </row>
    <row r="539" spans="1:23" s="43" customFormat="1" ht="78.75" x14ac:dyDescent="0.25">
      <c r="A539" s="174"/>
      <c r="B539" s="53" t="s">
        <v>1058</v>
      </c>
      <c r="C539" s="58" t="s">
        <v>1059</v>
      </c>
      <c r="D539" s="62">
        <v>0</v>
      </c>
      <c r="E539" s="62">
        <v>0</v>
      </c>
      <c r="F539" s="62">
        <v>0</v>
      </c>
      <c r="G539" s="62">
        <v>0</v>
      </c>
      <c r="H539" s="62">
        <v>0</v>
      </c>
      <c r="I539" s="62">
        <v>0.63</v>
      </c>
      <c r="J539" s="62">
        <f t="shared" si="86"/>
        <v>0</v>
      </c>
      <c r="K539" s="62">
        <f t="shared" si="86"/>
        <v>0</v>
      </c>
      <c r="L539" s="54">
        <v>0</v>
      </c>
      <c r="M539" s="54">
        <v>0.63</v>
      </c>
      <c r="N539" s="62">
        <v>0</v>
      </c>
      <c r="O539" s="62">
        <v>0</v>
      </c>
      <c r="P539" s="62">
        <v>0</v>
      </c>
      <c r="Q539" s="62">
        <v>0</v>
      </c>
      <c r="R539" s="62">
        <v>0</v>
      </c>
      <c r="S539" s="62">
        <v>0</v>
      </c>
      <c r="T539" s="62">
        <v>0</v>
      </c>
      <c r="U539" s="62">
        <v>0</v>
      </c>
      <c r="V539" s="62">
        <v>0</v>
      </c>
      <c r="W539" s="62">
        <v>0</v>
      </c>
    </row>
    <row r="540" spans="1:23" s="43" customFormat="1" ht="94.5" x14ac:dyDescent="0.25">
      <c r="A540" s="174"/>
      <c r="B540" s="53" t="s">
        <v>2019</v>
      </c>
      <c r="C540" s="58" t="s">
        <v>1319</v>
      </c>
      <c r="D540" s="62">
        <v>0</v>
      </c>
      <c r="E540" s="62">
        <v>0</v>
      </c>
      <c r="F540" s="62">
        <v>0</v>
      </c>
      <c r="G540" s="62">
        <v>0</v>
      </c>
      <c r="H540" s="62">
        <v>0</v>
      </c>
      <c r="I540" s="62">
        <v>0</v>
      </c>
      <c r="J540" s="62">
        <f t="shared" si="86"/>
        <v>0</v>
      </c>
      <c r="K540" s="62">
        <f t="shared" si="86"/>
        <v>0.25</v>
      </c>
      <c r="L540" s="54">
        <v>0</v>
      </c>
      <c r="M540" s="54">
        <v>0.25</v>
      </c>
      <c r="N540" s="62">
        <v>0</v>
      </c>
      <c r="O540" s="62">
        <v>0</v>
      </c>
      <c r="P540" s="62">
        <v>0</v>
      </c>
      <c r="Q540" s="62">
        <v>0</v>
      </c>
      <c r="R540" s="62">
        <v>0</v>
      </c>
      <c r="S540" s="62">
        <v>0</v>
      </c>
      <c r="T540" s="62">
        <v>0</v>
      </c>
      <c r="U540" s="62">
        <v>0</v>
      </c>
      <c r="V540" s="62">
        <v>0</v>
      </c>
      <c r="W540" s="62">
        <v>0</v>
      </c>
    </row>
    <row r="541" spans="1:23" s="43" customFormat="1" ht="78.75" x14ac:dyDescent="0.25">
      <c r="A541" s="174"/>
      <c r="B541" s="53" t="s">
        <v>1313</v>
      </c>
      <c r="C541" s="58" t="s">
        <v>1314</v>
      </c>
      <c r="D541" s="62">
        <v>0</v>
      </c>
      <c r="E541" s="62">
        <v>0</v>
      </c>
      <c r="F541" s="62">
        <v>0</v>
      </c>
      <c r="G541" s="62">
        <v>0</v>
      </c>
      <c r="H541" s="62">
        <v>0</v>
      </c>
      <c r="I541" s="62">
        <v>0</v>
      </c>
      <c r="J541" s="62">
        <f t="shared" si="86"/>
        <v>0</v>
      </c>
      <c r="K541" s="62">
        <f t="shared" si="86"/>
        <v>0.4</v>
      </c>
      <c r="L541" s="54">
        <v>0</v>
      </c>
      <c r="M541" s="54">
        <v>0.4</v>
      </c>
      <c r="N541" s="62">
        <v>0</v>
      </c>
      <c r="O541" s="62">
        <v>0</v>
      </c>
      <c r="P541" s="62">
        <v>0</v>
      </c>
      <c r="Q541" s="62">
        <v>0</v>
      </c>
      <c r="R541" s="62">
        <v>0</v>
      </c>
      <c r="S541" s="62">
        <v>0</v>
      </c>
      <c r="T541" s="62">
        <v>0</v>
      </c>
      <c r="U541" s="62">
        <v>0</v>
      </c>
      <c r="V541" s="62">
        <v>0</v>
      </c>
      <c r="W541" s="62">
        <v>0</v>
      </c>
    </row>
    <row r="542" spans="1:23" s="43" customFormat="1" ht="94.5" x14ac:dyDescent="0.25">
      <c r="A542" s="174"/>
      <c r="B542" s="53" t="s">
        <v>2020</v>
      </c>
      <c r="C542" s="58" t="s">
        <v>592</v>
      </c>
      <c r="D542" s="62">
        <v>0</v>
      </c>
      <c r="E542" s="62">
        <v>0</v>
      </c>
      <c r="F542" s="62">
        <v>0</v>
      </c>
      <c r="G542" s="62">
        <v>0</v>
      </c>
      <c r="H542" s="62">
        <v>0</v>
      </c>
      <c r="I542" s="62">
        <v>0</v>
      </c>
      <c r="J542" s="62">
        <f t="shared" si="86"/>
        <v>0.46300000000000002</v>
      </c>
      <c r="K542" s="62">
        <f t="shared" si="86"/>
        <v>0</v>
      </c>
      <c r="L542" s="54">
        <v>0.46300000000000002</v>
      </c>
      <c r="M542" s="54">
        <v>0</v>
      </c>
      <c r="N542" s="62">
        <v>0</v>
      </c>
      <c r="O542" s="62">
        <v>0</v>
      </c>
      <c r="P542" s="62">
        <v>0</v>
      </c>
      <c r="Q542" s="62">
        <v>0</v>
      </c>
      <c r="R542" s="62">
        <v>0</v>
      </c>
      <c r="S542" s="62">
        <v>0</v>
      </c>
      <c r="T542" s="62">
        <v>0</v>
      </c>
      <c r="U542" s="62">
        <v>0</v>
      </c>
      <c r="V542" s="62">
        <v>0</v>
      </c>
      <c r="W542" s="62">
        <v>0</v>
      </c>
    </row>
    <row r="543" spans="1:23" s="43" customFormat="1" ht="47.25" x14ac:dyDescent="0.25">
      <c r="A543" s="174"/>
      <c r="B543" s="65" t="s">
        <v>2021</v>
      </c>
      <c r="C543" s="58" t="s">
        <v>1318</v>
      </c>
      <c r="D543" s="62">
        <v>0</v>
      </c>
      <c r="E543" s="62">
        <v>0</v>
      </c>
      <c r="F543" s="62">
        <v>0</v>
      </c>
      <c r="G543" s="62">
        <v>0</v>
      </c>
      <c r="H543" s="62">
        <v>0</v>
      </c>
      <c r="I543" s="62">
        <v>0</v>
      </c>
      <c r="J543" s="62">
        <f t="shared" si="86"/>
        <v>0</v>
      </c>
      <c r="K543" s="62">
        <f t="shared" si="86"/>
        <v>0.63</v>
      </c>
      <c r="L543" s="54">
        <v>0</v>
      </c>
      <c r="M543" s="54">
        <v>0.63</v>
      </c>
      <c r="N543" s="62">
        <v>0</v>
      </c>
      <c r="O543" s="62">
        <v>0</v>
      </c>
      <c r="P543" s="62">
        <v>0</v>
      </c>
      <c r="Q543" s="62">
        <v>0</v>
      </c>
      <c r="R543" s="62">
        <v>0</v>
      </c>
      <c r="S543" s="62">
        <v>0</v>
      </c>
      <c r="T543" s="62">
        <v>0</v>
      </c>
      <c r="U543" s="62">
        <v>0</v>
      </c>
      <c r="V543" s="62">
        <v>0</v>
      </c>
      <c r="W543" s="62">
        <v>0</v>
      </c>
    </row>
    <row r="544" spans="1:23" s="43" customFormat="1" ht="78.75" x14ac:dyDescent="0.25">
      <c r="A544" s="174"/>
      <c r="B544" s="53" t="s">
        <v>1311</v>
      </c>
      <c r="C544" s="58" t="s">
        <v>1312</v>
      </c>
      <c r="D544" s="62">
        <v>0</v>
      </c>
      <c r="E544" s="62">
        <v>0</v>
      </c>
      <c r="F544" s="62">
        <v>0</v>
      </c>
      <c r="G544" s="62">
        <v>0</v>
      </c>
      <c r="H544" s="62">
        <v>0</v>
      </c>
      <c r="I544" s="62">
        <v>0.25</v>
      </c>
      <c r="J544" s="62">
        <f t="shared" si="86"/>
        <v>0</v>
      </c>
      <c r="K544" s="62">
        <f t="shared" si="86"/>
        <v>0</v>
      </c>
      <c r="L544" s="54">
        <v>0</v>
      </c>
      <c r="M544" s="54">
        <v>0.25</v>
      </c>
      <c r="N544" s="62">
        <v>0</v>
      </c>
      <c r="O544" s="62">
        <v>0</v>
      </c>
      <c r="P544" s="62">
        <v>0</v>
      </c>
      <c r="Q544" s="62">
        <v>0</v>
      </c>
      <c r="R544" s="62">
        <v>0</v>
      </c>
      <c r="S544" s="62">
        <v>0</v>
      </c>
      <c r="T544" s="62">
        <v>0</v>
      </c>
      <c r="U544" s="62">
        <v>0</v>
      </c>
      <c r="V544" s="62">
        <v>0</v>
      </c>
      <c r="W544" s="62">
        <v>0</v>
      </c>
    </row>
    <row r="545" spans="1:23" s="43" customFormat="1" ht="63" x14ac:dyDescent="0.25">
      <c r="A545" s="174"/>
      <c r="B545" s="53" t="s">
        <v>2022</v>
      </c>
      <c r="C545" s="58" t="s">
        <v>2023</v>
      </c>
      <c r="D545" s="62">
        <v>0</v>
      </c>
      <c r="E545" s="62">
        <v>0</v>
      </c>
      <c r="F545" s="62">
        <v>0</v>
      </c>
      <c r="G545" s="62">
        <v>0</v>
      </c>
      <c r="H545" s="62">
        <v>0</v>
      </c>
      <c r="I545" s="62">
        <v>0</v>
      </c>
      <c r="J545" s="62">
        <f t="shared" si="86"/>
        <v>0</v>
      </c>
      <c r="K545" s="62">
        <f t="shared" si="86"/>
        <v>0</v>
      </c>
      <c r="L545" s="54">
        <v>0</v>
      </c>
      <c r="M545" s="54">
        <v>0</v>
      </c>
      <c r="N545" s="62">
        <v>0</v>
      </c>
      <c r="O545" s="62">
        <v>0</v>
      </c>
      <c r="P545" s="62">
        <v>0</v>
      </c>
      <c r="Q545" s="62">
        <v>0</v>
      </c>
      <c r="R545" s="62">
        <v>0</v>
      </c>
      <c r="S545" s="62">
        <v>0</v>
      </c>
      <c r="T545" s="62">
        <v>0</v>
      </c>
      <c r="U545" s="62">
        <v>0</v>
      </c>
      <c r="V545" s="62">
        <v>0</v>
      </c>
      <c r="W545" s="62">
        <v>0</v>
      </c>
    </row>
    <row r="546" spans="1:23" s="43" customFormat="1" ht="78.75" x14ac:dyDescent="0.25">
      <c r="A546" s="174"/>
      <c r="B546" s="53" t="s">
        <v>1557</v>
      </c>
      <c r="C546" s="58" t="s">
        <v>1558</v>
      </c>
      <c r="D546" s="62">
        <v>0</v>
      </c>
      <c r="E546" s="62">
        <v>0</v>
      </c>
      <c r="F546" s="62">
        <v>0</v>
      </c>
      <c r="G546" s="62">
        <v>0</v>
      </c>
      <c r="H546" s="62">
        <v>0</v>
      </c>
      <c r="I546" s="62">
        <v>0</v>
      </c>
      <c r="J546" s="62">
        <f t="shared" si="86"/>
        <v>0</v>
      </c>
      <c r="K546" s="62">
        <f t="shared" si="86"/>
        <v>0</v>
      </c>
      <c r="L546" s="54">
        <v>0</v>
      </c>
      <c r="M546" s="54">
        <v>0</v>
      </c>
      <c r="N546" s="62">
        <v>0</v>
      </c>
      <c r="O546" s="62">
        <v>0</v>
      </c>
      <c r="P546" s="62">
        <v>0</v>
      </c>
      <c r="Q546" s="62">
        <v>0</v>
      </c>
      <c r="R546" s="62">
        <v>0</v>
      </c>
      <c r="S546" s="62">
        <v>0</v>
      </c>
      <c r="T546" s="62">
        <v>0</v>
      </c>
      <c r="U546" s="62">
        <v>0</v>
      </c>
      <c r="V546" s="62">
        <v>0</v>
      </c>
      <c r="W546" s="62">
        <v>0</v>
      </c>
    </row>
    <row r="547" spans="1:23" s="43" customFormat="1" ht="47.25" x14ac:dyDescent="0.25">
      <c r="A547" s="174"/>
      <c r="B547" s="53" t="s">
        <v>1555</v>
      </c>
      <c r="C547" s="58" t="s">
        <v>1556</v>
      </c>
      <c r="D547" s="62">
        <v>0</v>
      </c>
      <c r="E547" s="62">
        <v>0</v>
      </c>
      <c r="F547" s="62">
        <v>0</v>
      </c>
      <c r="G547" s="62">
        <v>0</v>
      </c>
      <c r="H547" s="62">
        <v>0</v>
      </c>
      <c r="I547" s="62">
        <v>0</v>
      </c>
      <c r="J547" s="62">
        <f t="shared" si="86"/>
        <v>0</v>
      </c>
      <c r="K547" s="62">
        <f t="shared" si="86"/>
        <v>0</v>
      </c>
      <c r="L547" s="54">
        <v>0</v>
      </c>
      <c r="M547" s="54">
        <v>0</v>
      </c>
      <c r="N547" s="62">
        <v>0</v>
      </c>
      <c r="O547" s="62">
        <v>0</v>
      </c>
      <c r="P547" s="62">
        <v>0</v>
      </c>
      <c r="Q547" s="62">
        <v>0</v>
      </c>
      <c r="R547" s="62">
        <v>0</v>
      </c>
      <c r="S547" s="62">
        <v>0</v>
      </c>
      <c r="T547" s="62">
        <v>0</v>
      </c>
      <c r="U547" s="62">
        <v>0</v>
      </c>
      <c r="V547" s="62">
        <v>0</v>
      </c>
      <c r="W547" s="62">
        <v>0</v>
      </c>
    </row>
    <row r="548" spans="1:23" s="43" customFormat="1" ht="47.25" x14ac:dyDescent="0.25">
      <c r="A548" s="174"/>
      <c r="B548" s="53" t="s">
        <v>2024</v>
      </c>
      <c r="C548" s="58" t="s">
        <v>2025</v>
      </c>
      <c r="D548" s="62">
        <v>0</v>
      </c>
      <c r="E548" s="62">
        <v>0</v>
      </c>
      <c r="F548" s="62">
        <v>0</v>
      </c>
      <c r="G548" s="62">
        <v>0</v>
      </c>
      <c r="H548" s="62">
        <v>0</v>
      </c>
      <c r="I548" s="62">
        <v>0</v>
      </c>
      <c r="J548" s="62">
        <f t="shared" si="86"/>
        <v>0</v>
      </c>
      <c r="K548" s="62">
        <f t="shared" si="86"/>
        <v>0</v>
      </c>
      <c r="L548" s="54">
        <v>0</v>
      </c>
      <c r="M548" s="54">
        <v>0</v>
      </c>
      <c r="N548" s="62">
        <v>0</v>
      </c>
      <c r="O548" s="62">
        <v>0</v>
      </c>
      <c r="P548" s="62">
        <v>0</v>
      </c>
      <c r="Q548" s="62">
        <v>0</v>
      </c>
      <c r="R548" s="62">
        <v>0</v>
      </c>
      <c r="S548" s="62">
        <v>0</v>
      </c>
      <c r="T548" s="62">
        <v>0</v>
      </c>
      <c r="U548" s="62">
        <v>0</v>
      </c>
      <c r="V548" s="62">
        <v>0</v>
      </c>
      <c r="W548" s="62">
        <v>0</v>
      </c>
    </row>
    <row r="549" spans="1:23" s="43" customFormat="1" ht="47.25" x14ac:dyDescent="0.25">
      <c r="A549" s="174"/>
      <c r="B549" s="53" t="s">
        <v>2026</v>
      </c>
      <c r="C549" s="58" t="s">
        <v>2027</v>
      </c>
      <c r="D549" s="62">
        <v>0</v>
      </c>
      <c r="E549" s="62">
        <v>0</v>
      </c>
      <c r="F549" s="62">
        <v>0</v>
      </c>
      <c r="G549" s="62">
        <v>0</v>
      </c>
      <c r="H549" s="62">
        <v>0</v>
      </c>
      <c r="I549" s="62">
        <v>0</v>
      </c>
      <c r="J549" s="62">
        <f t="shared" si="86"/>
        <v>0</v>
      </c>
      <c r="K549" s="62">
        <f t="shared" si="86"/>
        <v>0</v>
      </c>
      <c r="L549" s="54">
        <v>0</v>
      </c>
      <c r="M549" s="54">
        <v>0</v>
      </c>
      <c r="N549" s="62">
        <v>0</v>
      </c>
      <c r="O549" s="62">
        <v>0</v>
      </c>
      <c r="P549" s="62">
        <v>0</v>
      </c>
      <c r="Q549" s="62">
        <v>0</v>
      </c>
      <c r="R549" s="62">
        <v>0</v>
      </c>
      <c r="S549" s="62">
        <v>0</v>
      </c>
      <c r="T549" s="62">
        <v>0</v>
      </c>
      <c r="U549" s="62">
        <v>0</v>
      </c>
      <c r="V549" s="62">
        <v>0</v>
      </c>
      <c r="W549" s="62">
        <v>0</v>
      </c>
    </row>
    <row r="550" spans="1:23" s="43" customFormat="1" ht="63" x14ac:dyDescent="0.25">
      <c r="A550" s="174"/>
      <c r="B550" s="53" t="s">
        <v>2028</v>
      </c>
      <c r="C550" s="58" t="s">
        <v>593</v>
      </c>
      <c r="D550" s="62">
        <v>0</v>
      </c>
      <c r="E550" s="62">
        <v>0</v>
      </c>
      <c r="F550" s="62">
        <v>0</v>
      </c>
      <c r="G550" s="62">
        <v>0</v>
      </c>
      <c r="H550" s="62">
        <v>0</v>
      </c>
      <c r="I550" s="62">
        <v>0.25</v>
      </c>
      <c r="J550" s="62">
        <f t="shared" si="86"/>
        <v>0</v>
      </c>
      <c r="K550" s="62">
        <f t="shared" si="86"/>
        <v>0</v>
      </c>
      <c r="L550" s="54">
        <v>0</v>
      </c>
      <c r="M550" s="54">
        <v>0.25</v>
      </c>
      <c r="N550" s="62">
        <v>0</v>
      </c>
      <c r="O550" s="62">
        <v>0</v>
      </c>
      <c r="P550" s="62">
        <v>0</v>
      </c>
      <c r="Q550" s="62">
        <v>0</v>
      </c>
      <c r="R550" s="62">
        <v>0</v>
      </c>
      <c r="S550" s="62">
        <v>0</v>
      </c>
      <c r="T550" s="62">
        <v>0</v>
      </c>
      <c r="U550" s="62">
        <v>0</v>
      </c>
      <c r="V550" s="62">
        <v>0</v>
      </c>
      <c r="W550" s="62">
        <v>0</v>
      </c>
    </row>
    <row r="551" spans="1:23" s="43" customFormat="1" ht="63" x14ac:dyDescent="0.25">
      <c r="A551" s="174"/>
      <c r="B551" s="53" t="s">
        <v>1553</v>
      </c>
      <c r="C551" s="58" t="s">
        <v>559</v>
      </c>
      <c r="D551" s="62">
        <v>0</v>
      </c>
      <c r="E551" s="62">
        <v>1.26</v>
      </c>
      <c r="F551" s="62">
        <v>0</v>
      </c>
      <c r="G551" s="62">
        <v>0</v>
      </c>
      <c r="H551" s="62">
        <v>0</v>
      </c>
      <c r="I551" s="62">
        <v>0</v>
      </c>
      <c r="J551" s="62">
        <f t="shared" si="86"/>
        <v>0</v>
      </c>
      <c r="K551" s="62">
        <f t="shared" si="86"/>
        <v>0</v>
      </c>
      <c r="L551" s="54">
        <v>0</v>
      </c>
      <c r="M551" s="54">
        <v>1.26</v>
      </c>
      <c r="N551" s="62">
        <v>0</v>
      </c>
      <c r="O551" s="62">
        <v>0</v>
      </c>
      <c r="P551" s="62">
        <v>0</v>
      </c>
      <c r="Q551" s="62">
        <v>0</v>
      </c>
      <c r="R551" s="62">
        <v>0</v>
      </c>
      <c r="S551" s="62">
        <v>0</v>
      </c>
      <c r="T551" s="62">
        <v>0</v>
      </c>
      <c r="U551" s="62">
        <v>0</v>
      </c>
      <c r="V551" s="62">
        <v>0</v>
      </c>
      <c r="W551" s="62">
        <v>0</v>
      </c>
    </row>
    <row r="552" spans="1:23" s="43" customFormat="1" ht="15.75" x14ac:dyDescent="0.25">
      <c r="A552" s="174"/>
      <c r="B552" s="53" t="s">
        <v>596</v>
      </c>
      <c r="C552" s="58"/>
      <c r="D552" s="62">
        <f t="shared" ref="D552:W552" si="87">SUM(D553:D561)</f>
        <v>0</v>
      </c>
      <c r="E552" s="62">
        <f t="shared" si="87"/>
        <v>0</v>
      </c>
      <c r="F552" s="62">
        <f t="shared" si="87"/>
        <v>0.35</v>
      </c>
      <c r="G552" s="62">
        <f t="shared" si="87"/>
        <v>0</v>
      </c>
      <c r="H552" s="62">
        <f t="shared" si="87"/>
        <v>0</v>
      </c>
      <c r="I552" s="62">
        <f t="shared" si="87"/>
        <v>0</v>
      </c>
      <c r="J552" s="62">
        <f t="shared" si="87"/>
        <v>0</v>
      </c>
      <c r="K552" s="62">
        <f t="shared" si="87"/>
        <v>1.6600000000000001</v>
      </c>
      <c r="L552" s="62">
        <f t="shared" si="87"/>
        <v>0.35</v>
      </c>
      <c r="M552" s="62">
        <f t="shared" si="87"/>
        <v>1.6600000000000001</v>
      </c>
      <c r="N552" s="62">
        <f t="shared" si="87"/>
        <v>0</v>
      </c>
      <c r="O552" s="62">
        <f t="shared" si="87"/>
        <v>0</v>
      </c>
      <c r="P552" s="62">
        <f t="shared" si="87"/>
        <v>0</v>
      </c>
      <c r="Q552" s="62">
        <f t="shared" si="87"/>
        <v>0</v>
      </c>
      <c r="R552" s="62">
        <f t="shared" si="87"/>
        <v>0</v>
      </c>
      <c r="S552" s="62">
        <f t="shared" si="87"/>
        <v>0</v>
      </c>
      <c r="T552" s="62">
        <f t="shared" si="87"/>
        <v>0</v>
      </c>
      <c r="U552" s="62">
        <f t="shared" si="87"/>
        <v>0</v>
      </c>
      <c r="V552" s="62">
        <f t="shared" si="87"/>
        <v>0</v>
      </c>
      <c r="W552" s="62">
        <f t="shared" si="87"/>
        <v>0</v>
      </c>
    </row>
    <row r="553" spans="1:23" s="43" customFormat="1" ht="47.25" x14ac:dyDescent="0.25">
      <c r="A553" s="174"/>
      <c r="B553" s="53" t="s">
        <v>597</v>
      </c>
      <c r="C553" s="58" t="s">
        <v>598</v>
      </c>
      <c r="D553" s="62">
        <v>0</v>
      </c>
      <c r="E553" s="62">
        <v>0</v>
      </c>
      <c r="F553" s="62">
        <v>0</v>
      </c>
      <c r="G553" s="62">
        <v>0</v>
      </c>
      <c r="H553" s="62">
        <v>0</v>
      </c>
      <c r="I553" s="62">
        <v>0</v>
      </c>
      <c r="J553" s="62">
        <f t="shared" ref="J553:K561" si="88">L553-D553-F553-H553</f>
        <v>0</v>
      </c>
      <c r="K553" s="62">
        <f t="shared" si="88"/>
        <v>0</v>
      </c>
      <c r="L553" s="54">
        <v>0</v>
      </c>
      <c r="M553" s="54">
        <v>0</v>
      </c>
      <c r="N553" s="62">
        <v>0</v>
      </c>
      <c r="O553" s="62">
        <v>0</v>
      </c>
      <c r="P553" s="62">
        <v>0</v>
      </c>
      <c r="Q553" s="62">
        <v>0</v>
      </c>
      <c r="R553" s="62">
        <v>0</v>
      </c>
      <c r="S553" s="62">
        <v>0</v>
      </c>
      <c r="T553" s="62">
        <v>0</v>
      </c>
      <c r="U553" s="62">
        <v>0</v>
      </c>
      <c r="V553" s="62">
        <v>0</v>
      </c>
      <c r="W553" s="62">
        <v>0</v>
      </c>
    </row>
    <row r="554" spans="1:23" s="43" customFormat="1" ht="47.25" x14ac:dyDescent="0.25">
      <c r="A554" s="174"/>
      <c r="B554" s="53" t="s">
        <v>599</v>
      </c>
      <c r="C554" s="58" t="s">
        <v>600</v>
      </c>
      <c r="D554" s="62">
        <v>0</v>
      </c>
      <c r="E554" s="62">
        <v>0</v>
      </c>
      <c r="F554" s="62">
        <v>0</v>
      </c>
      <c r="G554" s="62">
        <v>0</v>
      </c>
      <c r="H554" s="62">
        <v>0</v>
      </c>
      <c r="I554" s="62">
        <v>0</v>
      </c>
      <c r="J554" s="62">
        <f t="shared" si="88"/>
        <v>0</v>
      </c>
      <c r="K554" s="62">
        <f t="shared" si="88"/>
        <v>0</v>
      </c>
      <c r="L554" s="54">
        <v>0</v>
      </c>
      <c r="M554" s="54">
        <v>0</v>
      </c>
      <c r="N554" s="62">
        <v>0</v>
      </c>
      <c r="O554" s="62">
        <v>0</v>
      </c>
      <c r="P554" s="62">
        <v>0</v>
      </c>
      <c r="Q554" s="62">
        <v>0</v>
      </c>
      <c r="R554" s="62">
        <v>0</v>
      </c>
      <c r="S554" s="62">
        <v>0</v>
      </c>
      <c r="T554" s="62">
        <v>0</v>
      </c>
      <c r="U554" s="62">
        <v>0</v>
      </c>
      <c r="V554" s="62">
        <v>0</v>
      </c>
      <c r="W554" s="62">
        <v>0</v>
      </c>
    </row>
    <row r="555" spans="1:23" s="43" customFormat="1" ht="47.25" x14ac:dyDescent="0.25">
      <c r="A555" s="174"/>
      <c r="B555" s="53" t="s">
        <v>2029</v>
      </c>
      <c r="C555" s="58" t="s">
        <v>2030</v>
      </c>
      <c r="D555" s="62">
        <v>0</v>
      </c>
      <c r="E555" s="62">
        <v>0</v>
      </c>
      <c r="F555" s="62">
        <v>0</v>
      </c>
      <c r="G555" s="62">
        <v>0</v>
      </c>
      <c r="H555" s="62">
        <v>0</v>
      </c>
      <c r="I555" s="62">
        <v>0</v>
      </c>
      <c r="J555" s="62">
        <f t="shared" si="88"/>
        <v>0</v>
      </c>
      <c r="K555" s="62">
        <f t="shared" si="88"/>
        <v>0</v>
      </c>
      <c r="L555" s="54">
        <v>0</v>
      </c>
      <c r="M555" s="54">
        <v>0</v>
      </c>
      <c r="N555" s="62">
        <v>0</v>
      </c>
      <c r="O555" s="62">
        <v>0</v>
      </c>
      <c r="P555" s="62">
        <v>0</v>
      </c>
      <c r="Q555" s="62">
        <v>0</v>
      </c>
      <c r="R555" s="62">
        <v>0</v>
      </c>
      <c r="S555" s="62">
        <v>0</v>
      </c>
      <c r="T555" s="62">
        <v>0</v>
      </c>
      <c r="U555" s="62">
        <v>0</v>
      </c>
      <c r="V555" s="62">
        <v>0</v>
      </c>
      <c r="W555" s="62">
        <v>0</v>
      </c>
    </row>
    <row r="556" spans="1:23" s="43" customFormat="1" ht="78.75" x14ac:dyDescent="0.25">
      <c r="A556" s="174"/>
      <c r="B556" s="53" t="s">
        <v>2031</v>
      </c>
      <c r="C556" s="58" t="s">
        <v>2032</v>
      </c>
      <c r="D556" s="62">
        <v>0</v>
      </c>
      <c r="E556" s="62">
        <v>0</v>
      </c>
      <c r="F556" s="62">
        <v>0</v>
      </c>
      <c r="G556" s="62">
        <v>0</v>
      </c>
      <c r="H556" s="62">
        <v>0</v>
      </c>
      <c r="I556" s="62">
        <v>0</v>
      </c>
      <c r="J556" s="62">
        <f t="shared" si="88"/>
        <v>0</v>
      </c>
      <c r="K556" s="62">
        <f t="shared" si="88"/>
        <v>0</v>
      </c>
      <c r="L556" s="54">
        <v>0</v>
      </c>
      <c r="M556" s="54">
        <v>0</v>
      </c>
      <c r="N556" s="62">
        <v>0</v>
      </c>
      <c r="O556" s="62">
        <v>0</v>
      </c>
      <c r="P556" s="62">
        <v>0</v>
      </c>
      <c r="Q556" s="62">
        <v>0</v>
      </c>
      <c r="R556" s="62">
        <v>0</v>
      </c>
      <c r="S556" s="62">
        <v>0</v>
      </c>
      <c r="T556" s="62">
        <v>0</v>
      </c>
      <c r="U556" s="62">
        <v>0</v>
      </c>
      <c r="V556" s="62">
        <v>0</v>
      </c>
      <c r="W556" s="62">
        <v>0</v>
      </c>
    </row>
    <row r="557" spans="1:23" s="43" customFormat="1" ht="47.25" x14ac:dyDescent="0.25">
      <c r="A557" s="174"/>
      <c r="B557" s="53" t="s">
        <v>2033</v>
      </c>
      <c r="C557" s="58" t="s">
        <v>601</v>
      </c>
      <c r="D557" s="62">
        <v>0</v>
      </c>
      <c r="E557" s="62">
        <v>0</v>
      </c>
      <c r="F557" s="62">
        <v>0</v>
      </c>
      <c r="G557" s="62">
        <v>0</v>
      </c>
      <c r="H557" s="62">
        <v>0</v>
      </c>
      <c r="I557" s="62">
        <v>0</v>
      </c>
      <c r="J557" s="62">
        <f t="shared" si="88"/>
        <v>0</v>
      </c>
      <c r="K557" s="62">
        <f t="shared" si="88"/>
        <v>0</v>
      </c>
      <c r="L557" s="54">
        <v>0</v>
      </c>
      <c r="M557" s="54">
        <v>0</v>
      </c>
      <c r="N557" s="62">
        <v>0</v>
      </c>
      <c r="O557" s="62">
        <v>0</v>
      </c>
      <c r="P557" s="62">
        <v>0</v>
      </c>
      <c r="Q557" s="62">
        <v>0</v>
      </c>
      <c r="R557" s="62">
        <v>0</v>
      </c>
      <c r="S557" s="62">
        <v>0</v>
      </c>
      <c r="T557" s="62">
        <v>0</v>
      </c>
      <c r="U557" s="62">
        <v>0</v>
      </c>
      <c r="V557" s="62">
        <v>0</v>
      </c>
      <c r="W557" s="62">
        <v>0</v>
      </c>
    </row>
    <row r="558" spans="1:23" s="43" customFormat="1" ht="47.25" x14ac:dyDescent="0.25">
      <c r="A558" s="174"/>
      <c r="B558" s="53" t="s">
        <v>602</v>
      </c>
      <c r="C558" s="58" t="s">
        <v>603</v>
      </c>
      <c r="D558" s="62">
        <v>0</v>
      </c>
      <c r="E558" s="62">
        <v>0</v>
      </c>
      <c r="F558" s="62">
        <v>0</v>
      </c>
      <c r="G558" s="62">
        <v>0</v>
      </c>
      <c r="H558" s="62">
        <v>0</v>
      </c>
      <c r="I558" s="62">
        <v>0</v>
      </c>
      <c r="J558" s="62">
        <f t="shared" si="88"/>
        <v>0</v>
      </c>
      <c r="K558" s="62">
        <f t="shared" si="88"/>
        <v>0</v>
      </c>
      <c r="L558" s="54">
        <v>0</v>
      </c>
      <c r="M558" s="54">
        <v>0</v>
      </c>
      <c r="N558" s="62">
        <v>0</v>
      </c>
      <c r="O558" s="62">
        <v>0</v>
      </c>
      <c r="P558" s="62">
        <v>0</v>
      </c>
      <c r="Q558" s="62">
        <v>0</v>
      </c>
      <c r="R558" s="62">
        <v>0</v>
      </c>
      <c r="S558" s="62">
        <v>0</v>
      </c>
      <c r="T558" s="62">
        <v>0</v>
      </c>
      <c r="U558" s="62">
        <v>0</v>
      </c>
      <c r="V558" s="62">
        <v>0</v>
      </c>
      <c r="W558" s="62">
        <v>0</v>
      </c>
    </row>
    <row r="559" spans="1:23" s="43" customFormat="1" ht="31.5" x14ac:dyDescent="0.25">
      <c r="A559" s="174"/>
      <c r="B559" s="53" t="s">
        <v>1322</v>
      </c>
      <c r="C559" s="58" t="s">
        <v>1323</v>
      </c>
      <c r="D559" s="62">
        <v>0</v>
      </c>
      <c r="E559" s="62">
        <v>0</v>
      </c>
      <c r="F559" s="62">
        <v>0</v>
      </c>
      <c r="G559" s="62">
        <v>0</v>
      </c>
      <c r="H559" s="62">
        <v>0</v>
      </c>
      <c r="I559" s="62">
        <v>0</v>
      </c>
      <c r="J559" s="62">
        <f t="shared" si="88"/>
        <v>0</v>
      </c>
      <c r="K559" s="62">
        <f t="shared" si="88"/>
        <v>1.26</v>
      </c>
      <c r="L559" s="54">
        <v>0</v>
      </c>
      <c r="M559" s="54">
        <v>1.26</v>
      </c>
      <c r="N559" s="62">
        <v>0</v>
      </c>
      <c r="O559" s="62">
        <v>0</v>
      </c>
      <c r="P559" s="62">
        <v>0</v>
      </c>
      <c r="Q559" s="62">
        <v>0</v>
      </c>
      <c r="R559" s="62">
        <v>0</v>
      </c>
      <c r="S559" s="62">
        <v>0</v>
      </c>
      <c r="T559" s="62">
        <v>0</v>
      </c>
      <c r="U559" s="62">
        <v>0</v>
      </c>
      <c r="V559" s="62">
        <v>0</v>
      </c>
      <c r="W559" s="62">
        <v>0</v>
      </c>
    </row>
    <row r="560" spans="1:23" s="43" customFormat="1" ht="94.5" x14ac:dyDescent="0.25">
      <c r="A560" s="174"/>
      <c r="B560" s="53" t="s">
        <v>604</v>
      </c>
      <c r="C560" s="58" t="s">
        <v>605</v>
      </c>
      <c r="D560" s="62">
        <v>0</v>
      </c>
      <c r="E560" s="62">
        <v>0</v>
      </c>
      <c r="F560" s="62">
        <v>0</v>
      </c>
      <c r="G560" s="62">
        <v>0</v>
      </c>
      <c r="H560" s="62">
        <v>0</v>
      </c>
      <c r="I560" s="62">
        <v>0</v>
      </c>
      <c r="J560" s="62">
        <f t="shared" si="88"/>
        <v>0</v>
      </c>
      <c r="K560" s="62">
        <f t="shared" si="88"/>
        <v>0.4</v>
      </c>
      <c r="L560" s="54">
        <v>0</v>
      </c>
      <c r="M560" s="54">
        <v>0.4</v>
      </c>
      <c r="N560" s="62">
        <v>0</v>
      </c>
      <c r="O560" s="62">
        <v>0</v>
      </c>
      <c r="P560" s="62">
        <v>0</v>
      </c>
      <c r="Q560" s="62">
        <v>0</v>
      </c>
      <c r="R560" s="62">
        <v>0</v>
      </c>
      <c r="S560" s="62">
        <v>0</v>
      </c>
      <c r="T560" s="62">
        <v>0</v>
      </c>
      <c r="U560" s="62">
        <v>0</v>
      </c>
      <c r="V560" s="62">
        <v>0</v>
      </c>
      <c r="W560" s="62">
        <v>0</v>
      </c>
    </row>
    <row r="561" spans="1:23" s="43" customFormat="1" ht="63" x14ac:dyDescent="0.25">
      <c r="A561" s="174"/>
      <c r="B561" s="53" t="s">
        <v>1324</v>
      </c>
      <c r="C561" s="58" t="s">
        <v>1325</v>
      </c>
      <c r="D561" s="62">
        <v>0</v>
      </c>
      <c r="E561" s="62">
        <v>0</v>
      </c>
      <c r="F561" s="62">
        <v>0.35</v>
      </c>
      <c r="G561" s="62">
        <v>0</v>
      </c>
      <c r="H561" s="62">
        <v>0</v>
      </c>
      <c r="I561" s="62">
        <v>0</v>
      </c>
      <c r="J561" s="62">
        <f t="shared" si="88"/>
        <v>0</v>
      </c>
      <c r="K561" s="62">
        <f t="shared" si="88"/>
        <v>0</v>
      </c>
      <c r="L561" s="54">
        <v>0.35</v>
      </c>
      <c r="M561" s="54">
        <v>0</v>
      </c>
      <c r="N561" s="62">
        <v>0</v>
      </c>
      <c r="O561" s="62">
        <v>0</v>
      </c>
      <c r="P561" s="62">
        <v>0</v>
      </c>
      <c r="Q561" s="62">
        <v>0</v>
      </c>
      <c r="R561" s="62">
        <v>0</v>
      </c>
      <c r="S561" s="62">
        <v>0</v>
      </c>
      <c r="T561" s="62">
        <v>0</v>
      </c>
      <c r="U561" s="62">
        <v>0</v>
      </c>
      <c r="V561" s="62">
        <v>0</v>
      </c>
      <c r="W561" s="62">
        <v>0</v>
      </c>
    </row>
    <row r="562" spans="1:23" s="43" customFormat="1" ht="15.75" x14ac:dyDescent="0.25">
      <c r="A562" s="174"/>
      <c r="B562" s="53" t="s">
        <v>2034</v>
      </c>
      <c r="C562" s="58"/>
      <c r="D562" s="62">
        <f t="shared" ref="D562:W562" si="89">SUM(D563:D564)</f>
        <v>0</v>
      </c>
      <c r="E562" s="62">
        <f t="shared" si="89"/>
        <v>0</v>
      </c>
      <c r="F562" s="62">
        <f t="shared" si="89"/>
        <v>0</v>
      </c>
      <c r="G562" s="62">
        <f t="shared" si="89"/>
        <v>0</v>
      </c>
      <c r="H562" s="62">
        <f t="shared" si="89"/>
        <v>0</v>
      </c>
      <c r="I562" s="62">
        <f t="shared" si="89"/>
        <v>0</v>
      </c>
      <c r="J562" s="62">
        <f t="shared" si="89"/>
        <v>0</v>
      </c>
      <c r="K562" s="62">
        <f t="shared" si="89"/>
        <v>0</v>
      </c>
      <c r="L562" s="62">
        <f t="shared" si="89"/>
        <v>0</v>
      </c>
      <c r="M562" s="62">
        <f t="shared" si="89"/>
        <v>0</v>
      </c>
      <c r="N562" s="62">
        <f t="shared" si="89"/>
        <v>0</v>
      </c>
      <c r="O562" s="62">
        <f t="shared" si="89"/>
        <v>0</v>
      </c>
      <c r="P562" s="62">
        <f t="shared" si="89"/>
        <v>0</v>
      </c>
      <c r="Q562" s="62">
        <f t="shared" si="89"/>
        <v>0</v>
      </c>
      <c r="R562" s="62">
        <f t="shared" si="89"/>
        <v>0</v>
      </c>
      <c r="S562" s="62">
        <f t="shared" si="89"/>
        <v>0</v>
      </c>
      <c r="T562" s="62">
        <f t="shared" si="89"/>
        <v>0</v>
      </c>
      <c r="U562" s="62">
        <f t="shared" si="89"/>
        <v>0</v>
      </c>
      <c r="V562" s="62">
        <f t="shared" si="89"/>
        <v>0</v>
      </c>
      <c r="W562" s="62">
        <f t="shared" si="89"/>
        <v>0</v>
      </c>
    </row>
    <row r="563" spans="1:23" s="43" customFormat="1" ht="110.25" x14ac:dyDescent="0.25">
      <c r="A563" s="174"/>
      <c r="B563" s="65" t="s">
        <v>2035</v>
      </c>
      <c r="C563" s="58" t="s">
        <v>2036</v>
      </c>
      <c r="D563" s="62">
        <v>0</v>
      </c>
      <c r="E563" s="62">
        <v>0</v>
      </c>
      <c r="F563" s="62">
        <v>0</v>
      </c>
      <c r="G563" s="62">
        <v>0</v>
      </c>
      <c r="H563" s="62">
        <v>0</v>
      </c>
      <c r="I563" s="62">
        <v>0</v>
      </c>
      <c r="J563" s="62">
        <f t="shared" ref="J563:K564" si="90">L563-D563-F563-H563</f>
        <v>0</v>
      </c>
      <c r="K563" s="62">
        <f t="shared" si="90"/>
        <v>0</v>
      </c>
      <c r="L563" s="54">
        <v>0</v>
      </c>
      <c r="M563" s="54">
        <v>0</v>
      </c>
      <c r="N563" s="62">
        <v>0</v>
      </c>
      <c r="O563" s="62">
        <v>0</v>
      </c>
      <c r="P563" s="62">
        <v>0</v>
      </c>
      <c r="Q563" s="62">
        <v>0</v>
      </c>
      <c r="R563" s="62">
        <v>0</v>
      </c>
      <c r="S563" s="62">
        <v>0</v>
      </c>
      <c r="T563" s="62">
        <v>0</v>
      </c>
      <c r="U563" s="62">
        <v>0</v>
      </c>
      <c r="V563" s="62">
        <v>0</v>
      </c>
      <c r="W563" s="62">
        <v>0</v>
      </c>
    </row>
    <row r="564" spans="1:23" s="43" customFormat="1" ht="78.75" x14ac:dyDescent="0.25">
      <c r="A564" s="174"/>
      <c r="B564" s="53" t="s">
        <v>2037</v>
      </c>
      <c r="C564" s="58" t="s">
        <v>2038</v>
      </c>
      <c r="D564" s="62">
        <v>0</v>
      </c>
      <c r="E564" s="62">
        <v>0</v>
      </c>
      <c r="F564" s="62">
        <v>0</v>
      </c>
      <c r="G564" s="62">
        <v>0</v>
      </c>
      <c r="H564" s="62">
        <v>0</v>
      </c>
      <c r="I564" s="62">
        <v>0</v>
      </c>
      <c r="J564" s="62">
        <f t="shared" si="90"/>
        <v>0</v>
      </c>
      <c r="K564" s="62">
        <f t="shared" si="90"/>
        <v>0</v>
      </c>
      <c r="L564" s="54">
        <v>0</v>
      </c>
      <c r="M564" s="54">
        <v>0</v>
      </c>
      <c r="N564" s="62">
        <v>0</v>
      </c>
      <c r="O564" s="62">
        <v>0</v>
      </c>
      <c r="P564" s="62">
        <v>0</v>
      </c>
      <c r="Q564" s="62">
        <v>0</v>
      </c>
      <c r="R564" s="62">
        <v>0</v>
      </c>
      <c r="S564" s="62">
        <v>0</v>
      </c>
      <c r="T564" s="62">
        <v>0</v>
      </c>
      <c r="U564" s="62">
        <v>0</v>
      </c>
      <c r="V564" s="62">
        <v>0</v>
      </c>
      <c r="W564" s="62">
        <v>0</v>
      </c>
    </row>
    <row r="565" spans="1:23" s="43" customFormat="1" ht="15.75" x14ac:dyDescent="0.25">
      <c r="A565" s="174"/>
      <c r="B565" s="53" t="s">
        <v>606</v>
      </c>
      <c r="C565" s="58"/>
      <c r="D565" s="54">
        <f t="shared" ref="D565:W565" si="91">D566+D575+D590+D595+D614+D622+D633+D638+D644+D649+D653+D655+D661+D685+D693+D695+D709+D718+D733+D737+D742+D747+D761+D767+D777+D802+D804+D821+D825+D833+D837+D852+D854+D892+D903+D905+D917+D972+D981+D985+D989+D1001+D1004+D1009+D1011+D1027+D1031+D1033+D1035</f>
        <v>8.6008499999999994</v>
      </c>
      <c r="E565" s="54">
        <f t="shared" si="91"/>
        <v>6.52</v>
      </c>
      <c r="F565" s="54">
        <f t="shared" si="91"/>
        <v>31.942439999999998</v>
      </c>
      <c r="G565" s="54">
        <f t="shared" si="91"/>
        <v>6.476</v>
      </c>
      <c r="H565" s="54">
        <f t="shared" si="91"/>
        <v>10.66625</v>
      </c>
      <c r="I565" s="54">
        <f t="shared" si="91"/>
        <v>7.26</v>
      </c>
      <c r="J565" s="54">
        <f t="shared" si="91"/>
        <v>31.41133</v>
      </c>
      <c r="K565" s="54">
        <f t="shared" si="91"/>
        <v>14.86</v>
      </c>
      <c r="L565" s="54">
        <f t="shared" si="91"/>
        <v>82.620869999999996</v>
      </c>
      <c r="M565" s="54">
        <f t="shared" si="91"/>
        <v>35.115999999999993</v>
      </c>
      <c r="N565" s="54">
        <f t="shared" si="91"/>
        <v>0</v>
      </c>
      <c r="O565" s="54">
        <f t="shared" si="91"/>
        <v>0</v>
      </c>
      <c r="P565" s="54">
        <f t="shared" si="91"/>
        <v>0</v>
      </c>
      <c r="Q565" s="54">
        <f t="shared" si="91"/>
        <v>0</v>
      </c>
      <c r="R565" s="54">
        <f t="shared" si="91"/>
        <v>0</v>
      </c>
      <c r="S565" s="54">
        <f t="shared" si="91"/>
        <v>0</v>
      </c>
      <c r="T565" s="54">
        <f t="shared" si="91"/>
        <v>0</v>
      </c>
      <c r="U565" s="54">
        <f t="shared" si="91"/>
        <v>0</v>
      </c>
      <c r="V565" s="54">
        <f t="shared" si="91"/>
        <v>0</v>
      </c>
      <c r="W565" s="54">
        <f t="shared" si="91"/>
        <v>0</v>
      </c>
    </row>
    <row r="566" spans="1:23" s="43" customFormat="1" ht="15.75" x14ac:dyDescent="0.25">
      <c r="A566" s="174"/>
      <c r="B566" s="53" t="s">
        <v>137</v>
      </c>
      <c r="C566" s="58"/>
      <c r="D566" s="62">
        <f t="shared" ref="D566:W566" si="92">SUM(D567:D574)</f>
        <v>0</v>
      </c>
      <c r="E566" s="62">
        <f t="shared" si="92"/>
        <v>0</v>
      </c>
      <c r="F566" s="62">
        <f t="shared" si="92"/>
        <v>0.66500000000000004</v>
      </c>
      <c r="G566" s="62">
        <f t="shared" si="92"/>
        <v>0</v>
      </c>
      <c r="H566" s="62">
        <f t="shared" si="92"/>
        <v>0.316</v>
      </c>
      <c r="I566" s="62">
        <f t="shared" si="92"/>
        <v>0</v>
      </c>
      <c r="J566" s="62">
        <f t="shared" si="92"/>
        <v>0.79899999999999993</v>
      </c>
      <c r="K566" s="62">
        <f t="shared" si="92"/>
        <v>0</v>
      </c>
      <c r="L566" s="62">
        <f t="shared" si="92"/>
        <v>1.78</v>
      </c>
      <c r="M566" s="62">
        <f t="shared" si="92"/>
        <v>0</v>
      </c>
      <c r="N566" s="62">
        <f t="shared" si="92"/>
        <v>0</v>
      </c>
      <c r="O566" s="62">
        <f t="shared" si="92"/>
        <v>0</v>
      </c>
      <c r="P566" s="62">
        <f t="shared" si="92"/>
        <v>0</v>
      </c>
      <c r="Q566" s="62">
        <f t="shared" si="92"/>
        <v>0</v>
      </c>
      <c r="R566" s="62">
        <f t="shared" si="92"/>
        <v>0</v>
      </c>
      <c r="S566" s="62">
        <f t="shared" si="92"/>
        <v>0</v>
      </c>
      <c r="T566" s="62">
        <f t="shared" si="92"/>
        <v>0</v>
      </c>
      <c r="U566" s="62">
        <f t="shared" si="92"/>
        <v>0</v>
      </c>
      <c r="V566" s="62">
        <f t="shared" si="92"/>
        <v>0</v>
      </c>
      <c r="W566" s="62">
        <f t="shared" si="92"/>
        <v>0</v>
      </c>
    </row>
    <row r="567" spans="1:23" s="43" customFormat="1" ht="63" x14ac:dyDescent="0.25">
      <c r="A567" s="174"/>
      <c r="B567" s="53" t="s">
        <v>607</v>
      </c>
      <c r="C567" s="58" t="s">
        <v>608</v>
      </c>
      <c r="D567" s="62">
        <v>0</v>
      </c>
      <c r="E567" s="62">
        <v>0</v>
      </c>
      <c r="F567" s="62">
        <v>0</v>
      </c>
      <c r="G567" s="62">
        <v>0</v>
      </c>
      <c r="H567" s="62">
        <v>0.316</v>
      </c>
      <c r="I567" s="62">
        <v>0</v>
      </c>
      <c r="J567" s="62">
        <f t="shared" ref="J567:K574" si="93">L567-D567-F567-H567</f>
        <v>0</v>
      </c>
      <c r="K567" s="62">
        <f t="shared" si="93"/>
        <v>0</v>
      </c>
      <c r="L567" s="54">
        <v>0.316</v>
      </c>
      <c r="M567" s="54">
        <v>0</v>
      </c>
      <c r="N567" s="62">
        <v>0</v>
      </c>
      <c r="O567" s="62">
        <v>0</v>
      </c>
      <c r="P567" s="62">
        <v>0</v>
      </c>
      <c r="Q567" s="62">
        <v>0</v>
      </c>
      <c r="R567" s="62">
        <v>0</v>
      </c>
      <c r="S567" s="62">
        <v>0</v>
      </c>
      <c r="T567" s="62">
        <v>0</v>
      </c>
      <c r="U567" s="62">
        <v>0</v>
      </c>
      <c r="V567" s="62">
        <v>0</v>
      </c>
      <c r="W567" s="62">
        <v>0</v>
      </c>
    </row>
    <row r="568" spans="1:23" s="43" customFormat="1" ht="47.25" x14ac:dyDescent="0.25">
      <c r="A568" s="174"/>
      <c r="B568" s="53" t="s">
        <v>1326</v>
      </c>
      <c r="C568" s="58" t="s">
        <v>1327</v>
      </c>
      <c r="D568" s="62">
        <v>0</v>
      </c>
      <c r="E568" s="62">
        <v>0</v>
      </c>
      <c r="F568" s="62">
        <v>0.29599999999999999</v>
      </c>
      <c r="G568" s="62">
        <v>0</v>
      </c>
      <c r="H568" s="62">
        <v>0</v>
      </c>
      <c r="I568" s="62">
        <v>0</v>
      </c>
      <c r="J568" s="62">
        <f t="shared" si="93"/>
        <v>0</v>
      </c>
      <c r="K568" s="62">
        <f t="shared" si="93"/>
        <v>0</v>
      </c>
      <c r="L568" s="54">
        <v>0.29599999999999999</v>
      </c>
      <c r="M568" s="54">
        <v>0</v>
      </c>
      <c r="N568" s="62">
        <v>0</v>
      </c>
      <c r="O568" s="62">
        <v>0</v>
      </c>
      <c r="P568" s="62">
        <v>0</v>
      </c>
      <c r="Q568" s="62">
        <v>0</v>
      </c>
      <c r="R568" s="62">
        <v>0</v>
      </c>
      <c r="S568" s="62">
        <v>0</v>
      </c>
      <c r="T568" s="62">
        <v>0</v>
      </c>
      <c r="U568" s="62">
        <v>0</v>
      </c>
      <c r="V568" s="62">
        <v>0</v>
      </c>
      <c r="W568" s="62">
        <v>0</v>
      </c>
    </row>
    <row r="569" spans="1:23" s="43" customFormat="1" ht="47.25" x14ac:dyDescent="0.25">
      <c r="A569" s="174"/>
      <c r="B569" s="53" t="s">
        <v>1328</v>
      </c>
      <c r="C569" s="58" t="s">
        <v>1329</v>
      </c>
      <c r="D569" s="62">
        <v>0</v>
      </c>
      <c r="E569" s="62">
        <v>0</v>
      </c>
      <c r="F569" s="62">
        <v>0</v>
      </c>
      <c r="G569" s="62">
        <v>0</v>
      </c>
      <c r="H569" s="62">
        <v>0</v>
      </c>
      <c r="I569" s="62">
        <v>0</v>
      </c>
      <c r="J569" s="62">
        <f t="shared" si="93"/>
        <v>0.51100000000000001</v>
      </c>
      <c r="K569" s="62">
        <f t="shared" si="93"/>
        <v>0</v>
      </c>
      <c r="L569" s="54">
        <v>0.51100000000000001</v>
      </c>
      <c r="M569" s="54">
        <v>0</v>
      </c>
      <c r="N569" s="62">
        <v>0</v>
      </c>
      <c r="O569" s="62">
        <v>0</v>
      </c>
      <c r="P569" s="62">
        <v>0</v>
      </c>
      <c r="Q569" s="62">
        <v>0</v>
      </c>
      <c r="R569" s="62">
        <v>0</v>
      </c>
      <c r="S569" s="62">
        <v>0</v>
      </c>
      <c r="T569" s="62">
        <v>0</v>
      </c>
      <c r="U569" s="62">
        <v>0</v>
      </c>
      <c r="V569" s="62">
        <v>0</v>
      </c>
      <c r="W569" s="62">
        <v>0</v>
      </c>
    </row>
    <row r="570" spans="1:23" s="43" customFormat="1" ht="47.25" x14ac:dyDescent="0.25">
      <c r="A570" s="174"/>
      <c r="B570" s="53" t="s">
        <v>1330</v>
      </c>
      <c r="C570" s="58" t="s">
        <v>1331</v>
      </c>
      <c r="D570" s="62">
        <v>0</v>
      </c>
      <c r="E570" s="62">
        <v>0</v>
      </c>
      <c r="F570" s="62">
        <v>0.36899999999999999</v>
      </c>
      <c r="G570" s="62">
        <v>0</v>
      </c>
      <c r="H570" s="62">
        <v>0</v>
      </c>
      <c r="I570" s="62">
        <v>0</v>
      </c>
      <c r="J570" s="62">
        <f t="shared" si="93"/>
        <v>0</v>
      </c>
      <c r="K570" s="62">
        <f t="shared" si="93"/>
        <v>0</v>
      </c>
      <c r="L570" s="54">
        <v>0.36899999999999999</v>
      </c>
      <c r="M570" s="54">
        <v>0</v>
      </c>
      <c r="N570" s="62">
        <v>0</v>
      </c>
      <c r="O570" s="62">
        <v>0</v>
      </c>
      <c r="P570" s="62">
        <v>0</v>
      </c>
      <c r="Q570" s="62">
        <v>0</v>
      </c>
      <c r="R570" s="62">
        <v>0</v>
      </c>
      <c r="S570" s="62">
        <v>0</v>
      </c>
      <c r="T570" s="62">
        <v>0</v>
      </c>
      <c r="U570" s="62">
        <v>0</v>
      </c>
      <c r="V570" s="62">
        <v>0</v>
      </c>
      <c r="W570" s="62">
        <v>0</v>
      </c>
    </row>
    <row r="571" spans="1:23" s="43" customFormat="1" ht="63" x14ac:dyDescent="0.25">
      <c r="A571" s="174"/>
      <c r="B571" s="53" t="s">
        <v>2039</v>
      </c>
      <c r="C571" s="58" t="s">
        <v>1420</v>
      </c>
      <c r="D571" s="62">
        <v>0</v>
      </c>
      <c r="E571" s="62">
        <v>0</v>
      </c>
      <c r="F571" s="62">
        <v>0</v>
      </c>
      <c r="G571" s="62">
        <v>0</v>
      </c>
      <c r="H571" s="62">
        <v>0</v>
      </c>
      <c r="I571" s="62">
        <v>0</v>
      </c>
      <c r="J571" s="62">
        <f t="shared" si="93"/>
        <v>0</v>
      </c>
      <c r="K571" s="62">
        <f t="shared" si="93"/>
        <v>0</v>
      </c>
      <c r="L571" s="54">
        <v>0</v>
      </c>
      <c r="M571" s="54">
        <v>0</v>
      </c>
      <c r="N571" s="62">
        <v>0</v>
      </c>
      <c r="O571" s="62">
        <v>0</v>
      </c>
      <c r="P571" s="62">
        <v>0</v>
      </c>
      <c r="Q571" s="62">
        <v>0</v>
      </c>
      <c r="R571" s="62">
        <v>0</v>
      </c>
      <c r="S571" s="62">
        <v>0</v>
      </c>
      <c r="T571" s="62">
        <v>0</v>
      </c>
      <c r="U571" s="62">
        <v>0</v>
      </c>
      <c r="V571" s="62">
        <v>0</v>
      </c>
      <c r="W571" s="62">
        <v>0</v>
      </c>
    </row>
    <row r="572" spans="1:23" s="43" customFormat="1" ht="47.25" x14ac:dyDescent="0.25">
      <c r="A572" s="174"/>
      <c r="B572" s="53" t="s">
        <v>2040</v>
      </c>
      <c r="C572" s="58" t="s">
        <v>2041</v>
      </c>
      <c r="D572" s="62">
        <v>0</v>
      </c>
      <c r="E572" s="62">
        <v>0</v>
      </c>
      <c r="F572" s="62">
        <v>0</v>
      </c>
      <c r="G572" s="62">
        <v>0</v>
      </c>
      <c r="H572" s="62">
        <v>0</v>
      </c>
      <c r="I572" s="62">
        <v>0</v>
      </c>
      <c r="J572" s="62">
        <f t="shared" si="93"/>
        <v>0.28799999999999998</v>
      </c>
      <c r="K572" s="62">
        <f t="shared" si="93"/>
        <v>0</v>
      </c>
      <c r="L572" s="54">
        <v>0.28799999999999998</v>
      </c>
      <c r="M572" s="54">
        <v>0</v>
      </c>
      <c r="N572" s="62">
        <v>0</v>
      </c>
      <c r="O572" s="62">
        <v>0</v>
      </c>
      <c r="P572" s="62">
        <v>0</v>
      </c>
      <c r="Q572" s="62">
        <v>0</v>
      </c>
      <c r="R572" s="62">
        <v>0</v>
      </c>
      <c r="S572" s="62">
        <v>0</v>
      </c>
      <c r="T572" s="62">
        <v>0</v>
      </c>
      <c r="U572" s="62">
        <v>0</v>
      </c>
      <c r="V572" s="62">
        <v>0</v>
      </c>
      <c r="W572" s="62">
        <v>0</v>
      </c>
    </row>
    <row r="573" spans="1:23" s="43" customFormat="1" ht="47.25" x14ac:dyDescent="0.25">
      <c r="A573" s="174"/>
      <c r="B573" s="53" t="s">
        <v>2042</v>
      </c>
      <c r="C573" s="58" t="s">
        <v>2043</v>
      </c>
      <c r="D573" s="62">
        <v>0</v>
      </c>
      <c r="E573" s="62">
        <v>0</v>
      </c>
      <c r="F573" s="62">
        <v>0</v>
      </c>
      <c r="G573" s="62">
        <v>0</v>
      </c>
      <c r="H573" s="62">
        <v>0</v>
      </c>
      <c r="I573" s="62">
        <v>0</v>
      </c>
      <c r="J573" s="62">
        <f t="shared" si="93"/>
        <v>0</v>
      </c>
      <c r="K573" s="62">
        <f t="shared" si="93"/>
        <v>0</v>
      </c>
      <c r="L573" s="54">
        <v>0</v>
      </c>
      <c r="M573" s="54">
        <v>0</v>
      </c>
      <c r="N573" s="62">
        <v>0</v>
      </c>
      <c r="O573" s="62">
        <v>0</v>
      </c>
      <c r="P573" s="62">
        <v>0</v>
      </c>
      <c r="Q573" s="62">
        <v>0</v>
      </c>
      <c r="R573" s="62">
        <v>0</v>
      </c>
      <c r="S573" s="62">
        <v>0</v>
      </c>
      <c r="T573" s="62">
        <v>0</v>
      </c>
      <c r="U573" s="62">
        <v>0</v>
      </c>
      <c r="V573" s="62">
        <v>0</v>
      </c>
      <c r="W573" s="62">
        <v>0</v>
      </c>
    </row>
    <row r="574" spans="1:23" s="43" customFormat="1" ht="31.5" x14ac:dyDescent="0.25">
      <c r="A574" s="174"/>
      <c r="B574" s="53" t="s">
        <v>2044</v>
      </c>
      <c r="C574" s="58" t="s">
        <v>2045</v>
      </c>
      <c r="D574" s="62">
        <v>0</v>
      </c>
      <c r="E574" s="62">
        <v>0</v>
      </c>
      <c r="F574" s="62">
        <v>0</v>
      </c>
      <c r="G574" s="62">
        <v>0</v>
      </c>
      <c r="H574" s="62">
        <v>0</v>
      </c>
      <c r="I574" s="62">
        <v>0</v>
      </c>
      <c r="J574" s="62">
        <f t="shared" si="93"/>
        <v>0</v>
      </c>
      <c r="K574" s="62">
        <f t="shared" si="93"/>
        <v>0</v>
      </c>
      <c r="L574" s="54">
        <v>0</v>
      </c>
      <c r="M574" s="54">
        <v>0</v>
      </c>
      <c r="N574" s="62">
        <v>0</v>
      </c>
      <c r="O574" s="62">
        <v>0</v>
      </c>
      <c r="P574" s="62">
        <v>0</v>
      </c>
      <c r="Q574" s="62">
        <v>0</v>
      </c>
      <c r="R574" s="62">
        <v>0</v>
      </c>
      <c r="S574" s="62">
        <v>0</v>
      </c>
      <c r="T574" s="62">
        <v>0</v>
      </c>
      <c r="U574" s="62">
        <v>0</v>
      </c>
      <c r="V574" s="62">
        <v>0</v>
      </c>
      <c r="W574" s="62">
        <v>0</v>
      </c>
    </row>
    <row r="575" spans="1:23" s="43" customFormat="1" ht="15.75" x14ac:dyDescent="0.25">
      <c r="A575" s="174"/>
      <c r="B575" s="65" t="s">
        <v>141</v>
      </c>
      <c r="C575" s="58"/>
      <c r="D575" s="62">
        <f t="shared" ref="D575:W575" si="94">SUM(D576:D589)</f>
        <v>9.2670000000000002E-2</v>
      </c>
      <c r="E575" s="62">
        <f t="shared" si="94"/>
        <v>0</v>
      </c>
      <c r="F575" s="62">
        <f t="shared" si="94"/>
        <v>0.46230000000000004</v>
      </c>
      <c r="G575" s="62">
        <f t="shared" si="94"/>
        <v>0.1</v>
      </c>
      <c r="H575" s="62">
        <f t="shared" si="94"/>
        <v>1.7534199999999998</v>
      </c>
      <c r="I575" s="62">
        <f t="shared" si="94"/>
        <v>1.6</v>
      </c>
      <c r="J575" s="62">
        <f t="shared" si="94"/>
        <v>0.51500000000000001</v>
      </c>
      <c r="K575" s="62">
        <f t="shared" si="94"/>
        <v>0.1</v>
      </c>
      <c r="L575" s="62">
        <f t="shared" si="94"/>
        <v>2.8233899999999998</v>
      </c>
      <c r="M575" s="62">
        <f t="shared" si="94"/>
        <v>1.8000000000000003</v>
      </c>
      <c r="N575" s="62">
        <f t="shared" si="94"/>
        <v>0</v>
      </c>
      <c r="O575" s="62">
        <f t="shared" si="94"/>
        <v>0</v>
      </c>
      <c r="P575" s="62">
        <f t="shared" si="94"/>
        <v>0</v>
      </c>
      <c r="Q575" s="62">
        <f t="shared" si="94"/>
        <v>0</v>
      </c>
      <c r="R575" s="62">
        <f t="shared" si="94"/>
        <v>0</v>
      </c>
      <c r="S575" s="62">
        <f t="shared" si="94"/>
        <v>0</v>
      </c>
      <c r="T575" s="62">
        <f t="shared" si="94"/>
        <v>0</v>
      </c>
      <c r="U575" s="62">
        <f t="shared" si="94"/>
        <v>0</v>
      </c>
      <c r="V575" s="62">
        <f t="shared" si="94"/>
        <v>0</v>
      </c>
      <c r="W575" s="62">
        <f t="shared" si="94"/>
        <v>0</v>
      </c>
    </row>
    <row r="576" spans="1:23" s="43" customFormat="1" ht="47.25" x14ac:dyDescent="0.25">
      <c r="A576" s="174"/>
      <c r="B576" s="53" t="s">
        <v>2046</v>
      </c>
      <c r="C576" s="58" t="s">
        <v>2047</v>
      </c>
      <c r="D576" s="62">
        <v>0</v>
      </c>
      <c r="E576" s="62">
        <v>0</v>
      </c>
      <c r="F576" s="62">
        <v>0</v>
      </c>
      <c r="G576" s="62">
        <v>0</v>
      </c>
      <c r="H576" s="62">
        <v>0</v>
      </c>
      <c r="I576" s="62">
        <v>0</v>
      </c>
      <c r="J576" s="62">
        <f t="shared" ref="J576:K589" si="95">L576-D576-F576-H576</f>
        <v>0</v>
      </c>
      <c r="K576" s="62">
        <f t="shared" si="95"/>
        <v>0</v>
      </c>
      <c r="L576" s="54">
        <v>0</v>
      </c>
      <c r="M576" s="54">
        <v>0</v>
      </c>
      <c r="N576" s="62">
        <v>0</v>
      </c>
      <c r="O576" s="62">
        <v>0</v>
      </c>
      <c r="P576" s="62">
        <v>0</v>
      </c>
      <c r="Q576" s="62">
        <v>0</v>
      </c>
      <c r="R576" s="62">
        <v>0</v>
      </c>
      <c r="S576" s="62">
        <v>0</v>
      </c>
      <c r="T576" s="62">
        <v>0</v>
      </c>
      <c r="U576" s="62">
        <v>0</v>
      </c>
      <c r="V576" s="62">
        <v>0</v>
      </c>
      <c r="W576" s="62">
        <v>0</v>
      </c>
    </row>
    <row r="577" spans="1:23" s="43" customFormat="1" ht="47.25" x14ac:dyDescent="0.25">
      <c r="A577" s="174"/>
      <c r="B577" s="53" t="s">
        <v>609</v>
      </c>
      <c r="C577" s="58" t="s">
        <v>610</v>
      </c>
      <c r="D577" s="62">
        <v>0</v>
      </c>
      <c r="E577" s="62">
        <v>0</v>
      </c>
      <c r="F577" s="62">
        <v>0</v>
      </c>
      <c r="G577" s="62">
        <v>0</v>
      </c>
      <c r="H577" s="62">
        <v>0</v>
      </c>
      <c r="I577" s="62">
        <v>0</v>
      </c>
      <c r="J577" s="62">
        <f t="shared" si="95"/>
        <v>0</v>
      </c>
      <c r="K577" s="62">
        <f t="shared" si="95"/>
        <v>0</v>
      </c>
      <c r="L577" s="54">
        <v>0</v>
      </c>
      <c r="M577" s="54">
        <v>0</v>
      </c>
      <c r="N577" s="62">
        <v>0</v>
      </c>
      <c r="O577" s="62">
        <v>0</v>
      </c>
      <c r="P577" s="62">
        <v>0</v>
      </c>
      <c r="Q577" s="62">
        <v>0</v>
      </c>
      <c r="R577" s="62">
        <v>0</v>
      </c>
      <c r="S577" s="62">
        <v>0</v>
      </c>
      <c r="T577" s="62">
        <v>0</v>
      </c>
      <c r="U577" s="62">
        <v>0</v>
      </c>
      <c r="V577" s="62">
        <v>0</v>
      </c>
      <c r="W577" s="62">
        <v>0</v>
      </c>
    </row>
    <row r="578" spans="1:23" s="43" customFormat="1" ht="47.25" x14ac:dyDescent="0.25">
      <c r="A578" s="174"/>
      <c r="B578" s="53" t="s">
        <v>611</v>
      </c>
      <c r="C578" s="59" t="s">
        <v>612</v>
      </c>
      <c r="D578" s="62">
        <v>0</v>
      </c>
      <c r="E578" s="62">
        <v>0</v>
      </c>
      <c r="F578" s="62">
        <v>0</v>
      </c>
      <c r="G578" s="62">
        <v>0</v>
      </c>
      <c r="H578" s="62">
        <v>1.091</v>
      </c>
      <c r="I578" s="62">
        <v>0.8</v>
      </c>
      <c r="J578" s="62">
        <f t="shared" si="95"/>
        <v>0</v>
      </c>
      <c r="K578" s="62">
        <f t="shared" si="95"/>
        <v>0</v>
      </c>
      <c r="L578" s="54">
        <v>1.091</v>
      </c>
      <c r="M578" s="54">
        <v>0.8</v>
      </c>
      <c r="N578" s="62">
        <v>0</v>
      </c>
      <c r="O578" s="62">
        <v>0</v>
      </c>
      <c r="P578" s="62">
        <v>0</v>
      </c>
      <c r="Q578" s="62">
        <v>0</v>
      </c>
      <c r="R578" s="62">
        <v>0</v>
      </c>
      <c r="S578" s="62">
        <v>0</v>
      </c>
      <c r="T578" s="62">
        <v>0</v>
      </c>
      <c r="U578" s="62">
        <v>0</v>
      </c>
      <c r="V578" s="62">
        <v>0</v>
      </c>
      <c r="W578" s="62">
        <v>0</v>
      </c>
    </row>
    <row r="579" spans="1:23" s="43" customFormat="1" ht="47.25" x14ac:dyDescent="0.25">
      <c r="A579" s="174"/>
      <c r="B579" s="53" t="s">
        <v>613</v>
      </c>
      <c r="C579" s="58" t="s">
        <v>614</v>
      </c>
      <c r="D579" s="62">
        <v>0</v>
      </c>
      <c r="E579" s="62">
        <v>0</v>
      </c>
      <c r="F579" s="62">
        <v>0</v>
      </c>
      <c r="G579" s="62">
        <v>0</v>
      </c>
      <c r="H579" s="62">
        <v>0.41142000000000001</v>
      </c>
      <c r="I579" s="62">
        <v>0.8</v>
      </c>
      <c r="J579" s="62">
        <f t="shared" si="95"/>
        <v>0</v>
      </c>
      <c r="K579" s="62">
        <f t="shared" si="95"/>
        <v>0</v>
      </c>
      <c r="L579" s="54">
        <v>0.41142000000000001</v>
      </c>
      <c r="M579" s="54">
        <v>0.8</v>
      </c>
      <c r="N579" s="62">
        <v>0</v>
      </c>
      <c r="O579" s="62">
        <v>0</v>
      </c>
      <c r="P579" s="62">
        <v>0</v>
      </c>
      <c r="Q579" s="62">
        <v>0</v>
      </c>
      <c r="R579" s="62">
        <v>0</v>
      </c>
      <c r="S579" s="62">
        <v>0</v>
      </c>
      <c r="T579" s="62">
        <v>0</v>
      </c>
      <c r="U579" s="62">
        <v>0</v>
      </c>
      <c r="V579" s="62">
        <v>0</v>
      </c>
      <c r="W579" s="62">
        <v>0</v>
      </c>
    </row>
    <row r="580" spans="1:23" s="43" customFormat="1" ht="47.25" x14ac:dyDescent="0.25">
      <c r="A580" s="174"/>
      <c r="B580" s="65" t="s">
        <v>615</v>
      </c>
      <c r="C580" s="58" t="s">
        <v>616</v>
      </c>
      <c r="D580" s="62">
        <v>0</v>
      </c>
      <c r="E580" s="62">
        <v>0</v>
      </c>
      <c r="F580" s="62">
        <v>0</v>
      </c>
      <c r="G580" s="62">
        <v>0</v>
      </c>
      <c r="H580" s="62">
        <v>0.251</v>
      </c>
      <c r="I580" s="62">
        <v>0</v>
      </c>
      <c r="J580" s="62">
        <f t="shared" si="95"/>
        <v>0</v>
      </c>
      <c r="K580" s="62">
        <f t="shared" si="95"/>
        <v>0</v>
      </c>
      <c r="L580" s="54">
        <v>0.251</v>
      </c>
      <c r="M580" s="54">
        <v>0</v>
      </c>
      <c r="N580" s="62">
        <v>0</v>
      </c>
      <c r="O580" s="62">
        <v>0</v>
      </c>
      <c r="P580" s="62">
        <v>0</v>
      </c>
      <c r="Q580" s="62">
        <v>0</v>
      </c>
      <c r="R580" s="62">
        <v>0</v>
      </c>
      <c r="S580" s="62">
        <v>0</v>
      </c>
      <c r="T580" s="62">
        <v>0</v>
      </c>
      <c r="U580" s="62">
        <v>0</v>
      </c>
      <c r="V580" s="62">
        <v>0</v>
      </c>
      <c r="W580" s="62">
        <v>0</v>
      </c>
    </row>
    <row r="581" spans="1:23" s="43" customFormat="1" ht="63" x14ac:dyDescent="0.25">
      <c r="A581" s="174"/>
      <c r="B581" s="53" t="s">
        <v>617</v>
      </c>
      <c r="C581" s="58" t="s">
        <v>618</v>
      </c>
      <c r="D581" s="62">
        <v>0</v>
      </c>
      <c r="E581" s="62">
        <v>0</v>
      </c>
      <c r="F581" s="62">
        <v>0</v>
      </c>
      <c r="G581" s="62">
        <v>0</v>
      </c>
      <c r="H581" s="62">
        <v>0</v>
      </c>
      <c r="I581" s="62">
        <v>0</v>
      </c>
      <c r="J581" s="62">
        <f t="shared" si="95"/>
        <v>0</v>
      </c>
      <c r="K581" s="62">
        <f t="shared" si="95"/>
        <v>0</v>
      </c>
      <c r="L581" s="54">
        <v>0</v>
      </c>
      <c r="M581" s="54">
        <v>0</v>
      </c>
      <c r="N581" s="62">
        <v>0</v>
      </c>
      <c r="O581" s="62">
        <v>0</v>
      </c>
      <c r="P581" s="62">
        <v>0</v>
      </c>
      <c r="Q581" s="62">
        <v>0</v>
      </c>
      <c r="R581" s="62">
        <v>0</v>
      </c>
      <c r="S581" s="62">
        <v>0</v>
      </c>
      <c r="T581" s="62">
        <v>0</v>
      </c>
      <c r="U581" s="62">
        <v>0</v>
      </c>
      <c r="V581" s="62">
        <v>0</v>
      </c>
      <c r="W581" s="62">
        <v>0</v>
      </c>
    </row>
    <row r="582" spans="1:23" s="43" customFormat="1" ht="63" x14ac:dyDescent="0.25">
      <c r="A582" s="174"/>
      <c r="B582" s="53" t="s">
        <v>619</v>
      </c>
      <c r="C582" s="58" t="s">
        <v>620</v>
      </c>
      <c r="D582" s="62">
        <v>0</v>
      </c>
      <c r="E582" s="62">
        <v>0</v>
      </c>
      <c r="F582" s="62">
        <v>0</v>
      </c>
      <c r="G582" s="62">
        <v>0</v>
      </c>
      <c r="H582" s="62">
        <v>0</v>
      </c>
      <c r="I582" s="62">
        <v>0</v>
      </c>
      <c r="J582" s="62">
        <f t="shared" si="95"/>
        <v>0</v>
      </c>
      <c r="K582" s="62">
        <f t="shared" si="95"/>
        <v>0</v>
      </c>
      <c r="L582" s="54">
        <v>0</v>
      </c>
      <c r="M582" s="54">
        <v>0</v>
      </c>
      <c r="N582" s="62">
        <v>0</v>
      </c>
      <c r="O582" s="62">
        <v>0</v>
      </c>
      <c r="P582" s="62">
        <v>0</v>
      </c>
      <c r="Q582" s="62">
        <v>0</v>
      </c>
      <c r="R582" s="62">
        <v>0</v>
      </c>
      <c r="S582" s="62">
        <v>0</v>
      </c>
      <c r="T582" s="62">
        <v>0</v>
      </c>
      <c r="U582" s="62">
        <v>0</v>
      </c>
      <c r="V582" s="62">
        <v>0</v>
      </c>
      <c r="W582" s="62">
        <v>0</v>
      </c>
    </row>
    <row r="583" spans="1:23" s="43" customFormat="1" ht="47.25" x14ac:dyDescent="0.25">
      <c r="A583" s="174"/>
      <c r="B583" s="53" t="s">
        <v>621</v>
      </c>
      <c r="C583" s="58" t="s">
        <v>622</v>
      </c>
      <c r="D583" s="62">
        <v>0</v>
      </c>
      <c r="E583" s="62">
        <v>0</v>
      </c>
      <c r="F583" s="62">
        <v>9.9000000000000005E-2</v>
      </c>
      <c r="G583" s="62">
        <v>0</v>
      </c>
      <c r="H583" s="62">
        <v>0</v>
      </c>
      <c r="I583" s="62">
        <v>0</v>
      </c>
      <c r="J583" s="62">
        <f t="shared" si="95"/>
        <v>0</v>
      </c>
      <c r="K583" s="62">
        <f t="shared" si="95"/>
        <v>0</v>
      </c>
      <c r="L583" s="54">
        <v>9.9000000000000005E-2</v>
      </c>
      <c r="M583" s="54">
        <v>0</v>
      </c>
      <c r="N583" s="62">
        <v>0</v>
      </c>
      <c r="O583" s="62">
        <v>0</v>
      </c>
      <c r="P583" s="62">
        <v>0</v>
      </c>
      <c r="Q583" s="62">
        <v>0</v>
      </c>
      <c r="R583" s="62">
        <v>0</v>
      </c>
      <c r="S583" s="62">
        <v>0</v>
      </c>
      <c r="T583" s="62">
        <v>0</v>
      </c>
      <c r="U583" s="62">
        <v>0</v>
      </c>
      <c r="V583" s="62">
        <v>0</v>
      </c>
      <c r="W583" s="62">
        <v>0</v>
      </c>
    </row>
    <row r="584" spans="1:23" s="43" customFormat="1" ht="47.25" x14ac:dyDescent="0.25">
      <c r="A584" s="174"/>
      <c r="B584" s="53" t="s">
        <v>623</v>
      </c>
      <c r="C584" s="58" t="s">
        <v>624</v>
      </c>
      <c r="D584" s="62">
        <v>0</v>
      </c>
      <c r="E584" s="62">
        <v>0</v>
      </c>
      <c r="F584" s="62">
        <v>0</v>
      </c>
      <c r="G584" s="62">
        <v>0</v>
      </c>
      <c r="H584" s="62">
        <v>0</v>
      </c>
      <c r="I584" s="62">
        <v>0</v>
      </c>
      <c r="J584" s="62">
        <f t="shared" si="95"/>
        <v>0.48699999999999999</v>
      </c>
      <c r="K584" s="62">
        <f t="shared" si="95"/>
        <v>0</v>
      </c>
      <c r="L584" s="54">
        <v>0.48699999999999999</v>
      </c>
      <c r="M584" s="54">
        <v>0</v>
      </c>
      <c r="N584" s="62">
        <v>0</v>
      </c>
      <c r="O584" s="62">
        <v>0</v>
      </c>
      <c r="P584" s="62">
        <v>0</v>
      </c>
      <c r="Q584" s="62">
        <v>0</v>
      </c>
      <c r="R584" s="62">
        <v>0</v>
      </c>
      <c r="S584" s="62">
        <v>0</v>
      </c>
      <c r="T584" s="62">
        <v>0</v>
      </c>
      <c r="U584" s="62">
        <v>0</v>
      </c>
      <c r="V584" s="62">
        <v>0</v>
      </c>
      <c r="W584" s="62">
        <v>0</v>
      </c>
    </row>
    <row r="585" spans="1:23" s="43" customFormat="1" ht="47.25" x14ac:dyDescent="0.25">
      <c r="A585" s="174"/>
      <c r="B585" s="65" t="s">
        <v>625</v>
      </c>
      <c r="C585" s="58" t="s">
        <v>626</v>
      </c>
      <c r="D585" s="62">
        <v>0</v>
      </c>
      <c r="E585" s="62">
        <v>0</v>
      </c>
      <c r="F585" s="62">
        <v>0</v>
      </c>
      <c r="G585" s="62">
        <v>0</v>
      </c>
      <c r="H585" s="62">
        <v>0</v>
      </c>
      <c r="I585" s="62">
        <v>0</v>
      </c>
      <c r="J585" s="62">
        <f t="shared" si="95"/>
        <v>0</v>
      </c>
      <c r="K585" s="62">
        <f t="shared" si="95"/>
        <v>0</v>
      </c>
      <c r="L585" s="54">
        <v>0</v>
      </c>
      <c r="M585" s="54">
        <v>0</v>
      </c>
      <c r="N585" s="62">
        <v>0</v>
      </c>
      <c r="O585" s="62">
        <v>0</v>
      </c>
      <c r="P585" s="62">
        <v>0</v>
      </c>
      <c r="Q585" s="62">
        <v>0</v>
      </c>
      <c r="R585" s="62">
        <v>0</v>
      </c>
      <c r="S585" s="62">
        <v>0</v>
      </c>
      <c r="T585" s="62">
        <v>0</v>
      </c>
      <c r="U585" s="62">
        <v>0</v>
      </c>
      <c r="V585" s="62">
        <v>0</v>
      </c>
      <c r="W585" s="62">
        <v>0</v>
      </c>
    </row>
    <row r="586" spans="1:23" s="43" customFormat="1" ht="31.5" x14ac:dyDescent="0.25">
      <c r="A586" s="174"/>
      <c r="B586" s="53" t="s">
        <v>628</v>
      </c>
      <c r="C586" s="58" t="s">
        <v>629</v>
      </c>
      <c r="D586" s="62">
        <v>9.2670000000000002E-2</v>
      </c>
      <c r="E586" s="62">
        <v>0</v>
      </c>
      <c r="F586" s="62">
        <v>0</v>
      </c>
      <c r="G586" s="62">
        <v>0</v>
      </c>
      <c r="H586" s="62">
        <v>0</v>
      </c>
      <c r="I586" s="62">
        <v>0</v>
      </c>
      <c r="J586" s="62">
        <f t="shared" si="95"/>
        <v>0</v>
      </c>
      <c r="K586" s="62">
        <f t="shared" si="95"/>
        <v>0</v>
      </c>
      <c r="L586" s="54">
        <v>9.2670000000000002E-2</v>
      </c>
      <c r="M586" s="54">
        <v>0</v>
      </c>
      <c r="N586" s="62">
        <v>0</v>
      </c>
      <c r="O586" s="62">
        <v>0</v>
      </c>
      <c r="P586" s="62">
        <v>0</v>
      </c>
      <c r="Q586" s="62">
        <v>0</v>
      </c>
      <c r="R586" s="62">
        <v>0</v>
      </c>
      <c r="S586" s="62">
        <v>0</v>
      </c>
      <c r="T586" s="62">
        <v>0</v>
      </c>
      <c r="U586" s="62">
        <v>0</v>
      </c>
      <c r="V586" s="62">
        <v>0</v>
      </c>
      <c r="W586" s="62">
        <v>0</v>
      </c>
    </row>
    <row r="587" spans="1:23" s="43" customFormat="1" ht="63" x14ac:dyDescent="0.25">
      <c r="A587" s="174"/>
      <c r="B587" s="53" t="s">
        <v>2048</v>
      </c>
      <c r="C587" s="58" t="s">
        <v>627</v>
      </c>
      <c r="D587" s="62">
        <v>0</v>
      </c>
      <c r="E587" s="62">
        <v>0</v>
      </c>
      <c r="F587" s="62">
        <v>0</v>
      </c>
      <c r="G587" s="62">
        <v>0</v>
      </c>
      <c r="H587" s="62">
        <v>0</v>
      </c>
      <c r="I587" s="62">
        <v>0</v>
      </c>
      <c r="J587" s="62">
        <f t="shared" si="95"/>
        <v>0</v>
      </c>
      <c r="K587" s="62">
        <f t="shared" si="95"/>
        <v>0</v>
      </c>
      <c r="L587" s="54">
        <v>0</v>
      </c>
      <c r="M587" s="54">
        <v>0</v>
      </c>
      <c r="N587" s="62">
        <v>0</v>
      </c>
      <c r="O587" s="62">
        <v>0</v>
      </c>
      <c r="P587" s="62">
        <v>0</v>
      </c>
      <c r="Q587" s="62">
        <v>0</v>
      </c>
      <c r="R587" s="62">
        <v>0</v>
      </c>
      <c r="S587" s="62">
        <v>0</v>
      </c>
      <c r="T587" s="62">
        <v>0</v>
      </c>
      <c r="U587" s="62">
        <v>0</v>
      </c>
      <c r="V587" s="62">
        <v>0</v>
      </c>
      <c r="W587" s="62">
        <v>0</v>
      </c>
    </row>
    <row r="588" spans="1:23" s="43" customFormat="1" ht="47.25" x14ac:dyDescent="0.25">
      <c r="A588" s="174"/>
      <c r="B588" s="53" t="s">
        <v>2049</v>
      </c>
      <c r="C588" s="58" t="s">
        <v>2050</v>
      </c>
      <c r="D588" s="62">
        <v>0</v>
      </c>
      <c r="E588" s="62">
        <v>0</v>
      </c>
      <c r="F588" s="62">
        <v>0</v>
      </c>
      <c r="G588" s="62">
        <v>0</v>
      </c>
      <c r="H588" s="62">
        <v>0</v>
      </c>
      <c r="I588" s="62">
        <v>0</v>
      </c>
      <c r="J588" s="62">
        <f t="shared" si="95"/>
        <v>2.8000000000000001E-2</v>
      </c>
      <c r="K588" s="62">
        <f t="shared" si="95"/>
        <v>0.1</v>
      </c>
      <c r="L588" s="54">
        <v>2.8000000000000001E-2</v>
      </c>
      <c r="M588" s="54">
        <v>0.1</v>
      </c>
      <c r="N588" s="62">
        <v>0</v>
      </c>
      <c r="O588" s="62">
        <v>0</v>
      </c>
      <c r="P588" s="62">
        <v>0</v>
      </c>
      <c r="Q588" s="62">
        <v>0</v>
      </c>
      <c r="R588" s="62">
        <v>0</v>
      </c>
      <c r="S588" s="62">
        <v>0</v>
      </c>
      <c r="T588" s="62">
        <v>0</v>
      </c>
      <c r="U588" s="62">
        <v>0</v>
      </c>
      <c r="V588" s="62">
        <v>0</v>
      </c>
      <c r="W588" s="62">
        <v>0</v>
      </c>
    </row>
    <row r="589" spans="1:23" s="43" customFormat="1" ht="47.25" x14ac:dyDescent="0.25">
      <c r="A589" s="174"/>
      <c r="B589" s="53" t="s">
        <v>1332</v>
      </c>
      <c r="C589" s="58" t="s">
        <v>1333</v>
      </c>
      <c r="D589" s="62">
        <v>0</v>
      </c>
      <c r="E589" s="62">
        <v>0</v>
      </c>
      <c r="F589" s="62">
        <v>0.36330000000000001</v>
      </c>
      <c r="G589" s="62">
        <v>0.1</v>
      </c>
      <c r="H589" s="62">
        <v>0</v>
      </c>
      <c r="I589" s="62">
        <v>0</v>
      </c>
      <c r="J589" s="62">
        <f t="shared" si="95"/>
        <v>0</v>
      </c>
      <c r="K589" s="62">
        <f t="shared" si="95"/>
        <v>0</v>
      </c>
      <c r="L589" s="54">
        <v>0.36330000000000001</v>
      </c>
      <c r="M589" s="54">
        <v>0.1</v>
      </c>
      <c r="N589" s="62">
        <v>0</v>
      </c>
      <c r="O589" s="62">
        <v>0</v>
      </c>
      <c r="P589" s="62">
        <v>0</v>
      </c>
      <c r="Q589" s="62">
        <v>0</v>
      </c>
      <c r="R589" s="62">
        <v>0</v>
      </c>
      <c r="S589" s="62">
        <v>0</v>
      </c>
      <c r="T589" s="62">
        <v>0</v>
      </c>
      <c r="U589" s="62">
        <v>0</v>
      </c>
      <c r="V589" s="62">
        <v>0</v>
      </c>
      <c r="W589" s="62">
        <v>0</v>
      </c>
    </row>
    <row r="590" spans="1:23" s="43" customFormat="1" ht="15.75" x14ac:dyDescent="0.25">
      <c r="A590" s="174"/>
      <c r="B590" s="65" t="s">
        <v>148</v>
      </c>
      <c r="C590" s="58"/>
      <c r="D590" s="62">
        <f t="shared" ref="D590:W590" si="96">SUM(D591:D594)</f>
        <v>0.36099999999999999</v>
      </c>
      <c r="E590" s="62">
        <f t="shared" si="96"/>
        <v>0.4</v>
      </c>
      <c r="F590" s="62">
        <f t="shared" si="96"/>
        <v>0.19500000000000001</v>
      </c>
      <c r="G590" s="62">
        <f t="shared" si="96"/>
        <v>0.25</v>
      </c>
      <c r="H590" s="62">
        <f t="shared" si="96"/>
        <v>0</v>
      </c>
      <c r="I590" s="62">
        <f t="shared" si="96"/>
        <v>0</v>
      </c>
      <c r="J590" s="62">
        <f t="shared" si="96"/>
        <v>0</v>
      </c>
      <c r="K590" s="62">
        <f t="shared" si="96"/>
        <v>0</v>
      </c>
      <c r="L590" s="62">
        <f t="shared" si="96"/>
        <v>0.55600000000000005</v>
      </c>
      <c r="M590" s="62">
        <f t="shared" si="96"/>
        <v>0.65</v>
      </c>
      <c r="N590" s="62">
        <f t="shared" si="96"/>
        <v>0</v>
      </c>
      <c r="O590" s="62">
        <f t="shared" si="96"/>
        <v>0</v>
      </c>
      <c r="P590" s="62">
        <f t="shared" si="96"/>
        <v>0</v>
      </c>
      <c r="Q590" s="62">
        <f t="shared" si="96"/>
        <v>0</v>
      </c>
      <c r="R590" s="62">
        <f t="shared" si="96"/>
        <v>0</v>
      </c>
      <c r="S590" s="62">
        <f t="shared" si="96"/>
        <v>0</v>
      </c>
      <c r="T590" s="62">
        <f t="shared" si="96"/>
        <v>0</v>
      </c>
      <c r="U590" s="62">
        <f t="shared" si="96"/>
        <v>0</v>
      </c>
      <c r="V590" s="62">
        <f t="shared" si="96"/>
        <v>0</v>
      </c>
      <c r="W590" s="62">
        <f t="shared" si="96"/>
        <v>0</v>
      </c>
    </row>
    <row r="591" spans="1:23" s="43" customFormat="1" ht="63" x14ac:dyDescent="0.25">
      <c r="A591" s="174"/>
      <c r="B591" s="53" t="s">
        <v>630</v>
      </c>
      <c r="C591" s="58" t="s">
        <v>631</v>
      </c>
      <c r="D591" s="62">
        <v>0</v>
      </c>
      <c r="E591" s="62">
        <v>0</v>
      </c>
      <c r="F591" s="62">
        <v>0</v>
      </c>
      <c r="G591" s="62">
        <v>0</v>
      </c>
      <c r="H591" s="62">
        <v>0</v>
      </c>
      <c r="I591" s="62">
        <v>0</v>
      </c>
      <c r="J591" s="62">
        <f t="shared" ref="J591:K594" si="97">L591-D591-F591-H591</f>
        <v>0</v>
      </c>
      <c r="K591" s="62">
        <f t="shared" si="97"/>
        <v>0</v>
      </c>
      <c r="L591" s="54">
        <v>0</v>
      </c>
      <c r="M591" s="54">
        <v>0</v>
      </c>
      <c r="N591" s="62">
        <v>0</v>
      </c>
      <c r="O591" s="62">
        <v>0</v>
      </c>
      <c r="P591" s="62">
        <v>0</v>
      </c>
      <c r="Q591" s="62">
        <v>0</v>
      </c>
      <c r="R591" s="62">
        <v>0</v>
      </c>
      <c r="S591" s="62">
        <v>0</v>
      </c>
      <c r="T591" s="62">
        <v>0</v>
      </c>
      <c r="U591" s="62">
        <v>0</v>
      </c>
      <c r="V591" s="62">
        <v>0</v>
      </c>
      <c r="W591" s="62">
        <v>0</v>
      </c>
    </row>
    <row r="592" spans="1:23" s="43" customFormat="1" ht="47.25" x14ac:dyDescent="0.25">
      <c r="A592" s="174"/>
      <c r="B592" s="53" t="s">
        <v>632</v>
      </c>
      <c r="C592" s="58" t="s">
        <v>633</v>
      </c>
      <c r="D592" s="62">
        <v>0</v>
      </c>
      <c r="E592" s="62">
        <v>0</v>
      </c>
      <c r="F592" s="62">
        <v>0</v>
      </c>
      <c r="G592" s="62">
        <v>0</v>
      </c>
      <c r="H592" s="62">
        <v>0</v>
      </c>
      <c r="I592" s="62">
        <v>0</v>
      </c>
      <c r="J592" s="62">
        <f t="shared" si="97"/>
        <v>0</v>
      </c>
      <c r="K592" s="62">
        <f t="shared" si="97"/>
        <v>0</v>
      </c>
      <c r="L592" s="54">
        <v>0</v>
      </c>
      <c r="M592" s="54">
        <v>0</v>
      </c>
      <c r="N592" s="62">
        <v>0</v>
      </c>
      <c r="O592" s="62">
        <v>0</v>
      </c>
      <c r="P592" s="62">
        <v>0</v>
      </c>
      <c r="Q592" s="62">
        <v>0</v>
      </c>
      <c r="R592" s="62">
        <v>0</v>
      </c>
      <c r="S592" s="62">
        <v>0</v>
      </c>
      <c r="T592" s="62">
        <v>0</v>
      </c>
      <c r="U592" s="62">
        <v>0</v>
      </c>
      <c r="V592" s="62">
        <v>0</v>
      </c>
      <c r="W592" s="62">
        <v>0</v>
      </c>
    </row>
    <row r="593" spans="1:23" s="43" customFormat="1" ht="31.5" x14ac:dyDescent="0.25">
      <c r="A593" s="174"/>
      <c r="B593" s="65" t="s">
        <v>634</v>
      </c>
      <c r="C593" s="58" t="s">
        <v>635</v>
      </c>
      <c r="D593" s="62">
        <v>0</v>
      </c>
      <c r="E593" s="62">
        <v>0</v>
      </c>
      <c r="F593" s="62">
        <v>0.19500000000000001</v>
      </c>
      <c r="G593" s="62">
        <v>0.25</v>
      </c>
      <c r="H593" s="62">
        <v>0</v>
      </c>
      <c r="I593" s="62">
        <v>0</v>
      </c>
      <c r="J593" s="62">
        <f t="shared" si="97"/>
        <v>0</v>
      </c>
      <c r="K593" s="62">
        <f t="shared" si="97"/>
        <v>0</v>
      </c>
      <c r="L593" s="54">
        <v>0.19500000000000001</v>
      </c>
      <c r="M593" s="54">
        <v>0.25</v>
      </c>
      <c r="N593" s="62">
        <v>0</v>
      </c>
      <c r="O593" s="62">
        <v>0</v>
      </c>
      <c r="P593" s="62">
        <v>0</v>
      </c>
      <c r="Q593" s="62">
        <v>0</v>
      </c>
      <c r="R593" s="62">
        <v>0</v>
      </c>
      <c r="S593" s="62">
        <v>0</v>
      </c>
      <c r="T593" s="62">
        <v>0</v>
      </c>
      <c r="U593" s="62">
        <v>0</v>
      </c>
      <c r="V593" s="62">
        <v>0</v>
      </c>
      <c r="W593" s="62">
        <v>0</v>
      </c>
    </row>
    <row r="594" spans="1:23" s="43" customFormat="1" ht="31.5" x14ac:dyDescent="0.25">
      <c r="A594" s="174"/>
      <c r="B594" s="53" t="s">
        <v>636</v>
      </c>
      <c r="C594" s="58" t="s">
        <v>637</v>
      </c>
      <c r="D594" s="62">
        <v>0.36099999999999999</v>
      </c>
      <c r="E594" s="62">
        <v>0.4</v>
      </c>
      <c r="F594" s="62">
        <v>0</v>
      </c>
      <c r="G594" s="62">
        <v>0</v>
      </c>
      <c r="H594" s="62">
        <v>0</v>
      </c>
      <c r="I594" s="62">
        <v>0</v>
      </c>
      <c r="J594" s="62">
        <f t="shared" si="97"/>
        <v>0</v>
      </c>
      <c r="K594" s="62">
        <f t="shared" si="97"/>
        <v>0</v>
      </c>
      <c r="L594" s="54">
        <v>0.36099999999999999</v>
      </c>
      <c r="M594" s="54">
        <v>0.4</v>
      </c>
      <c r="N594" s="62">
        <v>0</v>
      </c>
      <c r="O594" s="62">
        <v>0</v>
      </c>
      <c r="P594" s="62">
        <v>0</v>
      </c>
      <c r="Q594" s="62">
        <v>0</v>
      </c>
      <c r="R594" s="62">
        <v>0</v>
      </c>
      <c r="S594" s="62">
        <v>0</v>
      </c>
      <c r="T594" s="62">
        <v>0</v>
      </c>
      <c r="U594" s="62">
        <v>0</v>
      </c>
      <c r="V594" s="62">
        <v>0</v>
      </c>
      <c r="W594" s="62">
        <v>0</v>
      </c>
    </row>
    <row r="595" spans="1:23" s="43" customFormat="1" ht="15.75" x14ac:dyDescent="0.25">
      <c r="A595" s="174"/>
      <c r="B595" s="65" t="s">
        <v>153</v>
      </c>
      <c r="C595" s="58"/>
      <c r="D595" s="62">
        <f t="shared" ref="D595:W595" si="98">SUM(D596:D613)</f>
        <v>0</v>
      </c>
      <c r="E595" s="62">
        <f t="shared" si="98"/>
        <v>0</v>
      </c>
      <c r="F595" s="62">
        <f t="shared" si="98"/>
        <v>3.4226999999999999</v>
      </c>
      <c r="G595" s="62">
        <f t="shared" si="98"/>
        <v>0.25</v>
      </c>
      <c r="H595" s="62">
        <f t="shared" si="98"/>
        <v>0.02</v>
      </c>
      <c r="I595" s="62">
        <f t="shared" si="98"/>
        <v>0.1</v>
      </c>
      <c r="J595" s="62">
        <f t="shared" si="98"/>
        <v>2.456</v>
      </c>
      <c r="K595" s="62">
        <f t="shared" si="98"/>
        <v>0.98000000000000009</v>
      </c>
      <c r="L595" s="62">
        <f t="shared" si="98"/>
        <v>5.8986999999999998</v>
      </c>
      <c r="M595" s="62">
        <f t="shared" si="98"/>
        <v>1.33</v>
      </c>
      <c r="N595" s="62">
        <f t="shared" si="98"/>
        <v>0</v>
      </c>
      <c r="O595" s="62">
        <f t="shared" si="98"/>
        <v>0</v>
      </c>
      <c r="P595" s="62">
        <f t="shared" si="98"/>
        <v>0</v>
      </c>
      <c r="Q595" s="62">
        <f t="shared" si="98"/>
        <v>0</v>
      </c>
      <c r="R595" s="62">
        <f t="shared" si="98"/>
        <v>0</v>
      </c>
      <c r="S595" s="62">
        <f t="shared" si="98"/>
        <v>0</v>
      </c>
      <c r="T595" s="62">
        <f t="shared" si="98"/>
        <v>0</v>
      </c>
      <c r="U595" s="62">
        <f t="shared" si="98"/>
        <v>0</v>
      </c>
      <c r="V595" s="62">
        <f t="shared" si="98"/>
        <v>0</v>
      </c>
      <c r="W595" s="62">
        <f t="shared" si="98"/>
        <v>0</v>
      </c>
    </row>
    <row r="596" spans="1:23" s="43" customFormat="1" ht="63" x14ac:dyDescent="0.25">
      <c r="A596" s="174"/>
      <c r="B596" s="53" t="s">
        <v>638</v>
      </c>
      <c r="C596" s="58" t="s">
        <v>639</v>
      </c>
      <c r="D596" s="62">
        <v>0</v>
      </c>
      <c r="E596" s="62">
        <v>0</v>
      </c>
      <c r="F596" s="62">
        <v>0</v>
      </c>
      <c r="G596" s="62">
        <v>0</v>
      </c>
      <c r="H596" s="62">
        <v>0</v>
      </c>
      <c r="I596" s="62">
        <v>0</v>
      </c>
      <c r="J596" s="62">
        <f t="shared" ref="J596:K613" si="99">L596-D596-F596-H596</f>
        <v>0.191</v>
      </c>
      <c r="K596" s="62">
        <f t="shared" si="99"/>
        <v>0.32</v>
      </c>
      <c r="L596" s="54">
        <v>0.191</v>
      </c>
      <c r="M596" s="54">
        <v>0.32</v>
      </c>
      <c r="N596" s="62">
        <v>0</v>
      </c>
      <c r="O596" s="62">
        <v>0</v>
      </c>
      <c r="P596" s="62">
        <v>0</v>
      </c>
      <c r="Q596" s="62">
        <v>0</v>
      </c>
      <c r="R596" s="62">
        <v>0</v>
      </c>
      <c r="S596" s="62">
        <v>0</v>
      </c>
      <c r="T596" s="62">
        <v>0</v>
      </c>
      <c r="U596" s="62">
        <v>0</v>
      </c>
      <c r="V596" s="62">
        <v>0</v>
      </c>
      <c r="W596" s="62">
        <v>0</v>
      </c>
    </row>
    <row r="597" spans="1:23" s="43" customFormat="1" ht="47.25" x14ac:dyDescent="0.25">
      <c r="A597" s="174"/>
      <c r="B597" s="53" t="s">
        <v>640</v>
      </c>
      <c r="C597" s="58" t="s">
        <v>641</v>
      </c>
      <c r="D597" s="62">
        <v>0</v>
      </c>
      <c r="E597" s="62">
        <v>0</v>
      </c>
      <c r="F597" s="62">
        <v>0</v>
      </c>
      <c r="G597" s="62">
        <v>0</v>
      </c>
      <c r="H597" s="62">
        <v>0</v>
      </c>
      <c r="I597" s="62">
        <v>0</v>
      </c>
      <c r="J597" s="62">
        <f t="shared" si="99"/>
        <v>0</v>
      </c>
      <c r="K597" s="62">
        <f t="shared" si="99"/>
        <v>0</v>
      </c>
      <c r="L597" s="54">
        <v>0</v>
      </c>
      <c r="M597" s="54">
        <v>0</v>
      </c>
      <c r="N597" s="62">
        <v>0</v>
      </c>
      <c r="O597" s="62">
        <v>0</v>
      </c>
      <c r="P597" s="62">
        <v>0</v>
      </c>
      <c r="Q597" s="62">
        <v>0</v>
      </c>
      <c r="R597" s="62">
        <v>0</v>
      </c>
      <c r="S597" s="62">
        <v>0</v>
      </c>
      <c r="T597" s="62">
        <v>0</v>
      </c>
      <c r="U597" s="62">
        <v>0</v>
      </c>
      <c r="V597" s="62">
        <v>0</v>
      </c>
      <c r="W597" s="62">
        <v>0</v>
      </c>
    </row>
    <row r="598" spans="1:23" s="43" customFormat="1" ht="47.25" x14ac:dyDescent="0.25">
      <c r="A598" s="174"/>
      <c r="B598" s="53" t="s">
        <v>642</v>
      </c>
      <c r="C598" s="58" t="s">
        <v>643</v>
      </c>
      <c r="D598" s="62">
        <v>0</v>
      </c>
      <c r="E598" s="62">
        <v>0</v>
      </c>
      <c r="F598" s="62">
        <v>0</v>
      </c>
      <c r="G598" s="62">
        <v>0</v>
      </c>
      <c r="H598" s="62">
        <v>0</v>
      </c>
      <c r="I598" s="62">
        <v>0</v>
      </c>
      <c r="J598" s="62">
        <f t="shared" si="99"/>
        <v>0</v>
      </c>
      <c r="K598" s="62">
        <f t="shared" si="99"/>
        <v>0</v>
      </c>
      <c r="L598" s="54">
        <v>0</v>
      </c>
      <c r="M598" s="54">
        <v>0</v>
      </c>
      <c r="N598" s="62">
        <v>0</v>
      </c>
      <c r="O598" s="62">
        <v>0</v>
      </c>
      <c r="P598" s="62">
        <v>0</v>
      </c>
      <c r="Q598" s="62">
        <v>0</v>
      </c>
      <c r="R598" s="62">
        <v>0</v>
      </c>
      <c r="S598" s="62">
        <v>0</v>
      </c>
      <c r="T598" s="62">
        <v>0</v>
      </c>
      <c r="U598" s="62">
        <v>0</v>
      </c>
      <c r="V598" s="62">
        <v>0</v>
      </c>
      <c r="W598" s="62">
        <v>0</v>
      </c>
    </row>
    <row r="599" spans="1:23" s="43" customFormat="1" ht="47.25" x14ac:dyDescent="0.25">
      <c r="A599" s="174"/>
      <c r="B599" s="65" t="s">
        <v>644</v>
      </c>
      <c r="C599" s="58" t="s">
        <v>645</v>
      </c>
      <c r="D599" s="62">
        <v>0</v>
      </c>
      <c r="E599" s="62">
        <v>0</v>
      </c>
      <c r="F599" s="62">
        <v>0</v>
      </c>
      <c r="G599" s="62">
        <v>0</v>
      </c>
      <c r="H599" s="62">
        <v>0</v>
      </c>
      <c r="I599" s="62">
        <v>0</v>
      </c>
      <c r="J599" s="62">
        <f t="shared" si="99"/>
        <v>0</v>
      </c>
      <c r="K599" s="62">
        <f t="shared" si="99"/>
        <v>0</v>
      </c>
      <c r="L599" s="54">
        <v>0</v>
      </c>
      <c r="M599" s="54">
        <v>0</v>
      </c>
      <c r="N599" s="62">
        <v>0</v>
      </c>
      <c r="O599" s="62">
        <v>0</v>
      </c>
      <c r="P599" s="62">
        <v>0</v>
      </c>
      <c r="Q599" s="62">
        <v>0</v>
      </c>
      <c r="R599" s="62">
        <v>0</v>
      </c>
      <c r="S599" s="62">
        <v>0</v>
      </c>
      <c r="T599" s="62">
        <v>0</v>
      </c>
      <c r="U599" s="62">
        <v>0</v>
      </c>
      <c r="V599" s="62">
        <v>0</v>
      </c>
      <c r="W599" s="62">
        <v>0</v>
      </c>
    </row>
    <row r="600" spans="1:23" s="43" customFormat="1" ht="47.25" x14ac:dyDescent="0.25">
      <c r="A600" s="174"/>
      <c r="B600" s="53" t="s">
        <v>646</v>
      </c>
      <c r="C600" s="58" t="s">
        <v>647</v>
      </c>
      <c r="D600" s="62">
        <v>0</v>
      </c>
      <c r="E600" s="62">
        <v>0</v>
      </c>
      <c r="F600" s="62">
        <v>0</v>
      </c>
      <c r="G600" s="62">
        <v>0</v>
      </c>
      <c r="H600" s="62">
        <v>0</v>
      </c>
      <c r="I600" s="62">
        <v>0</v>
      </c>
      <c r="J600" s="62">
        <f t="shared" si="99"/>
        <v>8.1000000000000003E-2</v>
      </c>
      <c r="K600" s="62">
        <f t="shared" si="99"/>
        <v>0.25</v>
      </c>
      <c r="L600" s="54">
        <v>8.1000000000000003E-2</v>
      </c>
      <c r="M600" s="54">
        <v>0.25</v>
      </c>
      <c r="N600" s="62">
        <v>0</v>
      </c>
      <c r="O600" s="62">
        <v>0</v>
      </c>
      <c r="P600" s="62">
        <v>0</v>
      </c>
      <c r="Q600" s="62">
        <v>0</v>
      </c>
      <c r="R600" s="62">
        <v>0</v>
      </c>
      <c r="S600" s="62">
        <v>0</v>
      </c>
      <c r="T600" s="62">
        <v>0</v>
      </c>
      <c r="U600" s="62">
        <v>0</v>
      </c>
      <c r="V600" s="62">
        <v>0</v>
      </c>
      <c r="W600" s="62">
        <v>0</v>
      </c>
    </row>
    <row r="601" spans="1:23" s="43" customFormat="1" ht="47.25" x14ac:dyDescent="0.25">
      <c r="A601" s="174"/>
      <c r="B601" s="53" t="s">
        <v>648</v>
      </c>
      <c r="C601" s="58" t="s">
        <v>649</v>
      </c>
      <c r="D601" s="62">
        <v>0</v>
      </c>
      <c r="E601" s="62">
        <v>0</v>
      </c>
      <c r="F601" s="62">
        <v>0</v>
      </c>
      <c r="G601" s="62">
        <v>0</v>
      </c>
      <c r="H601" s="62">
        <v>0</v>
      </c>
      <c r="I601" s="62">
        <v>0</v>
      </c>
      <c r="J601" s="62">
        <f t="shared" si="99"/>
        <v>0.04</v>
      </c>
      <c r="K601" s="62">
        <f t="shared" si="99"/>
        <v>0.16</v>
      </c>
      <c r="L601" s="54">
        <v>0.04</v>
      </c>
      <c r="M601" s="54">
        <v>0.16</v>
      </c>
      <c r="N601" s="62">
        <v>0</v>
      </c>
      <c r="O601" s="62">
        <v>0</v>
      </c>
      <c r="P601" s="62">
        <v>0</v>
      </c>
      <c r="Q601" s="62">
        <v>0</v>
      </c>
      <c r="R601" s="62">
        <v>0</v>
      </c>
      <c r="S601" s="62">
        <v>0</v>
      </c>
      <c r="T601" s="62">
        <v>0</v>
      </c>
      <c r="U601" s="62">
        <v>0</v>
      </c>
      <c r="V601" s="62">
        <v>0</v>
      </c>
      <c r="W601" s="62">
        <v>0</v>
      </c>
    </row>
    <row r="602" spans="1:23" s="43" customFormat="1" ht="47.25" x14ac:dyDescent="0.25">
      <c r="A602" s="174"/>
      <c r="B602" s="53" t="s">
        <v>650</v>
      </c>
      <c r="C602" s="58" t="s">
        <v>651</v>
      </c>
      <c r="D602" s="62">
        <v>0</v>
      </c>
      <c r="E602" s="62">
        <v>0</v>
      </c>
      <c r="F602" s="62">
        <v>0</v>
      </c>
      <c r="G602" s="62">
        <v>0</v>
      </c>
      <c r="H602" s="62">
        <v>0</v>
      </c>
      <c r="I602" s="62">
        <v>0</v>
      </c>
      <c r="J602" s="62">
        <f t="shared" si="99"/>
        <v>0.11899999999999999</v>
      </c>
      <c r="K602" s="62">
        <f t="shared" si="99"/>
        <v>0.25</v>
      </c>
      <c r="L602" s="54">
        <v>0.11899999999999999</v>
      </c>
      <c r="M602" s="54">
        <v>0.25</v>
      </c>
      <c r="N602" s="62">
        <v>0</v>
      </c>
      <c r="O602" s="62">
        <v>0</v>
      </c>
      <c r="P602" s="62">
        <v>0</v>
      </c>
      <c r="Q602" s="62">
        <v>0</v>
      </c>
      <c r="R602" s="62">
        <v>0</v>
      </c>
      <c r="S602" s="62">
        <v>0</v>
      </c>
      <c r="T602" s="62">
        <v>0</v>
      </c>
      <c r="U602" s="62">
        <v>0</v>
      </c>
      <c r="V602" s="62">
        <v>0</v>
      </c>
      <c r="W602" s="62">
        <v>0</v>
      </c>
    </row>
    <row r="603" spans="1:23" s="43" customFormat="1" ht="47.25" x14ac:dyDescent="0.25">
      <c r="A603" s="174"/>
      <c r="B603" s="53" t="s">
        <v>652</v>
      </c>
      <c r="C603" s="58" t="s">
        <v>653</v>
      </c>
      <c r="D603" s="62">
        <v>0</v>
      </c>
      <c r="E603" s="62">
        <v>0</v>
      </c>
      <c r="F603" s="62">
        <v>0</v>
      </c>
      <c r="G603" s="62">
        <v>0</v>
      </c>
      <c r="H603" s="62">
        <v>0</v>
      </c>
      <c r="I603" s="62">
        <v>0</v>
      </c>
      <c r="J603" s="62">
        <f t="shared" si="99"/>
        <v>0.17699999999999999</v>
      </c>
      <c r="K603" s="62">
        <f t="shared" si="99"/>
        <v>0</v>
      </c>
      <c r="L603" s="54">
        <v>0.17699999999999999</v>
      </c>
      <c r="M603" s="54">
        <v>0</v>
      </c>
      <c r="N603" s="62">
        <v>0</v>
      </c>
      <c r="O603" s="62">
        <v>0</v>
      </c>
      <c r="P603" s="62">
        <v>0</v>
      </c>
      <c r="Q603" s="62">
        <v>0</v>
      </c>
      <c r="R603" s="62">
        <v>0</v>
      </c>
      <c r="S603" s="62">
        <v>0</v>
      </c>
      <c r="T603" s="62">
        <v>0</v>
      </c>
      <c r="U603" s="62">
        <v>0</v>
      </c>
      <c r="V603" s="62">
        <v>0</v>
      </c>
      <c r="W603" s="62">
        <v>0</v>
      </c>
    </row>
    <row r="604" spans="1:23" s="43" customFormat="1" ht="47.25" x14ac:dyDescent="0.25">
      <c r="A604" s="174"/>
      <c r="B604" s="53" t="s">
        <v>654</v>
      </c>
      <c r="C604" s="58" t="s">
        <v>655</v>
      </c>
      <c r="D604" s="62">
        <v>0</v>
      </c>
      <c r="E604" s="62">
        <v>0</v>
      </c>
      <c r="F604" s="62">
        <v>0</v>
      </c>
      <c r="G604" s="62">
        <v>0</v>
      </c>
      <c r="H604" s="62">
        <v>0</v>
      </c>
      <c r="I604" s="62">
        <v>0</v>
      </c>
      <c r="J604" s="62">
        <f t="shared" si="99"/>
        <v>0.14699999999999999</v>
      </c>
      <c r="K604" s="62">
        <f t="shared" si="99"/>
        <v>0</v>
      </c>
      <c r="L604" s="54">
        <v>0.14699999999999999</v>
      </c>
      <c r="M604" s="54">
        <v>0</v>
      </c>
      <c r="N604" s="62">
        <v>0</v>
      </c>
      <c r="O604" s="62">
        <v>0</v>
      </c>
      <c r="P604" s="62">
        <v>0</v>
      </c>
      <c r="Q604" s="62">
        <v>0</v>
      </c>
      <c r="R604" s="62">
        <v>0</v>
      </c>
      <c r="S604" s="62">
        <v>0</v>
      </c>
      <c r="T604" s="62">
        <v>0</v>
      </c>
      <c r="U604" s="62">
        <v>0</v>
      </c>
      <c r="V604" s="62">
        <v>0</v>
      </c>
      <c r="W604" s="62">
        <v>0</v>
      </c>
    </row>
    <row r="605" spans="1:23" s="43" customFormat="1" ht="63" x14ac:dyDescent="0.25">
      <c r="A605" s="174"/>
      <c r="B605" s="53" t="s">
        <v>656</v>
      </c>
      <c r="C605" s="58" t="s">
        <v>657</v>
      </c>
      <c r="D605" s="62">
        <v>0</v>
      </c>
      <c r="E605" s="62">
        <v>0</v>
      </c>
      <c r="F605" s="62">
        <v>0</v>
      </c>
      <c r="G605" s="62">
        <v>0</v>
      </c>
      <c r="H605" s="62">
        <v>0</v>
      </c>
      <c r="I605" s="62">
        <v>0</v>
      </c>
      <c r="J605" s="62">
        <f t="shared" si="99"/>
        <v>0.11799999999999999</v>
      </c>
      <c r="K605" s="62">
        <f t="shared" si="99"/>
        <v>0</v>
      </c>
      <c r="L605" s="54">
        <v>0.11799999999999999</v>
      </c>
      <c r="M605" s="54">
        <v>0</v>
      </c>
      <c r="N605" s="62">
        <v>0</v>
      </c>
      <c r="O605" s="62">
        <v>0</v>
      </c>
      <c r="P605" s="62">
        <v>0</v>
      </c>
      <c r="Q605" s="62">
        <v>0</v>
      </c>
      <c r="R605" s="62">
        <v>0</v>
      </c>
      <c r="S605" s="62">
        <v>0</v>
      </c>
      <c r="T605" s="62">
        <v>0</v>
      </c>
      <c r="U605" s="62">
        <v>0</v>
      </c>
      <c r="V605" s="62">
        <v>0</v>
      </c>
      <c r="W605" s="62">
        <v>0</v>
      </c>
    </row>
    <row r="606" spans="1:23" s="43" customFormat="1" ht="31.5" x14ac:dyDescent="0.25">
      <c r="A606" s="174"/>
      <c r="B606" s="53" t="s">
        <v>658</v>
      </c>
      <c r="C606" s="58" t="s">
        <v>659</v>
      </c>
      <c r="D606" s="62">
        <v>0</v>
      </c>
      <c r="E606" s="62">
        <v>0</v>
      </c>
      <c r="F606" s="62">
        <v>0</v>
      </c>
      <c r="G606" s="62">
        <v>0</v>
      </c>
      <c r="H606" s="62">
        <v>0</v>
      </c>
      <c r="I606" s="62">
        <v>0</v>
      </c>
      <c r="J606" s="62">
        <f t="shared" si="99"/>
        <v>1.583</v>
      </c>
      <c r="K606" s="62">
        <f t="shared" si="99"/>
        <v>0</v>
      </c>
      <c r="L606" s="54">
        <v>1.583</v>
      </c>
      <c r="M606" s="54">
        <v>0</v>
      </c>
      <c r="N606" s="62">
        <v>0</v>
      </c>
      <c r="O606" s="62">
        <v>0</v>
      </c>
      <c r="P606" s="62">
        <v>0</v>
      </c>
      <c r="Q606" s="62">
        <v>0</v>
      </c>
      <c r="R606" s="62">
        <v>0</v>
      </c>
      <c r="S606" s="62">
        <v>0</v>
      </c>
      <c r="T606" s="62">
        <v>0</v>
      </c>
      <c r="U606" s="62">
        <v>0</v>
      </c>
      <c r="V606" s="62">
        <v>0</v>
      </c>
      <c r="W606" s="62">
        <v>0</v>
      </c>
    </row>
    <row r="607" spans="1:23" s="43" customFormat="1" ht="47.25" x14ac:dyDescent="0.25">
      <c r="A607" s="174"/>
      <c r="B607" s="53" t="s">
        <v>2051</v>
      </c>
      <c r="C607" s="58" t="s">
        <v>2052</v>
      </c>
      <c r="D607" s="62">
        <v>0</v>
      </c>
      <c r="E607" s="62">
        <v>0</v>
      </c>
      <c r="F607" s="62">
        <v>0</v>
      </c>
      <c r="G607" s="62">
        <v>0</v>
      </c>
      <c r="H607" s="62">
        <v>0</v>
      </c>
      <c r="I607" s="62">
        <v>0</v>
      </c>
      <c r="J607" s="62">
        <f t="shared" si="99"/>
        <v>0</v>
      </c>
      <c r="K607" s="62">
        <f t="shared" si="99"/>
        <v>0</v>
      </c>
      <c r="L607" s="54">
        <v>0</v>
      </c>
      <c r="M607" s="54">
        <v>0</v>
      </c>
      <c r="N607" s="62">
        <v>0</v>
      </c>
      <c r="O607" s="62">
        <v>0</v>
      </c>
      <c r="P607" s="62">
        <v>0</v>
      </c>
      <c r="Q607" s="62">
        <v>0</v>
      </c>
      <c r="R607" s="62">
        <v>0</v>
      </c>
      <c r="S607" s="62">
        <v>0</v>
      </c>
      <c r="T607" s="62">
        <v>0</v>
      </c>
      <c r="U607" s="62">
        <v>0</v>
      </c>
      <c r="V607" s="62">
        <v>0</v>
      </c>
      <c r="W607" s="62">
        <v>0</v>
      </c>
    </row>
    <row r="608" spans="1:23" s="43" customFormat="1" ht="31.5" x14ac:dyDescent="0.25">
      <c r="A608" s="174"/>
      <c r="B608" s="53" t="s">
        <v>660</v>
      </c>
      <c r="C608" s="58" t="s">
        <v>661</v>
      </c>
      <c r="D608" s="62">
        <v>0</v>
      </c>
      <c r="E608" s="62">
        <v>0</v>
      </c>
      <c r="F608" s="62">
        <v>0.11070000000000002</v>
      </c>
      <c r="G608" s="62">
        <v>0</v>
      </c>
      <c r="H608" s="62">
        <v>0</v>
      </c>
      <c r="I608" s="62">
        <v>0</v>
      </c>
      <c r="J608" s="62">
        <f t="shared" si="99"/>
        <v>0</v>
      </c>
      <c r="K608" s="62">
        <f t="shared" si="99"/>
        <v>0</v>
      </c>
      <c r="L608" s="54">
        <v>0.11070000000000002</v>
      </c>
      <c r="M608" s="54">
        <v>0</v>
      </c>
      <c r="N608" s="62">
        <v>0</v>
      </c>
      <c r="O608" s="62">
        <v>0</v>
      </c>
      <c r="P608" s="62">
        <v>0</v>
      </c>
      <c r="Q608" s="62">
        <v>0</v>
      </c>
      <c r="R608" s="62">
        <v>0</v>
      </c>
      <c r="S608" s="62">
        <v>0</v>
      </c>
      <c r="T608" s="62">
        <v>0</v>
      </c>
      <c r="U608" s="62">
        <v>0</v>
      </c>
      <c r="V608" s="62">
        <v>0</v>
      </c>
      <c r="W608" s="62">
        <v>0</v>
      </c>
    </row>
    <row r="609" spans="1:23" s="43" customFormat="1" ht="63" x14ac:dyDescent="0.25">
      <c r="A609" s="174"/>
      <c r="B609" s="53" t="s">
        <v>2053</v>
      </c>
      <c r="C609" s="58" t="s">
        <v>1421</v>
      </c>
      <c r="D609" s="62">
        <v>0</v>
      </c>
      <c r="E609" s="62">
        <v>0</v>
      </c>
      <c r="F609" s="62">
        <v>3.3119999999999998</v>
      </c>
      <c r="G609" s="62">
        <v>0.25</v>
      </c>
      <c r="H609" s="62">
        <v>0</v>
      </c>
      <c r="I609" s="62">
        <v>0</v>
      </c>
      <c r="J609" s="62">
        <f t="shared" si="99"/>
        <v>0</v>
      </c>
      <c r="K609" s="62">
        <f t="shared" si="99"/>
        <v>0</v>
      </c>
      <c r="L609" s="54">
        <v>3.3119999999999998</v>
      </c>
      <c r="M609" s="54">
        <v>0.25</v>
      </c>
      <c r="N609" s="62">
        <v>0</v>
      </c>
      <c r="O609" s="62">
        <v>0</v>
      </c>
      <c r="P609" s="62">
        <v>0</v>
      </c>
      <c r="Q609" s="62">
        <v>0</v>
      </c>
      <c r="R609" s="62">
        <v>0</v>
      </c>
      <c r="S609" s="62">
        <v>0</v>
      </c>
      <c r="T609" s="62">
        <v>0</v>
      </c>
      <c r="U609" s="62">
        <v>0</v>
      </c>
      <c r="V609" s="62">
        <v>0</v>
      </c>
      <c r="W609" s="62">
        <v>0</v>
      </c>
    </row>
    <row r="610" spans="1:23" s="43" customFormat="1" ht="31.5" x14ac:dyDescent="0.25">
      <c r="A610" s="174"/>
      <c r="B610" s="53" t="s">
        <v>1561</v>
      </c>
      <c r="C610" s="58" t="s">
        <v>1562</v>
      </c>
      <c r="D610" s="62">
        <v>0</v>
      </c>
      <c r="E610" s="62">
        <v>0</v>
      </c>
      <c r="F610" s="62">
        <v>0</v>
      </c>
      <c r="G610" s="62">
        <v>0</v>
      </c>
      <c r="H610" s="62">
        <v>0.02</v>
      </c>
      <c r="I610" s="62">
        <v>0.1</v>
      </c>
      <c r="J610" s="62">
        <f t="shared" si="99"/>
        <v>0</v>
      </c>
      <c r="K610" s="62">
        <f t="shared" si="99"/>
        <v>0</v>
      </c>
      <c r="L610" s="54">
        <v>0.02</v>
      </c>
      <c r="M610" s="54">
        <v>0.1</v>
      </c>
      <c r="N610" s="62">
        <v>0</v>
      </c>
      <c r="O610" s="62">
        <v>0</v>
      </c>
      <c r="P610" s="62">
        <v>0</v>
      </c>
      <c r="Q610" s="62">
        <v>0</v>
      </c>
      <c r="R610" s="62">
        <v>0</v>
      </c>
      <c r="S610" s="62">
        <v>0</v>
      </c>
      <c r="T610" s="62">
        <v>0</v>
      </c>
      <c r="U610" s="62">
        <v>0</v>
      </c>
      <c r="V610" s="62">
        <v>0</v>
      </c>
      <c r="W610" s="62">
        <v>0</v>
      </c>
    </row>
    <row r="611" spans="1:23" s="43" customFormat="1" ht="47.25" x14ac:dyDescent="0.25">
      <c r="A611" s="174"/>
      <c r="B611" s="53" t="s">
        <v>2054</v>
      </c>
      <c r="C611" s="58" t="s">
        <v>2055</v>
      </c>
      <c r="D611" s="62">
        <v>0</v>
      </c>
      <c r="E611" s="62">
        <v>0</v>
      </c>
      <c r="F611" s="62">
        <v>0</v>
      </c>
      <c r="G611" s="62">
        <v>0</v>
      </c>
      <c r="H611" s="62">
        <v>0</v>
      </c>
      <c r="I611" s="62">
        <v>0</v>
      </c>
      <c r="J611" s="62">
        <f t="shared" si="99"/>
        <v>0</v>
      </c>
      <c r="K611" s="62">
        <f t="shared" si="99"/>
        <v>0</v>
      </c>
      <c r="L611" s="54">
        <v>0</v>
      </c>
      <c r="M611" s="54">
        <v>0</v>
      </c>
      <c r="N611" s="62">
        <v>0</v>
      </c>
      <c r="O611" s="62">
        <v>0</v>
      </c>
      <c r="P611" s="62">
        <v>0</v>
      </c>
      <c r="Q611" s="62">
        <v>0</v>
      </c>
      <c r="R611" s="62">
        <v>0</v>
      </c>
      <c r="S611" s="62">
        <v>0</v>
      </c>
      <c r="T611" s="62">
        <v>0</v>
      </c>
      <c r="U611" s="62">
        <v>0</v>
      </c>
      <c r="V611" s="62">
        <v>0</v>
      </c>
      <c r="W611" s="62">
        <v>0</v>
      </c>
    </row>
    <row r="612" spans="1:23" s="43" customFormat="1" ht="31.5" x14ac:dyDescent="0.25">
      <c r="A612" s="174"/>
      <c r="B612" s="53" t="s">
        <v>2056</v>
      </c>
      <c r="C612" s="58" t="s">
        <v>2057</v>
      </c>
      <c r="D612" s="62">
        <v>0</v>
      </c>
      <c r="E612" s="62">
        <v>0</v>
      </c>
      <c r="F612" s="62">
        <v>0</v>
      </c>
      <c r="G612" s="62">
        <v>0</v>
      </c>
      <c r="H612" s="62">
        <v>0</v>
      </c>
      <c r="I612" s="62">
        <v>0</v>
      </c>
      <c r="J612" s="62">
        <f t="shared" si="99"/>
        <v>0</v>
      </c>
      <c r="K612" s="62">
        <f t="shared" si="99"/>
        <v>0</v>
      </c>
      <c r="L612" s="54">
        <v>0</v>
      </c>
      <c r="M612" s="54">
        <v>0</v>
      </c>
      <c r="N612" s="62">
        <v>0</v>
      </c>
      <c r="O612" s="62">
        <v>0</v>
      </c>
      <c r="P612" s="62">
        <v>0</v>
      </c>
      <c r="Q612" s="62">
        <v>0</v>
      </c>
      <c r="R612" s="62">
        <v>0</v>
      </c>
      <c r="S612" s="62">
        <v>0</v>
      </c>
      <c r="T612" s="62">
        <v>0</v>
      </c>
      <c r="U612" s="62">
        <v>0</v>
      </c>
      <c r="V612" s="62">
        <v>0</v>
      </c>
      <c r="W612" s="62">
        <v>0</v>
      </c>
    </row>
    <row r="613" spans="1:23" s="43" customFormat="1" ht="31.5" x14ac:dyDescent="0.25">
      <c r="A613" s="174"/>
      <c r="B613" s="53" t="s">
        <v>2058</v>
      </c>
      <c r="C613" s="58" t="s">
        <v>2059</v>
      </c>
      <c r="D613" s="62">
        <v>0</v>
      </c>
      <c r="E613" s="62">
        <v>0</v>
      </c>
      <c r="F613" s="62">
        <v>0</v>
      </c>
      <c r="G613" s="62">
        <v>0</v>
      </c>
      <c r="H613" s="62">
        <v>0</v>
      </c>
      <c r="I613" s="62">
        <v>0</v>
      </c>
      <c r="J613" s="62">
        <f t="shared" si="99"/>
        <v>0</v>
      </c>
      <c r="K613" s="62">
        <f t="shared" si="99"/>
        <v>0</v>
      </c>
      <c r="L613" s="54">
        <v>0</v>
      </c>
      <c r="M613" s="54">
        <v>0</v>
      </c>
      <c r="N613" s="62">
        <v>0</v>
      </c>
      <c r="O613" s="62">
        <v>0</v>
      </c>
      <c r="P613" s="62">
        <v>0</v>
      </c>
      <c r="Q613" s="62">
        <v>0</v>
      </c>
      <c r="R613" s="62">
        <v>0</v>
      </c>
      <c r="S613" s="62">
        <v>0</v>
      </c>
      <c r="T613" s="62">
        <v>0</v>
      </c>
      <c r="U613" s="62">
        <v>0</v>
      </c>
      <c r="V613" s="62">
        <v>0</v>
      </c>
      <c r="W613" s="62">
        <v>0</v>
      </c>
    </row>
    <row r="614" spans="1:23" s="43" customFormat="1" ht="15.75" x14ac:dyDescent="0.25">
      <c r="A614" s="174"/>
      <c r="B614" s="53" t="s">
        <v>160</v>
      </c>
      <c r="C614" s="58"/>
      <c r="D614" s="62">
        <f t="shared" ref="D614:W614" si="100">SUM(D615:D621)</f>
        <v>0.26900000000000002</v>
      </c>
      <c r="E614" s="62">
        <f t="shared" si="100"/>
        <v>0.1</v>
      </c>
      <c r="F614" s="62">
        <f t="shared" si="100"/>
        <v>0</v>
      </c>
      <c r="G614" s="62">
        <f t="shared" si="100"/>
        <v>0</v>
      </c>
      <c r="H614" s="62">
        <f t="shared" si="100"/>
        <v>0</v>
      </c>
      <c r="I614" s="62">
        <f t="shared" si="100"/>
        <v>0</v>
      </c>
      <c r="J614" s="62">
        <f t="shared" si="100"/>
        <v>2.05667</v>
      </c>
      <c r="K614" s="62">
        <f t="shared" si="100"/>
        <v>0.48</v>
      </c>
      <c r="L614" s="62">
        <f t="shared" si="100"/>
        <v>2.3256700000000001</v>
      </c>
      <c r="M614" s="62">
        <f t="shared" si="100"/>
        <v>0.57999999999999996</v>
      </c>
      <c r="N614" s="62">
        <f t="shared" si="100"/>
        <v>0</v>
      </c>
      <c r="O614" s="62">
        <f t="shared" si="100"/>
        <v>0</v>
      </c>
      <c r="P614" s="62">
        <f t="shared" si="100"/>
        <v>0</v>
      </c>
      <c r="Q614" s="62">
        <f t="shared" si="100"/>
        <v>0</v>
      </c>
      <c r="R614" s="62">
        <f t="shared" si="100"/>
        <v>0</v>
      </c>
      <c r="S614" s="62">
        <f t="shared" si="100"/>
        <v>0</v>
      </c>
      <c r="T614" s="62">
        <f t="shared" si="100"/>
        <v>0</v>
      </c>
      <c r="U614" s="62">
        <f t="shared" si="100"/>
        <v>0</v>
      </c>
      <c r="V614" s="62">
        <f t="shared" si="100"/>
        <v>0</v>
      </c>
      <c r="W614" s="62">
        <f t="shared" si="100"/>
        <v>0</v>
      </c>
    </row>
    <row r="615" spans="1:23" s="43" customFormat="1" ht="47.25" x14ac:dyDescent="0.25">
      <c r="A615" s="174"/>
      <c r="B615" s="53" t="s">
        <v>662</v>
      </c>
      <c r="C615" s="58" t="s">
        <v>663</v>
      </c>
      <c r="D615" s="62">
        <v>0</v>
      </c>
      <c r="E615" s="62">
        <v>0</v>
      </c>
      <c r="F615" s="62">
        <v>0</v>
      </c>
      <c r="G615" s="62">
        <v>0</v>
      </c>
      <c r="H615" s="62">
        <v>0</v>
      </c>
      <c r="I615" s="62">
        <v>0</v>
      </c>
      <c r="J615" s="62">
        <f t="shared" ref="J615:K621" si="101">L615-D615-F615-H615</f>
        <v>0.23322999999999999</v>
      </c>
      <c r="K615" s="62">
        <f t="shared" si="101"/>
        <v>0.16</v>
      </c>
      <c r="L615" s="54">
        <v>0.23322999999999999</v>
      </c>
      <c r="M615" s="54">
        <v>0.16</v>
      </c>
      <c r="N615" s="62">
        <v>0</v>
      </c>
      <c r="O615" s="62">
        <v>0</v>
      </c>
      <c r="P615" s="62">
        <v>0</v>
      </c>
      <c r="Q615" s="62">
        <v>0</v>
      </c>
      <c r="R615" s="62">
        <v>0</v>
      </c>
      <c r="S615" s="62">
        <v>0</v>
      </c>
      <c r="T615" s="62">
        <v>0</v>
      </c>
      <c r="U615" s="62">
        <v>0</v>
      </c>
      <c r="V615" s="62">
        <v>0</v>
      </c>
      <c r="W615" s="62">
        <v>0</v>
      </c>
    </row>
    <row r="616" spans="1:23" s="43" customFormat="1" ht="47.25" x14ac:dyDescent="0.25">
      <c r="A616" s="174"/>
      <c r="B616" s="53" t="s">
        <v>664</v>
      </c>
      <c r="C616" s="58" t="s">
        <v>665</v>
      </c>
      <c r="D616" s="62">
        <v>0</v>
      </c>
      <c r="E616" s="62">
        <v>0</v>
      </c>
      <c r="F616" s="62">
        <v>0</v>
      </c>
      <c r="G616" s="62">
        <v>0</v>
      </c>
      <c r="H616" s="62">
        <v>0</v>
      </c>
      <c r="I616" s="62">
        <v>0</v>
      </c>
      <c r="J616" s="62">
        <f t="shared" si="101"/>
        <v>0.29799999999999999</v>
      </c>
      <c r="K616" s="62">
        <f t="shared" si="101"/>
        <v>0.16</v>
      </c>
      <c r="L616" s="54">
        <v>0.29799999999999999</v>
      </c>
      <c r="M616" s="54">
        <v>0.16</v>
      </c>
      <c r="N616" s="62">
        <v>0</v>
      </c>
      <c r="O616" s="62">
        <v>0</v>
      </c>
      <c r="P616" s="62">
        <v>0</v>
      </c>
      <c r="Q616" s="62">
        <v>0</v>
      </c>
      <c r="R616" s="62">
        <v>0</v>
      </c>
      <c r="S616" s="62">
        <v>0</v>
      </c>
      <c r="T616" s="62">
        <v>0</v>
      </c>
      <c r="U616" s="62">
        <v>0</v>
      </c>
      <c r="V616" s="62">
        <v>0</v>
      </c>
      <c r="W616" s="62">
        <v>0</v>
      </c>
    </row>
    <row r="617" spans="1:23" s="43" customFormat="1" ht="63" x14ac:dyDescent="0.25">
      <c r="A617" s="174"/>
      <c r="B617" s="53" t="s">
        <v>666</v>
      </c>
      <c r="C617" s="58" t="s">
        <v>667</v>
      </c>
      <c r="D617" s="62">
        <v>0</v>
      </c>
      <c r="E617" s="62">
        <v>0</v>
      </c>
      <c r="F617" s="62">
        <v>0</v>
      </c>
      <c r="G617" s="62">
        <v>0</v>
      </c>
      <c r="H617" s="62">
        <v>0</v>
      </c>
      <c r="I617" s="62">
        <v>0</v>
      </c>
      <c r="J617" s="62">
        <f t="shared" si="101"/>
        <v>0.44400000000000001</v>
      </c>
      <c r="K617" s="62">
        <f t="shared" si="101"/>
        <v>0</v>
      </c>
      <c r="L617" s="54">
        <v>0.44400000000000001</v>
      </c>
      <c r="M617" s="54">
        <v>0</v>
      </c>
      <c r="N617" s="62">
        <v>0</v>
      </c>
      <c r="O617" s="62">
        <v>0</v>
      </c>
      <c r="P617" s="62">
        <v>0</v>
      </c>
      <c r="Q617" s="62">
        <v>0</v>
      </c>
      <c r="R617" s="62">
        <v>0</v>
      </c>
      <c r="S617" s="62">
        <v>0</v>
      </c>
      <c r="T617" s="62">
        <v>0</v>
      </c>
      <c r="U617" s="62">
        <v>0</v>
      </c>
      <c r="V617" s="62">
        <v>0</v>
      </c>
      <c r="W617" s="62">
        <v>0</v>
      </c>
    </row>
    <row r="618" spans="1:23" s="43" customFormat="1" ht="31.5" x14ac:dyDescent="0.25">
      <c r="A618" s="174"/>
      <c r="B618" s="53" t="s">
        <v>1563</v>
      </c>
      <c r="C618" s="58" t="s">
        <v>1564</v>
      </c>
      <c r="D618" s="62">
        <v>0</v>
      </c>
      <c r="E618" s="62">
        <v>0</v>
      </c>
      <c r="F618" s="62">
        <v>0</v>
      </c>
      <c r="G618" s="62">
        <v>0</v>
      </c>
      <c r="H618" s="62">
        <v>0</v>
      </c>
      <c r="I618" s="62">
        <v>0</v>
      </c>
      <c r="J618" s="62">
        <f t="shared" si="101"/>
        <v>1.08144</v>
      </c>
      <c r="K618" s="62">
        <f t="shared" si="101"/>
        <v>0.16</v>
      </c>
      <c r="L618" s="54">
        <v>1.08144</v>
      </c>
      <c r="M618" s="54">
        <v>0.16</v>
      </c>
      <c r="N618" s="62">
        <v>0</v>
      </c>
      <c r="O618" s="62">
        <v>0</v>
      </c>
      <c r="P618" s="62">
        <v>0</v>
      </c>
      <c r="Q618" s="62">
        <v>0</v>
      </c>
      <c r="R618" s="62">
        <v>0</v>
      </c>
      <c r="S618" s="62">
        <v>0</v>
      </c>
      <c r="T618" s="62">
        <v>0</v>
      </c>
      <c r="U618" s="62">
        <v>0</v>
      </c>
      <c r="V618" s="62">
        <v>0</v>
      </c>
      <c r="W618" s="62">
        <v>0</v>
      </c>
    </row>
    <row r="619" spans="1:23" s="43" customFormat="1" ht="31.5" x14ac:dyDescent="0.25">
      <c r="A619" s="174"/>
      <c r="B619" s="53" t="s">
        <v>668</v>
      </c>
      <c r="C619" s="58" t="s">
        <v>669</v>
      </c>
      <c r="D619" s="62">
        <v>0</v>
      </c>
      <c r="E619" s="62">
        <v>0</v>
      </c>
      <c r="F619" s="62">
        <v>0</v>
      </c>
      <c r="G619" s="62">
        <v>0</v>
      </c>
      <c r="H619" s="62">
        <v>0</v>
      </c>
      <c r="I619" s="62">
        <v>0</v>
      </c>
      <c r="J619" s="62">
        <f t="shared" si="101"/>
        <v>0</v>
      </c>
      <c r="K619" s="62">
        <f t="shared" si="101"/>
        <v>0</v>
      </c>
      <c r="L619" s="54">
        <v>0</v>
      </c>
      <c r="M619" s="54">
        <v>0</v>
      </c>
      <c r="N619" s="62">
        <v>0</v>
      </c>
      <c r="O619" s="62">
        <v>0</v>
      </c>
      <c r="P619" s="62">
        <v>0</v>
      </c>
      <c r="Q619" s="62">
        <v>0</v>
      </c>
      <c r="R619" s="62">
        <v>0</v>
      </c>
      <c r="S619" s="62">
        <v>0</v>
      </c>
      <c r="T619" s="62">
        <v>0</v>
      </c>
      <c r="U619" s="62">
        <v>0</v>
      </c>
      <c r="V619" s="62">
        <v>0</v>
      </c>
      <c r="W619" s="62">
        <v>0</v>
      </c>
    </row>
    <row r="620" spans="1:23" s="43" customFormat="1" ht="31.5" x14ac:dyDescent="0.25">
      <c r="A620" s="174"/>
      <c r="B620" s="53" t="s">
        <v>2060</v>
      </c>
      <c r="C620" s="58" t="s">
        <v>2061</v>
      </c>
      <c r="D620" s="62">
        <v>0</v>
      </c>
      <c r="E620" s="62">
        <v>0</v>
      </c>
      <c r="F620" s="62">
        <v>0</v>
      </c>
      <c r="G620" s="62">
        <v>0</v>
      </c>
      <c r="H620" s="62">
        <v>0</v>
      </c>
      <c r="I620" s="62">
        <v>0</v>
      </c>
      <c r="J620" s="62">
        <f t="shared" si="101"/>
        <v>0</v>
      </c>
      <c r="K620" s="62">
        <f t="shared" si="101"/>
        <v>0</v>
      </c>
      <c r="L620" s="54">
        <v>0</v>
      </c>
      <c r="M620" s="54">
        <v>0</v>
      </c>
      <c r="N620" s="62">
        <v>0</v>
      </c>
      <c r="O620" s="62">
        <v>0</v>
      </c>
      <c r="P620" s="62">
        <v>0</v>
      </c>
      <c r="Q620" s="62">
        <v>0</v>
      </c>
      <c r="R620" s="62">
        <v>0</v>
      </c>
      <c r="S620" s="62">
        <v>0</v>
      </c>
      <c r="T620" s="62">
        <v>0</v>
      </c>
      <c r="U620" s="62">
        <v>0</v>
      </c>
      <c r="V620" s="62">
        <v>0</v>
      </c>
      <c r="W620" s="62">
        <v>0</v>
      </c>
    </row>
    <row r="621" spans="1:23" s="43" customFormat="1" ht="63" x14ac:dyDescent="0.25">
      <c r="A621" s="174"/>
      <c r="B621" s="53" t="s">
        <v>2062</v>
      </c>
      <c r="C621" s="58" t="s">
        <v>1422</v>
      </c>
      <c r="D621" s="62">
        <v>0.26900000000000002</v>
      </c>
      <c r="E621" s="62">
        <v>0.1</v>
      </c>
      <c r="F621" s="62">
        <v>0</v>
      </c>
      <c r="G621" s="62">
        <v>0</v>
      </c>
      <c r="H621" s="62">
        <v>0</v>
      </c>
      <c r="I621" s="62">
        <v>0</v>
      </c>
      <c r="J621" s="62">
        <f t="shared" si="101"/>
        <v>0</v>
      </c>
      <c r="K621" s="62">
        <f t="shared" si="101"/>
        <v>0</v>
      </c>
      <c r="L621" s="54">
        <v>0.26900000000000002</v>
      </c>
      <c r="M621" s="54">
        <v>0.1</v>
      </c>
      <c r="N621" s="62">
        <v>0</v>
      </c>
      <c r="O621" s="62">
        <v>0</v>
      </c>
      <c r="P621" s="62">
        <v>0</v>
      </c>
      <c r="Q621" s="62">
        <v>0</v>
      </c>
      <c r="R621" s="62">
        <v>0</v>
      </c>
      <c r="S621" s="62">
        <v>0</v>
      </c>
      <c r="T621" s="62">
        <v>0</v>
      </c>
      <c r="U621" s="62">
        <v>0</v>
      </c>
      <c r="V621" s="62">
        <v>0</v>
      </c>
      <c r="W621" s="62">
        <v>0</v>
      </c>
    </row>
    <row r="622" spans="1:23" s="43" customFormat="1" ht="15.75" x14ac:dyDescent="0.25">
      <c r="A622" s="174"/>
      <c r="B622" s="65" t="s">
        <v>169</v>
      </c>
      <c r="C622" s="58"/>
      <c r="D622" s="62">
        <f t="shared" ref="D622:W622" si="102">SUM(D623:D632)</f>
        <v>7.9000000000000001E-2</v>
      </c>
      <c r="E622" s="62">
        <f t="shared" si="102"/>
        <v>0.4</v>
      </c>
      <c r="F622" s="62">
        <f t="shared" si="102"/>
        <v>0.126</v>
      </c>
      <c r="G622" s="62">
        <f t="shared" si="102"/>
        <v>0.5</v>
      </c>
      <c r="H622" s="62">
        <f t="shared" si="102"/>
        <v>0.38366</v>
      </c>
      <c r="I622" s="62">
        <f t="shared" si="102"/>
        <v>0.4</v>
      </c>
      <c r="J622" s="62">
        <f t="shared" si="102"/>
        <v>0.1716</v>
      </c>
      <c r="K622" s="62">
        <f t="shared" si="102"/>
        <v>1.36</v>
      </c>
      <c r="L622" s="62">
        <f t="shared" si="102"/>
        <v>0.76026000000000005</v>
      </c>
      <c r="M622" s="62">
        <f t="shared" si="102"/>
        <v>2.66</v>
      </c>
      <c r="N622" s="62">
        <f t="shared" si="102"/>
        <v>0</v>
      </c>
      <c r="O622" s="62">
        <f t="shared" si="102"/>
        <v>0</v>
      </c>
      <c r="P622" s="62">
        <f t="shared" si="102"/>
        <v>0</v>
      </c>
      <c r="Q622" s="62">
        <f t="shared" si="102"/>
        <v>0</v>
      </c>
      <c r="R622" s="62">
        <f t="shared" si="102"/>
        <v>0</v>
      </c>
      <c r="S622" s="62">
        <f t="shared" si="102"/>
        <v>0</v>
      </c>
      <c r="T622" s="62">
        <f t="shared" si="102"/>
        <v>0</v>
      </c>
      <c r="U622" s="62">
        <f t="shared" si="102"/>
        <v>0</v>
      </c>
      <c r="V622" s="62">
        <f t="shared" si="102"/>
        <v>0</v>
      </c>
      <c r="W622" s="62">
        <f t="shared" si="102"/>
        <v>0</v>
      </c>
    </row>
    <row r="623" spans="1:23" s="43" customFormat="1" ht="31.5" x14ac:dyDescent="0.25">
      <c r="A623" s="174"/>
      <c r="B623" s="53" t="s">
        <v>670</v>
      </c>
      <c r="C623" s="58" t="s">
        <v>671</v>
      </c>
      <c r="D623" s="62">
        <v>7.9000000000000001E-2</v>
      </c>
      <c r="E623" s="62">
        <v>0.4</v>
      </c>
      <c r="F623" s="62">
        <v>0</v>
      </c>
      <c r="G623" s="62">
        <v>0</v>
      </c>
      <c r="H623" s="62">
        <v>0</v>
      </c>
      <c r="I623" s="62">
        <v>0</v>
      </c>
      <c r="J623" s="62">
        <f t="shared" ref="J623:K632" si="103">L623-D623-F623-H623</f>
        <v>0</v>
      </c>
      <c r="K623" s="62">
        <f t="shared" si="103"/>
        <v>0</v>
      </c>
      <c r="L623" s="54">
        <v>7.9000000000000001E-2</v>
      </c>
      <c r="M623" s="54">
        <v>0.4</v>
      </c>
      <c r="N623" s="62">
        <v>0</v>
      </c>
      <c r="O623" s="62">
        <v>0</v>
      </c>
      <c r="P623" s="62">
        <v>0</v>
      </c>
      <c r="Q623" s="62">
        <v>0</v>
      </c>
      <c r="R623" s="62">
        <v>0</v>
      </c>
      <c r="S623" s="62">
        <v>0</v>
      </c>
      <c r="T623" s="62">
        <v>0</v>
      </c>
      <c r="U623" s="62">
        <v>0</v>
      </c>
      <c r="V623" s="62">
        <v>0</v>
      </c>
      <c r="W623" s="62">
        <v>0</v>
      </c>
    </row>
    <row r="624" spans="1:23" s="43" customFormat="1" ht="31.5" x14ac:dyDescent="0.25">
      <c r="A624" s="174"/>
      <c r="B624" s="53" t="s">
        <v>672</v>
      </c>
      <c r="C624" s="58" t="s">
        <v>673</v>
      </c>
      <c r="D624" s="62">
        <v>0</v>
      </c>
      <c r="E624" s="62">
        <v>0</v>
      </c>
      <c r="F624" s="62">
        <v>0</v>
      </c>
      <c r="G624" s="62">
        <v>0</v>
      </c>
      <c r="H624" s="62">
        <v>0</v>
      </c>
      <c r="I624" s="62">
        <v>0</v>
      </c>
      <c r="J624" s="62">
        <f t="shared" si="103"/>
        <v>0.14660000000000001</v>
      </c>
      <c r="K624" s="62">
        <f t="shared" si="103"/>
        <v>1.26</v>
      </c>
      <c r="L624" s="54">
        <v>0.14660000000000001</v>
      </c>
      <c r="M624" s="54">
        <v>1.26</v>
      </c>
      <c r="N624" s="62">
        <v>0</v>
      </c>
      <c r="O624" s="62">
        <v>0</v>
      </c>
      <c r="P624" s="62">
        <v>0</v>
      </c>
      <c r="Q624" s="62">
        <v>0</v>
      </c>
      <c r="R624" s="62">
        <v>0</v>
      </c>
      <c r="S624" s="62">
        <v>0</v>
      </c>
      <c r="T624" s="62">
        <v>0</v>
      </c>
      <c r="U624" s="62">
        <v>0</v>
      </c>
      <c r="V624" s="62">
        <v>0</v>
      </c>
      <c r="W624" s="62">
        <v>0</v>
      </c>
    </row>
    <row r="625" spans="1:23" s="43" customFormat="1" ht="31.5" x14ac:dyDescent="0.25">
      <c r="A625" s="174"/>
      <c r="B625" s="53" t="s">
        <v>674</v>
      </c>
      <c r="C625" s="58" t="s">
        <v>675</v>
      </c>
      <c r="D625" s="62">
        <v>0</v>
      </c>
      <c r="E625" s="62">
        <v>0</v>
      </c>
      <c r="F625" s="62">
        <v>0</v>
      </c>
      <c r="G625" s="62">
        <v>0</v>
      </c>
      <c r="H625" s="62">
        <v>0.17166000000000001</v>
      </c>
      <c r="I625" s="62">
        <v>0.4</v>
      </c>
      <c r="J625" s="62">
        <f t="shared" si="103"/>
        <v>0</v>
      </c>
      <c r="K625" s="62">
        <f t="shared" si="103"/>
        <v>0</v>
      </c>
      <c r="L625" s="54">
        <v>0.17166000000000001</v>
      </c>
      <c r="M625" s="54">
        <v>0.4</v>
      </c>
      <c r="N625" s="62">
        <v>0</v>
      </c>
      <c r="O625" s="62">
        <v>0</v>
      </c>
      <c r="P625" s="62">
        <v>0</v>
      </c>
      <c r="Q625" s="62">
        <v>0</v>
      </c>
      <c r="R625" s="62">
        <v>0</v>
      </c>
      <c r="S625" s="62">
        <v>0</v>
      </c>
      <c r="T625" s="62">
        <v>0</v>
      </c>
      <c r="U625" s="62">
        <v>0</v>
      </c>
      <c r="V625" s="62">
        <v>0</v>
      </c>
      <c r="W625" s="62">
        <v>0</v>
      </c>
    </row>
    <row r="626" spans="1:23" s="43" customFormat="1" ht="31.5" x14ac:dyDescent="0.25">
      <c r="A626" s="174"/>
      <c r="B626" s="53" t="s">
        <v>1334</v>
      </c>
      <c r="C626" s="58" t="s">
        <v>1335</v>
      </c>
      <c r="D626" s="62">
        <v>0</v>
      </c>
      <c r="E626" s="62">
        <v>0</v>
      </c>
      <c r="F626" s="62">
        <v>0.126</v>
      </c>
      <c r="G626" s="62">
        <v>0.5</v>
      </c>
      <c r="H626" s="62">
        <v>0</v>
      </c>
      <c r="I626" s="62">
        <v>0</v>
      </c>
      <c r="J626" s="62">
        <f t="shared" si="103"/>
        <v>0</v>
      </c>
      <c r="K626" s="62">
        <f t="shared" si="103"/>
        <v>0</v>
      </c>
      <c r="L626" s="54">
        <v>0.126</v>
      </c>
      <c r="M626" s="54">
        <v>0.5</v>
      </c>
      <c r="N626" s="62">
        <v>0</v>
      </c>
      <c r="O626" s="62">
        <v>0</v>
      </c>
      <c r="P626" s="62">
        <v>0</v>
      </c>
      <c r="Q626" s="62">
        <v>0</v>
      </c>
      <c r="R626" s="62">
        <v>0</v>
      </c>
      <c r="S626" s="62">
        <v>0</v>
      </c>
      <c r="T626" s="62">
        <v>0</v>
      </c>
      <c r="U626" s="62">
        <v>0</v>
      </c>
      <c r="V626" s="62">
        <v>0</v>
      </c>
      <c r="W626" s="62">
        <v>0</v>
      </c>
    </row>
    <row r="627" spans="1:23" s="43" customFormat="1" ht="31.5" x14ac:dyDescent="0.25">
      <c r="A627" s="174"/>
      <c r="B627" s="53" t="s">
        <v>676</v>
      </c>
      <c r="C627" s="58" t="s">
        <v>677</v>
      </c>
      <c r="D627" s="62">
        <v>0</v>
      </c>
      <c r="E627" s="62">
        <v>0</v>
      </c>
      <c r="F627" s="62">
        <v>0</v>
      </c>
      <c r="G627" s="62">
        <v>0</v>
      </c>
      <c r="H627" s="62">
        <v>0</v>
      </c>
      <c r="I627" s="62">
        <v>0</v>
      </c>
      <c r="J627" s="62">
        <f t="shared" si="103"/>
        <v>0</v>
      </c>
      <c r="K627" s="62">
        <f t="shared" si="103"/>
        <v>0</v>
      </c>
      <c r="L627" s="54">
        <v>0</v>
      </c>
      <c r="M627" s="54">
        <v>0</v>
      </c>
      <c r="N627" s="62">
        <v>0</v>
      </c>
      <c r="O627" s="62">
        <v>0</v>
      </c>
      <c r="P627" s="62">
        <v>0</v>
      </c>
      <c r="Q627" s="62">
        <v>0</v>
      </c>
      <c r="R627" s="62">
        <v>0</v>
      </c>
      <c r="S627" s="62">
        <v>0</v>
      </c>
      <c r="T627" s="62">
        <v>0</v>
      </c>
      <c r="U627" s="62">
        <v>0</v>
      </c>
      <c r="V627" s="62">
        <v>0</v>
      </c>
      <c r="W627" s="62">
        <v>0</v>
      </c>
    </row>
    <row r="628" spans="1:23" s="43" customFormat="1" ht="31.5" x14ac:dyDescent="0.25">
      <c r="A628" s="174"/>
      <c r="B628" s="53" t="s">
        <v>678</v>
      </c>
      <c r="C628" s="58" t="s">
        <v>679</v>
      </c>
      <c r="D628" s="62">
        <v>0</v>
      </c>
      <c r="E628" s="62">
        <v>0</v>
      </c>
      <c r="F628" s="62">
        <v>0</v>
      </c>
      <c r="G628" s="62">
        <v>0</v>
      </c>
      <c r="H628" s="62">
        <v>0.21199999999999997</v>
      </c>
      <c r="I628" s="62">
        <v>0</v>
      </c>
      <c r="J628" s="62">
        <f t="shared" si="103"/>
        <v>0</v>
      </c>
      <c r="K628" s="62">
        <f t="shared" si="103"/>
        <v>0</v>
      </c>
      <c r="L628" s="54">
        <v>0.21199999999999997</v>
      </c>
      <c r="M628" s="54">
        <v>0</v>
      </c>
      <c r="N628" s="62">
        <v>0</v>
      </c>
      <c r="O628" s="62">
        <v>0</v>
      </c>
      <c r="P628" s="62">
        <v>0</v>
      </c>
      <c r="Q628" s="62">
        <v>0</v>
      </c>
      <c r="R628" s="62">
        <v>0</v>
      </c>
      <c r="S628" s="62">
        <v>0</v>
      </c>
      <c r="T628" s="62">
        <v>0</v>
      </c>
      <c r="U628" s="62">
        <v>0</v>
      </c>
      <c r="V628" s="62">
        <v>0</v>
      </c>
      <c r="W628" s="62">
        <v>0</v>
      </c>
    </row>
    <row r="629" spans="1:23" s="43" customFormat="1" ht="31.5" x14ac:dyDescent="0.25">
      <c r="A629" s="174"/>
      <c r="B629" s="65" t="s">
        <v>680</v>
      </c>
      <c r="C629" s="58" t="s">
        <v>681</v>
      </c>
      <c r="D629" s="62">
        <v>0</v>
      </c>
      <c r="E629" s="62">
        <v>0</v>
      </c>
      <c r="F629" s="62">
        <v>0</v>
      </c>
      <c r="G629" s="62">
        <v>0</v>
      </c>
      <c r="H629" s="62">
        <v>0</v>
      </c>
      <c r="I629" s="62">
        <v>0</v>
      </c>
      <c r="J629" s="62">
        <f t="shared" si="103"/>
        <v>0</v>
      </c>
      <c r="K629" s="62">
        <f t="shared" si="103"/>
        <v>0</v>
      </c>
      <c r="L629" s="54">
        <v>0</v>
      </c>
      <c r="M629" s="54">
        <v>0</v>
      </c>
      <c r="N629" s="62">
        <v>0</v>
      </c>
      <c r="O629" s="62">
        <v>0</v>
      </c>
      <c r="P629" s="62">
        <v>0</v>
      </c>
      <c r="Q629" s="62">
        <v>0</v>
      </c>
      <c r="R629" s="62">
        <v>0</v>
      </c>
      <c r="S629" s="62">
        <v>0</v>
      </c>
      <c r="T629" s="62">
        <v>0</v>
      </c>
      <c r="U629" s="62">
        <v>0</v>
      </c>
      <c r="V629" s="62">
        <v>0</v>
      </c>
      <c r="W629" s="62">
        <v>0</v>
      </c>
    </row>
    <row r="630" spans="1:23" s="43" customFormat="1" ht="47.25" x14ac:dyDescent="0.25">
      <c r="A630" s="174"/>
      <c r="B630" s="53" t="s">
        <v>682</v>
      </c>
      <c r="C630" s="58" t="s">
        <v>683</v>
      </c>
      <c r="D630" s="62">
        <v>0</v>
      </c>
      <c r="E630" s="62">
        <v>0</v>
      </c>
      <c r="F630" s="62">
        <v>0</v>
      </c>
      <c r="G630" s="62">
        <v>0</v>
      </c>
      <c r="H630" s="62">
        <v>0</v>
      </c>
      <c r="I630" s="62">
        <v>0</v>
      </c>
      <c r="J630" s="62">
        <f t="shared" si="103"/>
        <v>0</v>
      </c>
      <c r="K630" s="62">
        <f t="shared" si="103"/>
        <v>0</v>
      </c>
      <c r="L630" s="54">
        <v>0</v>
      </c>
      <c r="M630" s="54">
        <v>0</v>
      </c>
      <c r="N630" s="62">
        <v>0</v>
      </c>
      <c r="O630" s="62">
        <v>0</v>
      </c>
      <c r="P630" s="62">
        <v>0</v>
      </c>
      <c r="Q630" s="62">
        <v>0</v>
      </c>
      <c r="R630" s="62">
        <v>0</v>
      </c>
      <c r="S630" s="62">
        <v>0</v>
      </c>
      <c r="T630" s="62">
        <v>0</v>
      </c>
      <c r="U630" s="62">
        <v>0</v>
      </c>
      <c r="V630" s="62">
        <v>0</v>
      </c>
      <c r="W630" s="62">
        <v>0</v>
      </c>
    </row>
    <row r="631" spans="1:23" s="43" customFormat="1" ht="47.25" x14ac:dyDescent="0.25">
      <c r="A631" s="174"/>
      <c r="B631" s="65" t="s">
        <v>684</v>
      </c>
      <c r="C631" s="58" t="s">
        <v>685</v>
      </c>
      <c r="D631" s="62">
        <v>0</v>
      </c>
      <c r="E631" s="62">
        <v>0</v>
      </c>
      <c r="F631" s="62">
        <v>0</v>
      </c>
      <c r="G631" s="62">
        <v>0</v>
      </c>
      <c r="H631" s="62">
        <v>0</v>
      </c>
      <c r="I631" s="62">
        <v>0</v>
      </c>
      <c r="J631" s="62">
        <f t="shared" si="103"/>
        <v>0</v>
      </c>
      <c r="K631" s="62">
        <f t="shared" si="103"/>
        <v>0</v>
      </c>
      <c r="L631" s="54">
        <v>0</v>
      </c>
      <c r="M631" s="54">
        <v>0</v>
      </c>
      <c r="N631" s="62">
        <v>0</v>
      </c>
      <c r="O631" s="62">
        <v>0</v>
      </c>
      <c r="P631" s="62">
        <v>0</v>
      </c>
      <c r="Q631" s="62">
        <v>0</v>
      </c>
      <c r="R631" s="62">
        <v>0</v>
      </c>
      <c r="S631" s="62">
        <v>0</v>
      </c>
      <c r="T631" s="62">
        <v>0</v>
      </c>
      <c r="U631" s="62">
        <v>0</v>
      </c>
      <c r="V631" s="62">
        <v>0</v>
      </c>
      <c r="W631" s="62">
        <v>0</v>
      </c>
    </row>
    <row r="632" spans="1:23" s="43" customFormat="1" ht="47.25" x14ac:dyDescent="0.25">
      <c r="A632" s="174"/>
      <c r="B632" s="53" t="s">
        <v>2063</v>
      </c>
      <c r="C632" s="58" t="s">
        <v>2064</v>
      </c>
      <c r="D632" s="62">
        <v>0</v>
      </c>
      <c r="E632" s="62">
        <v>0</v>
      </c>
      <c r="F632" s="62">
        <v>0</v>
      </c>
      <c r="G632" s="62">
        <v>0</v>
      </c>
      <c r="H632" s="62">
        <v>0</v>
      </c>
      <c r="I632" s="62">
        <v>0</v>
      </c>
      <c r="J632" s="62">
        <f t="shared" si="103"/>
        <v>2.5000000000000001E-2</v>
      </c>
      <c r="K632" s="62">
        <f t="shared" si="103"/>
        <v>0.1</v>
      </c>
      <c r="L632" s="54">
        <v>2.5000000000000001E-2</v>
      </c>
      <c r="M632" s="54">
        <v>0.1</v>
      </c>
      <c r="N632" s="62">
        <v>0</v>
      </c>
      <c r="O632" s="62">
        <v>0</v>
      </c>
      <c r="P632" s="62">
        <v>0</v>
      </c>
      <c r="Q632" s="62">
        <v>0</v>
      </c>
      <c r="R632" s="62">
        <v>0</v>
      </c>
      <c r="S632" s="62">
        <v>0</v>
      </c>
      <c r="T632" s="62">
        <v>0</v>
      </c>
      <c r="U632" s="62">
        <v>0</v>
      </c>
      <c r="V632" s="62">
        <v>0</v>
      </c>
      <c r="W632" s="62">
        <v>0</v>
      </c>
    </row>
    <row r="633" spans="1:23" s="43" customFormat="1" ht="15.75" x14ac:dyDescent="0.25">
      <c r="A633" s="174"/>
      <c r="B633" s="53" t="s">
        <v>686</v>
      </c>
      <c r="C633" s="58"/>
      <c r="D633" s="62">
        <f t="shared" ref="D633:W633" si="104">SUM(D634:D637)</f>
        <v>0</v>
      </c>
      <c r="E633" s="62">
        <f t="shared" si="104"/>
        <v>0</v>
      </c>
      <c r="F633" s="62">
        <f t="shared" si="104"/>
        <v>1.0169999999999999</v>
      </c>
      <c r="G633" s="62">
        <f t="shared" si="104"/>
        <v>0.25</v>
      </c>
      <c r="H633" s="62">
        <f t="shared" si="104"/>
        <v>4.7999999999999994E-2</v>
      </c>
      <c r="I633" s="62">
        <f t="shared" si="104"/>
        <v>0.16</v>
      </c>
      <c r="J633" s="62">
        <f t="shared" si="104"/>
        <v>1.5210000000000001</v>
      </c>
      <c r="K633" s="62">
        <f t="shared" si="104"/>
        <v>0.25</v>
      </c>
      <c r="L633" s="62">
        <f t="shared" si="104"/>
        <v>2.5860000000000003</v>
      </c>
      <c r="M633" s="62">
        <f t="shared" si="104"/>
        <v>0.66</v>
      </c>
      <c r="N633" s="62">
        <f t="shared" si="104"/>
        <v>0</v>
      </c>
      <c r="O633" s="62">
        <f t="shared" si="104"/>
        <v>0</v>
      </c>
      <c r="P633" s="62">
        <f t="shared" si="104"/>
        <v>0</v>
      </c>
      <c r="Q633" s="62">
        <f t="shared" si="104"/>
        <v>0</v>
      </c>
      <c r="R633" s="62">
        <f t="shared" si="104"/>
        <v>0</v>
      </c>
      <c r="S633" s="62">
        <f t="shared" si="104"/>
        <v>0</v>
      </c>
      <c r="T633" s="62">
        <f t="shared" si="104"/>
        <v>0</v>
      </c>
      <c r="U633" s="62">
        <f t="shared" si="104"/>
        <v>0</v>
      </c>
      <c r="V633" s="62">
        <f t="shared" si="104"/>
        <v>0</v>
      </c>
      <c r="W633" s="62">
        <f t="shared" si="104"/>
        <v>0</v>
      </c>
    </row>
    <row r="634" spans="1:23" s="43" customFormat="1" ht="47.25" x14ac:dyDescent="0.25">
      <c r="A634" s="174"/>
      <c r="B634" s="53" t="s">
        <v>687</v>
      </c>
      <c r="C634" s="58" t="s">
        <v>688</v>
      </c>
      <c r="D634" s="62">
        <v>0</v>
      </c>
      <c r="E634" s="62">
        <v>0</v>
      </c>
      <c r="F634" s="62">
        <v>0</v>
      </c>
      <c r="G634" s="62">
        <v>0</v>
      </c>
      <c r="H634" s="62">
        <v>0</v>
      </c>
      <c r="I634" s="62">
        <v>0</v>
      </c>
      <c r="J634" s="62">
        <f t="shared" ref="J634:K637" si="105">L634-D634-F634-H634</f>
        <v>1.5210000000000001</v>
      </c>
      <c r="K634" s="62">
        <f t="shared" si="105"/>
        <v>0.25</v>
      </c>
      <c r="L634" s="54">
        <v>1.5210000000000001</v>
      </c>
      <c r="M634" s="54">
        <v>0.25</v>
      </c>
      <c r="N634" s="62">
        <v>0</v>
      </c>
      <c r="O634" s="62">
        <v>0</v>
      </c>
      <c r="P634" s="62">
        <v>0</v>
      </c>
      <c r="Q634" s="62">
        <v>0</v>
      </c>
      <c r="R634" s="62">
        <v>0</v>
      </c>
      <c r="S634" s="62">
        <v>0</v>
      </c>
      <c r="T634" s="62">
        <v>0</v>
      </c>
      <c r="U634" s="62">
        <v>0</v>
      </c>
      <c r="V634" s="62">
        <v>0</v>
      </c>
      <c r="W634" s="62">
        <v>0</v>
      </c>
    </row>
    <row r="635" spans="1:23" s="43" customFormat="1" ht="47.25" x14ac:dyDescent="0.25">
      <c r="A635" s="174"/>
      <c r="B635" s="53" t="s">
        <v>689</v>
      </c>
      <c r="C635" s="58" t="s">
        <v>690</v>
      </c>
      <c r="D635" s="62">
        <v>0</v>
      </c>
      <c r="E635" s="62">
        <v>0</v>
      </c>
      <c r="F635" s="62">
        <v>0</v>
      </c>
      <c r="G635" s="62">
        <v>0</v>
      </c>
      <c r="H635" s="62">
        <v>0</v>
      </c>
      <c r="I635" s="62">
        <v>0</v>
      </c>
      <c r="J635" s="62">
        <f t="shared" si="105"/>
        <v>0</v>
      </c>
      <c r="K635" s="62">
        <f t="shared" si="105"/>
        <v>0</v>
      </c>
      <c r="L635" s="54">
        <v>0</v>
      </c>
      <c r="M635" s="54">
        <v>0</v>
      </c>
      <c r="N635" s="62">
        <v>0</v>
      </c>
      <c r="O635" s="62">
        <v>0</v>
      </c>
      <c r="P635" s="62">
        <v>0</v>
      </c>
      <c r="Q635" s="62">
        <v>0</v>
      </c>
      <c r="R635" s="62">
        <v>0</v>
      </c>
      <c r="S635" s="62">
        <v>0</v>
      </c>
      <c r="T635" s="62">
        <v>0</v>
      </c>
      <c r="U635" s="62">
        <v>0</v>
      </c>
      <c r="V635" s="62">
        <v>0</v>
      </c>
      <c r="W635" s="62">
        <v>0</v>
      </c>
    </row>
    <row r="636" spans="1:23" s="43" customFormat="1" ht="63" x14ac:dyDescent="0.25">
      <c r="A636" s="174"/>
      <c r="B636" s="53" t="s">
        <v>2065</v>
      </c>
      <c r="C636" s="58" t="s">
        <v>691</v>
      </c>
      <c r="D636" s="62">
        <v>0</v>
      </c>
      <c r="E636" s="62">
        <v>0</v>
      </c>
      <c r="F636" s="62">
        <v>1.0169999999999999</v>
      </c>
      <c r="G636" s="62">
        <v>0.25</v>
      </c>
      <c r="H636" s="62">
        <v>0</v>
      </c>
      <c r="I636" s="62">
        <v>0</v>
      </c>
      <c r="J636" s="62">
        <f t="shared" si="105"/>
        <v>0</v>
      </c>
      <c r="K636" s="62">
        <f t="shared" si="105"/>
        <v>0</v>
      </c>
      <c r="L636" s="54">
        <v>1.0169999999999999</v>
      </c>
      <c r="M636" s="54">
        <v>0.25</v>
      </c>
      <c r="N636" s="62">
        <v>0</v>
      </c>
      <c r="O636" s="62">
        <v>0</v>
      </c>
      <c r="P636" s="62">
        <v>0</v>
      </c>
      <c r="Q636" s="62">
        <v>0</v>
      </c>
      <c r="R636" s="62">
        <v>0</v>
      </c>
      <c r="S636" s="62">
        <v>0</v>
      </c>
      <c r="T636" s="62">
        <v>0</v>
      </c>
      <c r="U636" s="62">
        <v>0</v>
      </c>
      <c r="V636" s="62">
        <v>0</v>
      </c>
      <c r="W636" s="62">
        <v>0</v>
      </c>
    </row>
    <row r="637" spans="1:23" s="43" customFormat="1" ht="63" x14ac:dyDescent="0.25">
      <c r="A637" s="174"/>
      <c r="B637" s="53" t="s">
        <v>2066</v>
      </c>
      <c r="C637" s="58" t="s">
        <v>1423</v>
      </c>
      <c r="D637" s="62">
        <v>0</v>
      </c>
      <c r="E637" s="62">
        <v>0</v>
      </c>
      <c r="F637" s="62">
        <v>0</v>
      </c>
      <c r="G637" s="62">
        <v>0</v>
      </c>
      <c r="H637" s="62">
        <v>4.7999999999999994E-2</v>
      </c>
      <c r="I637" s="62">
        <v>0.16</v>
      </c>
      <c r="J637" s="62">
        <f t="shared" si="105"/>
        <v>0</v>
      </c>
      <c r="K637" s="62">
        <f t="shared" si="105"/>
        <v>0</v>
      </c>
      <c r="L637" s="54">
        <v>4.7999999999999994E-2</v>
      </c>
      <c r="M637" s="54">
        <v>0.16</v>
      </c>
      <c r="N637" s="62">
        <v>0</v>
      </c>
      <c r="O637" s="62">
        <v>0</v>
      </c>
      <c r="P637" s="62">
        <v>0</v>
      </c>
      <c r="Q637" s="62">
        <v>0</v>
      </c>
      <c r="R637" s="62">
        <v>0</v>
      </c>
      <c r="S637" s="62">
        <v>0</v>
      </c>
      <c r="T637" s="62">
        <v>0</v>
      </c>
      <c r="U637" s="62">
        <v>0</v>
      </c>
      <c r="V637" s="62">
        <v>0</v>
      </c>
      <c r="W637" s="62">
        <v>0</v>
      </c>
    </row>
    <row r="638" spans="1:23" s="43" customFormat="1" ht="15.75" x14ac:dyDescent="0.25">
      <c r="A638" s="174"/>
      <c r="B638" s="53" t="s">
        <v>179</v>
      </c>
      <c r="C638" s="58"/>
      <c r="D638" s="62">
        <f t="shared" ref="D638:W638" si="106">SUM(D639:D643)</f>
        <v>0</v>
      </c>
      <c r="E638" s="62">
        <f t="shared" si="106"/>
        <v>0</v>
      </c>
      <c r="F638" s="62">
        <f t="shared" si="106"/>
        <v>0.10100000000000001</v>
      </c>
      <c r="G638" s="62">
        <f t="shared" si="106"/>
        <v>0.16</v>
      </c>
      <c r="H638" s="62">
        <f t="shared" si="106"/>
        <v>0</v>
      </c>
      <c r="I638" s="62">
        <f t="shared" si="106"/>
        <v>0</v>
      </c>
      <c r="J638" s="62">
        <f t="shared" si="106"/>
        <v>0.56200000000000006</v>
      </c>
      <c r="K638" s="62">
        <f t="shared" si="106"/>
        <v>0.16</v>
      </c>
      <c r="L638" s="62">
        <f t="shared" si="106"/>
        <v>0.66300000000000003</v>
      </c>
      <c r="M638" s="62">
        <f t="shared" si="106"/>
        <v>0.32</v>
      </c>
      <c r="N638" s="62">
        <f t="shared" si="106"/>
        <v>0</v>
      </c>
      <c r="O638" s="62">
        <f t="shared" si="106"/>
        <v>0</v>
      </c>
      <c r="P638" s="62">
        <f t="shared" si="106"/>
        <v>0</v>
      </c>
      <c r="Q638" s="62">
        <f t="shared" si="106"/>
        <v>0</v>
      </c>
      <c r="R638" s="62">
        <f t="shared" si="106"/>
        <v>0</v>
      </c>
      <c r="S638" s="62">
        <f t="shared" si="106"/>
        <v>0</v>
      </c>
      <c r="T638" s="62">
        <f t="shared" si="106"/>
        <v>0</v>
      </c>
      <c r="U638" s="62">
        <f t="shared" si="106"/>
        <v>0</v>
      </c>
      <c r="V638" s="62">
        <f t="shared" si="106"/>
        <v>0</v>
      </c>
      <c r="W638" s="62">
        <f t="shared" si="106"/>
        <v>0</v>
      </c>
    </row>
    <row r="639" spans="1:23" s="43" customFormat="1" ht="31.5" x14ac:dyDescent="0.25">
      <c r="A639" s="174"/>
      <c r="B639" s="53" t="s">
        <v>692</v>
      </c>
      <c r="C639" s="58" t="s">
        <v>693</v>
      </c>
      <c r="D639" s="62">
        <v>0</v>
      </c>
      <c r="E639" s="62">
        <v>0</v>
      </c>
      <c r="F639" s="62">
        <v>0.10100000000000001</v>
      </c>
      <c r="G639" s="62">
        <v>0.16</v>
      </c>
      <c r="H639" s="62">
        <v>0</v>
      </c>
      <c r="I639" s="62">
        <v>0</v>
      </c>
      <c r="J639" s="62">
        <f t="shared" ref="J639:K643" si="107">L639-D639-F639-H639</f>
        <v>0</v>
      </c>
      <c r="K639" s="62">
        <f t="shared" si="107"/>
        <v>0</v>
      </c>
      <c r="L639" s="54">
        <v>0.10100000000000001</v>
      </c>
      <c r="M639" s="54">
        <v>0.16</v>
      </c>
      <c r="N639" s="62">
        <v>0</v>
      </c>
      <c r="O639" s="62">
        <v>0</v>
      </c>
      <c r="P639" s="62">
        <v>0</v>
      </c>
      <c r="Q639" s="62">
        <v>0</v>
      </c>
      <c r="R639" s="62">
        <v>0</v>
      </c>
      <c r="S639" s="62">
        <v>0</v>
      </c>
      <c r="T639" s="62">
        <v>0</v>
      </c>
      <c r="U639" s="62">
        <v>0</v>
      </c>
      <c r="V639" s="62">
        <v>0</v>
      </c>
      <c r="W639" s="62">
        <v>0</v>
      </c>
    </row>
    <row r="640" spans="1:23" s="43" customFormat="1" ht="47.25" x14ac:dyDescent="0.25">
      <c r="A640" s="174"/>
      <c r="B640" s="53" t="s">
        <v>694</v>
      </c>
      <c r="C640" s="58" t="s">
        <v>695</v>
      </c>
      <c r="D640" s="62">
        <v>0</v>
      </c>
      <c r="E640" s="62">
        <v>0</v>
      </c>
      <c r="F640" s="62">
        <v>0</v>
      </c>
      <c r="G640" s="62">
        <v>0</v>
      </c>
      <c r="H640" s="62">
        <v>0</v>
      </c>
      <c r="I640" s="62">
        <v>0</v>
      </c>
      <c r="J640" s="62">
        <f t="shared" si="107"/>
        <v>0</v>
      </c>
      <c r="K640" s="62">
        <f t="shared" si="107"/>
        <v>0</v>
      </c>
      <c r="L640" s="54">
        <v>0</v>
      </c>
      <c r="M640" s="54">
        <v>0</v>
      </c>
      <c r="N640" s="62">
        <v>0</v>
      </c>
      <c r="O640" s="62">
        <v>0</v>
      </c>
      <c r="P640" s="62">
        <v>0</v>
      </c>
      <c r="Q640" s="62">
        <v>0</v>
      </c>
      <c r="R640" s="62">
        <v>0</v>
      </c>
      <c r="S640" s="62">
        <v>0</v>
      </c>
      <c r="T640" s="62">
        <v>0</v>
      </c>
      <c r="U640" s="62">
        <v>0</v>
      </c>
      <c r="V640" s="62">
        <v>0</v>
      </c>
      <c r="W640" s="62">
        <v>0</v>
      </c>
    </row>
    <row r="641" spans="1:23" s="43" customFormat="1" ht="63" x14ac:dyDescent="0.25">
      <c r="A641" s="174"/>
      <c r="B641" s="53" t="s">
        <v>696</v>
      </c>
      <c r="C641" s="58" t="s">
        <v>697</v>
      </c>
      <c r="D641" s="62">
        <v>0</v>
      </c>
      <c r="E641" s="62">
        <v>0</v>
      </c>
      <c r="F641" s="62">
        <v>0</v>
      </c>
      <c r="G641" s="62">
        <v>0</v>
      </c>
      <c r="H641" s="62">
        <v>0</v>
      </c>
      <c r="I641" s="62">
        <v>0</v>
      </c>
      <c r="J641" s="62">
        <f t="shared" si="107"/>
        <v>0</v>
      </c>
      <c r="K641" s="62">
        <f t="shared" si="107"/>
        <v>0</v>
      </c>
      <c r="L641" s="54">
        <v>0</v>
      </c>
      <c r="M641" s="54">
        <v>0</v>
      </c>
      <c r="N641" s="62">
        <v>0</v>
      </c>
      <c r="O641" s="62">
        <v>0</v>
      </c>
      <c r="P641" s="62">
        <v>0</v>
      </c>
      <c r="Q641" s="62">
        <v>0</v>
      </c>
      <c r="R641" s="62">
        <v>0</v>
      </c>
      <c r="S641" s="62">
        <v>0</v>
      </c>
      <c r="T641" s="62">
        <v>0</v>
      </c>
      <c r="U641" s="62">
        <v>0</v>
      </c>
      <c r="V641" s="62">
        <v>0</v>
      </c>
      <c r="W641" s="62">
        <v>0</v>
      </c>
    </row>
    <row r="642" spans="1:23" s="43" customFormat="1" ht="31.5" x14ac:dyDescent="0.25">
      <c r="A642" s="61"/>
      <c r="B642" s="53" t="s">
        <v>2067</v>
      </c>
      <c r="C642" s="58" t="s">
        <v>2068</v>
      </c>
      <c r="D642" s="62">
        <v>0</v>
      </c>
      <c r="E642" s="62">
        <v>0</v>
      </c>
      <c r="F642" s="62">
        <v>0</v>
      </c>
      <c r="G642" s="62">
        <v>0</v>
      </c>
      <c r="H642" s="62">
        <v>0</v>
      </c>
      <c r="I642" s="62">
        <v>0</v>
      </c>
      <c r="J642" s="62">
        <f t="shared" si="107"/>
        <v>0</v>
      </c>
      <c r="K642" s="62">
        <f t="shared" si="107"/>
        <v>0</v>
      </c>
      <c r="L642" s="54">
        <v>0</v>
      </c>
      <c r="M642" s="54">
        <v>0</v>
      </c>
      <c r="N642" s="62">
        <v>0</v>
      </c>
      <c r="O642" s="62">
        <v>0</v>
      </c>
      <c r="P642" s="62">
        <v>0</v>
      </c>
      <c r="Q642" s="62">
        <v>0</v>
      </c>
      <c r="R642" s="62">
        <v>0</v>
      </c>
      <c r="S642" s="62">
        <v>0</v>
      </c>
      <c r="T642" s="62">
        <v>0</v>
      </c>
      <c r="U642" s="62">
        <v>0</v>
      </c>
      <c r="V642" s="62">
        <v>0</v>
      </c>
      <c r="W642" s="62">
        <v>0</v>
      </c>
    </row>
    <row r="643" spans="1:23" s="43" customFormat="1" ht="31.5" x14ac:dyDescent="0.25">
      <c r="A643" s="174"/>
      <c r="B643" s="53" t="s">
        <v>698</v>
      </c>
      <c r="C643" s="58" t="s">
        <v>699</v>
      </c>
      <c r="D643" s="62">
        <v>0</v>
      </c>
      <c r="E643" s="62">
        <v>0</v>
      </c>
      <c r="F643" s="62">
        <v>0</v>
      </c>
      <c r="G643" s="62">
        <v>0</v>
      </c>
      <c r="H643" s="62">
        <v>0</v>
      </c>
      <c r="I643" s="62">
        <v>0</v>
      </c>
      <c r="J643" s="62">
        <f t="shared" si="107"/>
        <v>0.56200000000000006</v>
      </c>
      <c r="K643" s="62">
        <f t="shared" si="107"/>
        <v>0.16</v>
      </c>
      <c r="L643" s="54">
        <v>0.56200000000000006</v>
      </c>
      <c r="M643" s="54">
        <v>0.16</v>
      </c>
      <c r="N643" s="62">
        <v>0</v>
      </c>
      <c r="O643" s="62">
        <v>0</v>
      </c>
      <c r="P643" s="62">
        <v>0</v>
      </c>
      <c r="Q643" s="62">
        <v>0</v>
      </c>
      <c r="R643" s="62">
        <v>0</v>
      </c>
      <c r="S643" s="62">
        <v>0</v>
      </c>
      <c r="T643" s="62">
        <v>0</v>
      </c>
      <c r="U643" s="62">
        <v>0</v>
      </c>
      <c r="V643" s="62">
        <v>0</v>
      </c>
      <c r="W643" s="62">
        <v>0</v>
      </c>
    </row>
    <row r="644" spans="1:23" s="43" customFormat="1" ht="15.75" x14ac:dyDescent="0.25">
      <c r="A644" s="174"/>
      <c r="B644" s="53" t="s">
        <v>186</v>
      </c>
      <c r="C644" s="58"/>
      <c r="D644" s="62">
        <f t="shared" ref="D644:W644" si="108">SUM(D645:D648)</f>
        <v>0.27529999999999999</v>
      </c>
      <c r="E644" s="62">
        <f t="shared" si="108"/>
        <v>0.5</v>
      </c>
      <c r="F644" s="62">
        <f t="shared" si="108"/>
        <v>0</v>
      </c>
      <c r="G644" s="62">
        <f t="shared" si="108"/>
        <v>0</v>
      </c>
      <c r="H644" s="62">
        <f t="shared" si="108"/>
        <v>0</v>
      </c>
      <c r="I644" s="62">
        <f t="shared" si="108"/>
        <v>0</v>
      </c>
      <c r="J644" s="62">
        <f t="shared" si="108"/>
        <v>0.92800000000000005</v>
      </c>
      <c r="K644" s="62">
        <f t="shared" si="108"/>
        <v>0.25</v>
      </c>
      <c r="L644" s="62">
        <f t="shared" si="108"/>
        <v>1.2033</v>
      </c>
      <c r="M644" s="62">
        <f t="shared" si="108"/>
        <v>0.75</v>
      </c>
      <c r="N644" s="62">
        <f t="shared" si="108"/>
        <v>0</v>
      </c>
      <c r="O644" s="62">
        <f t="shared" si="108"/>
        <v>0</v>
      </c>
      <c r="P644" s="62">
        <f t="shared" si="108"/>
        <v>0</v>
      </c>
      <c r="Q644" s="62">
        <f t="shared" si="108"/>
        <v>0</v>
      </c>
      <c r="R644" s="62">
        <f t="shared" si="108"/>
        <v>0</v>
      </c>
      <c r="S644" s="62">
        <f t="shared" si="108"/>
        <v>0</v>
      </c>
      <c r="T644" s="62">
        <f t="shared" si="108"/>
        <v>0</v>
      </c>
      <c r="U644" s="62">
        <f t="shared" si="108"/>
        <v>0</v>
      </c>
      <c r="V644" s="62">
        <f t="shared" si="108"/>
        <v>0</v>
      </c>
      <c r="W644" s="62">
        <f t="shared" si="108"/>
        <v>0</v>
      </c>
    </row>
    <row r="645" spans="1:23" s="43" customFormat="1" ht="31.5" x14ac:dyDescent="0.25">
      <c r="A645" s="174"/>
      <c r="B645" s="53" t="s">
        <v>700</v>
      </c>
      <c r="C645" s="58" t="s">
        <v>701</v>
      </c>
      <c r="D645" s="62">
        <v>9.2300000000000007E-2</v>
      </c>
      <c r="E645" s="62">
        <v>0.25</v>
      </c>
      <c r="F645" s="62">
        <v>0</v>
      </c>
      <c r="G645" s="62">
        <v>0</v>
      </c>
      <c r="H645" s="62">
        <v>0</v>
      </c>
      <c r="I645" s="62">
        <v>0</v>
      </c>
      <c r="J645" s="62">
        <f t="shared" ref="J645:K648" si="109">L645-D645-F645-H645</f>
        <v>0</v>
      </c>
      <c r="K645" s="62">
        <f t="shared" si="109"/>
        <v>0</v>
      </c>
      <c r="L645" s="54">
        <v>9.2300000000000007E-2</v>
      </c>
      <c r="M645" s="54">
        <v>0.25</v>
      </c>
      <c r="N645" s="62">
        <v>0</v>
      </c>
      <c r="O645" s="62">
        <v>0</v>
      </c>
      <c r="P645" s="62">
        <v>0</v>
      </c>
      <c r="Q645" s="62">
        <v>0</v>
      </c>
      <c r="R645" s="62">
        <v>0</v>
      </c>
      <c r="S645" s="62">
        <v>0</v>
      </c>
      <c r="T645" s="62">
        <v>0</v>
      </c>
      <c r="U645" s="62">
        <v>0</v>
      </c>
      <c r="V645" s="62">
        <v>0</v>
      </c>
      <c r="W645" s="62">
        <v>0</v>
      </c>
    </row>
    <row r="646" spans="1:23" s="43" customFormat="1" ht="31.5" x14ac:dyDescent="0.25">
      <c r="A646" s="174"/>
      <c r="B646" s="65" t="s">
        <v>702</v>
      </c>
      <c r="C646" s="58" t="s">
        <v>703</v>
      </c>
      <c r="D646" s="62">
        <v>0.183</v>
      </c>
      <c r="E646" s="62">
        <v>0.25</v>
      </c>
      <c r="F646" s="62">
        <v>0</v>
      </c>
      <c r="G646" s="62">
        <v>0</v>
      </c>
      <c r="H646" s="62">
        <v>0</v>
      </c>
      <c r="I646" s="62">
        <v>0</v>
      </c>
      <c r="J646" s="62">
        <f t="shared" si="109"/>
        <v>0</v>
      </c>
      <c r="K646" s="62">
        <f t="shared" si="109"/>
        <v>0</v>
      </c>
      <c r="L646" s="54">
        <v>0.183</v>
      </c>
      <c r="M646" s="54">
        <v>0.25</v>
      </c>
      <c r="N646" s="62">
        <v>0</v>
      </c>
      <c r="O646" s="62">
        <v>0</v>
      </c>
      <c r="P646" s="62">
        <v>0</v>
      </c>
      <c r="Q646" s="62">
        <v>0</v>
      </c>
      <c r="R646" s="62">
        <v>0</v>
      </c>
      <c r="S646" s="62">
        <v>0</v>
      </c>
      <c r="T646" s="62">
        <v>0</v>
      </c>
      <c r="U646" s="62">
        <v>0</v>
      </c>
      <c r="V646" s="62">
        <v>0</v>
      </c>
      <c r="W646" s="62">
        <v>0</v>
      </c>
    </row>
    <row r="647" spans="1:23" s="43" customFormat="1" ht="47.25" x14ac:dyDescent="0.25">
      <c r="A647" s="174"/>
      <c r="B647" s="53" t="s">
        <v>704</v>
      </c>
      <c r="C647" s="58" t="s">
        <v>705</v>
      </c>
      <c r="D647" s="62">
        <v>0</v>
      </c>
      <c r="E647" s="62">
        <v>0</v>
      </c>
      <c r="F647" s="62">
        <v>0</v>
      </c>
      <c r="G647" s="62">
        <v>0</v>
      </c>
      <c r="H647" s="62">
        <v>0</v>
      </c>
      <c r="I647" s="62">
        <v>0</v>
      </c>
      <c r="J647" s="62">
        <f t="shared" si="109"/>
        <v>0.92800000000000005</v>
      </c>
      <c r="K647" s="62">
        <f t="shared" si="109"/>
        <v>0.25</v>
      </c>
      <c r="L647" s="54">
        <v>0.92800000000000005</v>
      </c>
      <c r="M647" s="54">
        <v>0.25</v>
      </c>
      <c r="N647" s="62">
        <v>0</v>
      </c>
      <c r="O647" s="62">
        <v>0</v>
      </c>
      <c r="P647" s="62">
        <v>0</v>
      </c>
      <c r="Q647" s="62">
        <v>0</v>
      </c>
      <c r="R647" s="62">
        <v>0</v>
      </c>
      <c r="S647" s="62">
        <v>0</v>
      </c>
      <c r="T647" s="62">
        <v>0</v>
      </c>
      <c r="U647" s="62">
        <v>0</v>
      </c>
      <c r="V647" s="62">
        <v>0</v>
      </c>
      <c r="W647" s="62">
        <v>0</v>
      </c>
    </row>
    <row r="648" spans="1:23" s="43" customFormat="1" ht="47.25" x14ac:dyDescent="0.25">
      <c r="A648" s="174"/>
      <c r="B648" s="53" t="s">
        <v>706</v>
      </c>
      <c r="C648" s="58" t="s">
        <v>707</v>
      </c>
      <c r="D648" s="62">
        <v>0</v>
      </c>
      <c r="E648" s="62">
        <v>0</v>
      </c>
      <c r="F648" s="62">
        <v>0</v>
      </c>
      <c r="G648" s="62">
        <v>0</v>
      </c>
      <c r="H648" s="62">
        <v>0</v>
      </c>
      <c r="I648" s="62">
        <v>0</v>
      </c>
      <c r="J648" s="62">
        <f t="shared" si="109"/>
        <v>0</v>
      </c>
      <c r="K648" s="62">
        <f t="shared" si="109"/>
        <v>0</v>
      </c>
      <c r="L648" s="54">
        <v>0</v>
      </c>
      <c r="M648" s="54">
        <v>0</v>
      </c>
      <c r="N648" s="62">
        <v>0</v>
      </c>
      <c r="O648" s="62">
        <v>0</v>
      </c>
      <c r="P648" s="62">
        <v>0</v>
      </c>
      <c r="Q648" s="62">
        <v>0</v>
      </c>
      <c r="R648" s="62">
        <v>0</v>
      </c>
      <c r="S648" s="62">
        <v>0</v>
      </c>
      <c r="T648" s="62">
        <v>0</v>
      </c>
      <c r="U648" s="62">
        <v>0</v>
      </c>
      <c r="V648" s="62">
        <v>0</v>
      </c>
      <c r="W648" s="62">
        <v>0</v>
      </c>
    </row>
    <row r="649" spans="1:23" s="43" customFormat="1" ht="15.75" x14ac:dyDescent="0.25">
      <c r="A649" s="174"/>
      <c r="B649" s="53" t="s">
        <v>708</v>
      </c>
      <c r="C649" s="59"/>
      <c r="D649" s="62">
        <f t="shared" ref="D649:W649" si="110">SUM(D650:D652)</f>
        <v>0</v>
      </c>
      <c r="E649" s="62">
        <f t="shared" si="110"/>
        <v>0</v>
      </c>
      <c r="F649" s="62">
        <f t="shared" si="110"/>
        <v>0</v>
      </c>
      <c r="G649" s="62">
        <f t="shared" si="110"/>
        <v>0</v>
      </c>
      <c r="H649" s="62">
        <f t="shared" si="110"/>
        <v>0</v>
      </c>
      <c r="I649" s="62">
        <f t="shared" si="110"/>
        <v>0</v>
      </c>
      <c r="J649" s="62">
        <f t="shared" si="110"/>
        <v>0</v>
      </c>
      <c r="K649" s="62">
        <f t="shared" si="110"/>
        <v>0</v>
      </c>
      <c r="L649" s="62">
        <f t="shared" si="110"/>
        <v>0</v>
      </c>
      <c r="M649" s="62">
        <f t="shared" si="110"/>
        <v>0</v>
      </c>
      <c r="N649" s="62">
        <f t="shared" si="110"/>
        <v>0</v>
      </c>
      <c r="O649" s="62">
        <f t="shared" si="110"/>
        <v>0</v>
      </c>
      <c r="P649" s="62">
        <f t="shared" si="110"/>
        <v>0</v>
      </c>
      <c r="Q649" s="62">
        <f t="shared" si="110"/>
        <v>0</v>
      </c>
      <c r="R649" s="62">
        <f t="shared" si="110"/>
        <v>0</v>
      </c>
      <c r="S649" s="62">
        <f t="shared" si="110"/>
        <v>0</v>
      </c>
      <c r="T649" s="62">
        <f t="shared" si="110"/>
        <v>0</v>
      </c>
      <c r="U649" s="62">
        <f t="shared" si="110"/>
        <v>0</v>
      </c>
      <c r="V649" s="62">
        <f t="shared" si="110"/>
        <v>0</v>
      </c>
      <c r="W649" s="62">
        <f t="shared" si="110"/>
        <v>0</v>
      </c>
    </row>
    <row r="650" spans="1:23" s="43" customFormat="1" ht="47.25" x14ac:dyDescent="0.25">
      <c r="A650" s="174"/>
      <c r="B650" s="53" t="s">
        <v>709</v>
      </c>
      <c r="C650" s="58" t="s">
        <v>710</v>
      </c>
      <c r="D650" s="62">
        <v>0</v>
      </c>
      <c r="E650" s="62">
        <v>0</v>
      </c>
      <c r="F650" s="62">
        <v>0</v>
      </c>
      <c r="G650" s="62">
        <v>0</v>
      </c>
      <c r="H650" s="62">
        <v>0</v>
      </c>
      <c r="I650" s="62">
        <v>0</v>
      </c>
      <c r="J650" s="62">
        <f t="shared" ref="J650:K652" si="111">L650-D650-F650-H650</f>
        <v>0</v>
      </c>
      <c r="K650" s="62">
        <f t="shared" si="111"/>
        <v>0</v>
      </c>
      <c r="L650" s="54">
        <v>0</v>
      </c>
      <c r="M650" s="54">
        <v>0</v>
      </c>
      <c r="N650" s="62">
        <v>0</v>
      </c>
      <c r="O650" s="62">
        <v>0</v>
      </c>
      <c r="P650" s="62">
        <v>0</v>
      </c>
      <c r="Q650" s="62">
        <v>0</v>
      </c>
      <c r="R650" s="62">
        <v>0</v>
      </c>
      <c r="S650" s="62">
        <v>0</v>
      </c>
      <c r="T650" s="62">
        <v>0</v>
      </c>
      <c r="U650" s="62">
        <v>0</v>
      </c>
      <c r="V650" s="62">
        <v>0</v>
      </c>
      <c r="W650" s="62">
        <v>0</v>
      </c>
    </row>
    <row r="651" spans="1:23" s="43" customFormat="1" ht="63" x14ac:dyDescent="0.25">
      <c r="A651" s="174"/>
      <c r="B651" s="65" t="s">
        <v>2069</v>
      </c>
      <c r="C651" s="58" t="s">
        <v>711</v>
      </c>
      <c r="D651" s="62">
        <v>0</v>
      </c>
      <c r="E651" s="62">
        <v>0</v>
      </c>
      <c r="F651" s="62">
        <v>0</v>
      </c>
      <c r="G651" s="62">
        <v>0</v>
      </c>
      <c r="H651" s="62">
        <v>0</v>
      </c>
      <c r="I651" s="62">
        <v>0</v>
      </c>
      <c r="J651" s="62">
        <f t="shared" si="111"/>
        <v>0</v>
      </c>
      <c r="K651" s="62">
        <f t="shared" si="111"/>
        <v>0</v>
      </c>
      <c r="L651" s="54">
        <v>0</v>
      </c>
      <c r="M651" s="54">
        <v>0</v>
      </c>
      <c r="N651" s="62">
        <v>0</v>
      </c>
      <c r="O651" s="62">
        <v>0</v>
      </c>
      <c r="P651" s="62">
        <v>0</v>
      </c>
      <c r="Q651" s="62">
        <v>0</v>
      </c>
      <c r="R651" s="62">
        <v>0</v>
      </c>
      <c r="S651" s="62">
        <v>0</v>
      </c>
      <c r="T651" s="62">
        <v>0</v>
      </c>
      <c r="U651" s="62">
        <v>0</v>
      </c>
      <c r="V651" s="62">
        <v>0</v>
      </c>
      <c r="W651" s="62">
        <v>0</v>
      </c>
    </row>
    <row r="652" spans="1:23" s="43" customFormat="1" ht="47.25" x14ac:dyDescent="0.25">
      <c r="A652" s="174"/>
      <c r="B652" s="53" t="s">
        <v>2070</v>
      </c>
      <c r="C652" s="58" t="s">
        <v>2071</v>
      </c>
      <c r="D652" s="62">
        <v>0</v>
      </c>
      <c r="E652" s="62">
        <v>0</v>
      </c>
      <c r="F652" s="62">
        <v>0</v>
      </c>
      <c r="G652" s="62">
        <v>0</v>
      </c>
      <c r="H652" s="62">
        <v>0</v>
      </c>
      <c r="I652" s="62">
        <v>0</v>
      </c>
      <c r="J652" s="62">
        <f t="shared" si="111"/>
        <v>0</v>
      </c>
      <c r="K652" s="62">
        <f t="shared" si="111"/>
        <v>0</v>
      </c>
      <c r="L652" s="54">
        <v>0</v>
      </c>
      <c r="M652" s="54">
        <v>0</v>
      </c>
      <c r="N652" s="62">
        <v>0</v>
      </c>
      <c r="O652" s="62">
        <v>0</v>
      </c>
      <c r="P652" s="62">
        <v>0</v>
      </c>
      <c r="Q652" s="62">
        <v>0</v>
      </c>
      <c r="R652" s="62">
        <v>0</v>
      </c>
      <c r="S652" s="62">
        <v>0</v>
      </c>
      <c r="T652" s="62">
        <v>0</v>
      </c>
      <c r="U652" s="62">
        <v>0</v>
      </c>
      <c r="V652" s="62">
        <v>0</v>
      </c>
      <c r="W652" s="62">
        <v>0</v>
      </c>
    </row>
    <row r="653" spans="1:23" s="43" customFormat="1" ht="15.75" x14ac:dyDescent="0.25">
      <c r="A653" s="174"/>
      <c r="B653" s="53" t="s">
        <v>1336</v>
      </c>
      <c r="C653" s="58"/>
      <c r="D653" s="62">
        <f t="shared" ref="D653:W653" si="112">SUM(D654)</f>
        <v>0</v>
      </c>
      <c r="E653" s="62">
        <f t="shared" si="112"/>
        <v>0</v>
      </c>
      <c r="F653" s="62">
        <f t="shared" si="112"/>
        <v>0</v>
      </c>
      <c r="G653" s="62">
        <f t="shared" si="112"/>
        <v>0</v>
      </c>
      <c r="H653" s="62">
        <f t="shared" si="112"/>
        <v>0</v>
      </c>
      <c r="I653" s="62">
        <f t="shared" si="112"/>
        <v>0</v>
      </c>
      <c r="J653" s="62">
        <f t="shared" si="112"/>
        <v>0</v>
      </c>
      <c r="K653" s="62">
        <f t="shared" si="112"/>
        <v>0</v>
      </c>
      <c r="L653" s="62">
        <f t="shared" si="112"/>
        <v>0</v>
      </c>
      <c r="M653" s="62">
        <f t="shared" si="112"/>
        <v>0</v>
      </c>
      <c r="N653" s="62">
        <f t="shared" si="112"/>
        <v>0</v>
      </c>
      <c r="O653" s="62">
        <f t="shared" si="112"/>
        <v>0</v>
      </c>
      <c r="P653" s="62">
        <f t="shared" si="112"/>
        <v>0</v>
      </c>
      <c r="Q653" s="62">
        <f t="shared" si="112"/>
        <v>0</v>
      </c>
      <c r="R653" s="62">
        <f t="shared" si="112"/>
        <v>0</v>
      </c>
      <c r="S653" s="62">
        <f t="shared" si="112"/>
        <v>0</v>
      </c>
      <c r="T653" s="62">
        <f t="shared" si="112"/>
        <v>0</v>
      </c>
      <c r="U653" s="62">
        <f t="shared" si="112"/>
        <v>0</v>
      </c>
      <c r="V653" s="62">
        <f t="shared" si="112"/>
        <v>0</v>
      </c>
      <c r="W653" s="62">
        <f t="shared" si="112"/>
        <v>0</v>
      </c>
    </row>
    <row r="654" spans="1:23" s="43" customFormat="1" ht="63" x14ac:dyDescent="0.25">
      <c r="A654" s="174"/>
      <c r="B654" s="53" t="s">
        <v>1337</v>
      </c>
      <c r="C654" s="58" t="s">
        <v>1338</v>
      </c>
      <c r="D654" s="62">
        <v>0</v>
      </c>
      <c r="E654" s="62">
        <v>0</v>
      </c>
      <c r="F654" s="62">
        <v>0</v>
      </c>
      <c r="G654" s="62">
        <v>0</v>
      </c>
      <c r="H654" s="62">
        <v>0</v>
      </c>
      <c r="I654" s="62">
        <v>0</v>
      </c>
      <c r="J654" s="62">
        <f>L654-D654-F654-H654</f>
        <v>0</v>
      </c>
      <c r="K654" s="62">
        <f>M654-E654-G654-I654</f>
        <v>0</v>
      </c>
      <c r="L654" s="54">
        <v>0</v>
      </c>
      <c r="M654" s="54">
        <v>0</v>
      </c>
      <c r="N654" s="62">
        <v>0</v>
      </c>
      <c r="O654" s="62">
        <v>0</v>
      </c>
      <c r="P654" s="62">
        <v>0</v>
      </c>
      <c r="Q654" s="62">
        <v>0</v>
      </c>
      <c r="R654" s="62">
        <v>0</v>
      </c>
      <c r="S654" s="62">
        <v>0</v>
      </c>
      <c r="T654" s="62">
        <v>0</v>
      </c>
      <c r="U654" s="62">
        <v>0</v>
      </c>
      <c r="V654" s="62">
        <v>0</v>
      </c>
      <c r="W654" s="62">
        <v>0</v>
      </c>
    </row>
    <row r="655" spans="1:23" s="43" customFormat="1" ht="15.75" x14ac:dyDescent="0.25">
      <c r="A655" s="174"/>
      <c r="B655" s="53" t="s">
        <v>189</v>
      </c>
      <c r="C655" s="58"/>
      <c r="D655" s="62">
        <f t="shared" ref="D655:W655" si="113">SUM(D656:D660)</f>
        <v>0</v>
      </c>
      <c r="E655" s="62">
        <f t="shared" si="113"/>
        <v>0</v>
      </c>
      <c r="F655" s="62">
        <f t="shared" si="113"/>
        <v>0.77</v>
      </c>
      <c r="G655" s="62">
        <f t="shared" si="113"/>
        <v>0.25</v>
      </c>
      <c r="H655" s="62">
        <f t="shared" si="113"/>
        <v>0.79700000000000004</v>
      </c>
      <c r="I655" s="62">
        <f t="shared" si="113"/>
        <v>1.03</v>
      </c>
      <c r="J655" s="62">
        <f t="shared" si="113"/>
        <v>2.4690000000000003</v>
      </c>
      <c r="K655" s="62">
        <f t="shared" si="113"/>
        <v>0.25</v>
      </c>
      <c r="L655" s="62">
        <f t="shared" si="113"/>
        <v>4.0360000000000005</v>
      </c>
      <c r="M655" s="62">
        <f t="shared" si="113"/>
        <v>1.53</v>
      </c>
      <c r="N655" s="62">
        <f t="shared" si="113"/>
        <v>0</v>
      </c>
      <c r="O655" s="62">
        <f t="shared" si="113"/>
        <v>0</v>
      </c>
      <c r="P655" s="62">
        <f t="shared" si="113"/>
        <v>0</v>
      </c>
      <c r="Q655" s="62">
        <f t="shared" si="113"/>
        <v>0</v>
      </c>
      <c r="R655" s="62">
        <f t="shared" si="113"/>
        <v>0</v>
      </c>
      <c r="S655" s="62">
        <f t="shared" si="113"/>
        <v>0</v>
      </c>
      <c r="T655" s="62">
        <f t="shared" si="113"/>
        <v>0</v>
      </c>
      <c r="U655" s="62">
        <f t="shared" si="113"/>
        <v>0</v>
      </c>
      <c r="V655" s="62">
        <f t="shared" si="113"/>
        <v>0</v>
      </c>
      <c r="W655" s="62">
        <f t="shared" si="113"/>
        <v>0</v>
      </c>
    </row>
    <row r="656" spans="1:23" s="43" customFormat="1" ht="47.25" x14ac:dyDescent="0.25">
      <c r="A656" s="174"/>
      <c r="B656" s="65" t="s">
        <v>712</v>
      </c>
      <c r="C656" s="58" t="s">
        <v>713</v>
      </c>
      <c r="D656" s="62">
        <v>0</v>
      </c>
      <c r="E656" s="62">
        <v>0</v>
      </c>
      <c r="F656" s="62">
        <v>0</v>
      </c>
      <c r="G656" s="62">
        <v>0</v>
      </c>
      <c r="H656" s="62">
        <v>0</v>
      </c>
      <c r="I656" s="62">
        <v>0</v>
      </c>
      <c r="J656" s="62">
        <f t="shared" ref="J656:K660" si="114">L656-D656-F656-H656</f>
        <v>2.4690000000000003</v>
      </c>
      <c r="K656" s="62">
        <f t="shared" si="114"/>
        <v>0.25</v>
      </c>
      <c r="L656" s="54">
        <v>2.4690000000000003</v>
      </c>
      <c r="M656" s="54">
        <v>0.25</v>
      </c>
      <c r="N656" s="62">
        <v>0</v>
      </c>
      <c r="O656" s="62">
        <v>0</v>
      </c>
      <c r="P656" s="62">
        <v>0</v>
      </c>
      <c r="Q656" s="62">
        <v>0</v>
      </c>
      <c r="R656" s="62">
        <v>0</v>
      </c>
      <c r="S656" s="62">
        <v>0</v>
      </c>
      <c r="T656" s="62">
        <v>0</v>
      </c>
      <c r="U656" s="62">
        <v>0</v>
      </c>
      <c r="V656" s="62">
        <v>0</v>
      </c>
      <c r="W656" s="62">
        <v>0</v>
      </c>
    </row>
    <row r="657" spans="1:23" s="43" customFormat="1" ht="47.25" x14ac:dyDescent="0.25">
      <c r="A657" s="174"/>
      <c r="B657" s="53" t="s">
        <v>714</v>
      </c>
      <c r="C657" s="58" t="s">
        <v>715</v>
      </c>
      <c r="D657" s="62">
        <v>0</v>
      </c>
      <c r="E657" s="62">
        <v>0</v>
      </c>
      <c r="F657" s="62">
        <v>0.77</v>
      </c>
      <c r="G657" s="62">
        <v>0.25</v>
      </c>
      <c r="H657" s="62">
        <v>0</v>
      </c>
      <c r="I657" s="62">
        <v>0</v>
      </c>
      <c r="J657" s="62">
        <f t="shared" si="114"/>
        <v>0</v>
      </c>
      <c r="K657" s="62">
        <f t="shared" si="114"/>
        <v>0</v>
      </c>
      <c r="L657" s="54">
        <v>0.77</v>
      </c>
      <c r="M657" s="54">
        <v>0.25</v>
      </c>
      <c r="N657" s="62">
        <v>0</v>
      </c>
      <c r="O657" s="62">
        <v>0</v>
      </c>
      <c r="P657" s="62">
        <v>0</v>
      </c>
      <c r="Q657" s="62">
        <v>0</v>
      </c>
      <c r="R657" s="62">
        <v>0</v>
      </c>
      <c r="S657" s="62">
        <v>0</v>
      </c>
      <c r="T657" s="62">
        <v>0</v>
      </c>
      <c r="U657" s="62">
        <v>0</v>
      </c>
      <c r="V657" s="62">
        <v>0</v>
      </c>
      <c r="W657" s="62">
        <v>0</v>
      </c>
    </row>
    <row r="658" spans="1:23" s="43" customFormat="1" ht="63" x14ac:dyDescent="0.25">
      <c r="A658" s="174"/>
      <c r="B658" s="53" t="s">
        <v>2072</v>
      </c>
      <c r="C658" s="58" t="s">
        <v>2073</v>
      </c>
      <c r="D658" s="62">
        <v>0</v>
      </c>
      <c r="E658" s="62">
        <v>0</v>
      </c>
      <c r="F658" s="62">
        <v>0</v>
      </c>
      <c r="G658" s="62">
        <v>0</v>
      </c>
      <c r="H658" s="62">
        <v>0</v>
      </c>
      <c r="I658" s="62">
        <v>0</v>
      </c>
      <c r="J658" s="62">
        <f t="shared" si="114"/>
        <v>0</v>
      </c>
      <c r="K658" s="62">
        <f t="shared" si="114"/>
        <v>0</v>
      </c>
      <c r="L658" s="54">
        <v>0</v>
      </c>
      <c r="M658" s="54">
        <v>0</v>
      </c>
      <c r="N658" s="62">
        <v>0</v>
      </c>
      <c r="O658" s="62">
        <v>0</v>
      </c>
      <c r="P658" s="62">
        <v>0</v>
      </c>
      <c r="Q658" s="62">
        <v>0</v>
      </c>
      <c r="R658" s="62">
        <v>0</v>
      </c>
      <c r="S658" s="62">
        <v>0</v>
      </c>
      <c r="T658" s="62">
        <v>0</v>
      </c>
      <c r="U658" s="62">
        <v>0</v>
      </c>
      <c r="V658" s="62">
        <v>0</v>
      </c>
      <c r="W658" s="62">
        <v>0</v>
      </c>
    </row>
    <row r="659" spans="1:23" s="43" customFormat="1" ht="63" x14ac:dyDescent="0.25">
      <c r="A659" s="174"/>
      <c r="B659" s="53" t="s">
        <v>2074</v>
      </c>
      <c r="C659" s="58" t="s">
        <v>2075</v>
      </c>
      <c r="D659" s="62">
        <v>0</v>
      </c>
      <c r="E659" s="62">
        <v>0</v>
      </c>
      <c r="F659" s="62">
        <v>0</v>
      </c>
      <c r="G659" s="62">
        <v>0</v>
      </c>
      <c r="H659" s="62">
        <v>0</v>
      </c>
      <c r="I659" s="62">
        <v>0</v>
      </c>
      <c r="J659" s="62">
        <f t="shared" si="114"/>
        <v>0</v>
      </c>
      <c r="K659" s="62">
        <f t="shared" si="114"/>
        <v>0</v>
      </c>
      <c r="L659" s="54">
        <v>0</v>
      </c>
      <c r="M659" s="54">
        <v>0</v>
      </c>
      <c r="N659" s="62">
        <v>0</v>
      </c>
      <c r="O659" s="62">
        <v>0</v>
      </c>
      <c r="P659" s="62">
        <v>0</v>
      </c>
      <c r="Q659" s="62">
        <v>0</v>
      </c>
      <c r="R659" s="62">
        <v>0</v>
      </c>
      <c r="S659" s="62">
        <v>0</v>
      </c>
      <c r="T659" s="62">
        <v>0</v>
      </c>
      <c r="U659" s="62">
        <v>0</v>
      </c>
      <c r="V659" s="62">
        <v>0</v>
      </c>
      <c r="W659" s="62">
        <v>0</v>
      </c>
    </row>
    <row r="660" spans="1:23" s="43" customFormat="1" ht="47.25" x14ac:dyDescent="0.25">
      <c r="A660" s="174"/>
      <c r="B660" s="53" t="s">
        <v>204</v>
      </c>
      <c r="C660" s="58" t="s">
        <v>205</v>
      </c>
      <c r="D660" s="62">
        <v>0</v>
      </c>
      <c r="E660" s="62">
        <v>0</v>
      </c>
      <c r="F660" s="62">
        <v>0</v>
      </c>
      <c r="G660" s="62">
        <v>0</v>
      </c>
      <c r="H660" s="62">
        <v>0.79700000000000004</v>
      </c>
      <c r="I660" s="62">
        <v>1.03</v>
      </c>
      <c r="J660" s="62">
        <f t="shared" si="114"/>
        <v>0</v>
      </c>
      <c r="K660" s="62">
        <f t="shared" si="114"/>
        <v>0</v>
      </c>
      <c r="L660" s="54">
        <v>0.79700000000000004</v>
      </c>
      <c r="M660" s="54">
        <v>1.03</v>
      </c>
      <c r="N660" s="62">
        <v>0</v>
      </c>
      <c r="O660" s="62">
        <v>0</v>
      </c>
      <c r="P660" s="62">
        <v>0</v>
      </c>
      <c r="Q660" s="62">
        <v>0</v>
      </c>
      <c r="R660" s="62">
        <v>0</v>
      </c>
      <c r="S660" s="62">
        <v>0</v>
      </c>
      <c r="T660" s="62">
        <v>0</v>
      </c>
      <c r="U660" s="62">
        <v>0</v>
      </c>
      <c r="V660" s="62">
        <v>0</v>
      </c>
      <c r="W660" s="62">
        <v>0</v>
      </c>
    </row>
    <row r="661" spans="1:23" s="43" customFormat="1" ht="15.75" x14ac:dyDescent="0.25">
      <c r="A661" s="174"/>
      <c r="B661" s="65" t="s">
        <v>208</v>
      </c>
      <c r="C661" s="58"/>
      <c r="D661" s="62">
        <f t="shared" ref="D661:W661" si="115">SUM(D662:D684)</f>
        <v>0</v>
      </c>
      <c r="E661" s="62">
        <f t="shared" si="115"/>
        <v>0</v>
      </c>
      <c r="F661" s="62">
        <f t="shared" si="115"/>
        <v>0</v>
      </c>
      <c r="G661" s="62">
        <f t="shared" si="115"/>
        <v>0</v>
      </c>
      <c r="H661" s="62">
        <f t="shared" si="115"/>
        <v>0</v>
      </c>
      <c r="I661" s="62">
        <f t="shared" si="115"/>
        <v>0</v>
      </c>
      <c r="J661" s="62">
        <f t="shared" si="115"/>
        <v>0.66</v>
      </c>
      <c r="K661" s="62">
        <f t="shared" si="115"/>
        <v>0</v>
      </c>
      <c r="L661" s="62">
        <f t="shared" si="115"/>
        <v>0.66</v>
      </c>
      <c r="M661" s="62">
        <f t="shared" si="115"/>
        <v>0</v>
      </c>
      <c r="N661" s="62">
        <f t="shared" si="115"/>
        <v>0</v>
      </c>
      <c r="O661" s="62">
        <f t="shared" si="115"/>
        <v>0</v>
      </c>
      <c r="P661" s="62">
        <f t="shared" si="115"/>
        <v>0</v>
      </c>
      <c r="Q661" s="62">
        <f t="shared" si="115"/>
        <v>0</v>
      </c>
      <c r="R661" s="62">
        <f t="shared" si="115"/>
        <v>0</v>
      </c>
      <c r="S661" s="62">
        <f t="shared" si="115"/>
        <v>0</v>
      </c>
      <c r="T661" s="62">
        <f t="shared" si="115"/>
        <v>0</v>
      </c>
      <c r="U661" s="62">
        <f t="shared" si="115"/>
        <v>0</v>
      </c>
      <c r="V661" s="62">
        <f t="shared" si="115"/>
        <v>0</v>
      </c>
      <c r="W661" s="62">
        <f t="shared" si="115"/>
        <v>0</v>
      </c>
    </row>
    <row r="662" spans="1:23" s="43" customFormat="1" ht="47.25" x14ac:dyDescent="0.25">
      <c r="A662" s="174"/>
      <c r="B662" s="53" t="s">
        <v>716</v>
      </c>
      <c r="C662" s="58" t="s">
        <v>717</v>
      </c>
      <c r="D662" s="62">
        <v>0</v>
      </c>
      <c r="E662" s="62">
        <v>0</v>
      </c>
      <c r="F662" s="62">
        <v>0</v>
      </c>
      <c r="G662" s="62">
        <v>0</v>
      </c>
      <c r="H662" s="62">
        <v>0</v>
      </c>
      <c r="I662" s="62">
        <v>0</v>
      </c>
      <c r="J662" s="62">
        <f t="shared" ref="J662:K684" si="116">L662-D662-F662-H662</f>
        <v>0</v>
      </c>
      <c r="K662" s="62">
        <f t="shared" si="116"/>
        <v>0</v>
      </c>
      <c r="L662" s="54">
        <v>0</v>
      </c>
      <c r="M662" s="54">
        <v>0</v>
      </c>
      <c r="N662" s="62">
        <v>0</v>
      </c>
      <c r="O662" s="62">
        <v>0</v>
      </c>
      <c r="P662" s="62">
        <v>0</v>
      </c>
      <c r="Q662" s="62">
        <v>0</v>
      </c>
      <c r="R662" s="62">
        <v>0</v>
      </c>
      <c r="S662" s="62">
        <v>0</v>
      </c>
      <c r="T662" s="62">
        <v>0</v>
      </c>
      <c r="U662" s="62">
        <v>0</v>
      </c>
      <c r="V662" s="62">
        <v>0</v>
      </c>
      <c r="W662" s="62">
        <v>0</v>
      </c>
    </row>
    <row r="663" spans="1:23" s="43" customFormat="1" ht="47.25" x14ac:dyDescent="0.25">
      <c r="A663" s="174"/>
      <c r="B663" s="53" t="s">
        <v>718</v>
      </c>
      <c r="C663" s="58" t="s">
        <v>719</v>
      </c>
      <c r="D663" s="62">
        <v>0</v>
      </c>
      <c r="E663" s="62">
        <v>0</v>
      </c>
      <c r="F663" s="62">
        <v>0</v>
      </c>
      <c r="G663" s="62">
        <v>0</v>
      </c>
      <c r="H663" s="62">
        <v>0</v>
      </c>
      <c r="I663" s="62">
        <v>0</v>
      </c>
      <c r="J663" s="62">
        <f t="shared" si="116"/>
        <v>0</v>
      </c>
      <c r="K663" s="62">
        <f t="shared" si="116"/>
        <v>0</v>
      </c>
      <c r="L663" s="54">
        <v>0</v>
      </c>
      <c r="M663" s="54">
        <v>0</v>
      </c>
      <c r="N663" s="62">
        <v>0</v>
      </c>
      <c r="O663" s="62">
        <v>0</v>
      </c>
      <c r="P663" s="62">
        <v>0</v>
      </c>
      <c r="Q663" s="62">
        <v>0</v>
      </c>
      <c r="R663" s="62">
        <v>0</v>
      </c>
      <c r="S663" s="62">
        <v>0</v>
      </c>
      <c r="T663" s="62">
        <v>0</v>
      </c>
      <c r="U663" s="62">
        <v>0</v>
      </c>
      <c r="V663" s="62">
        <v>0</v>
      </c>
      <c r="W663" s="62">
        <v>0</v>
      </c>
    </row>
    <row r="664" spans="1:23" s="43" customFormat="1" ht="47.25" x14ac:dyDescent="0.25">
      <c r="A664" s="174"/>
      <c r="B664" s="65" t="s">
        <v>720</v>
      </c>
      <c r="C664" s="58" t="s">
        <v>721</v>
      </c>
      <c r="D664" s="62">
        <v>0</v>
      </c>
      <c r="E664" s="62">
        <v>0</v>
      </c>
      <c r="F664" s="62">
        <v>0</v>
      </c>
      <c r="G664" s="62">
        <v>0</v>
      </c>
      <c r="H664" s="62">
        <v>0</v>
      </c>
      <c r="I664" s="62">
        <v>0</v>
      </c>
      <c r="J664" s="62">
        <f t="shared" si="116"/>
        <v>0</v>
      </c>
      <c r="K664" s="62">
        <f t="shared" si="116"/>
        <v>0</v>
      </c>
      <c r="L664" s="54">
        <v>0</v>
      </c>
      <c r="M664" s="54">
        <v>0</v>
      </c>
      <c r="N664" s="62">
        <v>0</v>
      </c>
      <c r="O664" s="62">
        <v>0</v>
      </c>
      <c r="P664" s="62">
        <v>0</v>
      </c>
      <c r="Q664" s="62">
        <v>0</v>
      </c>
      <c r="R664" s="62">
        <v>0</v>
      </c>
      <c r="S664" s="62">
        <v>0</v>
      </c>
      <c r="T664" s="62">
        <v>0</v>
      </c>
      <c r="U664" s="62">
        <v>0</v>
      </c>
      <c r="V664" s="62">
        <v>0</v>
      </c>
      <c r="W664" s="62">
        <v>0</v>
      </c>
    </row>
    <row r="665" spans="1:23" s="43" customFormat="1" ht="47.25" x14ac:dyDescent="0.25">
      <c r="A665" s="174"/>
      <c r="B665" s="53" t="s">
        <v>722</v>
      </c>
      <c r="C665" s="58" t="s">
        <v>723</v>
      </c>
      <c r="D665" s="62">
        <v>0</v>
      </c>
      <c r="E665" s="62">
        <v>0</v>
      </c>
      <c r="F665" s="62">
        <v>0</v>
      </c>
      <c r="G665" s="62">
        <v>0</v>
      </c>
      <c r="H665" s="62">
        <v>0</v>
      </c>
      <c r="I665" s="62">
        <v>0</v>
      </c>
      <c r="J665" s="62">
        <f t="shared" si="116"/>
        <v>0</v>
      </c>
      <c r="K665" s="62">
        <f t="shared" si="116"/>
        <v>0</v>
      </c>
      <c r="L665" s="54">
        <v>0</v>
      </c>
      <c r="M665" s="54">
        <v>0</v>
      </c>
      <c r="N665" s="62">
        <v>0</v>
      </c>
      <c r="O665" s="62">
        <v>0</v>
      </c>
      <c r="P665" s="62">
        <v>0</v>
      </c>
      <c r="Q665" s="62">
        <v>0</v>
      </c>
      <c r="R665" s="62">
        <v>0</v>
      </c>
      <c r="S665" s="62">
        <v>0</v>
      </c>
      <c r="T665" s="62">
        <v>0</v>
      </c>
      <c r="U665" s="62">
        <v>0</v>
      </c>
      <c r="V665" s="62">
        <v>0</v>
      </c>
      <c r="W665" s="62">
        <v>0</v>
      </c>
    </row>
    <row r="666" spans="1:23" s="43" customFormat="1" ht="47.25" x14ac:dyDescent="0.25">
      <c r="A666" s="174"/>
      <c r="B666" s="65" t="s">
        <v>724</v>
      </c>
      <c r="C666" s="58" t="s">
        <v>725</v>
      </c>
      <c r="D666" s="62">
        <v>0</v>
      </c>
      <c r="E666" s="62">
        <v>0</v>
      </c>
      <c r="F666" s="62">
        <v>0</v>
      </c>
      <c r="G666" s="62">
        <v>0</v>
      </c>
      <c r="H666" s="62">
        <v>0</v>
      </c>
      <c r="I666" s="62">
        <v>0</v>
      </c>
      <c r="J666" s="62">
        <f t="shared" si="116"/>
        <v>0</v>
      </c>
      <c r="K666" s="62">
        <f t="shared" si="116"/>
        <v>0</v>
      </c>
      <c r="L666" s="54">
        <v>0</v>
      </c>
      <c r="M666" s="54">
        <v>0</v>
      </c>
      <c r="N666" s="62">
        <v>0</v>
      </c>
      <c r="O666" s="62">
        <v>0</v>
      </c>
      <c r="P666" s="62">
        <v>0</v>
      </c>
      <c r="Q666" s="62">
        <v>0</v>
      </c>
      <c r="R666" s="62">
        <v>0</v>
      </c>
      <c r="S666" s="62">
        <v>0</v>
      </c>
      <c r="T666" s="62">
        <v>0</v>
      </c>
      <c r="U666" s="62">
        <v>0</v>
      </c>
      <c r="V666" s="62">
        <v>0</v>
      </c>
      <c r="W666" s="62">
        <v>0</v>
      </c>
    </row>
    <row r="667" spans="1:23" s="43" customFormat="1" ht="47.25" x14ac:dyDescent="0.25">
      <c r="A667" s="174"/>
      <c r="B667" s="53" t="s">
        <v>726</v>
      </c>
      <c r="C667" s="58" t="s">
        <v>727</v>
      </c>
      <c r="D667" s="62">
        <v>0</v>
      </c>
      <c r="E667" s="62">
        <v>0</v>
      </c>
      <c r="F667" s="62">
        <v>0</v>
      </c>
      <c r="G667" s="62">
        <v>0</v>
      </c>
      <c r="H667" s="62">
        <v>0</v>
      </c>
      <c r="I667" s="62">
        <v>0</v>
      </c>
      <c r="J667" s="62">
        <f t="shared" si="116"/>
        <v>0</v>
      </c>
      <c r="K667" s="62">
        <f t="shared" si="116"/>
        <v>0</v>
      </c>
      <c r="L667" s="54">
        <v>0</v>
      </c>
      <c r="M667" s="54">
        <v>0</v>
      </c>
      <c r="N667" s="62">
        <v>0</v>
      </c>
      <c r="O667" s="62">
        <v>0</v>
      </c>
      <c r="P667" s="62">
        <v>0</v>
      </c>
      <c r="Q667" s="62">
        <v>0</v>
      </c>
      <c r="R667" s="62">
        <v>0</v>
      </c>
      <c r="S667" s="62">
        <v>0</v>
      </c>
      <c r="T667" s="62">
        <v>0</v>
      </c>
      <c r="U667" s="62">
        <v>0</v>
      </c>
      <c r="V667" s="62">
        <v>0</v>
      </c>
      <c r="W667" s="62">
        <v>0</v>
      </c>
    </row>
    <row r="668" spans="1:23" s="43" customFormat="1" ht="47.25" x14ac:dyDescent="0.25">
      <c r="A668" s="174"/>
      <c r="B668" s="53" t="s">
        <v>728</v>
      </c>
      <c r="C668" s="58" t="s">
        <v>729</v>
      </c>
      <c r="D668" s="62">
        <v>0</v>
      </c>
      <c r="E668" s="62">
        <v>0</v>
      </c>
      <c r="F668" s="62">
        <v>0</v>
      </c>
      <c r="G668" s="62">
        <v>0</v>
      </c>
      <c r="H668" s="62">
        <v>0</v>
      </c>
      <c r="I668" s="62">
        <v>0</v>
      </c>
      <c r="J668" s="62">
        <f t="shared" si="116"/>
        <v>0</v>
      </c>
      <c r="K668" s="62">
        <f t="shared" si="116"/>
        <v>0</v>
      </c>
      <c r="L668" s="54">
        <v>0</v>
      </c>
      <c r="M668" s="54">
        <v>0</v>
      </c>
      <c r="N668" s="62">
        <v>0</v>
      </c>
      <c r="O668" s="62">
        <v>0</v>
      </c>
      <c r="P668" s="62">
        <v>0</v>
      </c>
      <c r="Q668" s="62">
        <v>0</v>
      </c>
      <c r="R668" s="62">
        <v>0</v>
      </c>
      <c r="S668" s="62">
        <v>0</v>
      </c>
      <c r="T668" s="62">
        <v>0</v>
      </c>
      <c r="U668" s="62">
        <v>0</v>
      </c>
      <c r="V668" s="62">
        <v>0</v>
      </c>
      <c r="W668" s="62">
        <v>0</v>
      </c>
    </row>
    <row r="669" spans="1:23" s="43" customFormat="1" ht="47.25" x14ac:dyDescent="0.25">
      <c r="A669" s="174"/>
      <c r="B669" s="53" t="s">
        <v>730</v>
      </c>
      <c r="C669" s="58" t="s">
        <v>731</v>
      </c>
      <c r="D669" s="62">
        <v>0</v>
      </c>
      <c r="E669" s="62">
        <v>0</v>
      </c>
      <c r="F669" s="62">
        <v>0</v>
      </c>
      <c r="G669" s="62">
        <v>0</v>
      </c>
      <c r="H669" s="62">
        <v>0</v>
      </c>
      <c r="I669" s="62">
        <v>0</v>
      </c>
      <c r="J669" s="62">
        <f t="shared" si="116"/>
        <v>0</v>
      </c>
      <c r="K669" s="62">
        <f t="shared" si="116"/>
        <v>0</v>
      </c>
      <c r="L669" s="54">
        <v>0</v>
      </c>
      <c r="M669" s="54">
        <v>0</v>
      </c>
      <c r="N669" s="62">
        <v>0</v>
      </c>
      <c r="O669" s="62">
        <v>0</v>
      </c>
      <c r="P669" s="62">
        <v>0</v>
      </c>
      <c r="Q669" s="62">
        <v>0</v>
      </c>
      <c r="R669" s="62">
        <v>0</v>
      </c>
      <c r="S669" s="62">
        <v>0</v>
      </c>
      <c r="T669" s="62">
        <v>0</v>
      </c>
      <c r="U669" s="62">
        <v>0</v>
      </c>
      <c r="V669" s="62">
        <v>0</v>
      </c>
      <c r="W669" s="62">
        <v>0</v>
      </c>
    </row>
    <row r="670" spans="1:23" s="43" customFormat="1" ht="47.25" x14ac:dyDescent="0.25">
      <c r="A670" s="174"/>
      <c r="B670" s="65" t="s">
        <v>732</v>
      </c>
      <c r="C670" s="58" t="s">
        <v>733</v>
      </c>
      <c r="D670" s="62">
        <v>0</v>
      </c>
      <c r="E670" s="62">
        <v>0</v>
      </c>
      <c r="F670" s="62">
        <v>0</v>
      </c>
      <c r="G670" s="62">
        <v>0</v>
      </c>
      <c r="H670" s="62">
        <v>0</v>
      </c>
      <c r="I670" s="62">
        <v>0</v>
      </c>
      <c r="J670" s="62">
        <f t="shared" si="116"/>
        <v>0</v>
      </c>
      <c r="K670" s="62">
        <f t="shared" si="116"/>
        <v>0</v>
      </c>
      <c r="L670" s="54">
        <v>0</v>
      </c>
      <c r="M670" s="54">
        <v>0</v>
      </c>
      <c r="N670" s="62">
        <v>0</v>
      </c>
      <c r="O670" s="62">
        <v>0</v>
      </c>
      <c r="P670" s="62">
        <v>0</v>
      </c>
      <c r="Q670" s="62">
        <v>0</v>
      </c>
      <c r="R670" s="62">
        <v>0</v>
      </c>
      <c r="S670" s="62">
        <v>0</v>
      </c>
      <c r="T670" s="62">
        <v>0</v>
      </c>
      <c r="U670" s="62">
        <v>0</v>
      </c>
      <c r="V670" s="62">
        <v>0</v>
      </c>
      <c r="W670" s="62">
        <v>0</v>
      </c>
    </row>
    <row r="671" spans="1:23" s="43" customFormat="1" ht="47.25" x14ac:dyDescent="0.25">
      <c r="A671" s="174"/>
      <c r="B671" s="53" t="s">
        <v>734</v>
      </c>
      <c r="C671" s="58" t="s">
        <v>735</v>
      </c>
      <c r="D671" s="62">
        <v>0</v>
      </c>
      <c r="E671" s="62">
        <v>0</v>
      </c>
      <c r="F671" s="62">
        <v>0</v>
      </c>
      <c r="G671" s="62">
        <v>0</v>
      </c>
      <c r="H671" s="62">
        <v>0</v>
      </c>
      <c r="I671" s="62">
        <v>0</v>
      </c>
      <c r="J671" s="62">
        <f t="shared" si="116"/>
        <v>0</v>
      </c>
      <c r="K671" s="62">
        <f t="shared" si="116"/>
        <v>0</v>
      </c>
      <c r="L671" s="54">
        <v>0</v>
      </c>
      <c r="M671" s="54">
        <v>0</v>
      </c>
      <c r="N671" s="62">
        <v>0</v>
      </c>
      <c r="O671" s="62">
        <v>0</v>
      </c>
      <c r="P671" s="62">
        <v>0</v>
      </c>
      <c r="Q671" s="62">
        <v>0</v>
      </c>
      <c r="R671" s="62">
        <v>0</v>
      </c>
      <c r="S671" s="62">
        <v>0</v>
      </c>
      <c r="T671" s="62">
        <v>0</v>
      </c>
      <c r="U671" s="62">
        <v>0</v>
      </c>
      <c r="V671" s="62">
        <v>0</v>
      </c>
      <c r="W671" s="62">
        <v>0</v>
      </c>
    </row>
    <row r="672" spans="1:23" s="43" customFormat="1" ht="47.25" x14ac:dyDescent="0.25">
      <c r="A672" s="174"/>
      <c r="B672" s="53" t="s">
        <v>736</v>
      </c>
      <c r="C672" s="58" t="s">
        <v>737</v>
      </c>
      <c r="D672" s="62">
        <v>0</v>
      </c>
      <c r="E672" s="62">
        <v>0</v>
      </c>
      <c r="F672" s="62">
        <v>0</v>
      </c>
      <c r="G672" s="62">
        <v>0</v>
      </c>
      <c r="H672" s="62">
        <v>0</v>
      </c>
      <c r="I672" s="62">
        <v>0</v>
      </c>
      <c r="J672" s="62">
        <f t="shared" si="116"/>
        <v>0</v>
      </c>
      <c r="K672" s="62">
        <f t="shared" si="116"/>
        <v>0</v>
      </c>
      <c r="L672" s="54">
        <v>0</v>
      </c>
      <c r="M672" s="54">
        <v>0</v>
      </c>
      <c r="N672" s="62">
        <v>0</v>
      </c>
      <c r="O672" s="62">
        <v>0</v>
      </c>
      <c r="P672" s="62">
        <v>0</v>
      </c>
      <c r="Q672" s="62">
        <v>0</v>
      </c>
      <c r="R672" s="62">
        <v>0</v>
      </c>
      <c r="S672" s="62">
        <v>0</v>
      </c>
      <c r="T672" s="62">
        <v>0</v>
      </c>
      <c r="U672" s="62">
        <v>0</v>
      </c>
      <c r="V672" s="62">
        <v>0</v>
      </c>
      <c r="W672" s="62">
        <v>0</v>
      </c>
    </row>
    <row r="673" spans="1:23" s="43" customFormat="1" ht="47.25" x14ac:dyDescent="0.25">
      <c r="A673" s="174"/>
      <c r="B673" s="53" t="s">
        <v>738</v>
      </c>
      <c r="C673" s="58" t="s">
        <v>739</v>
      </c>
      <c r="D673" s="62">
        <v>0</v>
      </c>
      <c r="E673" s="62">
        <v>0</v>
      </c>
      <c r="F673" s="62">
        <v>0</v>
      </c>
      <c r="G673" s="62">
        <v>0</v>
      </c>
      <c r="H673" s="62">
        <v>0</v>
      </c>
      <c r="I673" s="62">
        <v>0</v>
      </c>
      <c r="J673" s="62">
        <f t="shared" si="116"/>
        <v>0</v>
      </c>
      <c r="K673" s="62">
        <f t="shared" si="116"/>
        <v>0</v>
      </c>
      <c r="L673" s="54">
        <v>0</v>
      </c>
      <c r="M673" s="54">
        <v>0</v>
      </c>
      <c r="N673" s="62">
        <v>0</v>
      </c>
      <c r="O673" s="62">
        <v>0</v>
      </c>
      <c r="P673" s="62">
        <v>0</v>
      </c>
      <c r="Q673" s="62">
        <v>0</v>
      </c>
      <c r="R673" s="62">
        <v>0</v>
      </c>
      <c r="S673" s="62">
        <v>0</v>
      </c>
      <c r="T673" s="62">
        <v>0</v>
      </c>
      <c r="U673" s="62">
        <v>0</v>
      </c>
      <c r="V673" s="62">
        <v>0</v>
      </c>
      <c r="W673" s="62">
        <v>0</v>
      </c>
    </row>
    <row r="674" spans="1:23" s="43" customFormat="1" ht="47.25" x14ac:dyDescent="0.25">
      <c r="A674" s="174"/>
      <c r="B674" s="53" t="s">
        <v>740</v>
      </c>
      <c r="C674" s="58" t="s">
        <v>741</v>
      </c>
      <c r="D674" s="62">
        <v>0</v>
      </c>
      <c r="E674" s="62">
        <v>0</v>
      </c>
      <c r="F674" s="62">
        <v>0</v>
      </c>
      <c r="G674" s="62">
        <v>0</v>
      </c>
      <c r="H674" s="62">
        <v>0</v>
      </c>
      <c r="I674" s="62">
        <v>0</v>
      </c>
      <c r="J674" s="62">
        <f t="shared" si="116"/>
        <v>0</v>
      </c>
      <c r="K674" s="62">
        <f t="shared" si="116"/>
        <v>0</v>
      </c>
      <c r="L674" s="54">
        <v>0</v>
      </c>
      <c r="M674" s="54">
        <v>0</v>
      </c>
      <c r="N674" s="62">
        <v>0</v>
      </c>
      <c r="O674" s="62">
        <v>0</v>
      </c>
      <c r="P674" s="62">
        <v>0</v>
      </c>
      <c r="Q674" s="62">
        <v>0</v>
      </c>
      <c r="R674" s="62">
        <v>0</v>
      </c>
      <c r="S674" s="62">
        <v>0</v>
      </c>
      <c r="T674" s="62">
        <v>0</v>
      </c>
      <c r="U674" s="62">
        <v>0</v>
      </c>
      <c r="V674" s="62">
        <v>0</v>
      </c>
      <c r="W674" s="62">
        <v>0</v>
      </c>
    </row>
    <row r="675" spans="1:23" s="43" customFormat="1" ht="47.25" x14ac:dyDescent="0.25">
      <c r="A675" s="174"/>
      <c r="B675" s="53" t="s">
        <v>742</v>
      </c>
      <c r="C675" s="58" t="s">
        <v>743</v>
      </c>
      <c r="D675" s="62">
        <v>0</v>
      </c>
      <c r="E675" s="62">
        <v>0</v>
      </c>
      <c r="F675" s="62">
        <v>0</v>
      </c>
      <c r="G675" s="62">
        <v>0</v>
      </c>
      <c r="H675" s="62">
        <v>0</v>
      </c>
      <c r="I675" s="62">
        <v>0</v>
      </c>
      <c r="J675" s="62">
        <f t="shared" si="116"/>
        <v>0</v>
      </c>
      <c r="K675" s="62">
        <f t="shared" si="116"/>
        <v>0</v>
      </c>
      <c r="L675" s="54">
        <v>0</v>
      </c>
      <c r="M675" s="54">
        <v>0</v>
      </c>
      <c r="N675" s="62">
        <v>0</v>
      </c>
      <c r="O675" s="62">
        <v>0</v>
      </c>
      <c r="P675" s="62">
        <v>0</v>
      </c>
      <c r="Q675" s="62">
        <v>0</v>
      </c>
      <c r="R675" s="62">
        <v>0</v>
      </c>
      <c r="S675" s="62">
        <v>0</v>
      </c>
      <c r="T675" s="62">
        <v>0</v>
      </c>
      <c r="U675" s="62">
        <v>0</v>
      </c>
      <c r="V675" s="62">
        <v>0</v>
      </c>
      <c r="W675" s="62">
        <v>0</v>
      </c>
    </row>
    <row r="676" spans="1:23" s="43" customFormat="1" ht="47.25" x14ac:dyDescent="0.25">
      <c r="A676" s="174"/>
      <c r="B676" s="53" t="s">
        <v>744</v>
      </c>
      <c r="C676" s="58" t="s">
        <v>745</v>
      </c>
      <c r="D676" s="62">
        <v>0</v>
      </c>
      <c r="E676" s="62">
        <v>0</v>
      </c>
      <c r="F676" s="62">
        <v>0</v>
      </c>
      <c r="G676" s="62">
        <v>0</v>
      </c>
      <c r="H676" s="62">
        <v>0</v>
      </c>
      <c r="I676" s="62">
        <v>0</v>
      </c>
      <c r="J676" s="62">
        <f t="shared" si="116"/>
        <v>0</v>
      </c>
      <c r="K676" s="62">
        <f t="shared" si="116"/>
        <v>0</v>
      </c>
      <c r="L676" s="54">
        <v>0</v>
      </c>
      <c r="M676" s="54">
        <v>0</v>
      </c>
      <c r="N676" s="62">
        <v>0</v>
      </c>
      <c r="O676" s="62">
        <v>0</v>
      </c>
      <c r="P676" s="62">
        <v>0</v>
      </c>
      <c r="Q676" s="62">
        <v>0</v>
      </c>
      <c r="R676" s="62">
        <v>0</v>
      </c>
      <c r="S676" s="62">
        <v>0</v>
      </c>
      <c r="T676" s="62">
        <v>0</v>
      </c>
      <c r="U676" s="62">
        <v>0</v>
      </c>
      <c r="V676" s="62">
        <v>0</v>
      </c>
      <c r="W676" s="62">
        <v>0</v>
      </c>
    </row>
    <row r="677" spans="1:23" s="43" customFormat="1" ht="47.25" x14ac:dyDescent="0.25">
      <c r="A677" s="174"/>
      <c r="B677" s="53" t="s">
        <v>746</v>
      </c>
      <c r="C677" s="58" t="s">
        <v>747</v>
      </c>
      <c r="D677" s="62">
        <v>0</v>
      </c>
      <c r="E677" s="62">
        <v>0</v>
      </c>
      <c r="F677" s="62">
        <v>0</v>
      </c>
      <c r="G677" s="62">
        <v>0</v>
      </c>
      <c r="H677" s="62">
        <v>0</v>
      </c>
      <c r="I677" s="62">
        <v>0</v>
      </c>
      <c r="J677" s="62">
        <f t="shared" si="116"/>
        <v>0</v>
      </c>
      <c r="K677" s="62">
        <f t="shared" si="116"/>
        <v>0</v>
      </c>
      <c r="L677" s="54">
        <v>0</v>
      </c>
      <c r="M677" s="54">
        <v>0</v>
      </c>
      <c r="N677" s="62">
        <v>0</v>
      </c>
      <c r="O677" s="62">
        <v>0</v>
      </c>
      <c r="P677" s="62">
        <v>0</v>
      </c>
      <c r="Q677" s="62">
        <v>0</v>
      </c>
      <c r="R677" s="62">
        <v>0</v>
      </c>
      <c r="S677" s="62">
        <v>0</v>
      </c>
      <c r="T677" s="62">
        <v>0</v>
      </c>
      <c r="U677" s="62">
        <v>0</v>
      </c>
      <c r="V677" s="62">
        <v>0</v>
      </c>
      <c r="W677" s="62">
        <v>0</v>
      </c>
    </row>
    <row r="678" spans="1:23" s="43" customFormat="1" ht="47.25" x14ac:dyDescent="0.25">
      <c r="A678" s="174"/>
      <c r="B678" s="53" t="s">
        <v>748</v>
      </c>
      <c r="C678" s="58" t="s">
        <v>749</v>
      </c>
      <c r="D678" s="62">
        <v>0</v>
      </c>
      <c r="E678" s="62">
        <v>0</v>
      </c>
      <c r="F678" s="62">
        <v>0</v>
      </c>
      <c r="G678" s="62">
        <v>0</v>
      </c>
      <c r="H678" s="62">
        <v>0</v>
      </c>
      <c r="I678" s="62">
        <v>0</v>
      </c>
      <c r="J678" s="62">
        <f t="shared" si="116"/>
        <v>0</v>
      </c>
      <c r="K678" s="62">
        <f t="shared" si="116"/>
        <v>0</v>
      </c>
      <c r="L678" s="54">
        <v>0</v>
      </c>
      <c r="M678" s="54">
        <v>0</v>
      </c>
      <c r="N678" s="62">
        <v>0</v>
      </c>
      <c r="O678" s="62">
        <v>0</v>
      </c>
      <c r="P678" s="62">
        <v>0</v>
      </c>
      <c r="Q678" s="62">
        <v>0</v>
      </c>
      <c r="R678" s="62">
        <v>0</v>
      </c>
      <c r="S678" s="62">
        <v>0</v>
      </c>
      <c r="T678" s="62">
        <v>0</v>
      </c>
      <c r="U678" s="62">
        <v>0</v>
      </c>
      <c r="V678" s="62">
        <v>0</v>
      </c>
      <c r="W678" s="62">
        <v>0</v>
      </c>
    </row>
    <row r="679" spans="1:23" s="43" customFormat="1" ht="47.25" x14ac:dyDescent="0.25">
      <c r="A679" s="174"/>
      <c r="B679" s="53" t="s">
        <v>750</v>
      </c>
      <c r="C679" s="58" t="s">
        <v>751</v>
      </c>
      <c r="D679" s="62">
        <v>0</v>
      </c>
      <c r="E679" s="62">
        <v>0</v>
      </c>
      <c r="F679" s="62">
        <v>0</v>
      </c>
      <c r="G679" s="62">
        <v>0</v>
      </c>
      <c r="H679" s="62">
        <v>0</v>
      </c>
      <c r="I679" s="62">
        <v>0</v>
      </c>
      <c r="J679" s="62">
        <f t="shared" si="116"/>
        <v>0</v>
      </c>
      <c r="K679" s="62">
        <f t="shared" si="116"/>
        <v>0</v>
      </c>
      <c r="L679" s="54">
        <v>0</v>
      </c>
      <c r="M679" s="54">
        <v>0</v>
      </c>
      <c r="N679" s="62">
        <v>0</v>
      </c>
      <c r="O679" s="62">
        <v>0</v>
      </c>
      <c r="P679" s="62">
        <v>0</v>
      </c>
      <c r="Q679" s="62">
        <v>0</v>
      </c>
      <c r="R679" s="62">
        <v>0</v>
      </c>
      <c r="S679" s="62">
        <v>0</v>
      </c>
      <c r="T679" s="62">
        <v>0</v>
      </c>
      <c r="U679" s="62">
        <v>0</v>
      </c>
      <c r="V679" s="62">
        <v>0</v>
      </c>
      <c r="W679" s="62">
        <v>0</v>
      </c>
    </row>
    <row r="680" spans="1:23" s="43" customFormat="1" ht="47.25" x14ac:dyDescent="0.25">
      <c r="A680" s="174"/>
      <c r="B680" s="53" t="s">
        <v>752</v>
      </c>
      <c r="C680" s="58" t="s">
        <v>753</v>
      </c>
      <c r="D680" s="62">
        <v>0</v>
      </c>
      <c r="E680" s="62">
        <v>0</v>
      </c>
      <c r="F680" s="62">
        <v>0</v>
      </c>
      <c r="G680" s="62">
        <v>0</v>
      </c>
      <c r="H680" s="62">
        <v>0</v>
      </c>
      <c r="I680" s="62">
        <v>0</v>
      </c>
      <c r="J680" s="62">
        <f t="shared" si="116"/>
        <v>0</v>
      </c>
      <c r="K680" s="62">
        <f t="shared" si="116"/>
        <v>0</v>
      </c>
      <c r="L680" s="54">
        <v>0</v>
      </c>
      <c r="M680" s="54">
        <v>0</v>
      </c>
      <c r="N680" s="62">
        <v>0</v>
      </c>
      <c r="O680" s="62">
        <v>0</v>
      </c>
      <c r="P680" s="62">
        <v>0</v>
      </c>
      <c r="Q680" s="62">
        <v>0</v>
      </c>
      <c r="R680" s="62">
        <v>0</v>
      </c>
      <c r="S680" s="62">
        <v>0</v>
      </c>
      <c r="T680" s="62">
        <v>0</v>
      </c>
      <c r="U680" s="62">
        <v>0</v>
      </c>
      <c r="V680" s="62">
        <v>0</v>
      </c>
      <c r="W680" s="62">
        <v>0</v>
      </c>
    </row>
    <row r="681" spans="1:23" s="43" customFormat="1" ht="47.25" x14ac:dyDescent="0.25">
      <c r="A681" s="174"/>
      <c r="B681" s="53" t="s">
        <v>754</v>
      </c>
      <c r="C681" s="58" t="s">
        <v>755</v>
      </c>
      <c r="D681" s="62">
        <v>0</v>
      </c>
      <c r="E681" s="62">
        <v>0</v>
      </c>
      <c r="F681" s="62">
        <v>0</v>
      </c>
      <c r="G681" s="62">
        <v>0</v>
      </c>
      <c r="H681" s="62">
        <v>0</v>
      </c>
      <c r="I681" s="62">
        <v>0</v>
      </c>
      <c r="J681" s="62">
        <f t="shared" si="116"/>
        <v>0</v>
      </c>
      <c r="K681" s="62">
        <f t="shared" si="116"/>
        <v>0</v>
      </c>
      <c r="L681" s="54">
        <v>0</v>
      </c>
      <c r="M681" s="54">
        <v>0</v>
      </c>
      <c r="N681" s="62">
        <v>0</v>
      </c>
      <c r="O681" s="62">
        <v>0</v>
      </c>
      <c r="P681" s="62">
        <v>0</v>
      </c>
      <c r="Q681" s="62">
        <v>0</v>
      </c>
      <c r="R681" s="62">
        <v>0</v>
      </c>
      <c r="S681" s="62">
        <v>0</v>
      </c>
      <c r="T681" s="62">
        <v>0</v>
      </c>
      <c r="U681" s="62">
        <v>0</v>
      </c>
      <c r="V681" s="62">
        <v>0</v>
      </c>
      <c r="W681" s="62">
        <v>0</v>
      </c>
    </row>
    <row r="682" spans="1:23" s="43" customFormat="1" ht="47.25" x14ac:dyDescent="0.25">
      <c r="A682" s="174"/>
      <c r="B682" s="53" t="s">
        <v>756</v>
      </c>
      <c r="C682" s="58" t="s">
        <v>757</v>
      </c>
      <c r="D682" s="62">
        <v>0</v>
      </c>
      <c r="E682" s="62">
        <v>0</v>
      </c>
      <c r="F682" s="62">
        <v>0</v>
      </c>
      <c r="G682" s="62">
        <v>0</v>
      </c>
      <c r="H682" s="62">
        <v>0</v>
      </c>
      <c r="I682" s="62">
        <v>0</v>
      </c>
      <c r="J682" s="62">
        <f t="shared" si="116"/>
        <v>0</v>
      </c>
      <c r="K682" s="62">
        <f t="shared" si="116"/>
        <v>0</v>
      </c>
      <c r="L682" s="54">
        <v>0</v>
      </c>
      <c r="M682" s="54">
        <v>0</v>
      </c>
      <c r="N682" s="62">
        <v>0</v>
      </c>
      <c r="O682" s="62">
        <v>0</v>
      </c>
      <c r="P682" s="62">
        <v>0</v>
      </c>
      <c r="Q682" s="62">
        <v>0</v>
      </c>
      <c r="R682" s="62">
        <v>0</v>
      </c>
      <c r="S682" s="62">
        <v>0</v>
      </c>
      <c r="T682" s="62">
        <v>0</v>
      </c>
      <c r="U682" s="62">
        <v>0</v>
      </c>
      <c r="V682" s="62">
        <v>0</v>
      </c>
      <c r="W682" s="62">
        <v>0</v>
      </c>
    </row>
    <row r="683" spans="1:23" s="43" customFormat="1" ht="47.25" x14ac:dyDescent="0.25">
      <c r="A683" s="174"/>
      <c r="B683" s="53" t="s">
        <v>758</v>
      </c>
      <c r="C683" s="58" t="s">
        <v>759</v>
      </c>
      <c r="D683" s="62">
        <v>0</v>
      </c>
      <c r="E683" s="62">
        <v>0</v>
      </c>
      <c r="F683" s="62">
        <v>0</v>
      </c>
      <c r="G683" s="62">
        <v>0</v>
      </c>
      <c r="H683" s="62">
        <v>0</v>
      </c>
      <c r="I683" s="62">
        <v>0</v>
      </c>
      <c r="J683" s="62">
        <f t="shared" si="116"/>
        <v>0</v>
      </c>
      <c r="K683" s="62">
        <f t="shared" si="116"/>
        <v>0</v>
      </c>
      <c r="L683" s="54">
        <v>0</v>
      </c>
      <c r="M683" s="54">
        <v>0</v>
      </c>
      <c r="N683" s="62">
        <v>0</v>
      </c>
      <c r="O683" s="62">
        <v>0</v>
      </c>
      <c r="P683" s="62">
        <v>0</v>
      </c>
      <c r="Q683" s="62">
        <v>0</v>
      </c>
      <c r="R683" s="62">
        <v>0</v>
      </c>
      <c r="S683" s="62">
        <v>0</v>
      </c>
      <c r="T683" s="62">
        <v>0</v>
      </c>
      <c r="U683" s="62">
        <v>0</v>
      </c>
      <c r="V683" s="62">
        <v>0</v>
      </c>
      <c r="W683" s="62">
        <v>0</v>
      </c>
    </row>
    <row r="684" spans="1:23" s="43" customFormat="1" ht="31.5" x14ac:dyDescent="0.25">
      <c r="A684" s="174"/>
      <c r="B684" s="53" t="s">
        <v>1565</v>
      </c>
      <c r="C684" s="58" t="s">
        <v>1566</v>
      </c>
      <c r="D684" s="62">
        <v>0</v>
      </c>
      <c r="E684" s="62">
        <v>0</v>
      </c>
      <c r="F684" s="62">
        <v>0</v>
      </c>
      <c r="G684" s="62">
        <v>0</v>
      </c>
      <c r="H684" s="62">
        <v>0</v>
      </c>
      <c r="I684" s="62">
        <v>0</v>
      </c>
      <c r="J684" s="62">
        <f t="shared" si="116"/>
        <v>0.66</v>
      </c>
      <c r="K684" s="62">
        <f t="shared" si="116"/>
        <v>0</v>
      </c>
      <c r="L684" s="54">
        <v>0.66</v>
      </c>
      <c r="M684" s="54">
        <v>0</v>
      </c>
      <c r="N684" s="62">
        <v>0</v>
      </c>
      <c r="O684" s="62">
        <v>0</v>
      </c>
      <c r="P684" s="62">
        <v>0</v>
      </c>
      <c r="Q684" s="62">
        <v>0</v>
      </c>
      <c r="R684" s="62">
        <v>0</v>
      </c>
      <c r="S684" s="62">
        <v>0</v>
      </c>
      <c r="T684" s="62">
        <v>0</v>
      </c>
      <c r="U684" s="62">
        <v>0</v>
      </c>
      <c r="V684" s="62">
        <v>0</v>
      </c>
      <c r="W684" s="62">
        <v>0</v>
      </c>
    </row>
    <row r="685" spans="1:23" s="43" customFormat="1" ht="15.75" x14ac:dyDescent="0.25">
      <c r="A685" s="174"/>
      <c r="B685" s="53" t="s">
        <v>213</v>
      </c>
      <c r="C685" s="58"/>
      <c r="D685" s="62">
        <f t="shared" ref="D685:W685" si="117">SUM(D686:D692)</f>
        <v>0.16735999999999998</v>
      </c>
      <c r="E685" s="62">
        <f t="shared" si="117"/>
        <v>0.25</v>
      </c>
      <c r="F685" s="62">
        <f t="shared" si="117"/>
        <v>0.36549999999999999</v>
      </c>
      <c r="G685" s="62">
        <f t="shared" si="117"/>
        <v>0.8</v>
      </c>
      <c r="H685" s="62">
        <f t="shared" si="117"/>
        <v>7.4999999999999997E-2</v>
      </c>
      <c r="I685" s="62">
        <f t="shared" si="117"/>
        <v>0.25</v>
      </c>
      <c r="J685" s="62">
        <f t="shared" si="117"/>
        <v>0</v>
      </c>
      <c r="K685" s="62">
        <f t="shared" si="117"/>
        <v>0</v>
      </c>
      <c r="L685" s="62">
        <f t="shared" si="117"/>
        <v>0.60785999999999996</v>
      </c>
      <c r="M685" s="62">
        <f t="shared" si="117"/>
        <v>1.3</v>
      </c>
      <c r="N685" s="62">
        <f t="shared" si="117"/>
        <v>0</v>
      </c>
      <c r="O685" s="62">
        <f t="shared" si="117"/>
        <v>0</v>
      </c>
      <c r="P685" s="62">
        <f t="shared" si="117"/>
        <v>0</v>
      </c>
      <c r="Q685" s="62">
        <f t="shared" si="117"/>
        <v>0</v>
      </c>
      <c r="R685" s="62">
        <f t="shared" si="117"/>
        <v>0</v>
      </c>
      <c r="S685" s="62">
        <f t="shared" si="117"/>
        <v>0</v>
      </c>
      <c r="T685" s="62">
        <f t="shared" si="117"/>
        <v>0</v>
      </c>
      <c r="U685" s="62">
        <f t="shared" si="117"/>
        <v>0</v>
      </c>
      <c r="V685" s="62">
        <f t="shared" si="117"/>
        <v>0</v>
      </c>
      <c r="W685" s="62">
        <f t="shared" si="117"/>
        <v>0</v>
      </c>
    </row>
    <row r="686" spans="1:23" s="43" customFormat="1" ht="47.25" x14ac:dyDescent="0.25">
      <c r="A686" s="174"/>
      <c r="B686" s="53" t="s">
        <v>760</v>
      </c>
      <c r="C686" s="58" t="s">
        <v>761</v>
      </c>
      <c r="D686" s="62">
        <v>0</v>
      </c>
      <c r="E686" s="62">
        <v>0</v>
      </c>
      <c r="F686" s="62">
        <v>0</v>
      </c>
      <c r="G686" s="62">
        <v>0</v>
      </c>
      <c r="H686" s="62">
        <v>7.4999999999999997E-2</v>
      </c>
      <c r="I686" s="62">
        <v>0.25</v>
      </c>
      <c r="J686" s="62">
        <f t="shared" ref="J686:K692" si="118">L686-D686-F686-H686</f>
        <v>0</v>
      </c>
      <c r="K686" s="62">
        <f t="shared" si="118"/>
        <v>0</v>
      </c>
      <c r="L686" s="54">
        <v>7.4999999999999997E-2</v>
      </c>
      <c r="M686" s="54">
        <v>0.25</v>
      </c>
      <c r="N686" s="62">
        <v>0</v>
      </c>
      <c r="O686" s="62">
        <v>0</v>
      </c>
      <c r="P686" s="62">
        <v>0</v>
      </c>
      <c r="Q686" s="62">
        <v>0</v>
      </c>
      <c r="R686" s="62">
        <v>0</v>
      </c>
      <c r="S686" s="62">
        <v>0</v>
      </c>
      <c r="T686" s="62">
        <v>0</v>
      </c>
      <c r="U686" s="62">
        <v>0</v>
      </c>
      <c r="V686" s="62">
        <v>0</v>
      </c>
      <c r="W686" s="62">
        <v>0</v>
      </c>
    </row>
    <row r="687" spans="1:23" s="43" customFormat="1" ht="47.25" x14ac:dyDescent="0.25">
      <c r="A687" s="174"/>
      <c r="B687" s="53" t="s">
        <v>762</v>
      </c>
      <c r="C687" s="58" t="s">
        <v>763</v>
      </c>
      <c r="D687" s="62">
        <v>3.9660000000000001E-2</v>
      </c>
      <c r="E687" s="62">
        <v>0</v>
      </c>
      <c r="F687" s="62">
        <v>0</v>
      </c>
      <c r="G687" s="62">
        <v>0</v>
      </c>
      <c r="H687" s="62">
        <v>0</v>
      </c>
      <c r="I687" s="62">
        <v>0</v>
      </c>
      <c r="J687" s="62">
        <f t="shared" si="118"/>
        <v>0</v>
      </c>
      <c r="K687" s="62">
        <f t="shared" si="118"/>
        <v>0</v>
      </c>
      <c r="L687" s="54">
        <v>3.9660000000000001E-2</v>
      </c>
      <c r="M687" s="54">
        <v>0</v>
      </c>
      <c r="N687" s="62">
        <v>0</v>
      </c>
      <c r="O687" s="62">
        <v>0</v>
      </c>
      <c r="P687" s="62">
        <v>0</v>
      </c>
      <c r="Q687" s="62">
        <v>0</v>
      </c>
      <c r="R687" s="62">
        <v>0</v>
      </c>
      <c r="S687" s="62">
        <v>0</v>
      </c>
      <c r="T687" s="62">
        <v>0</v>
      </c>
      <c r="U687" s="62">
        <v>0</v>
      </c>
      <c r="V687" s="62">
        <v>0</v>
      </c>
      <c r="W687" s="62">
        <v>0</v>
      </c>
    </row>
    <row r="688" spans="1:23" s="43" customFormat="1" ht="31.5" x14ac:dyDescent="0.25">
      <c r="A688" s="174"/>
      <c r="B688" s="53" t="s">
        <v>764</v>
      </c>
      <c r="C688" s="58" t="s">
        <v>765</v>
      </c>
      <c r="D688" s="62">
        <v>0</v>
      </c>
      <c r="E688" s="62">
        <v>0</v>
      </c>
      <c r="F688" s="62">
        <v>0</v>
      </c>
      <c r="G688" s="62">
        <v>0</v>
      </c>
      <c r="H688" s="62">
        <v>0</v>
      </c>
      <c r="I688" s="62">
        <v>0</v>
      </c>
      <c r="J688" s="62">
        <f t="shared" si="118"/>
        <v>0</v>
      </c>
      <c r="K688" s="62">
        <f t="shared" si="118"/>
        <v>0</v>
      </c>
      <c r="L688" s="54">
        <v>0</v>
      </c>
      <c r="M688" s="54">
        <v>0</v>
      </c>
      <c r="N688" s="62">
        <v>0</v>
      </c>
      <c r="O688" s="62">
        <v>0</v>
      </c>
      <c r="P688" s="62">
        <v>0</v>
      </c>
      <c r="Q688" s="62">
        <v>0</v>
      </c>
      <c r="R688" s="62">
        <v>0</v>
      </c>
      <c r="S688" s="62">
        <v>0</v>
      </c>
      <c r="T688" s="62">
        <v>0</v>
      </c>
      <c r="U688" s="62">
        <v>0</v>
      </c>
      <c r="V688" s="62">
        <v>0</v>
      </c>
      <c r="W688" s="62">
        <v>0</v>
      </c>
    </row>
    <row r="689" spans="1:23" s="43" customFormat="1" ht="47.25" x14ac:dyDescent="0.25">
      <c r="A689" s="174"/>
      <c r="B689" s="53" t="s">
        <v>766</v>
      </c>
      <c r="C689" s="58" t="s">
        <v>767</v>
      </c>
      <c r="D689" s="62">
        <v>0.12769999999999998</v>
      </c>
      <c r="E689" s="62">
        <v>0.25</v>
      </c>
      <c r="F689" s="62">
        <v>0</v>
      </c>
      <c r="G689" s="62">
        <v>0</v>
      </c>
      <c r="H689" s="62">
        <v>0</v>
      </c>
      <c r="I689" s="62">
        <v>0</v>
      </c>
      <c r="J689" s="62">
        <f t="shared" si="118"/>
        <v>0</v>
      </c>
      <c r="K689" s="62">
        <f t="shared" si="118"/>
        <v>0</v>
      </c>
      <c r="L689" s="54">
        <v>0.12769999999999998</v>
      </c>
      <c r="M689" s="54">
        <v>0.25</v>
      </c>
      <c r="N689" s="62">
        <v>0</v>
      </c>
      <c r="O689" s="62">
        <v>0</v>
      </c>
      <c r="P689" s="62">
        <v>0</v>
      </c>
      <c r="Q689" s="62">
        <v>0</v>
      </c>
      <c r="R689" s="62">
        <v>0</v>
      </c>
      <c r="S689" s="62">
        <v>0</v>
      </c>
      <c r="T689" s="62">
        <v>0</v>
      </c>
      <c r="U689" s="62">
        <v>0</v>
      </c>
      <c r="V689" s="62">
        <v>0</v>
      </c>
      <c r="W689" s="62">
        <v>0</v>
      </c>
    </row>
    <row r="690" spans="1:23" s="43" customFormat="1" ht="47.25" x14ac:dyDescent="0.25">
      <c r="A690" s="174"/>
      <c r="B690" s="53" t="s">
        <v>768</v>
      </c>
      <c r="C690" s="58" t="s">
        <v>769</v>
      </c>
      <c r="D690" s="62">
        <v>0</v>
      </c>
      <c r="E690" s="62">
        <v>0</v>
      </c>
      <c r="F690" s="62">
        <v>0.23149999999999998</v>
      </c>
      <c r="G690" s="62">
        <v>0.4</v>
      </c>
      <c r="H690" s="62">
        <v>0</v>
      </c>
      <c r="I690" s="62">
        <v>0</v>
      </c>
      <c r="J690" s="62">
        <f t="shared" si="118"/>
        <v>0</v>
      </c>
      <c r="K690" s="62">
        <f t="shared" si="118"/>
        <v>0</v>
      </c>
      <c r="L690" s="54">
        <v>0.23149999999999998</v>
      </c>
      <c r="M690" s="54">
        <v>0.4</v>
      </c>
      <c r="N690" s="62">
        <v>0</v>
      </c>
      <c r="O690" s="62">
        <v>0</v>
      </c>
      <c r="P690" s="62">
        <v>0</v>
      </c>
      <c r="Q690" s="62">
        <v>0</v>
      </c>
      <c r="R690" s="62">
        <v>0</v>
      </c>
      <c r="S690" s="62">
        <v>0</v>
      </c>
      <c r="T690" s="62">
        <v>0</v>
      </c>
      <c r="U690" s="62">
        <v>0</v>
      </c>
      <c r="V690" s="62">
        <v>0</v>
      </c>
      <c r="W690" s="62">
        <v>0</v>
      </c>
    </row>
    <row r="691" spans="1:23" s="43" customFormat="1" ht="63" x14ac:dyDescent="0.25">
      <c r="A691" s="174"/>
      <c r="B691" s="53" t="s">
        <v>770</v>
      </c>
      <c r="C691" s="58" t="s">
        <v>1424</v>
      </c>
      <c r="D691" s="62">
        <v>0</v>
      </c>
      <c r="E691" s="62">
        <v>0</v>
      </c>
      <c r="F691" s="62">
        <v>0.13400000000000001</v>
      </c>
      <c r="G691" s="62">
        <v>0.4</v>
      </c>
      <c r="H691" s="62">
        <v>0</v>
      </c>
      <c r="I691" s="62">
        <v>0</v>
      </c>
      <c r="J691" s="62">
        <f t="shared" si="118"/>
        <v>0</v>
      </c>
      <c r="K691" s="62">
        <f t="shared" si="118"/>
        <v>0</v>
      </c>
      <c r="L691" s="54">
        <v>0.13400000000000001</v>
      </c>
      <c r="M691" s="54">
        <v>0.4</v>
      </c>
      <c r="N691" s="62">
        <v>0</v>
      </c>
      <c r="O691" s="62">
        <v>0</v>
      </c>
      <c r="P691" s="62">
        <v>0</v>
      </c>
      <c r="Q691" s="62">
        <v>0</v>
      </c>
      <c r="R691" s="62">
        <v>0</v>
      </c>
      <c r="S691" s="62">
        <v>0</v>
      </c>
      <c r="T691" s="62">
        <v>0</v>
      </c>
      <c r="U691" s="62">
        <v>0</v>
      </c>
      <c r="V691" s="62">
        <v>0</v>
      </c>
      <c r="W691" s="62">
        <v>0</v>
      </c>
    </row>
    <row r="692" spans="1:23" s="43" customFormat="1" ht="63" x14ac:dyDescent="0.25">
      <c r="A692" s="174"/>
      <c r="B692" s="53" t="s">
        <v>2076</v>
      </c>
      <c r="C692" s="58" t="s">
        <v>1567</v>
      </c>
      <c r="D692" s="62">
        <v>0</v>
      </c>
      <c r="E692" s="62">
        <v>0</v>
      </c>
      <c r="F692" s="62">
        <v>0</v>
      </c>
      <c r="G692" s="62">
        <v>0</v>
      </c>
      <c r="H692" s="62">
        <v>0</v>
      </c>
      <c r="I692" s="62">
        <v>0</v>
      </c>
      <c r="J692" s="62">
        <f t="shared" si="118"/>
        <v>0</v>
      </c>
      <c r="K692" s="62">
        <f t="shared" si="118"/>
        <v>0</v>
      </c>
      <c r="L692" s="54">
        <v>0</v>
      </c>
      <c r="M692" s="54">
        <v>0</v>
      </c>
      <c r="N692" s="62">
        <v>0</v>
      </c>
      <c r="O692" s="62">
        <v>0</v>
      </c>
      <c r="P692" s="62">
        <v>0</v>
      </c>
      <c r="Q692" s="62">
        <v>0</v>
      </c>
      <c r="R692" s="62">
        <v>0</v>
      </c>
      <c r="S692" s="62">
        <v>0</v>
      </c>
      <c r="T692" s="62">
        <v>0</v>
      </c>
      <c r="U692" s="62">
        <v>0</v>
      </c>
      <c r="V692" s="62">
        <v>0</v>
      </c>
      <c r="W692" s="62">
        <v>0</v>
      </c>
    </row>
    <row r="693" spans="1:23" s="43" customFormat="1" ht="15.75" x14ac:dyDescent="0.25">
      <c r="A693" s="174"/>
      <c r="B693" s="65" t="s">
        <v>421</v>
      </c>
      <c r="C693" s="58"/>
      <c r="D693" s="62">
        <f t="shared" ref="D693:W693" si="119">SUM(D694)</f>
        <v>0</v>
      </c>
      <c r="E693" s="62">
        <f t="shared" si="119"/>
        <v>0</v>
      </c>
      <c r="F693" s="62">
        <f t="shared" si="119"/>
        <v>0</v>
      </c>
      <c r="G693" s="62">
        <f t="shared" si="119"/>
        <v>0</v>
      </c>
      <c r="H693" s="62">
        <f t="shared" si="119"/>
        <v>0</v>
      </c>
      <c r="I693" s="62">
        <f t="shared" si="119"/>
        <v>0</v>
      </c>
      <c r="J693" s="62">
        <f t="shared" si="119"/>
        <v>0</v>
      </c>
      <c r="K693" s="62">
        <f t="shared" si="119"/>
        <v>0</v>
      </c>
      <c r="L693" s="62">
        <f t="shared" si="119"/>
        <v>0</v>
      </c>
      <c r="M693" s="62">
        <f t="shared" si="119"/>
        <v>0</v>
      </c>
      <c r="N693" s="62">
        <f t="shared" si="119"/>
        <v>0</v>
      </c>
      <c r="O693" s="62">
        <f t="shared" si="119"/>
        <v>0</v>
      </c>
      <c r="P693" s="62">
        <f t="shared" si="119"/>
        <v>0</v>
      </c>
      <c r="Q693" s="62">
        <f t="shared" si="119"/>
        <v>0</v>
      </c>
      <c r="R693" s="62">
        <f t="shared" si="119"/>
        <v>0</v>
      </c>
      <c r="S693" s="62">
        <f t="shared" si="119"/>
        <v>0</v>
      </c>
      <c r="T693" s="62">
        <f t="shared" si="119"/>
        <v>0</v>
      </c>
      <c r="U693" s="62">
        <f t="shared" si="119"/>
        <v>0</v>
      </c>
      <c r="V693" s="62">
        <f t="shared" si="119"/>
        <v>0</v>
      </c>
      <c r="W693" s="62">
        <f t="shared" si="119"/>
        <v>0</v>
      </c>
    </row>
    <row r="694" spans="1:23" s="43" customFormat="1" ht="63" x14ac:dyDescent="0.25">
      <c r="A694" s="174"/>
      <c r="B694" s="53" t="s">
        <v>771</v>
      </c>
      <c r="C694" s="58" t="s">
        <v>772</v>
      </c>
      <c r="D694" s="62">
        <v>0</v>
      </c>
      <c r="E694" s="62">
        <v>0</v>
      </c>
      <c r="F694" s="62">
        <v>0</v>
      </c>
      <c r="G694" s="62">
        <v>0</v>
      </c>
      <c r="H694" s="62">
        <v>0</v>
      </c>
      <c r="I694" s="62">
        <v>0</v>
      </c>
      <c r="J694" s="62">
        <f>L694-D694-F694-H694</f>
        <v>0</v>
      </c>
      <c r="K694" s="62">
        <f>M694-E694-G694-I694</f>
        <v>0</v>
      </c>
      <c r="L694" s="54">
        <v>0</v>
      </c>
      <c r="M694" s="54">
        <v>0</v>
      </c>
      <c r="N694" s="62">
        <v>0</v>
      </c>
      <c r="O694" s="62">
        <v>0</v>
      </c>
      <c r="P694" s="62">
        <v>0</v>
      </c>
      <c r="Q694" s="62">
        <v>0</v>
      </c>
      <c r="R694" s="62">
        <v>0</v>
      </c>
      <c r="S694" s="62">
        <v>0</v>
      </c>
      <c r="T694" s="62">
        <v>0</v>
      </c>
      <c r="U694" s="62">
        <v>0</v>
      </c>
      <c r="V694" s="62">
        <v>0</v>
      </c>
      <c r="W694" s="62">
        <v>0</v>
      </c>
    </row>
    <row r="695" spans="1:23" s="43" customFormat="1" ht="15.75" x14ac:dyDescent="0.25">
      <c r="A695" s="174"/>
      <c r="B695" s="53" t="s">
        <v>226</v>
      </c>
      <c r="C695" s="58"/>
      <c r="D695" s="62">
        <f t="shared" ref="D695:W695" si="120">SUM(D696:D708)</f>
        <v>0</v>
      </c>
      <c r="E695" s="62">
        <f t="shared" si="120"/>
        <v>0</v>
      </c>
      <c r="F695" s="62">
        <f t="shared" si="120"/>
        <v>0.17499999999999999</v>
      </c>
      <c r="G695" s="62">
        <f t="shared" si="120"/>
        <v>0.26600000000000001</v>
      </c>
      <c r="H695" s="62">
        <f t="shared" si="120"/>
        <v>0</v>
      </c>
      <c r="I695" s="62">
        <f t="shared" si="120"/>
        <v>0</v>
      </c>
      <c r="J695" s="62">
        <f t="shared" si="120"/>
        <v>1.02596</v>
      </c>
      <c r="K695" s="62">
        <f t="shared" si="120"/>
        <v>0.4</v>
      </c>
      <c r="L695" s="62">
        <f t="shared" si="120"/>
        <v>1.20096</v>
      </c>
      <c r="M695" s="62">
        <f t="shared" si="120"/>
        <v>0.66600000000000004</v>
      </c>
      <c r="N695" s="62">
        <f t="shared" si="120"/>
        <v>0</v>
      </c>
      <c r="O695" s="62">
        <f t="shared" si="120"/>
        <v>0</v>
      </c>
      <c r="P695" s="62">
        <f t="shared" si="120"/>
        <v>0</v>
      </c>
      <c r="Q695" s="62">
        <f t="shared" si="120"/>
        <v>0</v>
      </c>
      <c r="R695" s="62">
        <f t="shared" si="120"/>
        <v>0</v>
      </c>
      <c r="S695" s="62">
        <f t="shared" si="120"/>
        <v>0</v>
      </c>
      <c r="T695" s="62">
        <f t="shared" si="120"/>
        <v>0</v>
      </c>
      <c r="U695" s="62">
        <f t="shared" si="120"/>
        <v>0</v>
      </c>
      <c r="V695" s="62">
        <f t="shared" si="120"/>
        <v>0</v>
      </c>
      <c r="W695" s="62">
        <f t="shared" si="120"/>
        <v>0</v>
      </c>
    </row>
    <row r="696" spans="1:23" s="43" customFormat="1" ht="47.25" x14ac:dyDescent="0.25">
      <c r="A696" s="174"/>
      <c r="B696" s="53" t="s">
        <v>2077</v>
      </c>
      <c r="C696" s="58" t="s">
        <v>2078</v>
      </c>
      <c r="D696" s="62">
        <v>0</v>
      </c>
      <c r="E696" s="62">
        <v>0</v>
      </c>
      <c r="F696" s="62">
        <v>0</v>
      </c>
      <c r="G696" s="62">
        <v>0</v>
      </c>
      <c r="H696" s="62">
        <v>0</v>
      </c>
      <c r="I696" s="62">
        <v>0</v>
      </c>
      <c r="J696" s="62">
        <f t="shared" ref="J696:K708" si="121">L696-D696-F696-H696</f>
        <v>0</v>
      </c>
      <c r="K696" s="62">
        <f t="shared" si="121"/>
        <v>0</v>
      </c>
      <c r="L696" s="54">
        <v>0</v>
      </c>
      <c r="M696" s="54">
        <v>0</v>
      </c>
      <c r="N696" s="62">
        <v>0</v>
      </c>
      <c r="O696" s="62">
        <v>0</v>
      </c>
      <c r="P696" s="62">
        <v>0</v>
      </c>
      <c r="Q696" s="62">
        <v>0</v>
      </c>
      <c r="R696" s="62">
        <v>0</v>
      </c>
      <c r="S696" s="62">
        <v>0</v>
      </c>
      <c r="T696" s="62">
        <v>0</v>
      </c>
      <c r="U696" s="62">
        <v>0</v>
      </c>
      <c r="V696" s="62">
        <v>0</v>
      </c>
      <c r="W696" s="62">
        <v>0</v>
      </c>
    </row>
    <row r="697" spans="1:23" s="43" customFormat="1" ht="47.25" x14ac:dyDescent="0.25">
      <c r="A697" s="174"/>
      <c r="B697" s="53" t="s">
        <v>773</v>
      </c>
      <c r="C697" s="58" t="s">
        <v>774</v>
      </c>
      <c r="D697" s="62">
        <v>0</v>
      </c>
      <c r="E697" s="62">
        <v>0</v>
      </c>
      <c r="F697" s="62">
        <v>0</v>
      </c>
      <c r="G697" s="62">
        <v>0</v>
      </c>
      <c r="H697" s="62">
        <v>0</v>
      </c>
      <c r="I697" s="62">
        <v>0</v>
      </c>
      <c r="J697" s="62">
        <f t="shared" si="121"/>
        <v>0</v>
      </c>
      <c r="K697" s="62">
        <f t="shared" si="121"/>
        <v>0</v>
      </c>
      <c r="L697" s="54">
        <v>0</v>
      </c>
      <c r="M697" s="54">
        <v>0</v>
      </c>
      <c r="N697" s="62">
        <v>0</v>
      </c>
      <c r="O697" s="62">
        <v>0</v>
      </c>
      <c r="P697" s="62">
        <v>0</v>
      </c>
      <c r="Q697" s="62">
        <v>0</v>
      </c>
      <c r="R697" s="62">
        <v>0</v>
      </c>
      <c r="S697" s="62">
        <v>0</v>
      </c>
      <c r="T697" s="62">
        <v>0</v>
      </c>
      <c r="U697" s="62">
        <v>0</v>
      </c>
      <c r="V697" s="62">
        <v>0</v>
      </c>
      <c r="W697" s="62">
        <v>0</v>
      </c>
    </row>
    <row r="698" spans="1:23" s="43" customFormat="1" ht="31.5" x14ac:dyDescent="0.25">
      <c r="A698" s="174"/>
      <c r="B698" s="53" t="s">
        <v>2079</v>
      </c>
      <c r="C698" s="58" t="s">
        <v>2080</v>
      </c>
      <c r="D698" s="62">
        <v>0</v>
      </c>
      <c r="E698" s="62">
        <v>0</v>
      </c>
      <c r="F698" s="62">
        <v>0</v>
      </c>
      <c r="G698" s="62">
        <v>0</v>
      </c>
      <c r="H698" s="62">
        <v>0</v>
      </c>
      <c r="I698" s="62">
        <v>0</v>
      </c>
      <c r="J698" s="62">
        <f t="shared" si="121"/>
        <v>0</v>
      </c>
      <c r="K698" s="62">
        <f t="shared" si="121"/>
        <v>0</v>
      </c>
      <c r="L698" s="54">
        <v>0</v>
      </c>
      <c r="M698" s="54">
        <v>0</v>
      </c>
      <c r="N698" s="62">
        <v>0</v>
      </c>
      <c r="O698" s="62">
        <v>0</v>
      </c>
      <c r="P698" s="62">
        <v>0</v>
      </c>
      <c r="Q698" s="62">
        <v>0</v>
      </c>
      <c r="R698" s="62">
        <v>0</v>
      </c>
      <c r="S698" s="62">
        <v>0</v>
      </c>
      <c r="T698" s="62">
        <v>0</v>
      </c>
      <c r="U698" s="62">
        <v>0</v>
      </c>
      <c r="V698" s="62">
        <v>0</v>
      </c>
      <c r="W698" s="62">
        <v>0</v>
      </c>
    </row>
    <row r="699" spans="1:23" s="43" customFormat="1" ht="47.25" x14ac:dyDescent="0.25">
      <c r="A699" s="174"/>
      <c r="B699" s="53" t="s">
        <v>2081</v>
      </c>
      <c r="C699" s="58" t="s">
        <v>2082</v>
      </c>
      <c r="D699" s="62">
        <v>0</v>
      </c>
      <c r="E699" s="62">
        <v>0</v>
      </c>
      <c r="F699" s="62">
        <v>0</v>
      </c>
      <c r="G699" s="62">
        <v>0</v>
      </c>
      <c r="H699" s="62">
        <v>0</v>
      </c>
      <c r="I699" s="62">
        <v>0</v>
      </c>
      <c r="J699" s="62">
        <f t="shared" si="121"/>
        <v>0</v>
      </c>
      <c r="K699" s="62">
        <f t="shared" si="121"/>
        <v>0</v>
      </c>
      <c r="L699" s="54">
        <v>0</v>
      </c>
      <c r="M699" s="54">
        <v>0</v>
      </c>
      <c r="N699" s="62">
        <v>0</v>
      </c>
      <c r="O699" s="62">
        <v>0</v>
      </c>
      <c r="P699" s="62">
        <v>0</v>
      </c>
      <c r="Q699" s="62">
        <v>0</v>
      </c>
      <c r="R699" s="62">
        <v>0</v>
      </c>
      <c r="S699" s="62">
        <v>0</v>
      </c>
      <c r="T699" s="62">
        <v>0</v>
      </c>
      <c r="U699" s="62">
        <v>0</v>
      </c>
      <c r="V699" s="62">
        <v>0</v>
      </c>
      <c r="W699" s="62">
        <v>0</v>
      </c>
    </row>
    <row r="700" spans="1:23" s="43" customFormat="1" ht="31.5" x14ac:dyDescent="0.25">
      <c r="A700" s="174"/>
      <c r="B700" s="65" t="s">
        <v>2083</v>
      </c>
      <c r="C700" s="58" t="s">
        <v>2084</v>
      </c>
      <c r="D700" s="62">
        <v>0</v>
      </c>
      <c r="E700" s="62">
        <v>0</v>
      </c>
      <c r="F700" s="62">
        <v>0</v>
      </c>
      <c r="G700" s="62">
        <v>0</v>
      </c>
      <c r="H700" s="62">
        <v>0</v>
      </c>
      <c r="I700" s="62">
        <v>0</v>
      </c>
      <c r="J700" s="62">
        <f t="shared" si="121"/>
        <v>0</v>
      </c>
      <c r="K700" s="62">
        <f t="shared" si="121"/>
        <v>0</v>
      </c>
      <c r="L700" s="54">
        <v>0</v>
      </c>
      <c r="M700" s="54">
        <v>0</v>
      </c>
      <c r="N700" s="62">
        <v>0</v>
      </c>
      <c r="O700" s="62">
        <v>0</v>
      </c>
      <c r="P700" s="62">
        <v>0</v>
      </c>
      <c r="Q700" s="62">
        <v>0</v>
      </c>
      <c r="R700" s="62">
        <v>0</v>
      </c>
      <c r="S700" s="62">
        <v>0</v>
      </c>
      <c r="T700" s="62">
        <v>0</v>
      </c>
      <c r="U700" s="62">
        <v>0</v>
      </c>
      <c r="V700" s="62">
        <v>0</v>
      </c>
      <c r="W700" s="62">
        <v>0</v>
      </c>
    </row>
    <row r="701" spans="1:23" s="43" customFormat="1" ht="63" x14ac:dyDescent="0.25">
      <c r="A701" s="174"/>
      <c r="B701" s="53" t="s">
        <v>2085</v>
      </c>
      <c r="C701" s="58" t="s">
        <v>775</v>
      </c>
      <c r="D701" s="62">
        <v>0</v>
      </c>
      <c r="E701" s="62">
        <v>0</v>
      </c>
      <c r="F701" s="62">
        <v>8.4000000000000005E-2</v>
      </c>
      <c r="G701" s="62">
        <v>1.6E-2</v>
      </c>
      <c r="H701" s="62">
        <v>0</v>
      </c>
      <c r="I701" s="62">
        <v>0</v>
      </c>
      <c r="J701" s="62">
        <f t="shared" si="121"/>
        <v>0</v>
      </c>
      <c r="K701" s="62">
        <f t="shared" si="121"/>
        <v>0</v>
      </c>
      <c r="L701" s="54">
        <v>8.4000000000000005E-2</v>
      </c>
      <c r="M701" s="54">
        <v>1.6E-2</v>
      </c>
      <c r="N701" s="62">
        <v>0</v>
      </c>
      <c r="O701" s="62">
        <v>0</v>
      </c>
      <c r="P701" s="62">
        <v>0</v>
      </c>
      <c r="Q701" s="62">
        <v>0</v>
      </c>
      <c r="R701" s="62">
        <v>0</v>
      </c>
      <c r="S701" s="62">
        <v>0</v>
      </c>
      <c r="T701" s="62">
        <v>0</v>
      </c>
      <c r="U701" s="62">
        <v>0</v>
      </c>
      <c r="V701" s="62">
        <v>0</v>
      </c>
      <c r="W701" s="62">
        <v>0</v>
      </c>
    </row>
    <row r="702" spans="1:23" s="43" customFormat="1" ht="63" x14ac:dyDescent="0.25">
      <c r="A702" s="174"/>
      <c r="B702" s="65" t="s">
        <v>2086</v>
      </c>
      <c r="C702" s="58" t="s">
        <v>1425</v>
      </c>
      <c r="D702" s="62">
        <v>0</v>
      </c>
      <c r="E702" s="62">
        <v>0</v>
      </c>
      <c r="F702" s="62">
        <v>9.0999999999999998E-2</v>
      </c>
      <c r="G702" s="62">
        <v>0.25</v>
      </c>
      <c r="H702" s="62">
        <v>0</v>
      </c>
      <c r="I702" s="62">
        <v>0</v>
      </c>
      <c r="J702" s="62">
        <f t="shared" si="121"/>
        <v>0</v>
      </c>
      <c r="K702" s="62">
        <f t="shared" si="121"/>
        <v>0</v>
      </c>
      <c r="L702" s="54">
        <v>9.0999999999999998E-2</v>
      </c>
      <c r="M702" s="54">
        <v>0.25</v>
      </c>
      <c r="N702" s="62">
        <v>0</v>
      </c>
      <c r="O702" s="62">
        <v>0</v>
      </c>
      <c r="P702" s="62">
        <v>0</v>
      </c>
      <c r="Q702" s="62">
        <v>0</v>
      </c>
      <c r="R702" s="62">
        <v>0</v>
      </c>
      <c r="S702" s="62">
        <v>0</v>
      </c>
      <c r="T702" s="62">
        <v>0</v>
      </c>
      <c r="U702" s="62">
        <v>0</v>
      </c>
      <c r="V702" s="62">
        <v>0</v>
      </c>
      <c r="W702" s="62">
        <v>0</v>
      </c>
    </row>
    <row r="703" spans="1:23" s="43" customFormat="1" ht="47.25" x14ac:dyDescent="0.25">
      <c r="A703" s="174"/>
      <c r="B703" s="53" t="s">
        <v>2087</v>
      </c>
      <c r="C703" s="58" t="s">
        <v>2088</v>
      </c>
      <c r="D703" s="62">
        <v>0</v>
      </c>
      <c r="E703" s="62">
        <v>0</v>
      </c>
      <c r="F703" s="62">
        <v>0</v>
      </c>
      <c r="G703" s="62">
        <v>0</v>
      </c>
      <c r="H703" s="62">
        <v>0</v>
      </c>
      <c r="I703" s="62">
        <v>0</v>
      </c>
      <c r="J703" s="62">
        <f t="shared" si="121"/>
        <v>0</v>
      </c>
      <c r="K703" s="62">
        <f t="shared" si="121"/>
        <v>0</v>
      </c>
      <c r="L703" s="54">
        <v>0</v>
      </c>
      <c r="M703" s="54">
        <v>0</v>
      </c>
      <c r="N703" s="62">
        <v>0</v>
      </c>
      <c r="O703" s="62">
        <v>0</v>
      </c>
      <c r="P703" s="62">
        <v>0</v>
      </c>
      <c r="Q703" s="62">
        <v>0</v>
      </c>
      <c r="R703" s="62">
        <v>0</v>
      </c>
      <c r="S703" s="62">
        <v>0</v>
      </c>
      <c r="T703" s="62">
        <v>0</v>
      </c>
      <c r="U703" s="62">
        <v>0</v>
      </c>
      <c r="V703" s="62">
        <v>0</v>
      </c>
      <c r="W703" s="62">
        <v>0</v>
      </c>
    </row>
    <row r="704" spans="1:23" s="43" customFormat="1" ht="47.25" x14ac:dyDescent="0.25">
      <c r="A704" s="174"/>
      <c r="B704" s="53" t="s">
        <v>2089</v>
      </c>
      <c r="C704" s="58" t="s">
        <v>2090</v>
      </c>
      <c r="D704" s="62">
        <v>0</v>
      </c>
      <c r="E704" s="62">
        <v>0</v>
      </c>
      <c r="F704" s="62">
        <v>0</v>
      </c>
      <c r="G704" s="62">
        <v>0</v>
      </c>
      <c r="H704" s="62">
        <v>0</v>
      </c>
      <c r="I704" s="62">
        <v>0</v>
      </c>
      <c r="J704" s="62">
        <f t="shared" si="121"/>
        <v>4.2999999999999997E-2</v>
      </c>
      <c r="K704" s="62">
        <f t="shared" si="121"/>
        <v>0.4</v>
      </c>
      <c r="L704" s="54">
        <v>4.2999999999999997E-2</v>
      </c>
      <c r="M704" s="54">
        <v>0.4</v>
      </c>
      <c r="N704" s="62">
        <v>0</v>
      </c>
      <c r="O704" s="62">
        <v>0</v>
      </c>
      <c r="P704" s="62">
        <v>0</v>
      </c>
      <c r="Q704" s="62">
        <v>0</v>
      </c>
      <c r="R704" s="62">
        <v>0</v>
      </c>
      <c r="S704" s="62">
        <v>0</v>
      </c>
      <c r="T704" s="62">
        <v>0</v>
      </c>
      <c r="U704" s="62">
        <v>0</v>
      </c>
      <c r="V704" s="62">
        <v>0</v>
      </c>
      <c r="W704" s="62">
        <v>0</v>
      </c>
    </row>
    <row r="705" spans="1:23" s="43" customFormat="1" ht="47.25" x14ac:dyDescent="0.25">
      <c r="A705" s="174"/>
      <c r="B705" s="53" t="s">
        <v>786</v>
      </c>
      <c r="C705" s="58" t="s">
        <v>787</v>
      </c>
      <c r="D705" s="62">
        <v>0</v>
      </c>
      <c r="E705" s="62">
        <v>0</v>
      </c>
      <c r="F705" s="62">
        <v>0</v>
      </c>
      <c r="G705" s="62">
        <v>0</v>
      </c>
      <c r="H705" s="62">
        <v>0</v>
      </c>
      <c r="I705" s="62">
        <v>0</v>
      </c>
      <c r="J705" s="62">
        <f t="shared" si="121"/>
        <v>0.55896000000000001</v>
      </c>
      <c r="K705" s="62">
        <f t="shared" si="121"/>
        <v>0</v>
      </c>
      <c r="L705" s="54">
        <v>0.55896000000000001</v>
      </c>
      <c r="M705" s="54">
        <v>0</v>
      </c>
      <c r="N705" s="62">
        <v>0</v>
      </c>
      <c r="O705" s="62">
        <v>0</v>
      </c>
      <c r="P705" s="62">
        <v>0</v>
      </c>
      <c r="Q705" s="62">
        <v>0</v>
      </c>
      <c r="R705" s="62">
        <v>0</v>
      </c>
      <c r="S705" s="62">
        <v>0</v>
      </c>
      <c r="T705" s="62">
        <v>0</v>
      </c>
      <c r="U705" s="62">
        <v>0</v>
      </c>
      <c r="V705" s="62">
        <v>0</v>
      </c>
      <c r="W705" s="62">
        <v>0</v>
      </c>
    </row>
    <row r="706" spans="1:23" s="43" customFormat="1" ht="47.25" x14ac:dyDescent="0.25">
      <c r="A706" s="174"/>
      <c r="B706" s="53" t="s">
        <v>790</v>
      </c>
      <c r="C706" s="58" t="s">
        <v>791</v>
      </c>
      <c r="D706" s="62">
        <v>0</v>
      </c>
      <c r="E706" s="62">
        <v>0</v>
      </c>
      <c r="F706" s="62">
        <v>0</v>
      </c>
      <c r="G706" s="62">
        <v>0</v>
      </c>
      <c r="H706" s="62">
        <v>0</v>
      </c>
      <c r="I706" s="62">
        <v>0</v>
      </c>
      <c r="J706" s="62">
        <f t="shared" si="121"/>
        <v>0.42400000000000004</v>
      </c>
      <c r="K706" s="62">
        <f t="shared" si="121"/>
        <v>0</v>
      </c>
      <c r="L706" s="54">
        <v>0.42400000000000004</v>
      </c>
      <c r="M706" s="54">
        <v>0</v>
      </c>
      <c r="N706" s="62">
        <v>0</v>
      </c>
      <c r="O706" s="62">
        <v>0</v>
      </c>
      <c r="P706" s="62">
        <v>0</v>
      </c>
      <c r="Q706" s="62">
        <v>0</v>
      </c>
      <c r="R706" s="62">
        <v>0</v>
      </c>
      <c r="S706" s="62">
        <v>0</v>
      </c>
      <c r="T706" s="62">
        <v>0</v>
      </c>
      <c r="U706" s="62">
        <v>0</v>
      </c>
      <c r="V706" s="62">
        <v>0</v>
      </c>
      <c r="W706" s="62">
        <v>0</v>
      </c>
    </row>
    <row r="707" spans="1:23" s="43" customFormat="1" ht="47.25" x14ac:dyDescent="0.25">
      <c r="A707" s="174"/>
      <c r="B707" s="53" t="s">
        <v>792</v>
      </c>
      <c r="C707" s="58" t="s">
        <v>793</v>
      </c>
      <c r="D707" s="62">
        <v>0</v>
      </c>
      <c r="E707" s="62">
        <v>0</v>
      </c>
      <c r="F707" s="62">
        <v>0</v>
      </c>
      <c r="G707" s="62">
        <v>0</v>
      </c>
      <c r="H707" s="62">
        <v>0</v>
      </c>
      <c r="I707" s="62">
        <v>0</v>
      </c>
      <c r="J707" s="62">
        <f t="shared" si="121"/>
        <v>0</v>
      </c>
      <c r="K707" s="62">
        <f t="shared" si="121"/>
        <v>0</v>
      </c>
      <c r="L707" s="54">
        <v>0</v>
      </c>
      <c r="M707" s="54">
        <v>0</v>
      </c>
      <c r="N707" s="62">
        <v>0</v>
      </c>
      <c r="O707" s="62">
        <v>0</v>
      </c>
      <c r="P707" s="62">
        <v>0</v>
      </c>
      <c r="Q707" s="62">
        <v>0</v>
      </c>
      <c r="R707" s="62">
        <v>0</v>
      </c>
      <c r="S707" s="62">
        <v>0</v>
      </c>
      <c r="T707" s="62">
        <v>0</v>
      </c>
      <c r="U707" s="62">
        <v>0</v>
      </c>
      <c r="V707" s="62">
        <v>0</v>
      </c>
      <c r="W707" s="62">
        <v>0</v>
      </c>
    </row>
    <row r="708" spans="1:23" s="43" customFormat="1" ht="63" x14ac:dyDescent="0.25">
      <c r="A708" s="174"/>
      <c r="B708" s="65" t="s">
        <v>2091</v>
      </c>
      <c r="C708" s="58" t="s">
        <v>1339</v>
      </c>
      <c r="D708" s="62">
        <v>0</v>
      </c>
      <c r="E708" s="62">
        <v>0</v>
      </c>
      <c r="F708" s="62">
        <v>0</v>
      </c>
      <c r="G708" s="62">
        <v>0</v>
      </c>
      <c r="H708" s="62">
        <v>0</v>
      </c>
      <c r="I708" s="62">
        <v>0</v>
      </c>
      <c r="J708" s="62">
        <f t="shared" si="121"/>
        <v>0</v>
      </c>
      <c r="K708" s="62">
        <f t="shared" si="121"/>
        <v>0</v>
      </c>
      <c r="L708" s="54">
        <v>0</v>
      </c>
      <c r="M708" s="54">
        <v>0</v>
      </c>
      <c r="N708" s="62">
        <v>0</v>
      </c>
      <c r="O708" s="62">
        <v>0</v>
      </c>
      <c r="P708" s="62">
        <v>0</v>
      </c>
      <c r="Q708" s="62">
        <v>0</v>
      </c>
      <c r="R708" s="62">
        <v>0</v>
      </c>
      <c r="S708" s="62">
        <v>0</v>
      </c>
      <c r="T708" s="62">
        <v>0</v>
      </c>
      <c r="U708" s="62">
        <v>0</v>
      </c>
      <c r="V708" s="62">
        <v>0</v>
      </c>
      <c r="W708" s="62">
        <v>0</v>
      </c>
    </row>
    <row r="709" spans="1:23" s="43" customFormat="1" ht="15.75" x14ac:dyDescent="0.25">
      <c r="A709" s="174"/>
      <c r="B709" s="53" t="s">
        <v>246</v>
      </c>
      <c r="C709" s="58"/>
      <c r="D709" s="62">
        <f t="shared" ref="D709:W709" si="122">SUM(D710:D717)</f>
        <v>1.22</v>
      </c>
      <c r="E709" s="62">
        <f t="shared" si="122"/>
        <v>0</v>
      </c>
      <c r="F709" s="62">
        <f t="shared" si="122"/>
        <v>0.36699999999999999</v>
      </c>
      <c r="G709" s="62">
        <f t="shared" si="122"/>
        <v>0</v>
      </c>
      <c r="H709" s="62">
        <f t="shared" si="122"/>
        <v>3.5999999999999997E-2</v>
      </c>
      <c r="I709" s="62">
        <f t="shared" si="122"/>
        <v>0.25</v>
      </c>
      <c r="J709" s="62">
        <f t="shared" si="122"/>
        <v>0</v>
      </c>
      <c r="K709" s="62">
        <f t="shared" si="122"/>
        <v>0</v>
      </c>
      <c r="L709" s="62">
        <f t="shared" si="122"/>
        <v>1.623</v>
      </c>
      <c r="M709" s="62">
        <f t="shared" si="122"/>
        <v>0.25</v>
      </c>
      <c r="N709" s="62">
        <f t="shared" si="122"/>
        <v>0</v>
      </c>
      <c r="O709" s="62">
        <f t="shared" si="122"/>
        <v>0</v>
      </c>
      <c r="P709" s="62">
        <f t="shared" si="122"/>
        <v>0</v>
      </c>
      <c r="Q709" s="62">
        <f t="shared" si="122"/>
        <v>0</v>
      </c>
      <c r="R709" s="62">
        <f t="shared" si="122"/>
        <v>0</v>
      </c>
      <c r="S709" s="62">
        <f t="shared" si="122"/>
        <v>0</v>
      </c>
      <c r="T709" s="62">
        <f t="shared" si="122"/>
        <v>0</v>
      </c>
      <c r="U709" s="62">
        <f t="shared" si="122"/>
        <v>0</v>
      </c>
      <c r="V709" s="62">
        <f t="shared" si="122"/>
        <v>0</v>
      </c>
      <c r="W709" s="62">
        <f t="shared" si="122"/>
        <v>0</v>
      </c>
    </row>
    <row r="710" spans="1:23" s="43" customFormat="1" ht="47.25" x14ac:dyDescent="0.25">
      <c r="A710" s="174"/>
      <c r="B710" s="53" t="s">
        <v>776</v>
      </c>
      <c r="C710" s="58" t="s">
        <v>777</v>
      </c>
      <c r="D710" s="62">
        <v>1.22</v>
      </c>
      <c r="E710" s="62">
        <v>0</v>
      </c>
      <c r="F710" s="62">
        <v>0</v>
      </c>
      <c r="G710" s="62">
        <v>0</v>
      </c>
      <c r="H710" s="62">
        <v>0</v>
      </c>
      <c r="I710" s="62">
        <v>0</v>
      </c>
      <c r="J710" s="62">
        <f t="shared" ref="J710:K717" si="123">L710-D710-F710-H710</f>
        <v>0</v>
      </c>
      <c r="K710" s="62">
        <f t="shared" si="123"/>
        <v>0</v>
      </c>
      <c r="L710" s="54">
        <v>1.22</v>
      </c>
      <c r="M710" s="54">
        <v>0</v>
      </c>
      <c r="N710" s="62">
        <v>0</v>
      </c>
      <c r="O710" s="62">
        <v>0</v>
      </c>
      <c r="P710" s="62">
        <v>0</v>
      </c>
      <c r="Q710" s="62">
        <v>0</v>
      </c>
      <c r="R710" s="62">
        <v>0</v>
      </c>
      <c r="S710" s="62">
        <v>0</v>
      </c>
      <c r="T710" s="62">
        <v>0</v>
      </c>
      <c r="U710" s="62">
        <v>0</v>
      </c>
      <c r="V710" s="62">
        <v>0</v>
      </c>
      <c r="W710" s="62">
        <v>0</v>
      </c>
    </row>
    <row r="711" spans="1:23" s="43" customFormat="1" ht="47.25" x14ac:dyDescent="0.25">
      <c r="A711" s="174"/>
      <c r="B711" s="53" t="s">
        <v>778</v>
      </c>
      <c r="C711" s="58" t="s">
        <v>779</v>
      </c>
      <c r="D711" s="62">
        <v>0</v>
      </c>
      <c r="E711" s="62">
        <v>0</v>
      </c>
      <c r="F711" s="62">
        <v>0</v>
      </c>
      <c r="G711" s="62">
        <v>0</v>
      </c>
      <c r="H711" s="62">
        <v>0</v>
      </c>
      <c r="I711" s="62">
        <v>0</v>
      </c>
      <c r="J711" s="62">
        <f t="shared" si="123"/>
        <v>0</v>
      </c>
      <c r="K711" s="62">
        <f t="shared" si="123"/>
        <v>0</v>
      </c>
      <c r="L711" s="54">
        <v>0</v>
      </c>
      <c r="M711" s="54">
        <v>0</v>
      </c>
      <c r="N711" s="62">
        <v>0</v>
      </c>
      <c r="O711" s="62">
        <v>0</v>
      </c>
      <c r="P711" s="62">
        <v>0</v>
      </c>
      <c r="Q711" s="62">
        <v>0</v>
      </c>
      <c r="R711" s="62">
        <v>0</v>
      </c>
      <c r="S711" s="62">
        <v>0</v>
      </c>
      <c r="T711" s="62">
        <v>0</v>
      </c>
      <c r="U711" s="62">
        <v>0</v>
      </c>
      <c r="V711" s="62">
        <v>0</v>
      </c>
      <c r="W711" s="62">
        <v>0</v>
      </c>
    </row>
    <row r="712" spans="1:23" s="43" customFormat="1" ht="47.25" x14ac:dyDescent="0.25">
      <c r="A712" s="174"/>
      <c r="B712" s="53" t="s">
        <v>780</v>
      </c>
      <c r="C712" s="58" t="s">
        <v>781</v>
      </c>
      <c r="D712" s="62">
        <v>0</v>
      </c>
      <c r="E712" s="62">
        <v>0</v>
      </c>
      <c r="F712" s="62">
        <v>0</v>
      </c>
      <c r="G712" s="62">
        <v>0</v>
      </c>
      <c r="H712" s="62">
        <v>0</v>
      </c>
      <c r="I712" s="62">
        <v>0</v>
      </c>
      <c r="J712" s="62">
        <f t="shared" si="123"/>
        <v>0</v>
      </c>
      <c r="K712" s="62">
        <f t="shared" si="123"/>
        <v>0</v>
      </c>
      <c r="L712" s="54">
        <v>0</v>
      </c>
      <c r="M712" s="54">
        <v>0</v>
      </c>
      <c r="N712" s="62">
        <v>0</v>
      </c>
      <c r="O712" s="62">
        <v>0</v>
      </c>
      <c r="P712" s="62">
        <v>0</v>
      </c>
      <c r="Q712" s="62">
        <v>0</v>
      </c>
      <c r="R712" s="62">
        <v>0</v>
      </c>
      <c r="S712" s="62">
        <v>0</v>
      </c>
      <c r="T712" s="62">
        <v>0</v>
      </c>
      <c r="U712" s="62">
        <v>0</v>
      </c>
      <c r="V712" s="62">
        <v>0</v>
      </c>
      <c r="W712" s="62">
        <v>0</v>
      </c>
    </row>
    <row r="713" spans="1:23" s="43" customFormat="1" ht="47.25" x14ac:dyDescent="0.25">
      <c r="A713" s="174"/>
      <c r="B713" s="53" t="s">
        <v>782</v>
      </c>
      <c r="C713" s="58" t="s">
        <v>783</v>
      </c>
      <c r="D713" s="62">
        <v>0</v>
      </c>
      <c r="E713" s="62">
        <v>0</v>
      </c>
      <c r="F713" s="62">
        <v>0.36699999999999999</v>
      </c>
      <c r="G713" s="62">
        <v>0</v>
      </c>
      <c r="H713" s="62">
        <v>0</v>
      </c>
      <c r="I713" s="62">
        <v>0</v>
      </c>
      <c r="J713" s="62">
        <f t="shared" si="123"/>
        <v>0</v>
      </c>
      <c r="K713" s="62">
        <f t="shared" si="123"/>
        <v>0</v>
      </c>
      <c r="L713" s="54">
        <v>0.36699999999999999</v>
      </c>
      <c r="M713" s="54">
        <v>0</v>
      </c>
      <c r="N713" s="62">
        <v>0</v>
      </c>
      <c r="O713" s="62">
        <v>0</v>
      </c>
      <c r="P713" s="62">
        <v>0</v>
      </c>
      <c r="Q713" s="62">
        <v>0</v>
      </c>
      <c r="R713" s="62">
        <v>0</v>
      </c>
      <c r="S713" s="62">
        <v>0</v>
      </c>
      <c r="T713" s="62">
        <v>0</v>
      </c>
      <c r="U713" s="62">
        <v>0</v>
      </c>
      <c r="V713" s="62">
        <v>0</v>
      </c>
      <c r="W713" s="62">
        <v>0</v>
      </c>
    </row>
    <row r="714" spans="1:23" s="43" customFormat="1" ht="31.5" x14ac:dyDescent="0.25">
      <c r="A714" s="174"/>
      <c r="B714" s="53" t="s">
        <v>784</v>
      </c>
      <c r="C714" s="58" t="s">
        <v>785</v>
      </c>
      <c r="D714" s="62">
        <v>0</v>
      </c>
      <c r="E714" s="62">
        <v>0</v>
      </c>
      <c r="F714" s="62">
        <v>0</v>
      </c>
      <c r="G714" s="62">
        <v>0</v>
      </c>
      <c r="H714" s="62">
        <v>0</v>
      </c>
      <c r="I714" s="62">
        <v>0</v>
      </c>
      <c r="J714" s="62">
        <f t="shared" si="123"/>
        <v>0</v>
      </c>
      <c r="K714" s="62">
        <f t="shared" si="123"/>
        <v>0</v>
      </c>
      <c r="L714" s="54">
        <v>0</v>
      </c>
      <c r="M714" s="54">
        <v>0</v>
      </c>
      <c r="N714" s="62">
        <v>0</v>
      </c>
      <c r="O714" s="62">
        <v>0</v>
      </c>
      <c r="P714" s="62">
        <v>0</v>
      </c>
      <c r="Q714" s="62">
        <v>0</v>
      </c>
      <c r="R714" s="62">
        <v>0</v>
      </c>
      <c r="S714" s="62">
        <v>0</v>
      </c>
      <c r="T714" s="62">
        <v>0</v>
      </c>
      <c r="U714" s="62">
        <v>0</v>
      </c>
      <c r="V714" s="62">
        <v>0</v>
      </c>
      <c r="W714" s="62">
        <v>0</v>
      </c>
    </row>
    <row r="715" spans="1:23" s="43" customFormat="1" ht="63" x14ac:dyDescent="0.25">
      <c r="A715" s="174"/>
      <c r="B715" s="53" t="s">
        <v>2092</v>
      </c>
      <c r="C715" s="58" t="s">
        <v>788</v>
      </c>
      <c r="D715" s="62">
        <v>0</v>
      </c>
      <c r="E715" s="62">
        <v>0</v>
      </c>
      <c r="F715" s="62">
        <v>0</v>
      </c>
      <c r="G715" s="62">
        <v>0</v>
      </c>
      <c r="H715" s="62">
        <v>3.5999999999999997E-2</v>
      </c>
      <c r="I715" s="62">
        <v>0.25</v>
      </c>
      <c r="J715" s="62">
        <f t="shared" si="123"/>
        <v>0</v>
      </c>
      <c r="K715" s="62">
        <f t="shared" si="123"/>
        <v>0</v>
      </c>
      <c r="L715" s="54">
        <v>3.5999999999999997E-2</v>
      </c>
      <c r="M715" s="54">
        <v>0.25</v>
      </c>
      <c r="N715" s="62">
        <v>0</v>
      </c>
      <c r="O715" s="62">
        <v>0</v>
      </c>
      <c r="P715" s="62">
        <v>0</v>
      </c>
      <c r="Q715" s="62">
        <v>0</v>
      </c>
      <c r="R715" s="62">
        <v>0</v>
      </c>
      <c r="S715" s="62">
        <v>0</v>
      </c>
      <c r="T715" s="62">
        <v>0</v>
      </c>
      <c r="U715" s="62">
        <v>0</v>
      </c>
      <c r="V715" s="62">
        <v>0</v>
      </c>
      <c r="W715" s="62">
        <v>0</v>
      </c>
    </row>
    <row r="716" spans="1:23" s="43" customFormat="1" ht="47.25" x14ac:dyDescent="0.25">
      <c r="A716" s="174"/>
      <c r="B716" s="53" t="s">
        <v>2093</v>
      </c>
      <c r="C716" s="58" t="s">
        <v>789</v>
      </c>
      <c r="D716" s="62">
        <v>0</v>
      </c>
      <c r="E716" s="62">
        <v>0</v>
      </c>
      <c r="F716" s="62">
        <v>0</v>
      </c>
      <c r="G716" s="62">
        <v>0</v>
      </c>
      <c r="H716" s="62">
        <v>0</v>
      </c>
      <c r="I716" s="62">
        <v>0</v>
      </c>
      <c r="J716" s="62">
        <f t="shared" si="123"/>
        <v>0</v>
      </c>
      <c r="K716" s="62">
        <f t="shared" si="123"/>
        <v>0</v>
      </c>
      <c r="L716" s="54">
        <v>0</v>
      </c>
      <c r="M716" s="54">
        <v>0</v>
      </c>
      <c r="N716" s="62">
        <v>0</v>
      </c>
      <c r="O716" s="62">
        <v>0</v>
      </c>
      <c r="P716" s="62">
        <v>0</v>
      </c>
      <c r="Q716" s="62">
        <v>0</v>
      </c>
      <c r="R716" s="62">
        <v>0</v>
      </c>
      <c r="S716" s="62">
        <v>0</v>
      </c>
      <c r="T716" s="62">
        <v>0</v>
      </c>
      <c r="U716" s="62">
        <v>0</v>
      </c>
      <c r="V716" s="62">
        <v>0</v>
      </c>
      <c r="W716" s="62">
        <v>0</v>
      </c>
    </row>
    <row r="717" spans="1:23" s="43" customFormat="1" ht="47.25" x14ac:dyDescent="0.25">
      <c r="A717" s="174"/>
      <c r="B717" s="53" t="s">
        <v>794</v>
      </c>
      <c r="C717" s="58" t="s">
        <v>795</v>
      </c>
      <c r="D717" s="62">
        <v>0</v>
      </c>
      <c r="E717" s="62">
        <v>0</v>
      </c>
      <c r="F717" s="62">
        <v>0</v>
      </c>
      <c r="G717" s="62">
        <v>0</v>
      </c>
      <c r="H717" s="62">
        <v>0</v>
      </c>
      <c r="I717" s="62">
        <v>0</v>
      </c>
      <c r="J717" s="62">
        <f t="shared" si="123"/>
        <v>0</v>
      </c>
      <c r="K717" s="62">
        <f t="shared" si="123"/>
        <v>0</v>
      </c>
      <c r="L717" s="54">
        <v>0</v>
      </c>
      <c r="M717" s="54">
        <v>0</v>
      </c>
      <c r="N717" s="62">
        <v>0</v>
      </c>
      <c r="O717" s="62">
        <v>0</v>
      </c>
      <c r="P717" s="62">
        <v>0</v>
      </c>
      <c r="Q717" s="62">
        <v>0</v>
      </c>
      <c r="R717" s="62">
        <v>0</v>
      </c>
      <c r="S717" s="62">
        <v>0</v>
      </c>
      <c r="T717" s="62">
        <v>0</v>
      </c>
      <c r="U717" s="62">
        <v>0</v>
      </c>
      <c r="V717" s="62">
        <v>0</v>
      </c>
      <c r="W717" s="62">
        <v>0</v>
      </c>
    </row>
    <row r="718" spans="1:23" s="43" customFormat="1" ht="15.75" x14ac:dyDescent="0.25">
      <c r="A718" s="174"/>
      <c r="B718" s="53" t="s">
        <v>254</v>
      </c>
      <c r="C718" s="58"/>
      <c r="D718" s="62">
        <f t="shared" ref="D718:W718" si="124">SUM(D719:D732)</f>
        <v>0</v>
      </c>
      <c r="E718" s="62">
        <f t="shared" si="124"/>
        <v>0</v>
      </c>
      <c r="F718" s="62">
        <f t="shared" si="124"/>
        <v>9.5939999999999998E-2</v>
      </c>
      <c r="G718" s="62">
        <f t="shared" si="124"/>
        <v>0</v>
      </c>
      <c r="H718" s="62">
        <f t="shared" si="124"/>
        <v>0.50627</v>
      </c>
      <c r="I718" s="62">
        <f t="shared" si="124"/>
        <v>0.35</v>
      </c>
      <c r="J718" s="62">
        <f t="shared" si="124"/>
        <v>0.69199999999999995</v>
      </c>
      <c r="K718" s="62">
        <f t="shared" si="124"/>
        <v>0</v>
      </c>
      <c r="L718" s="62">
        <f t="shared" si="124"/>
        <v>1.2942099999999999</v>
      </c>
      <c r="M718" s="62">
        <f t="shared" si="124"/>
        <v>0.35</v>
      </c>
      <c r="N718" s="62">
        <f t="shared" si="124"/>
        <v>0</v>
      </c>
      <c r="O718" s="62">
        <f t="shared" si="124"/>
        <v>0</v>
      </c>
      <c r="P718" s="62">
        <f t="shared" si="124"/>
        <v>0</v>
      </c>
      <c r="Q718" s="62">
        <f t="shared" si="124"/>
        <v>0</v>
      </c>
      <c r="R718" s="62">
        <f t="shared" si="124"/>
        <v>0</v>
      </c>
      <c r="S718" s="62">
        <f t="shared" si="124"/>
        <v>0</v>
      </c>
      <c r="T718" s="62">
        <f t="shared" si="124"/>
        <v>0</v>
      </c>
      <c r="U718" s="62">
        <f t="shared" si="124"/>
        <v>0</v>
      </c>
      <c r="V718" s="62">
        <f t="shared" si="124"/>
        <v>0</v>
      </c>
      <c r="W718" s="62">
        <f t="shared" si="124"/>
        <v>0</v>
      </c>
    </row>
    <row r="719" spans="1:23" s="43" customFormat="1" ht="47.25" x14ac:dyDescent="0.25">
      <c r="A719" s="174"/>
      <c r="B719" s="53" t="s">
        <v>809</v>
      </c>
      <c r="C719" s="58" t="s">
        <v>810</v>
      </c>
      <c r="D719" s="62">
        <v>0</v>
      </c>
      <c r="E719" s="62">
        <v>0</v>
      </c>
      <c r="F719" s="62">
        <v>0</v>
      </c>
      <c r="G719" s="62">
        <v>0</v>
      </c>
      <c r="H719" s="62">
        <v>0</v>
      </c>
      <c r="I719" s="62">
        <v>0</v>
      </c>
      <c r="J719" s="62">
        <f t="shared" ref="J719:K732" si="125">L719-D719-F719-H719</f>
        <v>0</v>
      </c>
      <c r="K719" s="62">
        <f t="shared" si="125"/>
        <v>0</v>
      </c>
      <c r="L719" s="54">
        <v>0</v>
      </c>
      <c r="M719" s="54">
        <v>0</v>
      </c>
      <c r="N719" s="62">
        <v>0</v>
      </c>
      <c r="O719" s="62">
        <v>0</v>
      </c>
      <c r="P719" s="62">
        <v>0</v>
      </c>
      <c r="Q719" s="62">
        <v>0</v>
      </c>
      <c r="R719" s="62">
        <v>0</v>
      </c>
      <c r="S719" s="62">
        <v>0</v>
      </c>
      <c r="T719" s="62">
        <v>0</v>
      </c>
      <c r="U719" s="62">
        <v>0</v>
      </c>
      <c r="V719" s="62">
        <v>0</v>
      </c>
      <c r="W719" s="62">
        <v>0</v>
      </c>
    </row>
    <row r="720" spans="1:23" s="43" customFormat="1" ht="47.25" x14ac:dyDescent="0.25">
      <c r="A720" s="174"/>
      <c r="B720" s="53" t="s">
        <v>796</v>
      </c>
      <c r="C720" s="58" t="s">
        <v>797</v>
      </c>
      <c r="D720" s="62">
        <v>0</v>
      </c>
      <c r="E720" s="62">
        <v>0</v>
      </c>
      <c r="F720" s="62">
        <v>0</v>
      </c>
      <c r="G720" s="62">
        <v>0</v>
      </c>
      <c r="H720" s="62">
        <v>0</v>
      </c>
      <c r="I720" s="62">
        <v>0</v>
      </c>
      <c r="J720" s="62">
        <f t="shared" si="125"/>
        <v>0</v>
      </c>
      <c r="K720" s="62">
        <f t="shared" si="125"/>
        <v>0</v>
      </c>
      <c r="L720" s="54">
        <v>0</v>
      </c>
      <c r="M720" s="54">
        <v>0</v>
      </c>
      <c r="N720" s="62">
        <v>0</v>
      </c>
      <c r="O720" s="62">
        <v>0</v>
      </c>
      <c r="P720" s="62">
        <v>0</v>
      </c>
      <c r="Q720" s="62">
        <v>0</v>
      </c>
      <c r="R720" s="62">
        <v>0</v>
      </c>
      <c r="S720" s="62">
        <v>0</v>
      </c>
      <c r="T720" s="62">
        <v>0</v>
      </c>
      <c r="U720" s="62">
        <v>0</v>
      </c>
      <c r="V720" s="62">
        <v>0</v>
      </c>
      <c r="W720" s="62">
        <v>0</v>
      </c>
    </row>
    <row r="721" spans="1:23" s="43" customFormat="1" ht="47.25" x14ac:dyDescent="0.25">
      <c r="A721" s="174"/>
      <c r="B721" s="53" t="s">
        <v>798</v>
      </c>
      <c r="C721" s="58" t="s">
        <v>799</v>
      </c>
      <c r="D721" s="62">
        <v>0</v>
      </c>
      <c r="E721" s="62">
        <v>0</v>
      </c>
      <c r="F721" s="62">
        <v>0</v>
      </c>
      <c r="G721" s="62">
        <v>0</v>
      </c>
      <c r="H721" s="62">
        <v>0</v>
      </c>
      <c r="I721" s="62">
        <v>0</v>
      </c>
      <c r="J721" s="62">
        <f t="shared" si="125"/>
        <v>0</v>
      </c>
      <c r="K721" s="62">
        <f t="shared" si="125"/>
        <v>0</v>
      </c>
      <c r="L721" s="54">
        <v>0</v>
      </c>
      <c r="M721" s="54">
        <v>0</v>
      </c>
      <c r="N721" s="62">
        <v>0</v>
      </c>
      <c r="O721" s="62">
        <v>0</v>
      </c>
      <c r="P721" s="62">
        <v>0</v>
      </c>
      <c r="Q721" s="62">
        <v>0</v>
      </c>
      <c r="R721" s="62">
        <v>0</v>
      </c>
      <c r="S721" s="62">
        <v>0</v>
      </c>
      <c r="T721" s="62">
        <v>0</v>
      </c>
      <c r="U721" s="62">
        <v>0</v>
      </c>
      <c r="V721" s="62">
        <v>0</v>
      </c>
      <c r="W721" s="62">
        <v>0</v>
      </c>
    </row>
    <row r="722" spans="1:23" s="43" customFormat="1" ht="47.25" x14ac:dyDescent="0.25">
      <c r="A722" s="174"/>
      <c r="B722" s="53" t="s">
        <v>800</v>
      </c>
      <c r="C722" s="58" t="s">
        <v>801</v>
      </c>
      <c r="D722" s="62">
        <v>0</v>
      </c>
      <c r="E722" s="62">
        <v>0</v>
      </c>
      <c r="F722" s="62">
        <v>0</v>
      </c>
      <c r="G722" s="62">
        <v>0</v>
      </c>
      <c r="H722" s="62">
        <v>0</v>
      </c>
      <c r="I722" s="62">
        <v>0</v>
      </c>
      <c r="J722" s="62">
        <f t="shared" si="125"/>
        <v>0</v>
      </c>
      <c r="K722" s="62">
        <f t="shared" si="125"/>
        <v>0</v>
      </c>
      <c r="L722" s="54">
        <v>0</v>
      </c>
      <c r="M722" s="54">
        <v>0</v>
      </c>
      <c r="N722" s="62">
        <v>0</v>
      </c>
      <c r="O722" s="62">
        <v>0</v>
      </c>
      <c r="P722" s="62">
        <v>0</v>
      </c>
      <c r="Q722" s="62">
        <v>0</v>
      </c>
      <c r="R722" s="62">
        <v>0</v>
      </c>
      <c r="S722" s="62">
        <v>0</v>
      </c>
      <c r="T722" s="62">
        <v>0</v>
      </c>
      <c r="U722" s="62">
        <v>0</v>
      </c>
      <c r="V722" s="62">
        <v>0</v>
      </c>
      <c r="W722" s="62">
        <v>0</v>
      </c>
    </row>
    <row r="723" spans="1:23" s="43" customFormat="1" ht="47.25" x14ac:dyDescent="0.25">
      <c r="A723" s="174"/>
      <c r="B723" s="53" t="s">
        <v>802</v>
      </c>
      <c r="C723" s="58" t="s">
        <v>803</v>
      </c>
      <c r="D723" s="62">
        <v>0</v>
      </c>
      <c r="E723" s="62">
        <v>0</v>
      </c>
      <c r="F723" s="62">
        <v>9.5939999999999998E-2</v>
      </c>
      <c r="G723" s="62">
        <v>0</v>
      </c>
      <c r="H723" s="62">
        <v>0</v>
      </c>
      <c r="I723" s="62">
        <v>0</v>
      </c>
      <c r="J723" s="62">
        <f t="shared" si="125"/>
        <v>0</v>
      </c>
      <c r="K723" s="62">
        <f t="shared" si="125"/>
        <v>0</v>
      </c>
      <c r="L723" s="54">
        <v>9.5939999999999998E-2</v>
      </c>
      <c r="M723" s="54">
        <v>0</v>
      </c>
      <c r="N723" s="62">
        <v>0</v>
      </c>
      <c r="O723" s="62">
        <v>0</v>
      </c>
      <c r="P723" s="62">
        <v>0</v>
      </c>
      <c r="Q723" s="62">
        <v>0</v>
      </c>
      <c r="R723" s="62">
        <v>0</v>
      </c>
      <c r="S723" s="62">
        <v>0</v>
      </c>
      <c r="T723" s="62">
        <v>0</v>
      </c>
      <c r="U723" s="62">
        <v>0</v>
      </c>
      <c r="V723" s="62">
        <v>0</v>
      </c>
      <c r="W723" s="62">
        <v>0</v>
      </c>
    </row>
    <row r="724" spans="1:23" s="43" customFormat="1" ht="47.25" x14ac:dyDescent="0.25">
      <c r="A724" s="174"/>
      <c r="B724" s="53" t="s">
        <v>804</v>
      </c>
      <c r="C724" s="58" t="s">
        <v>805</v>
      </c>
      <c r="D724" s="62">
        <v>0</v>
      </c>
      <c r="E724" s="62">
        <v>0</v>
      </c>
      <c r="F724" s="62">
        <v>0</v>
      </c>
      <c r="G724" s="62">
        <v>0</v>
      </c>
      <c r="H724" s="62">
        <v>0.40199999999999997</v>
      </c>
      <c r="I724" s="62">
        <v>0.25</v>
      </c>
      <c r="J724" s="62">
        <f t="shared" si="125"/>
        <v>0</v>
      </c>
      <c r="K724" s="62">
        <f t="shared" si="125"/>
        <v>0</v>
      </c>
      <c r="L724" s="54">
        <v>0.40199999999999997</v>
      </c>
      <c r="M724" s="54">
        <v>0.25</v>
      </c>
      <c r="N724" s="62">
        <v>0</v>
      </c>
      <c r="O724" s="62">
        <v>0</v>
      </c>
      <c r="P724" s="62">
        <v>0</v>
      </c>
      <c r="Q724" s="62">
        <v>0</v>
      </c>
      <c r="R724" s="62">
        <v>0</v>
      </c>
      <c r="S724" s="62">
        <v>0</v>
      </c>
      <c r="T724" s="62">
        <v>0</v>
      </c>
      <c r="U724" s="62">
        <v>0</v>
      </c>
      <c r="V724" s="62">
        <v>0</v>
      </c>
      <c r="W724" s="62">
        <v>0</v>
      </c>
    </row>
    <row r="725" spans="1:23" s="43" customFormat="1" ht="31.5" x14ac:dyDescent="0.25">
      <c r="A725" s="174"/>
      <c r="B725" s="53" t="s">
        <v>2094</v>
      </c>
      <c r="C725" s="58" t="s">
        <v>2095</v>
      </c>
      <c r="D725" s="62">
        <v>0</v>
      </c>
      <c r="E725" s="62">
        <v>0</v>
      </c>
      <c r="F725" s="62">
        <v>0</v>
      </c>
      <c r="G725" s="62">
        <v>0</v>
      </c>
      <c r="H725" s="62">
        <v>0</v>
      </c>
      <c r="I725" s="62">
        <v>0</v>
      </c>
      <c r="J725" s="62">
        <f t="shared" si="125"/>
        <v>0</v>
      </c>
      <c r="K725" s="62">
        <f t="shared" si="125"/>
        <v>0</v>
      </c>
      <c r="L725" s="54">
        <v>0</v>
      </c>
      <c r="M725" s="54">
        <v>0</v>
      </c>
      <c r="N725" s="62">
        <v>0</v>
      </c>
      <c r="O725" s="62">
        <v>0</v>
      </c>
      <c r="P725" s="62">
        <v>0</v>
      </c>
      <c r="Q725" s="62">
        <v>0</v>
      </c>
      <c r="R725" s="62">
        <v>0</v>
      </c>
      <c r="S725" s="62">
        <v>0</v>
      </c>
      <c r="T725" s="62">
        <v>0</v>
      </c>
      <c r="U725" s="62">
        <v>0</v>
      </c>
      <c r="V725" s="62">
        <v>0</v>
      </c>
      <c r="W725" s="62">
        <v>0</v>
      </c>
    </row>
    <row r="726" spans="1:23" s="43" customFormat="1" ht="63" x14ac:dyDescent="0.25">
      <c r="A726" s="174"/>
      <c r="B726" s="65" t="s">
        <v>2096</v>
      </c>
      <c r="C726" s="58" t="s">
        <v>806</v>
      </c>
      <c r="D726" s="62">
        <v>0</v>
      </c>
      <c r="E726" s="62">
        <v>0</v>
      </c>
      <c r="F726" s="62">
        <v>0</v>
      </c>
      <c r="G726" s="62">
        <v>0</v>
      </c>
      <c r="H726" s="62">
        <v>0</v>
      </c>
      <c r="I726" s="62">
        <v>0</v>
      </c>
      <c r="J726" s="62">
        <f t="shared" si="125"/>
        <v>0</v>
      </c>
      <c r="K726" s="62">
        <f t="shared" si="125"/>
        <v>0</v>
      </c>
      <c r="L726" s="54">
        <v>0</v>
      </c>
      <c r="M726" s="54">
        <v>0</v>
      </c>
      <c r="N726" s="62">
        <v>0</v>
      </c>
      <c r="O726" s="62">
        <v>0</v>
      </c>
      <c r="P726" s="62">
        <v>0</v>
      </c>
      <c r="Q726" s="62">
        <v>0</v>
      </c>
      <c r="R726" s="62">
        <v>0</v>
      </c>
      <c r="S726" s="62">
        <v>0</v>
      </c>
      <c r="T726" s="62">
        <v>0</v>
      </c>
      <c r="U726" s="62">
        <v>0</v>
      </c>
      <c r="V726" s="62">
        <v>0</v>
      </c>
      <c r="W726" s="62">
        <v>0</v>
      </c>
    </row>
    <row r="727" spans="1:23" s="43" customFormat="1" ht="78.75" x14ac:dyDescent="0.25">
      <c r="A727" s="174"/>
      <c r="B727" s="53" t="s">
        <v>807</v>
      </c>
      <c r="C727" s="58" t="s">
        <v>1426</v>
      </c>
      <c r="D727" s="62">
        <v>0</v>
      </c>
      <c r="E727" s="62">
        <v>0</v>
      </c>
      <c r="F727" s="62">
        <v>0</v>
      </c>
      <c r="G727" s="62">
        <v>0</v>
      </c>
      <c r="H727" s="62">
        <v>0.10427</v>
      </c>
      <c r="I727" s="62">
        <v>0.1</v>
      </c>
      <c r="J727" s="62">
        <f t="shared" si="125"/>
        <v>0</v>
      </c>
      <c r="K727" s="62">
        <f t="shared" si="125"/>
        <v>0</v>
      </c>
      <c r="L727" s="54">
        <v>0.10427</v>
      </c>
      <c r="M727" s="54">
        <v>0.1</v>
      </c>
      <c r="N727" s="62">
        <v>0</v>
      </c>
      <c r="O727" s="62">
        <v>0</v>
      </c>
      <c r="P727" s="62">
        <v>0</v>
      </c>
      <c r="Q727" s="62">
        <v>0</v>
      </c>
      <c r="R727" s="62">
        <v>0</v>
      </c>
      <c r="S727" s="62">
        <v>0</v>
      </c>
      <c r="T727" s="62">
        <v>0</v>
      </c>
      <c r="U727" s="62">
        <v>0</v>
      </c>
      <c r="V727" s="62">
        <v>0</v>
      </c>
      <c r="W727" s="62">
        <v>0</v>
      </c>
    </row>
    <row r="728" spans="1:23" s="43" customFormat="1" ht="63" x14ac:dyDescent="0.25">
      <c r="A728" s="174"/>
      <c r="B728" s="53" t="s">
        <v>2097</v>
      </c>
      <c r="C728" s="58" t="s">
        <v>808</v>
      </c>
      <c r="D728" s="62">
        <v>0</v>
      </c>
      <c r="E728" s="62">
        <v>0</v>
      </c>
      <c r="F728" s="62">
        <v>0</v>
      </c>
      <c r="G728" s="62">
        <v>0</v>
      </c>
      <c r="H728" s="62">
        <v>0</v>
      </c>
      <c r="I728" s="62">
        <v>0</v>
      </c>
      <c r="J728" s="62">
        <f t="shared" si="125"/>
        <v>0</v>
      </c>
      <c r="K728" s="62">
        <f t="shared" si="125"/>
        <v>0</v>
      </c>
      <c r="L728" s="54">
        <v>0</v>
      </c>
      <c r="M728" s="54">
        <v>0</v>
      </c>
      <c r="N728" s="62">
        <v>0</v>
      </c>
      <c r="O728" s="62">
        <v>0</v>
      </c>
      <c r="P728" s="62">
        <v>0</v>
      </c>
      <c r="Q728" s="62">
        <v>0</v>
      </c>
      <c r="R728" s="62">
        <v>0</v>
      </c>
      <c r="S728" s="62">
        <v>0</v>
      </c>
      <c r="T728" s="62">
        <v>0</v>
      </c>
      <c r="U728" s="62">
        <v>0</v>
      </c>
      <c r="V728" s="62">
        <v>0</v>
      </c>
      <c r="W728" s="62">
        <v>0</v>
      </c>
    </row>
    <row r="729" spans="1:23" s="43" customFormat="1" ht="47.25" x14ac:dyDescent="0.25">
      <c r="A729" s="174"/>
      <c r="B729" s="53" t="s">
        <v>2098</v>
      </c>
      <c r="C729" s="58" t="s">
        <v>2099</v>
      </c>
      <c r="D729" s="62">
        <v>0</v>
      </c>
      <c r="E729" s="62">
        <v>0</v>
      </c>
      <c r="F729" s="62">
        <v>0</v>
      </c>
      <c r="G729" s="62">
        <v>0</v>
      </c>
      <c r="H729" s="62">
        <v>0</v>
      </c>
      <c r="I729" s="62">
        <v>0</v>
      </c>
      <c r="J729" s="62">
        <f t="shared" si="125"/>
        <v>0</v>
      </c>
      <c r="K729" s="62">
        <f t="shared" si="125"/>
        <v>0</v>
      </c>
      <c r="L729" s="54">
        <v>0</v>
      </c>
      <c r="M729" s="54">
        <v>0</v>
      </c>
      <c r="N729" s="62">
        <v>0</v>
      </c>
      <c r="O729" s="62">
        <v>0</v>
      </c>
      <c r="P729" s="62">
        <v>0</v>
      </c>
      <c r="Q729" s="62">
        <v>0</v>
      </c>
      <c r="R729" s="62">
        <v>0</v>
      </c>
      <c r="S729" s="62">
        <v>0</v>
      </c>
      <c r="T729" s="62">
        <v>0</v>
      </c>
      <c r="U729" s="62">
        <v>0</v>
      </c>
      <c r="V729" s="62">
        <v>0</v>
      </c>
      <c r="W729" s="62">
        <v>0</v>
      </c>
    </row>
    <row r="730" spans="1:23" s="43" customFormat="1" ht="31.5" x14ac:dyDescent="0.25">
      <c r="A730" s="174"/>
      <c r="B730" s="53" t="s">
        <v>2100</v>
      </c>
      <c r="C730" s="58" t="s">
        <v>2101</v>
      </c>
      <c r="D730" s="62">
        <v>0</v>
      </c>
      <c r="E730" s="62">
        <v>0</v>
      </c>
      <c r="F730" s="62">
        <v>0</v>
      </c>
      <c r="G730" s="62">
        <v>0</v>
      </c>
      <c r="H730" s="62">
        <v>0</v>
      </c>
      <c r="I730" s="62">
        <v>0</v>
      </c>
      <c r="J730" s="62">
        <f t="shared" si="125"/>
        <v>0</v>
      </c>
      <c r="K730" s="62">
        <f t="shared" si="125"/>
        <v>0</v>
      </c>
      <c r="L730" s="54">
        <v>0</v>
      </c>
      <c r="M730" s="54">
        <v>0</v>
      </c>
      <c r="N730" s="62">
        <v>0</v>
      </c>
      <c r="O730" s="62">
        <v>0</v>
      </c>
      <c r="P730" s="62">
        <v>0</v>
      </c>
      <c r="Q730" s="62">
        <v>0</v>
      </c>
      <c r="R730" s="62">
        <v>0</v>
      </c>
      <c r="S730" s="62">
        <v>0</v>
      </c>
      <c r="T730" s="62">
        <v>0</v>
      </c>
      <c r="U730" s="62">
        <v>0</v>
      </c>
      <c r="V730" s="62">
        <v>0</v>
      </c>
      <c r="W730" s="62">
        <v>0</v>
      </c>
    </row>
    <row r="731" spans="1:23" s="43" customFormat="1" ht="63" x14ac:dyDescent="0.25">
      <c r="A731" s="174"/>
      <c r="B731" s="53" t="s">
        <v>2102</v>
      </c>
      <c r="C731" s="58" t="s">
        <v>2103</v>
      </c>
      <c r="D731" s="62">
        <v>0</v>
      </c>
      <c r="E731" s="62">
        <v>0</v>
      </c>
      <c r="F731" s="62">
        <v>0</v>
      </c>
      <c r="G731" s="62">
        <v>0</v>
      </c>
      <c r="H731" s="62">
        <v>0</v>
      </c>
      <c r="I731" s="62">
        <v>0</v>
      </c>
      <c r="J731" s="62">
        <f t="shared" si="125"/>
        <v>0</v>
      </c>
      <c r="K731" s="62">
        <f t="shared" si="125"/>
        <v>0</v>
      </c>
      <c r="L731" s="54">
        <v>0</v>
      </c>
      <c r="M731" s="54">
        <v>0</v>
      </c>
      <c r="N731" s="62">
        <v>0</v>
      </c>
      <c r="O731" s="62">
        <v>0</v>
      </c>
      <c r="P731" s="62">
        <v>0</v>
      </c>
      <c r="Q731" s="62">
        <v>0</v>
      </c>
      <c r="R731" s="62">
        <v>0</v>
      </c>
      <c r="S731" s="62">
        <v>0</v>
      </c>
      <c r="T731" s="62">
        <v>0</v>
      </c>
      <c r="U731" s="62">
        <v>0</v>
      </c>
      <c r="V731" s="62">
        <v>0</v>
      </c>
      <c r="W731" s="62">
        <v>0</v>
      </c>
    </row>
    <row r="732" spans="1:23" s="43" customFormat="1" ht="78.75" x14ac:dyDescent="0.25">
      <c r="A732" s="174"/>
      <c r="B732" s="53" t="s">
        <v>2104</v>
      </c>
      <c r="C732" s="58" t="s">
        <v>2105</v>
      </c>
      <c r="D732" s="62">
        <v>0</v>
      </c>
      <c r="E732" s="62">
        <v>0</v>
      </c>
      <c r="F732" s="62">
        <v>0</v>
      </c>
      <c r="G732" s="62">
        <v>0</v>
      </c>
      <c r="H732" s="62">
        <v>0</v>
      </c>
      <c r="I732" s="62">
        <v>0</v>
      </c>
      <c r="J732" s="62">
        <f t="shared" si="125"/>
        <v>0.69199999999999995</v>
      </c>
      <c r="K732" s="62">
        <f t="shared" si="125"/>
        <v>0</v>
      </c>
      <c r="L732" s="54">
        <v>0.69199999999999995</v>
      </c>
      <c r="M732" s="54">
        <v>0</v>
      </c>
      <c r="N732" s="62">
        <v>0</v>
      </c>
      <c r="O732" s="62">
        <v>0</v>
      </c>
      <c r="P732" s="62">
        <v>0</v>
      </c>
      <c r="Q732" s="62">
        <v>0</v>
      </c>
      <c r="R732" s="62">
        <v>0</v>
      </c>
      <c r="S732" s="62">
        <v>0</v>
      </c>
      <c r="T732" s="62">
        <v>0</v>
      </c>
      <c r="U732" s="62">
        <v>0</v>
      </c>
      <c r="V732" s="62">
        <v>0</v>
      </c>
      <c r="W732" s="62">
        <v>0</v>
      </c>
    </row>
    <row r="733" spans="1:23" s="43" customFormat="1" ht="15.75" x14ac:dyDescent="0.25">
      <c r="A733" s="174"/>
      <c r="B733" s="53" t="s">
        <v>811</v>
      </c>
      <c r="C733" s="58"/>
      <c r="D733" s="62">
        <f t="shared" ref="D733:W733" si="126">SUM(D734:D736)</f>
        <v>0</v>
      </c>
      <c r="E733" s="62">
        <f t="shared" si="126"/>
        <v>0</v>
      </c>
      <c r="F733" s="62">
        <f t="shared" si="126"/>
        <v>0</v>
      </c>
      <c r="G733" s="62">
        <f t="shared" si="126"/>
        <v>0</v>
      </c>
      <c r="H733" s="62">
        <f t="shared" si="126"/>
        <v>2.3283999999999998</v>
      </c>
      <c r="I733" s="62">
        <f t="shared" si="126"/>
        <v>0.25</v>
      </c>
      <c r="J733" s="62">
        <f t="shared" si="126"/>
        <v>4.5359999999999996</v>
      </c>
      <c r="K733" s="62">
        <f t="shared" si="126"/>
        <v>0.4</v>
      </c>
      <c r="L733" s="62">
        <f t="shared" si="126"/>
        <v>6.8643999999999998</v>
      </c>
      <c r="M733" s="62">
        <f t="shared" si="126"/>
        <v>0.65</v>
      </c>
      <c r="N733" s="62">
        <f t="shared" si="126"/>
        <v>0</v>
      </c>
      <c r="O733" s="62">
        <f t="shared" si="126"/>
        <v>0</v>
      </c>
      <c r="P733" s="62">
        <f t="shared" si="126"/>
        <v>0</v>
      </c>
      <c r="Q733" s="62">
        <f t="shared" si="126"/>
        <v>0</v>
      </c>
      <c r="R733" s="62">
        <f t="shared" si="126"/>
        <v>0</v>
      </c>
      <c r="S733" s="62">
        <f t="shared" si="126"/>
        <v>0</v>
      </c>
      <c r="T733" s="62">
        <f t="shared" si="126"/>
        <v>0</v>
      </c>
      <c r="U733" s="62">
        <f t="shared" si="126"/>
        <v>0</v>
      </c>
      <c r="V733" s="62">
        <f t="shared" si="126"/>
        <v>0</v>
      </c>
      <c r="W733" s="62">
        <f t="shared" si="126"/>
        <v>0</v>
      </c>
    </row>
    <row r="734" spans="1:23" s="43" customFormat="1" ht="63" x14ac:dyDescent="0.25">
      <c r="A734" s="174"/>
      <c r="B734" s="53" t="s">
        <v>813</v>
      </c>
      <c r="C734" s="58" t="s">
        <v>814</v>
      </c>
      <c r="D734" s="62">
        <v>0</v>
      </c>
      <c r="E734" s="62">
        <v>0</v>
      </c>
      <c r="F734" s="62">
        <v>0</v>
      </c>
      <c r="G734" s="62">
        <v>0</v>
      </c>
      <c r="H734" s="62">
        <v>0</v>
      </c>
      <c r="I734" s="62">
        <v>0</v>
      </c>
      <c r="J734" s="62">
        <f t="shared" ref="J734:K736" si="127">L734-D734-F734-H734</f>
        <v>4.5359999999999996</v>
      </c>
      <c r="K734" s="62">
        <f t="shared" si="127"/>
        <v>0.4</v>
      </c>
      <c r="L734" s="54">
        <v>4.5359999999999996</v>
      </c>
      <c r="M734" s="54">
        <v>0.4</v>
      </c>
      <c r="N734" s="62">
        <v>0</v>
      </c>
      <c r="O734" s="62">
        <v>0</v>
      </c>
      <c r="P734" s="62">
        <v>0</v>
      </c>
      <c r="Q734" s="62">
        <v>0</v>
      </c>
      <c r="R734" s="62">
        <v>0</v>
      </c>
      <c r="S734" s="62">
        <v>0</v>
      </c>
      <c r="T734" s="62">
        <v>0</v>
      </c>
      <c r="U734" s="62">
        <v>0</v>
      </c>
      <c r="V734" s="62">
        <v>0</v>
      </c>
      <c r="W734" s="62">
        <v>0</v>
      </c>
    </row>
    <row r="735" spans="1:23" s="43" customFormat="1" ht="47.25" x14ac:dyDescent="0.25">
      <c r="A735" s="174"/>
      <c r="B735" s="53" t="s">
        <v>2106</v>
      </c>
      <c r="C735" s="58" t="s">
        <v>812</v>
      </c>
      <c r="D735" s="62">
        <v>0</v>
      </c>
      <c r="E735" s="62">
        <v>0</v>
      </c>
      <c r="F735" s="62">
        <v>0</v>
      </c>
      <c r="G735" s="62">
        <v>0</v>
      </c>
      <c r="H735" s="62">
        <v>2.3283999999999998</v>
      </c>
      <c r="I735" s="62">
        <v>0.25</v>
      </c>
      <c r="J735" s="62">
        <f t="shared" si="127"/>
        <v>0</v>
      </c>
      <c r="K735" s="62">
        <f t="shared" si="127"/>
        <v>0</v>
      </c>
      <c r="L735" s="54">
        <v>2.3283999999999998</v>
      </c>
      <c r="M735" s="54">
        <v>0.25</v>
      </c>
      <c r="N735" s="62">
        <v>0</v>
      </c>
      <c r="O735" s="62">
        <v>0</v>
      </c>
      <c r="P735" s="62">
        <v>0</v>
      </c>
      <c r="Q735" s="62">
        <v>0</v>
      </c>
      <c r="R735" s="62">
        <v>0</v>
      </c>
      <c r="S735" s="62">
        <v>0</v>
      </c>
      <c r="T735" s="62">
        <v>0</v>
      </c>
      <c r="U735" s="62">
        <v>0</v>
      </c>
      <c r="V735" s="62">
        <v>0</v>
      </c>
      <c r="W735" s="62">
        <v>0</v>
      </c>
    </row>
    <row r="736" spans="1:23" s="43" customFormat="1" ht="63" x14ac:dyDescent="0.25">
      <c r="A736" s="174"/>
      <c r="B736" s="65" t="s">
        <v>2107</v>
      </c>
      <c r="C736" s="58" t="s">
        <v>2108</v>
      </c>
      <c r="D736" s="62">
        <v>0</v>
      </c>
      <c r="E736" s="62">
        <v>0</v>
      </c>
      <c r="F736" s="62">
        <v>0</v>
      </c>
      <c r="G736" s="62">
        <v>0</v>
      </c>
      <c r="H736" s="62">
        <v>0</v>
      </c>
      <c r="I736" s="62">
        <v>0</v>
      </c>
      <c r="J736" s="62">
        <f t="shared" si="127"/>
        <v>0</v>
      </c>
      <c r="K736" s="62">
        <f t="shared" si="127"/>
        <v>0</v>
      </c>
      <c r="L736" s="54">
        <v>0</v>
      </c>
      <c r="M736" s="54">
        <v>0</v>
      </c>
      <c r="N736" s="62">
        <v>0</v>
      </c>
      <c r="O736" s="62">
        <v>0</v>
      </c>
      <c r="P736" s="62">
        <v>0</v>
      </c>
      <c r="Q736" s="62">
        <v>0</v>
      </c>
      <c r="R736" s="62">
        <v>0</v>
      </c>
      <c r="S736" s="62">
        <v>0</v>
      </c>
      <c r="T736" s="62">
        <v>0</v>
      </c>
      <c r="U736" s="62">
        <v>0</v>
      </c>
      <c r="V736" s="62">
        <v>0</v>
      </c>
      <c r="W736" s="62">
        <v>0</v>
      </c>
    </row>
    <row r="737" spans="1:23" s="43" customFormat="1" ht="15.75" x14ac:dyDescent="0.25">
      <c r="A737" s="174"/>
      <c r="B737" s="53" t="s">
        <v>262</v>
      </c>
      <c r="C737" s="58"/>
      <c r="D737" s="62">
        <f t="shared" ref="D737:W737" si="128">SUM(D738:D741)</f>
        <v>0</v>
      </c>
      <c r="E737" s="62">
        <f t="shared" si="128"/>
        <v>0</v>
      </c>
      <c r="F737" s="62">
        <f t="shared" si="128"/>
        <v>0</v>
      </c>
      <c r="G737" s="62">
        <f t="shared" si="128"/>
        <v>0</v>
      </c>
      <c r="H737" s="62">
        <f t="shared" si="128"/>
        <v>0</v>
      </c>
      <c r="I737" s="62">
        <f t="shared" si="128"/>
        <v>0</v>
      </c>
      <c r="J737" s="62">
        <f t="shared" si="128"/>
        <v>0</v>
      </c>
      <c r="K737" s="62">
        <f t="shared" si="128"/>
        <v>0</v>
      </c>
      <c r="L737" s="62">
        <f t="shared" si="128"/>
        <v>0</v>
      </c>
      <c r="M737" s="62">
        <f t="shared" si="128"/>
        <v>0</v>
      </c>
      <c r="N737" s="62">
        <f t="shared" si="128"/>
        <v>0</v>
      </c>
      <c r="O737" s="62">
        <f t="shared" si="128"/>
        <v>0</v>
      </c>
      <c r="P737" s="62">
        <f t="shared" si="128"/>
        <v>0</v>
      </c>
      <c r="Q737" s="62">
        <f t="shared" si="128"/>
        <v>0</v>
      </c>
      <c r="R737" s="62">
        <f t="shared" si="128"/>
        <v>0</v>
      </c>
      <c r="S737" s="62">
        <f t="shared" si="128"/>
        <v>0</v>
      </c>
      <c r="T737" s="62">
        <f t="shared" si="128"/>
        <v>0</v>
      </c>
      <c r="U737" s="62">
        <f t="shared" si="128"/>
        <v>0</v>
      </c>
      <c r="V737" s="62">
        <f t="shared" si="128"/>
        <v>0</v>
      </c>
      <c r="W737" s="62">
        <f t="shared" si="128"/>
        <v>0</v>
      </c>
    </row>
    <row r="738" spans="1:23" s="43" customFormat="1" ht="47.25" x14ac:dyDescent="0.25">
      <c r="A738" s="174"/>
      <c r="B738" s="53" t="s">
        <v>815</v>
      </c>
      <c r="C738" s="58" t="s">
        <v>816</v>
      </c>
      <c r="D738" s="62">
        <v>0</v>
      </c>
      <c r="E738" s="62">
        <v>0</v>
      </c>
      <c r="F738" s="62">
        <v>0</v>
      </c>
      <c r="G738" s="62">
        <v>0</v>
      </c>
      <c r="H738" s="62">
        <v>0</v>
      </c>
      <c r="I738" s="62">
        <v>0</v>
      </c>
      <c r="J738" s="62">
        <f t="shared" ref="J738:K741" si="129">L738-D738-F738-H738</f>
        <v>0</v>
      </c>
      <c r="K738" s="62">
        <f t="shared" si="129"/>
        <v>0</v>
      </c>
      <c r="L738" s="54">
        <v>0</v>
      </c>
      <c r="M738" s="54">
        <v>0</v>
      </c>
      <c r="N738" s="62">
        <v>0</v>
      </c>
      <c r="O738" s="62">
        <v>0</v>
      </c>
      <c r="P738" s="62">
        <v>0</v>
      </c>
      <c r="Q738" s="62">
        <v>0</v>
      </c>
      <c r="R738" s="62">
        <v>0</v>
      </c>
      <c r="S738" s="62">
        <v>0</v>
      </c>
      <c r="T738" s="62">
        <v>0</v>
      </c>
      <c r="U738" s="62">
        <v>0</v>
      </c>
      <c r="V738" s="62">
        <v>0</v>
      </c>
      <c r="W738" s="62">
        <v>0</v>
      </c>
    </row>
    <row r="739" spans="1:23" s="43" customFormat="1" ht="31.5" x14ac:dyDescent="0.25">
      <c r="A739" s="174"/>
      <c r="B739" s="65" t="s">
        <v>817</v>
      </c>
      <c r="C739" s="58" t="s">
        <v>818</v>
      </c>
      <c r="D739" s="62">
        <v>0</v>
      </c>
      <c r="E739" s="62">
        <v>0</v>
      </c>
      <c r="F739" s="62">
        <v>0</v>
      </c>
      <c r="G739" s="62">
        <v>0</v>
      </c>
      <c r="H739" s="62">
        <v>0</v>
      </c>
      <c r="I739" s="62">
        <v>0</v>
      </c>
      <c r="J739" s="62">
        <f t="shared" si="129"/>
        <v>0</v>
      </c>
      <c r="K739" s="62">
        <f t="shared" si="129"/>
        <v>0</v>
      </c>
      <c r="L739" s="54">
        <v>0</v>
      </c>
      <c r="M739" s="54">
        <v>0</v>
      </c>
      <c r="N739" s="62">
        <v>0</v>
      </c>
      <c r="O739" s="62">
        <v>0</v>
      </c>
      <c r="P739" s="62">
        <v>0</v>
      </c>
      <c r="Q739" s="62">
        <v>0</v>
      </c>
      <c r="R739" s="62">
        <v>0</v>
      </c>
      <c r="S739" s="62">
        <v>0</v>
      </c>
      <c r="T739" s="62">
        <v>0</v>
      </c>
      <c r="U739" s="62">
        <v>0</v>
      </c>
      <c r="V739" s="62">
        <v>0</v>
      </c>
      <c r="W739" s="62">
        <v>0</v>
      </c>
    </row>
    <row r="740" spans="1:23" s="43" customFormat="1" ht="31.5" x14ac:dyDescent="0.25">
      <c r="A740" s="174"/>
      <c r="B740" s="53" t="s">
        <v>2109</v>
      </c>
      <c r="C740" s="58" t="s">
        <v>2110</v>
      </c>
      <c r="D740" s="62">
        <v>0</v>
      </c>
      <c r="E740" s="62">
        <v>0</v>
      </c>
      <c r="F740" s="62">
        <v>0</v>
      </c>
      <c r="G740" s="62">
        <v>0</v>
      </c>
      <c r="H740" s="62">
        <v>0</v>
      </c>
      <c r="I740" s="62">
        <v>0</v>
      </c>
      <c r="J740" s="62">
        <f t="shared" si="129"/>
        <v>0</v>
      </c>
      <c r="K740" s="62">
        <f t="shared" si="129"/>
        <v>0</v>
      </c>
      <c r="L740" s="54">
        <v>0</v>
      </c>
      <c r="M740" s="54">
        <v>0</v>
      </c>
      <c r="N740" s="62">
        <v>0</v>
      </c>
      <c r="O740" s="62">
        <v>0</v>
      </c>
      <c r="P740" s="62">
        <v>0</v>
      </c>
      <c r="Q740" s="62">
        <v>0</v>
      </c>
      <c r="R740" s="62">
        <v>0</v>
      </c>
      <c r="S740" s="62">
        <v>0</v>
      </c>
      <c r="T740" s="62">
        <v>0</v>
      </c>
      <c r="U740" s="62">
        <v>0</v>
      </c>
      <c r="V740" s="62">
        <v>0</v>
      </c>
      <c r="W740" s="62">
        <v>0</v>
      </c>
    </row>
    <row r="741" spans="1:23" s="43" customFormat="1" ht="47.25" x14ac:dyDescent="0.25">
      <c r="A741" s="174"/>
      <c r="B741" s="53" t="s">
        <v>1340</v>
      </c>
      <c r="C741" s="58" t="s">
        <v>1341</v>
      </c>
      <c r="D741" s="62">
        <v>0</v>
      </c>
      <c r="E741" s="62">
        <v>0</v>
      </c>
      <c r="F741" s="62">
        <v>0</v>
      </c>
      <c r="G741" s="62">
        <v>0</v>
      </c>
      <c r="H741" s="62">
        <v>0</v>
      </c>
      <c r="I741" s="62">
        <v>0</v>
      </c>
      <c r="J741" s="62">
        <f t="shared" si="129"/>
        <v>0</v>
      </c>
      <c r="K741" s="62">
        <f t="shared" si="129"/>
        <v>0</v>
      </c>
      <c r="L741" s="54">
        <v>0</v>
      </c>
      <c r="M741" s="54">
        <v>0</v>
      </c>
      <c r="N741" s="62">
        <v>0</v>
      </c>
      <c r="O741" s="62">
        <v>0</v>
      </c>
      <c r="P741" s="62">
        <v>0</v>
      </c>
      <c r="Q741" s="62">
        <v>0</v>
      </c>
      <c r="R741" s="62">
        <v>0</v>
      </c>
      <c r="S741" s="62">
        <v>0</v>
      </c>
      <c r="T741" s="62">
        <v>0</v>
      </c>
      <c r="U741" s="62">
        <v>0</v>
      </c>
      <c r="V741" s="62">
        <v>0</v>
      </c>
      <c r="W741" s="62">
        <v>0</v>
      </c>
    </row>
    <row r="742" spans="1:23" s="43" customFormat="1" ht="15.75" x14ac:dyDescent="0.25">
      <c r="A742" s="174"/>
      <c r="B742" s="53" t="s">
        <v>267</v>
      </c>
      <c r="C742" s="58"/>
      <c r="D742" s="62">
        <f t="shared" ref="D742:W742" si="130">SUM(D743:D746)</f>
        <v>0</v>
      </c>
      <c r="E742" s="62">
        <f t="shared" si="130"/>
        <v>0</v>
      </c>
      <c r="F742" s="62">
        <f t="shared" si="130"/>
        <v>0</v>
      </c>
      <c r="G742" s="62">
        <f t="shared" si="130"/>
        <v>0</v>
      </c>
      <c r="H742" s="62">
        <f t="shared" si="130"/>
        <v>0.22900000000000001</v>
      </c>
      <c r="I742" s="62">
        <f t="shared" si="130"/>
        <v>0</v>
      </c>
      <c r="J742" s="62">
        <f t="shared" si="130"/>
        <v>0</v>
      </c>
      <c r="K742" s="62">
        <f t="shared" si="130"/>
        <v>0</v>
      </c>
      <c r="L742" s="62">
        <f t="shared" si="130"/>
        <v>0.22900000000000001</v>
      </c>
      <c r="M742" s="62">
        <f t="shared" si="130"/>
        <v>0</v>
      </c>
      <c r="N742" s="62">
        <f t="shared" si="130"/>
        <v>0</v>
      </c>
      <c r="O742" s="62">
        <f t="shared" si="130"/>
        <v>0</v>
      </c>
      <c r="P742" s="62">
        <f t="shared" si="130"/>
        <v>0</v>
      </c>
      <c r="Q742" s="62">
        <f t="shared" si="130"/>
        <v>0</v>
      </c>
      <c r="R742" s="62">
        <f t="shared" si="130"/>
        <v>0</v>
      </c>
      <c r="S742" s="62">
        <f t="shared" si="130"/>
        <v>0</v>
      </c>
      <c r="T742" s="62">
        <f t="shared" si="130"/>
        <v>0</v>
      </c>
      <c r="U742" s="62">
        <f t="shared" si="130"/>
        <v>0</v>
      </c>
      <c r="V742" s="62">
        <f t="shared" si="130"/>
        <v>0</v>
      </c>
      <c r="W742" s="62">
        <f t="shared" si="130"/>
        <v>0</v>
      </c>
    </row>
    <row r="743" spans="1:23" s="43" customFormat="1" ht="47.25" x14ac:dyDescent="0.25">
      <c r="A743" s="174"/>
      <c r="B743" s="53" t="s">
        <v>819</v>
      </c>
      <c r="C743" s="58" t="s">
        <v>820</v>
      </c>
      <c r="D743" s="62">
        <v>0</v>
      </c>
      <c r="E743" s="62">
        <v>0</v>
      </c>
      <c r="F743" s="62">
        <v>0</v>
      </c>
      <c r="G743" s="62">
        <v>0</v>
      </c>
      <c r="H743" s="62">
        <v>0</v>
      </c>
      <c r="I743" s="62">
        <v>0</v>
      </c>
      <c r="J743" s="62">
        <f t="shared" ref="J743:K746" si="131">L743-D743-F743-H743</f>
        <v>0</v>
      </c>
      <c r="K743" s="62">
        <f t="shared" si="131"/>
        <v>0</v>
      </c>
      <c r="L743" s="54">
        <v>0</v>
      </c>
      <c r="M743" s="54">
        <v>0</v>
      </c>
      <c r="N743" s="62">
        <v>0</v>
      </c>
      <c r="O743" s="62">
        <v>0</v>
      </c>
      <c r="P743" s="62">
        <v>0</v>
      </c>
      <c r="Q743" s="62">
        <v>0</v>
      </c>
      <c r="R743" s="62">
        <v>0</v>
      </c>
      <c r="S743" s="62">
        <v>0</v>
      </c>
      <c r="T743" s="62">
        <v>0</v>
      </c>
      <c r="U743" s="62">
        <v>0</v>
      </c>
      <c r="V743" s="62">
        <v>0</v>
      </c>
      <c r="W743" s="62">
        <v>0</v>
      </c>
    </row>
    <row r="744" spans="1:23" s="43" customFormat="1" ht="63" x14ac:dyDescent="0.25">
      <c r="A744" s="174"/>
      <c r="B744" s="65" t="s">
        <v>2111</v>
      </c>
      <c r="C744" s="58" t="s">
        <v>821</v>
      </c>
      <c r="D744" s="62">
        <v>0</v>
      </c>
      <c r="E744" s="62">
        <v>0</v>
      </c>
      <c r="F744" s="62">
        <v>0</v>
      </c>
      <c r="G744" s="62">
        <v>0</v>
      </c>
      <c r="H744" s="62">
        <v>0</v>
      </c>
      <c r="I744" s="62">
        <v>0</v>
      </c>
      <c r="J744" s="62">
        <f t="shared" si="131"/>
        <v>0</v>
      </c>
      <c r="K744" s="62">
        <f t="shared" si="131"/>
        <v>0</v>
      </c>
      <c r="L744" s="54">
        <v>0</v>
      </c>
      <c r="M744" s="54">
        <v>0</v>
      </c>
      <c r="N744" s="62">
        <v>0</v>
      </c>
      <c r="O744" s="62">
        <v>0</v>
      </c>
      <c r="P744" s="62">
        <v>0</v>
      </c>
      <c r="Q744" s="62">
        <v>0</v>
      </c>
      <c r="R744" s="62">
        <v>0</v>
      </c>
      <c r="S744" s="62">
        <v>0</v>
      </c>
      <c r="T744" s="62">
        <v>0</v>
      </c>
      <c r="U744" s="62">
        <v>0</v>
      </c>
      <c r="V744" s="62">
        <v>0</v>
      </c>
      <c r="W744" s="62">
        <v>0</v>
      </c>
    </row>
    <row r="745" spans="1:23" s="43" customFormat="1" ht="47.25" x14ac:dyDescent="0.25">
      <c r="A745" s="174"/>
      <c r="B745" s="53" t="s">
        <v>822</v>
      </c>
      <c r="C745" s="58" t="s">
        <v>823</v>
      </c>
      <c r="D745" s="62">
        <v>0</v>
      </c>
      <c r="E745" s="62">
        <v>0</v>
      </c>
      <c r="F745" s="62">
        <v>0</v>
      </c>
      <c r="G745" s="62">
        <v>0</v>
      </c>
      <c r="H745" s="62">
        <v>0</v>
      </c>
      <c r="I745" s="62">
        <v>0</v>
      </c>
      <c r="J745" s="62">
        <f t="shared" si="131"/>
        <v>0</v>
      </c>
      <c r="K745" s="62">
        <f t="shared" si="131"/>
        <v>0</v>
      </c>
      <c r="L745" s="54">
        <v>0</v>
      </c>
      <c r="M745" s="54">
        <v>0</v>
      </c>
      <c r="N745" s="62">
        <v>0</v>
      </c>
      <c r="O745" s="62">
        <v>0</v>
      </c>
      <c r="P745" s="62">
        <v>0</v>
      </c>
      <c r="Q745" s="62">
        <v>0</v>
      </c>
      <c r="R745" s="62">
        <v>0</v>
      </c>
      <c r="S745" s="62">
        <v>0</v>
      </c>
      <c r="T745" s="62">
        <v>0</v>
      </c>
      <c r="U745" s="62">
        <v>0</v>
      </c>
      <c r="V745" s="62">
        <v>0</v>
      </c>
      <c r="W745" s="62">
        <v>0</v>
      </c>
    </row>
    <row r="746" spans="1:23" s="43" customFormat="1" ht="31.5" x14ac:dyDescent="0.25">
      <c r="A746" s="174"/>
      <c r="B746" s="53" t="s">
        <v>824</v>
      </c>
      <c r="C746" s="58" t="s">
        <v>825</v>
      </c>
      <c r="D746" s="62">
        <v>0</v>
      </c>
      <c r="E746" s="62">
        <v>0</v>
      </c>
      <c r="F746" s="62">
        <v>0</v>
      </c>
      <c r="G746" s="62">
        <v>0</v>
      </c>
      <c r="H746" s="62">
        <v>0.22900000000000001</v>
      </c>
      <c r="I746" s="62">
        <v>0</v>
      </c>
      <c r="J746" s="62">
        <f t="shared" si="131"/>
        <v>0</v>
      </c>
      <c r="K746" s="62">
        <f t="shared" si="131"/>
        <v>0</v>
      </c>
      <c r="L746" s="54">
        <v>0.22900000000000001</v>
      </c>
      <c r="M746" s="54">
        <v>0</v>
      </c>
      <c r="N746" s="62">
        <v>0</v>
      </c>
      <c r="O746" s="62">
        <v>0</v>
      </c>
      <c r="P746" s="62">
        <v>0</v>
      </c>
      <c r="Q746" s="62">
        <v>0</v>
      </c>
      <c r="R746" s="62">
        <v>0</v>
      </c>
      <c r="S746" s="62">
        <v>0</v>
      </c>
      <c r="T746" s="62">
        <v>0</v>
      </c>
      <c r="U746" s="62">
        <v>0</v>
      </c>
      <c r="V746" s="62">
        <v>0</v>
      </c>
      <c r="W746" s="62">
        <v>0</v>
      </c>
    </row>
    <row r="747" spans="1:23" s="43" customFormat="1" ht="15.75" x14ac:dyDescent="0.25">
      <c r="A747" s="174"/>
      <c r="B747" s="53" t="s">
        <v>274</v>
      </c>
      <c r="C747" s="58"/>
      <c r="D747" s="62">
        <f t="shared" ref="D747:W747" si="132">SUM(D748:D760)</f>
        <v>0</v>
      </c>
      <c r="E747" s="62">
        <f t="shared" si="132"/>
        <v>0</v>
      </c>
      <c r="F747" s="62">
        <f t="shared" si="132"/>
        <v>0.22700000000000001</v>
      </c>
      <c r="G747" s="62">
        <f t="shared" si="132"/>
        <v>0</v>
      </c>
      <c r="H747" s="62">
        <f t="shared" si="132"/>
        <v>0.26300000000000001</v>
      </c>
      <c r="I747" s="62">
        <f t="shared" si="132"/>
        <v>0</v>
      </c>
      <c r="J747" s="62">
        <f t="shared" si="132"/>
        <v>0.51200000000000001</v>
      </c>
      <c r="K747" s="62">
        <f t="shared" si="132"/>
        <v>0</v>
      </c>
      <c r="L747" s="62">
        <f t="shared" si="132"/>
        <v>1.002</v>
      </c>
      <c r="M747" s="62">
        <f t="shared" si="132"/>
        <v>0</v>
      </c>
      <c r="N747" s="62">
        <f t="shared" si="132"/>
        <v>0</v>
      </c>
      <c r="O747" s="62">
        <f t="shared" si="132"/>
        <v>0</v>
      </c>
      <c r="P747" s="62">
        <f t="shared" si="132"/>
        <v>0</v>
      </c>
      <c r="Q747" s="62">
        <f t="shared" si="132"/>
        <v>0</v>
      </c>
      <c r="R747" s="62">
        <f t="shared" si="132"/>
        <v>0</v>
      </c>
      <c r="S747" s="62">
        <f t="shared" si="132"/>
        <v>0</v>
      </c>
      <c r="T747" s="62">
        <f t="shared" si="132"/>
        <v>0</v>
      </c>
      <c r="U747" s="62">
        <f t="shared" si="132"/>
        <v>0</v>
      </c>
      <c r="V747" s="62">
        <f t="shared" si="132"/>
        <v>0</v>
      </c>
      <c r="W747" s="62">
        <f t="shared" si="132"/>
        <v>0</v>
      </c>
    </row>
    <row r="748" spans="1:23" s="43" customFormat="1" ht="47.25" x14ac:dyDescent="0.25">
      <c r="A748" s="174"/>
      <c r="B748" s="53" t="s">
        <v>844</v>
      </c>
      <c r="C748" s="58" t="s">
        <v>845</v>
      </c>
      <c r="D748" s="62">
        <v>0</v>
      </c>
      <c r="E748" s="62">
        <v>0</v>
      </c>
      <c r="F748" s="62">
        <v>0</v>
      </c>
      <c r="G748" s="62">
        <v>0</v>
      </c>
      <c r="H748" s="62">
        <v>0</v>
      </c>
      <c r="I748" s="62">
        <v>0</v>
      </c>
      <c r="J748" s="62">
        <f t="shared" ref="J748:K760" si="133">L748-D748-F748-H748</f>
        <v>0</v>
      </c>
      <c r="K748" s="62">
        <f t="shared" si="133"/>
        <v>0</v>
      </c>
      <c r="L748" s="54">
        <v>0</v>
      </c>
      <c r="M748" s="54">
        <v>0</v>
      </c>
      <c r="N748" s="62">
        <v>0</v>
      </c>
      <c r="O748" s="62">
        <v>0</v>
      </c>
      <c r="P748" s="62">
        <v>0</v>
      </c>
      <c r="Q748" s="62">
        <v>0</v>
      </c>
      <c r="R748" s="62">
        <v>0</v>
      </c>
      <c r="S748" s="62">
        <v>0</v>
      </c>
      <c r="T748" s="62">
        <v>0</v>
      </c>
      <c r="U748" s="62">
        <v>0</v>
      </c>
      <c r="V748" s="62">
        <v>0</v>
      </c>
      <c r="W748" s="62">
        <v>0</v>
      </c>
    </row>
    <row r="749" spans="1:23" s="43" customFormat="1" ht="63" x14ac:dyDescent="0.25">
      <c r="A749" s="174"/>
      <c r="B749" s="65" t="s">
        <v>1568</v>
      </c>
      <c r="C749" s="58" t="s">
        <v>826</v>
      </c>
      <c r="D749" s="62">
        <v>0</v>
      </c>
      <c r="E749" s="62">
        <v>0</v>
      </c>
      <c r="F749" s="62">
        <v>0</v>
      </c>
      <c r="G749" s="62">
        <v>0</v>
      </c>
      <c r="H749" s="62">
        <v>0</v>
      </c>
      <c r="I749" s="62">
        <v>0</v>
      </c>
      <c r="J749" s="62">
        <f t="shared" si="133"/>
        <v>0</v>
      </c>
      <c r="K749" s="62">
        <f t="shared" si="133"/>
        <v>0</v>
      </c>
      <c r="L749" s="54">
        <v>0</v>
      </c>
      <c r="M749" s="54">
        <v>0</v>
      </c>
      <c r="N749" s="62">
        <v>0</v>
      </c>
      <c r="O749" s="62">
        <v>0</v>
      </c>
      <c r="P749" s="62">
        <v>0</v>
      </c>
      <c r="Q749" s="62">
        <v>0</v>
      </c>
      <c r="R749" s="62">
        <v>0</v>
      </c>
      <c r="S749" s="62">
        <v>0</v>
      </c>
      <c r="T749" s="62">
        <v>0</v>
      </c>
      <c r="U749" s="62">
        <v>0</v>
      </c>
      <c r="V749" s="62">
        <v>0</v>
      </c>
      <c r="W749" s="62">
        <v>0</v>
      </c>
    </row>
    <row r="750" spans="1:23" s="43" customFormat="1" ht="47.25" x14ac:dyDescent="0.25">
      <c r="A750" s="174"/>
      <c r="B750" s="53" t="s">
        <v>827</v>
      </c>
      <c r="C750" s="58" t="s">
        <v>828</v>
      </c>
      <c r="D750" s="62">
        <v>0</v>
      </c>
      <c r="E750" s="62">
        <v>0</v>
      </c>
      <c r="F750" s="62">
        <v>0</v>
      </c>
      <c r="G750" s="62">
        <v>0</v>
      </c>
      <c r="H750" s="62">
        <v>0</v>
      </c>
      <c r="I750" s="62">
        <v>0</v>
      </c>
      <c r="J750" s="62">
        <f t="shared" si="133"/>
        <v>0.12</v>
      </c>
      <c r="K750" s="62">
        <f t="shared" si="133"/>
        <v>0</v>
      </c>
      <c r="L750" s="54">
        <v>0.12</v>
      </c>
      <c r="M750" s="54">
        <v>0</v>
      </c>
      <c r="N750" s="62">
        <v>0</v>
      </c>
      <c r="O750" s="62">
        <v>0</v>
      </c>
      <c r="P750" s="62">
        <v>0</v>
      </c>
      <c r="Q750" s="62">
        <v>0</v>
      </c>
      <c r="R750" s="62">
        <v>0</v>
      </c>
      <c r="S750" s="62">
        <v>0</v>
      </c>
      <c r="T750" s="62">
        <v>0</v>
      </c>
      <c r="U750" s="62">
        <v>0</v>
      </c>
      <c r="V750" s="62">
        <v>0</v>
      </c>
      <c r="W750" s="62">
        <v>0</v>
      </c>
    </row>
    <row r="751" spans="1:23" s="43" customFormat="1" ht="47.25" x14ac:dyDescent="0.25">
      <c r="A751" s="174"/>
      <c r="B751" s="53" t="s">
        <v>829</v>
      </c>
      <c r="C751" s="58" t="s">
        <v>830</v>
      </c>
      <c r="D751" s="62">
        <v>0</v>
      </c>
      <c r="E751" s="62">
        <v>0</v>
      </c>
      <c r="F751" s="62">
        <v>0</v>
      </c>
      <c r="G751" s="62">
        <v>0</v>
      </c>
      <c r="H751" s="62">
        <v>0</v>
      </c>
      <c r="I751" s="62">
        <v>0</v>
      </c>
      <c r="J751" s="62">
        <f t="shared" si="133"/>
        <v>0</v>
      </c>
      <c r="K751" s="62">
        <f t="shared" si="133"/>
        <v>0</v>
      </c>
      <c r="L751" s="54">
        <v>0</v>
      </c>
      <c r="M751" s="54">
        <v>0</v>
      </c>
      <c r="N751" s="62">
        <v>0</v>
      </c>
      <c r="O751" s="62">
        <v>0</v>
      </c>
      <c r="P751" s="62">
        <v>0</v>
      </c>
      <c r="Q751" s="62">
        <v>0</v>
      </c>
      <c r="R751" s="62">
        <v>0</v>
      </c>
      <c r="S751" s="62">
        <v>0</v>
      </c>
      <c r="T751" s="62">
        <v>0</v>
      </c>
      <c r="U751" s="62">
        <v>0</v>
      </c>
      <c r="V751" s="62">
        <v>0</v>
      </c>
      <c r="W751" s="62">
        <v>0</v>
      </c>
    </row>
    <row r="752" spans="1:23" s="43" customFormat="1" ht="47.25" x14ac:dyDescent="0.25">
      <c r="A752" s="174"/>
      <c r="B752" s="53" t="s">
        <v>831</v>
      </c>
      <c r="C752" s="58" t="s">
        <v>832</v>
      </c>
      <c r="D752" s="62">
        <v>0</v>
      </c>
      <c r="E752" s="62">
        <v>0</v>
      </c>
      <c r="F752" s="62">
        <v>0</v>
      </c>
      <c r="G752" s="62">
        <v>0</v>
      </c>
      <c r="H752" s="62">
        <v>0</v>
      </c>
      <c r="I752" s="62">
        <v>0</v>
      </c>
      <c r="J752" s="62">
        <f t="shared" si="133"/>
        <v>0</v>
      </c>
      <c r="K752" s="62">
        <f t="shared" si="133"/>
        <v>0</v>
      </c>
      <c r="L752" s="54">
        <v>0</v>
      </c>
      <c r="M752" s="54">
        <v>0</v>
      </c>
      <c r="N752" s="62">
        <v>0</v>
      </c>
      <c r="O752" s="62">
        <v>0</v>
      </c>
      <c r="P752" s="62">
        <v>0</v>
      </c>
      <c r="Q752" s="62">
        <v>0</v>
      </c>
      <c r="R752" s="62">
        <v>0</v>
      </c>
      <c r="S752" s="62">
        <v>0</v>
      </c>
      <c r="T752" s="62">
        <v>0</v>
      </c>
      <c r="U752" s="62">
        <v>0</v>
      </c>
      <c r="V752" s="62">
        <v>0</v>
      </c>
      <c r="W752" s="62">
        <v>0</v>
      </c>
    </row>
    <row r="753" spans="1:23" s="43" customFormat="1" ht="47.25" x14ac:dyDescent="0.25">
      <c r="A753" s="174"/>
      <c r="B753" s="53" t="s">
        <v>833</v>
      </c>
      <c r="C753" s="58" t="s">
        <v>834</v>
      </c>
      <c r="D753" s="62">
        <v>0</v>
      </c>
      <c r="E753" s="62">
        <v>0</v>
      </c>
      <c r="F753" s="62">
        <v>0</v>
      </c>
      <c r="G753" s="62">
        <v>0</v>
      </c>
      <c r="H753" s="62">
        <v>0</v>
      </c>
      <c r="I753" s="62">
        <v>0</v>
      </c>
      <c r="J753" s="62">
        <f t="shared" si="133"/>
        <v>0</v>
      </c>
      <c r="K753" s="62">
        <f t="shared" si="133"/>
        <v>0</v>
      </c>
      <c r="L753" s="54">
        <v>0</v>
      </c>
      <c r="M753" s="54">
        <v>0</v>
      </c>
      <c r="N753" s="62">
        <v>0</v>
      </c>
      <c r="O753" s="62">
        <v>0</v>
      </c>
      <c r="P753" s="62">
        <v>0</v>
      </c>
      <c r="Q753" s="62">
        <v>0</v>
      </c>
      <c r="R753" s="62">
        <v>0</v>
      </c>
      <c r="S753" s="62">
        <v>0</v>
      </c>
      <c r="T753" s="62">
        <v>0</v>
      </c>
      <c r="U753" s="62">
        <v>0</v>
      </c>
      <c r="V753" s="62">
        <v>0</v>
      </c>
      <c r="W753" s="62">
        <v>0</v>
      </c>
    </row>
    <row r="754" spans="1:23" s="43" customFormat="1" ht="47.25" x14ac:dyDescent="0.25">
      <c r="A754" s="174"/>
      <c r="B754" s="53" t="s">
        <v>835</v>
      </c>
      <c r="C754" s="58" t="s">
        <v>836</v>
      </c>
      <c r="D754" s="62">
        <v>0</v>
      </c>
      <c r="E754" s="62">
        <v>0</v>
      </c>
      <c r="F754" s="62">
        <v>0.22700000000000001</v>
      </c>
      <c r="G754" s="62">
        <v>0</v>
      </c>
      <c r="H754" s="62">
        <v>0</v>
      </c>
      <c r="I754" s="62">
        <v>0</v>
      </c>
      <c r="J754" s="62">
        <f t="shared" si="133"/>
        <v>0</v>
      </c>
      <c r="K754" s="62">
        <f t="shared" si="133"/>
        <v>0</v>
      </c>
      <c r="L754" s="54">
        <v>0.22700000000000001</v>
      </c>
      <c r="M754" s="54">
        <v>0</v>
      </c>
      <c r="N754" s="62">
        <v>0</v>
      </c>
      <c r="O754" s="62">
        <v>0</v>
      </c>
      <c r="P754" s="62">
        <v>0</v>
      </c>
      <c r="Q754" s="62">
        <v>0</v>
      </c>
      <c r="R754" s="62">
        <v>0</v>
      </c>
      <c r="S754" s="62">
        <v>0</v>
      </c>
      <c r="T754" s="62">
        <v>0</v>
      </c>
      <c r="U754" s="62">
        <v>0</v>
      </c>
      <c r="V754" s="62">
        <v>0</v>
      </c>
      <c r="W754" s="62">
        <v>0</v>
      </c>
    </row>
    <row r="755" spans="1:23" s="43" customFormat="1" ht="47.25" x14ac:dyDescent="0.25">
      <c r="A755" s="174"/>
      <c r="B755" s="53" t="s">
        <v>837</v>
      </c>
      <c r="C755" s="58" t="s">
        <v>838</v>
      </c>
      <c r="D755" s="62">
        <v>0</v>
      </c>
      <c r="E755" s="62">
        <v>0</v>
      </c>
      <c r="F755" s="62">
        <v>0</v>
      </c>
      <c r="G755" s="62">
        <v>0</v>
      </c>
      <c r="H755" s="62">
        <v>0</v>
      </c>
      <c r="I755" s="62">
        <v>0</v>
      </c>
      <c r="J755" s="62">
        <f t="shared" si="133"/>
        <v>0.39200000000000002</v>
      </c>
      <c r="K755" s="62">
        <f t="shared" si="133"/>
        <v>0</v>
      </c>
      <c r="L755" s="54">
        <v>0.39200000000000002</v>
      </c>
      <c r="M755" s="54">
        <v>0</v>
      </c>
      <c r="N755" s="62">
        <v>0</v>
      </c>
      <c r="O755" s="62">
        <v>0</v>
      </c>
      <c r="P755" s="62">
        <v>0</v>
      </c>
      <c r="Q755" s="62">
        <v>0</v>
      </c>
      <c r="R755" s="62">
        <v>0</v>
      </c>
      <c r="S755" s="62">
        <v>0</v>
      </c>
      <c r="T755" s="62">
        <v>0</v>
      </c>
      <c r="U755" s="62">
        <v>0</v>
      </c>
      <c r="V755" s="62">
        <v>0</v>
      </c>
      <c r="W755" s="62">
        <v>0</v>
      </c>
    </row>
    <row r="756" spans="1:23" s="43" customFormat="1" ht="47.25" x14ac:dyDescent="0.25">
      <c r="A756" s="174"/>
      <c r="B756" s="53" t="s">
        <v>839</v>
      </c>
      <c r="C756" s="58" t="s">
        <v>840</v>
      </c>
      <c r="D756" s="62">
        <v>0</v>
      </c>
      <c r="E756" s="62">
        <v>0</v>
      </c>
      <c r="F756" s="62">
        <v>0</v>
      </c>
      <c r="G756" s="62">
        <v>0</v>
      </c>
      <c r="H756" s="62">
        <v>0.26300000000000001</v>
      </c>
      <c r="I756" s="62">
        <v>0</v>
      </c>
      <c r="J756" s="62">
        <f t="shared" si="133"/>
        <v>0</v>
      </c>
      <c r="K756" s="62">
        <f t="shared" si="133"/>
        <v>0</v>
      </c>
      <c r="L756" s="54">
        <v>0.26300000000000001</v>
      </c>
      <c r="M756" s="54">
        <v>0</v>
      </c>
      <c r="N756" s="62">
        <v>0</v>
      </c>
      <c r="O756" s="62">
        <v>0</v>
      </c>
      <c r="P756" s="62">
        <v>0</v>
      </c>
      <c r="Q756" s="62">
        <v>0</v>
      </c>
      <c r="R756" s="62">
        <v>0</v>
      </c>
      <c r="S756" s="62">
        <v>0</v>
      </c>
      <c r="T756" s="62">
        <v>0</v>
      </c>
      <c r="U756" s="62">
        <v>0</v>
      </c>
      <c r="V756" s="62">
        <v>0</v>
      </c>
      <c r="W756" s="62">
        <v>0</v>
      </c>
    </row>
    <row r="757" spans="1:23" s="43" customFormat="1" ht="31.5" x14ac:dyDescent="0.25">
      <c r="A757" s="174"/>
      <c r="B757" s="53" t="s">
        <v>841</v>
      </c>
      <c r="C757" s="58" t="s">
        <v>842</v>
      </c>
      <c r="D757" s="62">
        <v>0</v>
      </c>
      <c r="E757" s="62">
        <v>0</v>
      </c>
      <c r="F757" s="62">
        <v>0</v>
      </c>
      <c r="G757" s="62">
        <v>0</v>
      </c>
      <c r="H757" s="62">
        <v>0</v>
      </c>
      <c r="I757" s="62">
        <v>0</v>
      </c>
      <c r="J757" s="62">
        <f t="shared" si="133"/>
        <v>0</v>
      </c>
      <c r="K757" s="62">
        <f t="shared" si="133"/>
        <v>0</v>
      </c>
      <c r="L757" s="54">
        <v>0</v>
      </c>
      <c r="M757" s="54">
        <v>0</v>
      </c>
      <c r="N757" s="62">
        <v>0</v>
      </c>
      <c r="O757" s="62">
        <v>0</v>
      </c>
      <c r="P757" s="62">
        <v>0</v>
      </c>
      <c r="Q757" s="62">
        <v>0</v>
      </c>
      <c r="R757" s="62">
        <v>0</v>
      </c>
      <c r="S757" s="62">
        <v>0</v>
      </c>
      <c r="T757" s="62">
        <v>0</v>
      </c>
      <c r="U757" s="62">
        <v>0</v>
      </c>
      <c r="V757" s="62">
        <v>0</v>
      </c>
      <c r="W757" s="62">
        <v>0</v>
      </c>
    </row>
    <row r="758" spans="1:23" s="43" customFormat="1" ht="78.75" x14ac:dyDescent="0.25">
      <c r="A758" s="174"/>
      <c r="B758" s="53" t="s">
        <v>843</v>
      </c>
      <c r="C758" s="58" t="s">
        <v>1427</v>
      </c>
      <c r="D758" s="62">
        <v>0</v>
      </c>
      <c r="E758" s="62">
        <v>0</v>
      </c>
      <c r="F758" s="62">
        <v>0</v>
      </c>
      <c r="G758" s="62">
        <v>0</v>
      </c>
      <c r="H758" s="62">
        <v>0</v>
      </c>
      <c r="I758" s="62">
        <v>0</v>
      </c>
      <c r="J758" s="62">
        <f t="shared" si="133"/>
        <v>0</v>
      </c>
      <c r="K758" s="62">
        <f t="shared" si="133"/>
        <v>0</v>
      </c>
      <c r="L758" s="54">
        <v>0</v>
      </c>
      <c r="M758" s="54">
        <v>0</v>
      </c>
      <c r="N758" s="62">
        <v>0</v>
      </c>
      <c r="O758" s="62">
        <v>0</v>
      </c>
      <c r="P758" s="62">
        <v>0</v>
      </c>
      <c r="Q758" s="62">
        <v>0</v>
      </c>
      <c r="R758" s="62">
        <v>0</v>
      </c>
      <c r="S758" s="62">
        <v>0</v>
      </c>
      <c r="T758" s="62">
        <v>0</v>
      </c>
      <c r="U758" s="62">
        <v>0</v>
      </c>
      <c r="V758" s="62">
        <v>0</v>
      </c>
      <c r="W758" s="62">
        <v>0</v>
      </c>
    </row>
    <row r="759" spans="1:23" s="43" customFormat="1" ht="63" x14ac:dyDescent="0.25">
      <c r="A759" s="174"/>
      <c r="B759" s="53" t="s">
        <v>2112</v>
      </c>
      <c r="C759" s="58" t="s">
        <v>2113</v>
      </c>
      <c r="D759" s="62">
        <v>0</v>
      </c>
      <c r="E759" s="62">
        <v>0</v>
      </c>
      <c r="F759" s="62">
        <v>0</v>
      </c>
      <c r="G759" s="62">
        <v>0</v>
      </c>
      <c r="H759" s="62">
        <v>0</v>
      </c>
      <c r="I759" s="62">
        <v>0</v>
      </c>
      <c r="J759" s="62">
        <f t="shared" si="133"/>
        <v>0</v>
      </c>
      <c r="K759" s="62">
        <f t="shared" si="133"/>
        <v>0</v>
      </c>
      <c r="L759" s="54">
        <v>0</v>
      </c>
      <c r="M759" s="54">
        <v>0</v>
      </c>
      <c r="N759" s="62">
        <v>0</v>
      </c>
      <c r="O759" s="62">
        <v>0</v>
      </c>
      <c r="P759" s="62">
        <v>0</v>
      </c>
      <c r="Q759" s="62">
        <v>0</v>
      </c>
      <c r="R759" s="62">
        <v>0</v>
      </c>
      <c r="S759" s="62">
        <v>0</v>
      </c>
      <c r="T759" s="62">
        <v>0</v>
      </c>
      <c r="U759" s="62">
        <v>0</v>
      </c>
      <c r="V759" s="62">
        <v>0</v>
      </c>
      <c r="W759" s="62">
        <v>0</v>
      </c>
    </row>
    <row r="760" spans="1:23" s="43" customFormat="1" ht="47.25" x14ac:dyDescent="0.25">
      <c r="A760" s="174"/>
      <c r="B760" s="53" t="s">
        <v>1569</v>
      </c>
      <c r="C760" s="58" t="s">
        <v>1570</v>
      </c>
      <c r="D760" s="62">
        <v>0</v>
      </c>
      <c r="E760" s="62">
        <v>0</v>
      </c>
      <c r="F760" s="62">
        <v>0</v>
      </c>
      <c r="G760" s="62">
        <v>0</v>
      </c>
      <c r="H760" s="62">
        <v>0</v>
      </c>
      <c r="I760" s="62">
        <v>0</v>
      </c>
      <c r="J760" s="62">
        <f t="shared" si="133"/>
        <v>0</v>
      </c>
      <c r="K760" s="62">
        <f t="shared" si="133"/>
        <v>0</v>
      </c>
      <c r="L760" s="54">
        <v>0</v>
      </c>
      <c r="M760" s="54">
        <v>0</v>
      </c>
      <c r="N760" s="62">
        <v>0</v>
      </c>
      <c r="O760" s="62">
        <v>0</v>
      </c>
      <c r="P760" s="62">
        <v>0</v>
      </c>
      <c r="Q760" s="62">
        <v>0</v>
      </c>
      <c r="R760" s="62">
        <v>0</v>
      </c>
      <c r="S760" s="62">
        <v>0</v>
      </c>
      <c r="T760" s="62">
        <v>0</v>
      </c>
      <c r="U760" s="62">
        <v>0</v>
      </c>
      <c r="V760" s="62">
        <v>0</v>
      </c>
      <c r="W760" s="62">
        <v>0</v>
      </c>
    </row>
    <row r="761" spans="1:23" s="43" customFormat="1" ht="15.75" x14ac:dyDescent="0.25">
      <c r="A761" s="174"/>
      <c r="B761" s="53" t="s">
        <v>280</v>
      </c>
      <c r="C761" s="58"/>
      <c r="D761" s="62">
        <f t="shared" ref="D761:W761" si="134">SUM(D762:D766)</f>
        <v>0.36</v>
      </c>
      <c r="E761" s="62">
        <f t="shared" si="134"/>
        <v>0</v>
      </c>
      <c r="F761" s="62">
        <f t="shared" si="134"/>
        <v>0</v>
      </c>
      <c r="G761" s="62">
        <f t="shared" si="134"/>
        <v>0</v>
      </c>
      <c r="H761" s="62">
        <f t="shared" si="134"/>
        <v>0</v>
      </c>
      <c r="I761" s="62">
        <f t="shared" si="134"/>
        <v>0</v>
      </c>
      <c r="J761" s="62">
        <f t="shared" si="134"/>
        <v>0.30966666666666665</v>
      </c>
      <c r="K761" s="62">
        <f t="shared" si="134"/>
        <v>0.26</v>
      </c>
      <c r="L761" s="62">
        <f t="shared" si="134"/>
        <v>0.66966666666666663</v>
      </c>
      <c r="M761" s="62">
        <f t="shared" si="134"/>
        <v>0.26</v>
      </c>
      <c r="N761" s="62">
        <f t="shared" si="134"/>
        <v>0</v>
      </c>
      <c r="O761" s="62">
        <f t="shared" si="134"/>
        <v>0</v>
      </c>
      <c r="P761" s="62">
        <f t="shared" si="134"/>
        <v>0</v>
      </c>
      <c r="Q761" s="62">
        <f t="shared" si="134"/>
        <v>0</v>
      </c>
      <c r="R761" s="62">
        <f t="shared" si="134"/>
        <v>0</v>
      </c>
      <c r="S761" s="62">
        <f t="shared" si="134"/>
        <v>0</v>
      </c>
      <c r="T761" s="62">
        <f t="shared" si="134"/>
        <v>0</v>
      </c>
      <c r="U761" s="62">
        <f t="shared" si="134"/>
        <v>0</v>
      </c>
      <c r="V761" s="62">
        <f t="shared" si="134"/>
        <v>0</v>
      </c>
      <c r="W761" s="62">
        <f t="shared" si="134"/>
        <v>0</v>
      </c>
    </row>
    <row r="762" spans="1:23" s="43" customFormat="1" ht="31.5" x14ac:dyDescent="0.25">
      <c r="A762" s="174"/>
      <c r="B762" s="53" t="s">
        <v>846</v>
      </c>
      <c r="C762" s="58" t="s">
        <v>847</v>
      </c>
      <c r="D762" s="62">
        <v>0.36</v>
      </c>
      <c r="E762" s="62">
        <v>0</v>
      </c>
      <c r="F762" s="62">
        <v>0</v>
      </c>
      <c r="G762" s="62">
        <v>0</v>
      </c>
      <c r="H762" s="62">
        <v>0</v>
      </c>
      <c r="I762" s="62">
        <v>0</v>
      </c>
      <c r="J762" s="62">
        <f t="shared" ref="J762:K766" si="135">L762-D762-F762-H762</f>
        <v>0</v>
      </c>
      <c r="K762" s="62">
        <f t="shared" si="135"/>
        <v>0</v>
      </c>
      <c r="L762" s="54">
        <v>0.36</v>
      </c>
      <c r="M762" s="54">
        <v>0</v>
      </c>
      <c r="N762" s="62">
        <v>0</v>
      </c>
      <c r="O762" s="62">
        <v>0</v>
      </c>
      <c r="P762" s="62">
        <v>0</v>
      </c>
      <c r="Q762" s="62">
        <v>0</v>
      </c>
      <c r="R762" s="62">
        <v>0</v>
      </c>
      <c r="S762" s="62">
        <v>0</v>
      </c>
      <c r="T762" s="62">
        <v>0</v>
      </c>
      <c r="U762" s="62">
        <v>0</v>
      </c>
      <c r="V762" s="62">
        <v>0</v>
      </c>
      <c r="W762" s="62">
        <v>0</v>
      </c>
    </row>
    <row r="763" spans="1:23" s="43" customFormat="1" ht="63" x14ac:dyDescent="0.25">
      <c r="A763" s="174"/>
      <c r="B763" s="65" t="s">
        <v>2114</v>
      </c>
      <c r="C763" s="58" t="s">
        <v>848</v>
      </c>
      <c r="D763" s="62">
        <v>0</v>
      </c>
      <c r="E763" s="62">
        <v>0</v>
      </c>
      <c r="F763" s="62">
        <v>0</v>
      </c>
      <c r="G763" s="62">
        <v>0</v>
      </c>
      <c r="H763" s="62">
        <v>0</v>
      </c>
      <c r="I763" s="62">
        <v>0</v>
      </c>
      <c r="J763" s="62">
        <f t="shared" si="135"/>
        <v>0.26766666666666666</v>
      </c>
      <c r="K763" s="62">
        <f t="shared" si="135"/>
        <v>0.16</v>
      </c>
      <c r="L763" s="54">
        <v>0.26766666666666666</v>
      </c>
      <c r="M763" s="54">
        <v>0.16</v>
      </c>
      <c r="N763" s="62">
        <v>0</v>
      </c>
      <c r="O763" s="62">
        <v>0</v>
      </c>
      <c r="P763" s="62">
        <v>0</v>
      </c>
      <c r="Q763" s="62">
        <v>0</v>
      </c>
      <c r="R763" s="62">
        <v>0</v>
      </c>
      <c r="S763" s="62">
        <v>0</v>
      </c>
      <c r="T763" s="62">
        <v>0</v>
      </c>
      <c r="U763" s="62">
        <v>0</v>
      </c>
      <c r="V763" s="62">
        <v>0</v>
      </c>
      <c r="W763" s="62">
        <v>0</v>
      </c>
    </row>
    <row r="764" spans="1:23" s="43" customFormat="1" ht="47.25" x14ac:dyDescent="0.25">
      <c r="A764" s="174"/>
      <c r="B764" s="53" t="s">
        <v>2115</v>
      </c>
      <c r="C764" s="58" t="s">
        <v>2116</v>
      </c>
      <c r="D764" s="62">
        <v>0</v>
      </c>
      <c r="E764" s="62">
        <v>0</v>
      </c>
      <c r="F764" s="62">
        <v>0</v>
      </c>
      <c r="G764" s="62">
        <v>0</v>
      </c>
      <c r="H764" s="62">
        <v>0</v>
      </c>
      <c r="I764" s="62">
        <v>0</v>
      </c>
      <c r="J764" s="62">
        <f t="shared" si="135"/>
        <v>0</v>
      </c>
      <c r="K764" s="62">
        <f t="shared" si="135"/>
        <v>0</v>
      </c>
      <c r="L764" s="54">
        <v>0</v>
      </c>
      <c r="M764" s="54">
        <v>0</v>
      </c>
      <c r="N764" s="62">
        <v>0</v>
      </c>
      <c r="O764" s="62">
        <v>0</v>
      </c>
      <c r="P764" s="62">
        <v>0</v>
      </c>
      <c r="Q764" s="62">
        <v>0</v>
      </c>
      <c r="R764" s="62">
        <v>0</v>
      </c>
      <c r="S764" s="62">
        <v>0</v>
      </c>
      <c r="T764" s="62">
        <v>0</v>
      </c>
      <c r="U764" s="62">
        <v>0</v>
      </c>
      <c r="V764" s="62">
        <v>0</v>
      </c>
      <c r="W764" s="62">
        <v>0</v>
      </c>
    </row>
    <row r="765" spans="1:23" s="43" customFormat="1" ht="47.25" x14ac:dyDescent="0.25">
      <c r="A765" s="174"/>
      <c r="B765" s="53" t="s">
        <v>2117</v>
      </c>
      <c r="C765" s="58" t="s">
        <v>2118</v>
      </c>
      <c r="D765" s="62">
        <v>0</v>
      </c>
      <c r="E765" s="62">
        <v>0</v>
      </c>
      <c r="F765" s="62">
        <v>0</v>
      </c>
      <c r="G765" s="62">
        <v>0</v>
      </c>
      <c r="H765" s="62">
        <v>0</v>
      </c>
      <c r="I765" s="62">
        <v>0</v>
      </c>
      <c r="J765" s="62">
        <f t="shared" si="135"/>
        <v>0</v>
      </c>
      <c r="K765" s="62">
        <f t="shared" si="135"/>
        <v>0</v>
      </c>
      <c r="L765" s="54">
        <v>0</v>
      </c>
      <c r="M765" s="54">
        <v>0</v>
      </c>
      <c r="N765" s="62">
        <v>0</v>
      </c>
      <c r="O765" s="62">
        <v>0</v>
      </c>
      <c r="P765" s="62">
        <v>0</v>
      </c>
      <c r="Q765" s="62">
        <v>0</v>
      </c>
      <c r="R765" s="62">
        <v>0</v>
      </c>
      <c r="S765" s="62">
        <v>0</v>
      </c>
      <c r="T765" s="62">
        <v>0</v>
      </c>
      <c r="U765" s="62">
        <v>0</v>
      </c>
      <c r="V765" s="62">
        <v>0</v>
      </c>
      <c r="W765" s="62">
        <v>0</v>
      </c>
    </row>
    <row r="766" spans="1:23" s="43" customFormat="1" ht="47.25" x14ac:dyDescent="0.25">
      <c r="A766" s="174"/>
      <c r="B766" s="53" t="s">
        <v>849</v>
      </c>
      <c r="C766" s="58" t="s">
        <v>1428</v>
      </c>
      <c r="D766" s="62">
        <v>0</v>
      </c>
      <c r="E766" s="62">
        <v>0</v>
      </c>
      <c r="F766" s="62">
        <v>0</v>
      </c>
      <c r="G766" s="62">
        <v>0</v>
      </c>
      <c r="H766" s="62">
        <v>0</v>
      </c>
      <c r="I766" s="62">
        <v>0</v>
      </c>
      <c r="J766" s="62">
        <f t="shared" si="135"/>
        <v>4.2000000000000003E-2</v>
      </c>
      <c r="K766" s="62">
        <f t="shared" si="135"/>
        <v>0.1</v>
      </c>
      <c r="L766" s="54">
        <v>4.2000000000000003E-2</v>
      </c>
      <c r="M766" s="54">
        <v>0.1</v>
      </c>
      <c r="N766" s="62">
        <v>0</v>
      </c>
      <c r="O766" s="62">
        <v>0</v>
      </c>
      <c r="P766" s="62">
        <v>0</v>
      </c>
      <c r="Q766" s="62">
        <v>0</v>
      </c>
      <c r="R766" s="62">
        <v>0</v>
      </c>
      <c r="S766" s="62">
        <v>0</v>
      </c>
      <c r="T766" s="62">
        <v>0</v>
      </c>
      <c r="U766" s="62">
        <v>0</v>
      </c>
      <c r="V766" s="62">
        <v>0</v>
      </c>
      <c r="W766" s="62">
        <v>0</v>
      </c>
    </row>
    <row r="767" spans="1:23" s="43" customFormat="1" ht="15.75" x14ac:dyDescent="0.25">
      <c r="A767" s="174"/>
      <c r="B767" s="53" t="s">
        <v>305</v>
      </c>
      <c r="C767" s="58"/>
      <c r="D767" s="62">
        <f t="shared" ref="D767:W767" si="136">SUM(D768:D776)</f>
        <v>0</v>
      </c>
      <c r="E767" s="62">
        <f t="shared" si="136"/>
        <v>0</v>
      </c>
      <c r="F767" s="62">
        <f t="shared" si="136"/>
        <v>0</v>
      </c>
      <c r="G767" s="62">
        <f t="shared" si="136"/>
        <v>0</v>
      </c>
      <c r="H767" s="62">
        <f t="shared" si="136"/>
        <v>3.5000000000000003E-2</v>
      </c>
      <c r="I767" s="62">
        <f t="shared" si="136"/>
        <v>0.25</v>
      </c>
      <c r="J767" s="62">
        <f t="shared" si="136"/>
        <v>1.1240000000000001</v>
      </c>
      <c r="K767" s="62">
        <f t="shared" si="136"/>
        <v>0.56000000000000005</v>
      </c>
      <c r="L767" s="62">
        <f t="shared" si="136"/>
        <v>1.159</v>
      </c>
      <c r="M767" s="62">
        <f t="shared" si="136"/>
        <v>0.81</v>
      </c>
      <c r="N767" s="62">
        <f t="shared" si="136"/>
        <v>0</v>
      </c>
      <c r="O767" s="62">
        <f t="shared" si="136"/>
        <v>0</v>
      </c>
      <c r="P767" s="62">
        <f t="shared" si="136"/>
        <v>0</v>
      </c>
      <c r="Q767" s="62">
        <f t="shared" si="136"/>
        <v>0</v>
      </c>
      <c r="R767" s="62">
        <f t="shared" si="136"/>
        <v>0</v>
      </c>
      <c r="S767" s="62">
        <f t="shared" si="136"/>
        <v>0</v>
      </c>
      <c r="T767" s="62">
        <f t="shared" si="136"/>
        <v>0</v>
      </c>
      <c r="U767" s="62">
        <f t="shared" si="136"/>
        <v>0</v>
      </c>
      <c r="V767" s="62">
        <f t="shared" si="136"/>
        <v>0</v>
      </c>
      <c r="W767" s="62">
        <f t="shared" si="136"/>
        <v>0</v>
      </c>
    </row>
    <row r="768" spans="1:23" s="43" customFormat="1" ht="78.75" x14ac:dyDescent="0.25">
      <c r="A768" s="174"/>
      <c r="B768" s="53" t="s">
        <v>1571</v>
      </c>
      <c r="C768" s="58" t="s">
        <v>850</v>
      </c>
      <c r="D768" s="62">
        <v>0</v>
      </c>
      <c r="E768" s="62">
        <v>0</v>
      </c>
      <c r="F768" s="62">
        <v>0</v>
      </c>
      <c r="G768" s="62">
        <v>0</v>
      </c>
      <c r="H768" s="62">
        <v>0</v>
      </c>
      <c r="I768" s="62">
        <v>0</v>
      </c>
      <c r="J768" s="62">
        <f t="shared" ref="J768:K776" si="137">L768-D768-F768-H768</f>
        <v>0.21199999999999999</v>
      </c>
      <c r="K768" s="62">
        <f t="shared" si="137"/>
        <v>0</v>
      </c>
      <c r="L768" s="54">
        <v>0.21199999999999999</v>
      </c>
      <c r="M768" s="54">
        <v>0</v>
      </c>
      <c r="N768" s="62">
        <v>0</v>
      </c>
      <c r="O768" s="62">
        <v>0</v>
      </c>
      <c r="P768" s="62">
        <v>0</v>
      </c>
      <c r="Q768" s="62">
        <v>0</v>
      </c>
      <c r="R768" s="62">
        <v>0</v>
      </c>
      <c r="S768" s="62">
        <v>0</v>
      </c>
      <c r="T768" s="62">
        <v>0</v>
      </c>
      <c r="U768" s="62">
        <v>0</v>
      </c>
      <c r="V768" s="62">
        <v>0</v>
      </c>
      <c r="W768" s="62">
        <v>0</v>
      </c>
    </row>
    <row r="769" spans="1:23" s="43" customFormat="1" ht="63" x14ac:dyDescent="0.25">
      <c r="A769" s="174"/>
      <c r="B769" s="65" t="s">
        <v>1572</v>
      </c>
      <c r="C769" s="58" t="s">
        <v>851</v>
      </c>
      <c r="D769" s="62">
        <v>0</v>
      </c>
      <c r="E769" s="62">
        <v>0</v>
      </c>
      <c r="F769" s="62">
        <v>0</v>
      </c>
      <c r="G769" s="62">
        <v>0</v>
      </c>
      <c r="H769" s="62">
        <v>0</v>
      </c>
      <c r="I769" s="62">
        <v>0</v>
      </c>
      <c r="J769" s="62">
        <f t="shared" si="137"/>
        <v>0</v>
      </c>
      <c r="K769" s="62">
        <f t="shared" si="137"/>
        <v>0</v>
      </c>
      <c r="L769" s="54">
        <v>0</v>
      </c>
      <c r="M769" s="54">
        <v>0</v>
      </c>
      <c r="N769" s="62">
        <v>0</v>
      </c>
      <c r="O769" s="62">
        <v>0</v>
      </c>
      <c r="P769" s="62">
        <v>0</v>
      </c>
      <c r="Q769" s="62">
        <v>0</v>
      </c>
      <c r="R769" s="62">
        <v>0</v>
      </c>
      <c r="S769" s="62">
        <v>0</v>
      </c>
      <c r="T769" s="62">
        <v>0</v>
      </c>
      <c r="U769" s="62">
        <v>0</v>
      </c>
      <c r="V769" s="62">
        <v>0</v>
      </c>
      <c r="W769" s="62">
        <v>0</v>
      </c>
    </row>
    <row r="770" spans="1:23" ht="31.5" x14ac:dyDescent="0.25">
      <c r="A770" s="174"/>
      <c r="B770" s="53" t="s">
        <v>852</v>
      </c>
      <c r="C770" s="58" t="s">
        <v>853</v>
      </c>
      <c r="D770" s="62">
        <v>0</v>
      </c>
      <c r="E770" s="62">
        <v>0</v>
      </c>
      <c r="F770" s="62">
        <v>0</v>
      </c>
      <c r="G770" s="62">
        <v>0</v>
      </c>
      <c r="H770" s="62">
        <v>0</v>
      </c>
      <c r="I770" s="62">
        <v>0</v>
      </c>
      <c r="J770" s="62">
        <f t="shared" si="137"/>
        <v>0</v>
      </c>
      <c r="K770" s="62">
        <f t="shared" si="137"/>
        <v>0</v>
      </c>
      <c r="L770" s="54">
        <v>0</v>
      </c>
      <c r="M770" s="54">
        <v>0</v>
      </c>
      <c r="N770" s="62">
        <v>0</v>
      </c>
      <c r="O770" s="62">
        <v>0</v>
      </c>
      <c r="P770" s="62">
        <v>0</v>
      </c>
      <c r="Q770" s="62">
        <v>0</v>
      </c>
      <c r="R770" s="62">
        <v>0</v>
      </c>
      <c r="S770" s="62">
        <v>0</v>
      </c>
      <c r="T770" s="62">
        <v>0</v>
      </c>
      <c r="U770" s="62">
        <v>0</v>
      </c>
      <c r="V770" s="62">
        <v>0</v>
      </c>
      <c r="W770" s="62">
        <v>0</v>
      </c>
    </row>
    <row r="771" spans="1:23" ht="47.25" x14ac:dyDescent="0.25">
      <c r="A771" s="174"/>
      <c r="B771" s="53" t="s">
        <v>854</v>
      </c>
      <c r="C771" s="58" t="s">
        <v>855</v>
      </c>
      <c r="D771" s="62">
        <v>0</v>
      </c>
      <c r="E771" s="62">
        <v>0</v>
      </c>
      <c r="F771" s="62">
        <v>0</v>
      </c>
      <c r="G771" s="62">
        <v>0</v>
      </c>
      <c r="H771" s="62">
        <v>0</v>
      </c>
      <c r="I771" s="62">
        <v>0</v>
      </c>
      <c r="J771" s="62">
        <f t="shared" si="137"/>
        <v>0.67900000000000005</v>
      </c>
      <c r="K771" s="62">
        <f t="shared" si="137"/>
        <v>0.16</v>
      </c>
      <c r="L771" s="54">
        <v>0.67900000000000005</v>
      </c>
      <c r="M771" s="54">
        <v>0.16</v>
      </c>
      <c r="N771" s="62">
        <v>0</v>
      </c>
      <c r="O771" s="62">
        <v>0</v>
      </c>
      <c r="P771" s="62">
        <v>0</v>
      </c>
      <c r="Q771" s="62">
        <v>0</v>
      </c>
      <c r="R771" s="62">
        <v>0</v>
      </c>
      <c r="S771" s="62">
        <v>0</v>
      </c>
      <c r="T771" s="62">
        <v>0</v>
      </c>
      <c r="U771" s="62">
        <v>0</v>
      </c>
      <c r="V771" s="62">
        <v>0</v>
      </c>
      <c r="W771" s="62">
        <v>0</v>
      </c>
    </row>
    <row r="772" spans="1:23" ht="78.75" x14ac:dyDescent="0.25">
      <c r="A772" s="174"/>
      <c r="B772" s="53" t="s">
        <v>2119</v>
      </c>
      <c r="C772" s="58" t="s">
        <v>856</v>
      </c>
      <c r="D772" s="62">
        <v>0</v>
      </c>
      <c r="E772" s="62">
        <v>0</v>
      </c>
      <c r="F772" s="62">
        <v>0</v>
      </c>
      <c r="G772" s="62">
        <v>0</v>
      </c>
      <c r="H772" s="62">
        <v>0</v>
      </c>
      <c r="I772" s="62">
        <v>0</v>
      </c>
      <c r="J772" s="62">
        <f t="shared" si="137"/>
        <v>0</v>
      </c>
      <c r="K772" s="62">
        <f t="shared" si="137"/>
        <v>0</v>
      </c>
      <c r="L772" s="54">
        <v>0</v>
      </c>
      <c r="M772" s="54">
        <v>0</v>
      </c>
      <c r="N772" s="62">
        <v>0</v>
      </c>
      <c r="O772" s="62">
        <v>0</v>
      </c>
      <c r="P772" s="62">
        <v>0</v>
      </c>
      <c r="Q772" s="62">
        <v>0</v>
      </c>
      <c r="R772" s="62">
        <v>0</v>
      </c>
      <c r="S772" s="62">
        <v>0</v>
      </c>
      <c r="T772" s="62">
        <v>0</v>
      </c>
      <c r="U772" s="62">
        <v>0</v>
      </c>
      <c r="V772" s="62">
        <v>0</v>
      </c>
      <c r="W772" s="62">
        <v>0</v>
      </c>
    </row>
    <row r="773" spans="1:23" ht="78.75" x14ac:dyDescent="0.25">
      <c r="A773" s="174"/>
      <c r="B773" s="53" t="s">
        <v>857</v>
      </c>
      <c r="C773" s="58" t="s">
        <v>1429</v>
      </c>
      <c r="D773" s="62">
        <v>0</v>
      </c>
      <c r="E773" s="62">
        <v>0</v>
      </c>
      <c r="F773" s="62">
        <v>0</v>
      </c>
      <c r="G773" s="62">
        <v>0</v>
      </c>
      <c r="H773" s="62">
        <v>0</v>
      </c>
      <c r="I773" s="62">
        <v>0</v>
      </c>
      <c r="J773" s="62">
        <f t="shared" si="137"/>
        <v>0.23299999999999998</v>
      </c>
      <c r="K773" s="62">
        <f t="shared" si="137"/>
        <v>0.4</v>
      </c>
      <c r="L773" s="54">
        <v>0.23299999999999998</v>
      </c>
      <c r="M773" s="54">
        <v>0.4</v>
      </c>
      <c r="N773" s="62">
        <v>0</v>
      </c>
      <c r="O773" s="62">
        <v>0</v>
      </c>
      <c r="P773" s="62">
        <v>0</v>
      </c>
      <c r="Q773" s="62">
        <v>0</v>
      </c>
      <c r="R773" s="62">
        <v>0</v>
      </c>
      <c r="S773" s="62">
        <v>0</v>
      </c>
      <c r="T773" s="62">
        <v>0</v>
      </c>
      <c r="U773" s="62">
        <v>0</v>
      </c>
      <c r="V773" s="62">
        <v>0</v>
      </c>
      <c r="W773" s="62">
        <v>0</v>
      </c>
    </row>
    <row r="774" spans="1:23" ht="63" x14ac:dyDescent="0.25">
      <c r="A774" s="174"/>
      <c r="B774" s="53" t="s">
        <v>2120</v>
      </c>
      <c r="C774" s="58" t="s">
        <v>1430</v>
      </c>
      <c r="D774" s="62">
        <v>0</v>
      </c>
      <c r="E774" s="62">
        <v>0</v>
      </c>
      <c r="F774" s="62">
        <v>0</v>
      </c>
      <c r="G774" s="62">
        <v>0</v>
      </c>
      <c r="H774" s="62">
        <v>3.5000000000000003E-2</v>
      </c>
      <c r="I774" s="62">
        <v>0.25</v>
      </c>
      <c r="J774" s="62">
        <f t="shared" si="137"/>
        <v>0</v>
      </c>
      <c r="K774" s="62">
        <f t="shared" si="137"/>
        <v>0</v>
      </c>
      <c r="L774" s="54">
        <v>3.5000000000000003E-2</v>
      </c>
      <c r="M774" s="54">
        <v>0.25</v>
      </c>
      <c r="N774" s="62">
        <v>0</v>
      </c>
      <c r="O774" s="62">
        <v>0</v>
      </c>
      <c r="P774" s="62">
        <v>0</v>
      </c>
      <c r="Q774" s="62">
        <v>0</v>
      </c>
      <c r="R774" s="62">
        <v>0</v>
      </c>
      <c r="S774" s="62">
        <v>0</v>
      </c>
      <c r="T774" s="62">
        <v>0</v>
      </c>
      <c r="U774" s="62">
        <v>0</v>
      </c>
      <c r="V774" s="62">
        <v>0</v>
      </c>
      <c r="W774" s="62">
        <v>0</v>
      </c>
    </row>
    <row r="775" spans="1:23" ht="47.25" x14ac:dyDescent="0.25">
      <c r="A775" s="174"/>
      <c r="B775" s="53" t="s">
        <v>858</v>
      </c>
      <c r="C775" s="58" t="s">
        <v>1431</v>
      </c>
      <c r="D775" s="62">
        <v>0</v>
      </c>
      <c r="E775" s="62">
        <v>0</v>
      </c>
      <c r="F775" s="62">
        <v>0</v>
      </c>
      <c r="G775" s="62">
        <v>0</v>
      </c>
      <c r="H775" s="62">
        <v>0</v>
      </c>
      <c r="I775" s="62">
        <v>0</v>
      </c>
      <c r="J775" s="62">
        <f t="shared" si="137"/>
        <v>0</v>
      </c>
      <c r="K775" s="62">
        <f t="shared" si="137"/>
        <v>0</v>
      </c>
      <c r="L775" s="54">
        <v>0</v>
      </c>
      <c r="M775" s="54">
        <v>0</v>
      </c>
      <c r="N775" s="62">
        <v>0</v>
      </c>
      <c r="O775" s="62">
        <v>0</v>
      </c>
      <c r="P775" s="62">
        <v>0</v>
      </c>
      <c r="Q775" s="62">
        <v>0</v>
      </c>
      <c r="R775" s="62">
        <v>0</v>
      </c>
      <c r="S775" s="62">
        <v>0</v>
      </c>
      <c r="T775" s="62">
        <v>0</v>
      </c>
      <c r="U775" s="62">
        <v>0</v>
      </c>
      <c r="V775" s="62">
        <v>0</v>
      </c>
      <c r="W775" s="62">
        <v>0</v>
      </c>
    </row>
    <row r="776" spans="1:23" ht="63" x14ac:dyDescent="0.25">
      <c r="A776" s="174"/>
      <c r="B776" s="53" t="s">
        <v>2121</v>
      </c>
      <c r="C776" s="58" t="s">
        <v>2122</v>
      </c>
      <c r="D776" s="62">
        <v>0</v>
      </c>
      <c r="E776" s="62">
        <v>0</v>
      </c>
      <c r="F776" s="62">
        <v>0</v>
      </c>
      <c r="G776" s="62">
        <v>0</v>
      </c>
      <c r="H776" s="62">
        <v>0</v>
      </c>
      <c r="I776" s="62">
        <v>0</v>
      </c>
      <c r="J776" s="62">
        <f t="shared" si="137"/>
        <v>0</v>
      </c>
      <c r="K776" s="62">
        <f t="shared" si="137"/>
        <v>0</v>
      </c>
      <c r="L776" s="54">
        <v>0</v>
      </c>
      <c r="M776" s="54">
        <v>0</v>
      </c>
      <c r="N776" s="62">
        <v>0</v>
      </c>
      <c r="O776" s="62">
        <v>0</v>
      </c>
      <c r="P776" s="62">
        <v>0</v>
      </c>
      <c r="Q776" s="62">
        <v>0</v>
      </c>
      <c r="R776" s="62">
        <v>0</v>
      </c>
      <c r="S776" s="62">
        <v>0</v>
      </c>
      <c r="T776" s="62">
        <v>0</v>
      </c>
      <c r="U776" s="62">
        <v>0</v>
      </c>
      <c r="V776" s="62">
        <v>0</v>
      </c>
      <c r="W776" s="62">
        <v>0</v>
      </c>
    </row>
    <row r="777" spans="1:23" ht="15.75" x14ac:dyDescent="0.25">
      <c r="A777" s="174"/>
      <c r="B777" s="53" t="s">
        <v>329</v>
      </c>
      <c r="C777" s="58"/>
      <c r="D777" s="62">
        <f t="shared" ref="D777:W777" si="138">SUM(D778:D801)</f>
        <v>0.33</v>
      </c>
      <c r="E777" s="62">
        <f t="shared" si="138"/>
        <v>0.4</v>
      </c>
      <c r="F777" s="62">
        <f t="shared" si="138"/>
        <v>1.2130000000000001</v>
      </c>
      <c r="G777" s="62">
        <f t="shared" si="138"/>
        <v>0.96000000000000008</v>
      </c>
      <c r="H777" s="62">
        <f t="shared" si="138"/>
        <v>9.5500000000000002E-2</v>
      </c>
      <c r="I777" s="62">
        <f t="shared" si="138"/>
        <v>0.25</v>
      </c>
      <c r="J777" s="62">
        <f t="shared" si="138"/>
        <v>0.156</v>
      </c>
      <c r="K777" s="62">
        <f t="shared" si="138"/>
        <v>0</v>
      </c>
      <c r="L777" s="62">
        <f t="shared" si="138"/>
        <v>1.7945</v>
      </c>
      <c r="M777" s="62">
        <f t="shared" si="138"/>
        <v>1.61</v>
      </c>
      <c r="N777" s="62">
        <f t="shared" si="138"/>
        <v>0</v>
      </c>
      <c r="O777" s="62">
        <f t="shared" si="138"/>
        <v>0</v>
      </c>
      <c r="P777" s="62">
        <f t="shared" si="138"/>
        <v>0</v>
      </c>
      <c r="Q777" s="62">
        <f t="shared" si="138"/>
        <v>0</v>
      </c>
      <c r="R777" s="62">
        <f t="shared" si="138"/>
        <v>0</v>
      </c>
      <c r="S777" s="62">
        <f t="shared" si="138"/>
        <v>0</v>
      </c>
      <c r="T777" s="62">
        <f t="shared" si="138"/>
        <v>0</v>
      </c>
      <c r="U777" s="62">
        <f t="shared" si="138"/>
        <v>0</v>
      </c>
      <c r="V777" s="62">
        <f t="shared" si="138"/>
        <v>0</v>
      </c>
      <c r="W777" s="62">
        <f t="shared" si="138"/>
        <v>0</v>
      </c>
    </row>
    <row r="778" spans="1:23" ht="47.25" x14ac:dyDescent="0.25">
      <c r="A778" s="174"/>
      <c r="B778" s="53" t="s">
        <v>859</v>
      </c>
      <c r="C778" s="58" t="s">
        <v>860</v>
      </c>
      <c r="D778" s="62">
        <v>0</v>
      </c>
      <c r="E778" s="62">
        <v>0</v>
      </c>
      <c r="F778" s="62">
        <v>0</v>
      </c>
      <c r="G778" s="62">
        <v>0</v>
      </c>
      <c r="H778" s="62">
        <v>0</v>
      </c>
      <c r="I778" s="62">
        <v>0</v>
      </c>
      <c r="J778" s="62">
        <f t="shared" ref="J778:K801" si="139">L778-D778-F778-H778</f>
        <v>0</v>
      </c>
      <c r="K778" s="62">
        <f t="shared" si="139"/>
        <v>0</v>
      </c>
      <c r="L778" s="54">
        <v>0</v>
      </c>
      <c r="M778" s="54">
        <v>0</v>
      </c>
      <c r="N778" s="62">
        <v>0</v>
      </c>
      <c r="O778" s="62">
        <v>0</v>
      </c>
      <c r="P778" s="62">
        <v>0</v>
      </c>
      <c r="Q778" s="62">
        <v>0</v>
      </c>
      <c r="R778" s="62">
        <v>0</v>
      </c>
      <c r="S778" s="62">
        <v>0</v>
      </c>
      <c r="T778" s="62">
        <v>0</v>
      </c>
      <c r="U778" s="62">
        <v>0</v>
      </c>
      <c r="V778" s="62">
        <v>0</v>
      </c>
      <c r="W778" s="62">
        <v>0</v>
      </c>
    </row>
    <row r="779" spans="1:23" ht="78.75" x14ac:dyDescent="0.25">
      <c r="A779" s="174"/>
      <c r="B779" s="65" t="s">
        <v>2123</v>
      </c>
      <c r="C779" s="58" t="s">
        <v>861</v>
      </c>
      <c r="D779" s="62">
        <v>0</v>
      </c>
      <c r="E779" s="62">
        <v>0</v>
      </c>
      <c r="F779" s="62">
        <v>0</v>
      </c>
      <c r="G779" s="62">
        <v>0</v>
      </c>
      <c r="H779" s="62">
        <v>0</v>
      </c>
      <c r="I779" s="62">
        <v>0</v>
      </c>
      <c r="J779" s="62">
        <f t="shared" si="139"/>
        <v>0</v>
      </c>
      <c r="K779" s="62">
        <f t="shared" si="139"/>
        <v>0</v>
      </c>
      <c r="L779" s="54">
        <v>0</v>
      </c>
      <c r="M779" s="54">
        <v>0</v>
      </c>
      <c r="N779" s="62">
        <v>0</v>
      </c>
      <c r="O779" s="62">
        <v>0</v>
      </c>
      <c r="P779" s="62">
        <v>0</v>
      </c>
      <c r="Q779" s="62">
        <v>0</v>
      </c>
      <c r="R779" s="62">
        <v>0</v>
      </c>
      <c r="S779" s="62">
        <v>0</v>
      </c>
      <c r="T779" s="62">
        <v>0</v>
      </c>
      <c r="U779" s="62">
        <v>0</v>
      </c>
      <c r="V779" s="62">
        <v>0</v>
      </c>
      <c r="W779" s="62">
        <v>0</v>
      </c>
    </row>
    <row r="780" spans="1:23" ht="63" x14ac:dyDescent="0.25">
      <c r="A780" s="174"/>
      <c r="B780" s="53" t="s">
        <v>862</v>
      </c>
      <c r="C780" s="58" t="s">
        <v>863</v>
      </c>
      <c r="D780" s="62">
        <v>0</v>
      </c>
      <c r="E780" s="62">
        <v>0</v>
      </c>
      <c r="F780" s="62">
        <v>0</v>
      </c>
      <c r="G780" s="62">
        <v>0</v>
      </c>
      <c r="H780" s="62">
        <v>0</v>
      </c>
      <c r="I780" s="62">
        <v>0</v>
      </c>
      <c r="J780" s="62">
        <f t="shared" si="139"/>
        <v>0</v>
      </c>
      <c r="K780" s="62">
        <f t="shared" si="139"/>
        <v>0</v>
      </c>
      <c r="L780" s="54">
        <v>0</v>
      </c>
      <c r="M780" s="54">
        <v>0</v>
      </c>
      <c r="N780" s="62">
        <v>0</v>
      </c>
      <c r="O780" s="62">
        <v>0</v>
      </c>
      <c r="P780" s="62">
        <v>0</v>
      </c>
      <c r="Q780" s="62">
        <v>0</v>
      </c>
      <c r="R780" s="62">
        <v>0</v>
      </c>
      <c r="S780" s="62">
        <v>0</v>
      </c>
      <c r="T780" s="62">
        <v>0</v>
      </c>
      <c r="U780" s="62">
        <v>0</v>
      </c>
      <c r="V780" s="62">
        <v>0</v>
      </c>
      <c r="W780" s="62">
        <v>0</v>
      </c>
    </row>
    <row r="781" spans="1:23" ht="94.5" x14ac:dyDescent="0.25">
      <c r="A781" s="174"/>
      <c r="B781" s="53" t="s">
        <v>2124</v>
      </c>
      <c r="C781" s="58" t="s">
        <v>864</v>
      </c>
      <c r="D781" s="62">
        <v>0</v>
      </c>
      <c r="E781" s="62">
        <v>0</v>
      </c>
      <c r="F781" s="62">
        <v>0</v>
      </c>
      <c r="G781" s="62">
        <v>0</v>
      </c>
      <c r="H781" s="62">
        <v>0</v>
      </c>
      <c r="I781" s="62">
        <v>0</v>
      </c>
      <c r="J781" s="62">
        <f t="shared" si="139"/>
        <v>0</v>
      </c>
      <c r="K781" s="62">
        <f t="shared" si="139"/>
        <v>0</v>
      </c>
      <c r="L781" s="54">
        <v>0</v>
      </c>
      <c r="M781" s="54">
        <v>0</v>
      </c>
      <c r="N781" s="62">
        <v>0</v>
      </c>
      <c r="O781" s="62">
        <v>0</v>
      </c>
      <c r="P781" s="62">
        <v>0</v>
      </c>
      <c r="Q781" s="62">
        <v>0</v>
      </c>
      <c r="R781" s="62">
        <v>0</v>
      </c>
      <c r="S781" s="62">
        <v>0</v>
      </c>
      <c r="T781" s="62">
        <v>0</v>
      </c>
      <c r="U781" s="62">
        <v>0</v>
      </c>
      <c r="V781" s="62">
        <v>0</v>
      </c>
      <c r="W781" s="62">
        <v>0</v>
      </c>
    </row>
    <row r="782" spans="1:23" ht="47.25" x14ac:dyDescent="0.25">
      <c r="A782" s="174"/>
      <c r="B782" s="53" t="s">
        <v>865</v>
      </c>
      <c r="C782" s="58" t="s">
        <v>866</v>
      </c>
      <c r="D782" s="62">
        <v>0</v>
      </c>
      <c r="E782" s="62">
        <v>0</v>
      </c>
      <c r="F782" s="62">
        <v>0</v>
      </c>
      <c r="G782" s="62">
        <v>0</v>
      </c>
      <c r="H782" s="62">
        <v>0</v>
      </c>
      <c r="I782" s="62">
        <v>0</v>
      </c>
      <c r="J782" s="62">
        <f t="shared" si="139"/>
        <v>0</v>
      </c>
      <c r="K782" s="62">
        <f t="shared" si="139"/>
        <v>0</v>
      </c>
      <c r="L782" s="54">
        <v>0</v>
      </c>
      <c r="M782" s="54">
        <v>0</v>
      </c>
      <c r="N782" s="62">
        <v>0</v>
      </c>
      <c r="O782" s="62">
        <v>0</v>
      </c>
      <c r="P782" s="62">
        <v>0</v>
      </c>
      <c r="Q782" s="62">
        <v>0</v>
      </c>
      <c r="R782" s="62">
        <v>0</v>
      </c>
      <c r="S782" s="62">
        <v>0</v>
      </c>
      <c r="T782" s="62">
        <v>0</v>
      </c>
      <c r="U782" s="62">
        <v>0</v>
      </c>
      <c r="V782" s="62">
        <v>0</v>
      </c>
      <c r="W782" s="62">
        <v>0</v>
      </c>
    </row>
    <row r="783" spans="1:23" ht="47.25" x14ac:dyDescent="0.25">
      <c r="A783" s="174"/>
      <c r="B783" s="53" t="s">
        <v>867</v>
      </c>
      <c r="C783" s="58" t="s">
        <v>868</v>
      </c>
      <c r="D783" s="62">
        <v>0</v>
      </c>
      <c r="E783" s="62">
        <v>0</v>
      </c>
      <c r="F783" s="62">
        <v>0</v>
      </c>
      <c r="G783" s="62">
        <v>0</v>
      </c>
      <c r="H783" s="62">
        <v>0</v>
      </c>
      <c r="I783" s="62">
        <v>0</v>
      </c>
      <c r="J783" s="62">
        <f t="shared" si="139"/>
        <v>0</v>
      </c>
      <c r="K783" s="62">
        <f t="shared" si="139"/>
        <v>0</v>
      </c>
      <c r="L783" s="54">
        <v>0</v>
      </c>
      <c r="M783" s="54">
        <v>0</v>
      </c>
      <c r="N783" s="62">
        <v>0</v>
      </c>
      <c r="O783" s="62">
        <v>0</v>
      </c>
      <c r="P783" s="62">
        <v>0</v>
      </c>
      <c r="Q783" s="62">
        <v>0</v>
      </c>
      <c r="R783" s="62">
        <v>0</v>
      </c>
      <c r="S783" s="62">
        <v>0</v>
      </c>
      <c r="T783" s="62">
        <v>0</v>
      </c>
      <c r="U783" s="62">
        <v>0</v>
      </c>
      <c r="V783" s="62">
        <v>0</v>
      </c>
      <c r="W783" s="62">
        <v>0</v>
      </c>
    </row>
    <row r="784" spans="1:23" ht="47.25" x14ac:dyDescent="0.25">
      <c r="A784" s="174"/>
      <c r="B784" s="53" t="s">
        <v>869</v>
      </c>
      <c r="C784" s="58" t="s">
        <v>870</v>
      </c>
      <c r="D784" s="62">
        <v>0</v>
      </c>
      <c r="E784" s="62">
        <v>0</v>
      </c>
      <c r="F784" s="62">
        <v>0</v>
      </c>
      <c r="G784" s="62">
        <v>0</v>
      </c>
      <c r="H784" s="62">
        <v>0</v>
      </c>
      <c r="I784" s="62">
        <v>0</v>
      </c>
      <c r="J784" s="62">
        <f t="shared" si="139"/>
        <v>0</v>
      </c>
      <c r="K784" s="62">
        <f t="shared" si="139"/>
        <v>0</v>
      </c>
      <c r="L784" s="54">
        <v>0</v>
      </c>
      <c r="M784" s="54">
        <v>0</v>
      </c>
      <c r="N784" s="62">
        <v>0</v>
      </c>
      <c r="O784" s="62">
        <v>0</v>
      </c>
      <c r="P784" s="62">
        <v>0</v>
      </c>
      <c r="Q784" s="62">
        <v>0</v>
      </c>
      <c r="R784" s="62">
        <v>0</v>
      </c>
      <c r="S784" s="62">
        <v>0</v>
      </c>
      <c r="T784" s="62">
        <v>0</v>
      </c>
      <c r="U784" s="62">
        <v>0</v>
      </c>
      <c r="V784" s="62">
        <v>0</v>
      </c>
      <c r="W784" s="62">
        <v>0</v>
      </c>
    </row>
    <row r="785" spans="1:23" ht="31.5" x14ac:dyDescent="0.25">
      <c r="A785" s="174"/>
      <c r="B785" s="53" t="s">
        <v>871</v>
      </c>
      <c r="C785" s="58" t="s">
        <v>872</v>
      </c>
      <c r="D785" s="62">
        <v>0</v>
      </c>
      <c r="E785" s="62">
        <v>0</v>
      </c>
      <c r="F785" s="62">
        <v>0</v>
      </c>
      <c r="G785" s="62">
        <v>0</v>
      </c>
      <c r="H785" s="62">
        <v>0</v>
      </c>
      <c r="I785" s="62">
        <v>0</v>
      </c>
      <c r="J785" s="62">
        <f t="shared" si="139"/>
        <v>0</v>
      </c>
      <c r="K785" s="62">
        <f t="shared" si="139"/>
        <v>0</v>
      </c>
      <c r="L785" s="54">
        <v>0</v>
      </c>
      <c r="M785" s="54">
        <v>0</v>
      </c>
      <c r="N785" s="62">
        <v>0</v>
      </c>
      <c r="O785" s="62">
        <v>0</v>
      </c>
      <c r="P785" s="62">
        <v>0</v>
      </c>
      <c r="Q785" s="62">
        <v>0</v>
      </c>
      <c r="R785" s="62">
        <v>0</v>
      </c>
      <c r="S785" s="62">
        <v>0</v>
      </c>
      <c r="T785" s="62">
        <v>0</v>
      </c>
      <c r="U785" s="62">
        <v>0</v>
      </c>
      <c r="V785" s="62">
        <v>0</v>
      </c>
      <c r="W785" s="62">
        <v>0</v>
      </c>
    </row>
    <row r="786" spans="1:23" ht="63" x14ac:dyDescent="0.25">
      <c r="A786" s="174"/>
      <c r="B786" s="53" t="s">
        <v>2125</v>
      </c>
      <c r="C786" s="58" t="s">
        <v>873</v>
      </c>
      <c r="D786" s="62">
        <v>0.33</v>
      </c>
      <c r="E786" s="62">
        <v>0.4</v>
      </c>
      <c r="F786" s="62">
        <v>0</v>
      </c>
      <c r="G786" s="62">
        <v>0</v>
      </c>
      <c r="H786" s="62">
        <v>0</v>
      </c>
      <c r="I786" s="62">
        <v>0</v>
      </c>
      <c r="J786" s="62">
        <f t="shared" si="139"/>
        <v>0</v>
      </c>
      <c r="K786" s="62">
        <f t="shared" si="139"/>
        <v>0</v>
      </c>
      <c r="L786" s="54">
        <v>0.33</v>
      </c>
      <c r="M786" s="54">
        <v>0.4</v>
      </c>
      <c r="N786" s="62">
        <v>0</v>
      </c>
      <c r="O786" s="62">
        <v>0</v>
      </c>
      <c r="P786" s="62">
        <v>0</v>
      </c>
      <c r="Q786" s="62">
        <v>0</v>
      </c>
      <c r="R786" s="62">
        <v>0</v>
      </c>
      <c r="S786" s="62">
        <v>0</v>
      </c>
      <c r="T786" s="62">
        <v>0</v>
      </c>
      <c r="U786" s="62">
        <v>0</v>
      </c>
      <c r="V786" s="62">
        <v>0</v>
      </c>
      <c r="W786" s="62">
        <v>0</v>
      </c>
    </row>
    <row r="787" spans="1:23" ht="63" x14ac:dyDescent="0.25">
      <c r="A787" s="174"/>
      <c r="B787" s="53" t="s">
        <v>874</v>
      </c>
      <c r="C787" s="58" t="s">
        <v>875</v>
      </c>
      <c r="D787" s="62">
        <v>0</v>
      </c>
      <c r="E787" s="62">
        <v>0</v>
      </c>
      <c r="F787" s="62">
        <v>0.6</v>
      </c>
      <c r="G787" s="62">
        <v>0</v>
      </c>
      <c r="H787" s="62">
        <v>0</v>
      </c>
      <c r="I787" s="62">
        <v>0</v>
      </c>
      <c r="J787" s="62">
        <f t="shared" si="139"/>
        <v>0</v>
      </c>
      <c r="K787" s="62">
        <f t="shared" si="139"/>
        <v>0</v>
      </c>
      <c r="L787" s="54">
        <v>0.6</v>
      </c>
      <c r="M787" s="54">
        <v>0</v>
      </c>
      <c r="N787" s="62">
        <v>0</v>
      </c>
      <c r="O787" s="62">
        <v>0</v>
      </c>
      <c r="P787" s="62">
        <v>0</v>
      </c>
      <c r="Q787" s="62">
        <v>0</v>
      </c>
      <c r="R787" s="62">
        <v>0</v>
      </c>
      <c r="S787" s="62">
        <v>0</v>
      </c>
      <c r="T787" s="62">
        <v>0</v>
      </c>
      <c r="U787" s="62">
        <v>0</v>
      </c>
      <c r="V787" s="62">
        <v>0</v>
      </c>
      <c r="W787" s="62">
        <v>0</v>
      </c>
    </row>
    <row r="788" spans="1:23" ht="31.5" x14ac:dyDescent="0.25">
      <c r="A788" s="63"/>
      <c r="B788" s="53" t="s">
        <v>876</v>
      </c>
      <c r="C788" s="58" t="s">
        <v>877</v>
      </c>
      <c r="D788" s="62">
        <v>0</v>
      </c>
      <c r="E788" s="62">
        <v>0</v>
      </c>
      <c r="F788" s="62">
        <v>0</v>
      </c>
      <c r="G788" s="62">
        <v>0</v>
      </c>
      <c r="H788" s="62">
        <v>0</v>
      </c>
      <c r="I788" s="62">
        <v>0</v>
      </c>
      <c r="J788" s="62">
        <f t="shared" si="139"/>
        <v>0</v>
      </c>
      <c r="K788" s="62">
        <f t="shared" si="139"/>
        <v>0</v>
      </c>
      <c r="L788" s="54">
        <v>0</v>
      </c>
      <c r="M788" s="54">
        <v>0</v>
      </c>
      <c r="N788" s="62">
        <v>0</v>
      </c>
      <c r="O788" s="62">
        <v>0</v>
      </c>
      <c r="P788" s="62">
        <v>0</v>
      </c>
      <c r="Q788" s="62">
        <v>0</v>
      </c>
      <c r="R788" s="62">
        <v>0</v>
      </c>
      <c r="S788" s="62">
        <v>0</v>
      </c>
      <c r="T788" s="62">
        <v>0</v>
      </c>
      <c r="U788" s="62">
        <v>0</v>
      </c>
      <c r="V788" s="62">
        <v>0</v>
      </c>
      <c r="W788" s="62">
        <v>0</v>
      </c>
    </row>
    <row r="789" spans="1:23" ht="63" x14ac:dyDescent="0.25">
      <c r="A789" s="63"/>
      <c r="B789" s="53" t="s">
        <v>2126</v>
      </c>
      <c r="C789" s="58" t="s">
        <v>878</v>
      </c>
      <c r="D789" s="62">
        <v>0</v>
      </c>
      <c r="E789" s="62">
        <v>0</v>
      </c>
      <c r="F789" s="62">
        <v>0</v>
      </c>
      <c r="G789" s="62">
        <v>0</v>
      </c>
      <c r="H789" s="62">
        <v>0</v>
      </c>
      <c r="I789" s="62">
        <v>0</v>
      </c>
      <c r="J789" s="62">
        <f t="shared" si="139"/>
        <v>0.156</v>
      </c>
      <c r="K789" s="62">
        <f t="shared" si="139"/>
        <v>0</v>
      </c>
      <c r="L789" s="54">
        <v>0.156</v>
      </c>
      <c r="M789" s="54">
        <v>0</v>
      </c>
      <c r="N789" s="62">
        <v>0</v>
      </c>
      <c r="O789" s="62">
        <v>0</v>
      </c>
      <c r="P789" s="62">
        <v>0</v>
      </c>
      <c r="Q789" s="62">
        <v>0</v>
      </c>
      <c r="R789" s="62">
        <v>0</v>
      </c>
      <c r="S789" s="62">
        <v>0</v>
      </c>
      <c r="T789" s="62">
        <v>0</v>
      </c>
      <c r="U789" s="62">
        <v>0</v>
      </c>
      <c r="V789" s="62">
        <v>0</v>
      </c>
      <c r="W789" s="62">
        <v>0</v>
      </c>
    </row>
    <row r="790" spans="1:23" ht="47.25" x14ac:dyDescent="0.25">
      <c r="A790" s="61"/>
      <c r="B790" s="53" t="s">
        <v>879</v>
      </c>
      <c r="C790" s="58" t="s">
        <v>880</v>
      </c>
      <c r="D790" s="62">
        <v>0</v>
      </c>
      <c r="E790" s="62">
        <v>0</v>
      </c>
      <c r="F790" s="62">
        <v>0.53100000000000003</v>
      </c>
      <c r="G790" s="62">
        <v>0.16</v>
      </c>
      <c r="H790" s="62">
        <v>0</v>
      </c>
      <c r="I790" s="62">
        <v>0</v>
      </c>
      <c r="J790" s="62">
        <f t="shared" si="139"/>
        <v>0</v>
      </c>
      <c r="K790" s="62">
        <f t="shared" si="139"/>
        <v>0</v>
      </c>
      <c r="L790" s="54">
        <v>0.53100000000000003</v>
      </c>
      <c r="M790" s="54">
        <v>0.16</v>
      </c>
      <c r="N790" s="62">
        <v>0</v>
      </c>
      <c r="O790" s="62">
        <v>0</v>
      </c>
      <c r="P790" s="62">
        <v>0</v>
      </c>
      <c r="Q790" s="62">
        <v>0</v>
      </c>
      <c r="R790" s="62">
        <v>0</v>
      </c>
      <c r="S790" s="62">
        <v>0</v>
      </c>
      <c r="T790" s="62">
        <v>0</v>
      </c>
      <c r="U790" s="62">
        <v>0</v>
      </c>
      <c r="V790" s="62">
        <v>0</v>
      </c>
      <c r="W790" s="62">
        <v>0</v>
      </c>
    </row>
    <row r="791" spans="1:23" ht="63" x14ac:dyDescent="0.25">
      <c r="A791" s="174"/>
      <c r="B791" s="53" t="s">
        <v>2127</v>
      </c>
      <c r="C791" s="58" t="s">
        <v>881</v>
      </c>
      <c r="D791" s="62">
        <v>0</v>
      </c>
      <c r="E791" s="62">
        <v>0</v>
      </c>
      <c r="F791" s="62">
        <v>0</v>
      </c>
      <c r="G791" s="62">
        <v>0</v>
      </c>
      <c r="H791" s="62">
        <v>0</v>
      </c>
      <c r="I791" s="62">
        <v>0</v>
      </c>
      <c r="J791" s="62">
        <f t="shared" si="139"/>
        <v>0</v>
      </c>
      <c r="K791" s="62">
        <f t="shared" si="139"/>
        <v>0</v>
      </c>
      <c r="L791" s="54">
        <v>0</v>
      </c>
      <c r="M791" s="54">
        <v>0</v>
      </c>
      <c r="N791" s="62">
        <v>0</v>
      </c>
      <c r="O791" s="62">
        <v>0</v>
      </c>
      <c r="P791" s="62">
        <v>0</v>
      </c>
      <c r="Q791" s="62">
        <v>0</v>
      </c>
      <c r="R791" s="62">
        <v>0</v>
      </c>
      <c r="S791" s="62">
        <v>0</v>
      </c>
      <c r="T791" s="62">
        <v>0</v>
      </c>
      <c r="U791" s="62">
        <v>0</v>
      </c>
      <c r="V791" s="62">
        <v>0</v>
      </c>
      <c r="W791" s="62">
        <v>0</v>
      </c>
    </row>
    <row r="792" spans="1:23" ht="63" x14ac:dyDescent="0.25">
      <c r="A792" s="61"/>
      <c r="B792" s="53" t="s">
        <v>2128</v>
      </c>
      <c r="C792" s="58" t="s">
        <v>882</v>
      </c>
      <c r="D792" s="62">
        <v>0</v>
      </c>
      <c r="E792" s="62">
        <v>0</v>
      </c>
      <c r="F792" s="62">
        <v>0</v>
      </c>
      <c r="G792" s="62">
        <v>0</v>
      </c>
      <c r="H792" s="62">
        <v>0</v>
      </c>
      <c r="I792" s="62">
        <v>0</v>
      </c>
      <c r="J792" s="62">
        <f t="shared" si="139"/>
        <v>0</v>
      </c>
      <c r="K792" s="62">
        <f t="shared" si="139"/>
        <v>0</v>
      </c>
      <c r="L792" s="54">
        <v>0</v>
      </c>
      <c r="M792" s="54">
        <v>0</v>
      </c>
      <c r="N792" s="62">
        <v>0</v>
      </c>
      <c r="O792" s="62">
        <v>0</v>
      </c>
      <c r="P792" s="62">
        <v>0</v>
      </c>
      <c r="Q792" s="62">
        <v>0</v>
      </c>
      <c r="R792" s="62">
        <v>0</v>
      </c>
      <c r="S792" s="62">
        <v>0</v>
      </c>
      <c r="T792" s="62">
        <v>0</v>
      </c>
      <c r="U792" s="62">
        <v>0</v>
      </c>
      <c r="V792" s="62">
        <v>0</v>
      </c>
      <c r="W792" s="62">
        <v>0</v>
      </c>
    </row>
    <row r="793" spans="1:23" ht="63" x14ac:dyDescent="0.25">
      <c r="A793" s="174"/>
      <c r="B793" s="53" t="s">
        <v>2129</v>
      </c>
      <c r="C793" s="58" t="s">
        <v>1432</v>
      </c>
      <c r="D793" s="62">
        <v>0</v>
      </c>
      <c r="E793" s="62">
        <v>0</v>
      </c>
      <c r="F793" s="62">
        <v>8.2000000000000003E-2</v>
      </c>
      <c r="G793" s="62">
        <v>0.8</v>
      </c>
      <c r="H793" s="62">
        <v>0</v>
      </c>
      <c r="I793" s="62">
        <v>0</v>
      </c>
      <c r="J793" s="62">
        <f t="shared" si="139"/>
        <v>0</v>
      </c>
      <c r="K793" s="62">
        <f t="shared" si="139"/>
        <v>0</v>
      </c>
      <c r="L793" s="54">
        <v>8.2000000000000003E-2</v>
      </c>
      <c r="M793" s="54">
        <v>0.8</v>
      </c>
      <c r="N793" s="62">
        <v>0</v>
      </c>
      <c r="O793" s="62">
        <v>0</v>
      </c>
      <c r="P793" s="62">
        <v>0</v>
      </c>
      <c r="Q793" s="62">
        <v>0</v>
      </c>
      <c r="R793" s="62">
        <v>0</v>
      </c>
      <c r="S793" s="62">
        <v>0</v>
      </c>
      <c r="T793" s="62">
        <v>0</v>
      </c>
      <c r="U793" s="62">
        <v>0</v>
      </c>
      <c r="V793" s="62">
        <v>0</v>
      </c>
      <c r="W793" s="62">
        <v>0</v>
      </c>
    </row>
    <row r="794" spans="1:23" ht="63" x14ac:dyDescent="0.25">
      <c r="A794" s="63"/>
      <c r="B794" s="53" t="s">
        <v>2130</v>
      </c>
      <c r="C794" s="58" t="s">
        <v>1433</v>
      </c>
      <c r="D794" s="62">
        <v>0</v>
      </c>
      <c r="E794" s="62">
        <v>0</v>
      </c>
      <c r="F794" s="62">
        <v>0</v>
      </c>
      <c r="G794" s="62">
        <v>0</v>
      </c>
      <c r="H794" s="62">
        <v>0</v>
      </c>
      <c r="I794" s="62">
        <v>0</v>
      </c>
      <c r="J794" s="62">
        <f t="shared" si="139"/>
        <v>0</v>
      </c>
      <c r="K794" s="62">
        <f t="shared" si="139"/>
        <v>0</v>
      </c>
      <c r="L794" s="54">
        <v>0</v>
      </c>
      <c r="M794" s="54">
        <v>0</v>
      </c>
      <c r="N794" s="62">
        <v>0</v>
      </c>
      <c r="O794" s="62">
        <v>0</v>
      </c>
      <c r="P794" s="62">
        <v>0</v>
      </c>
      <c r="Q794" s="62">
        <v>0</v>
      </c>
      <c r="R794" s="62">
        <v>0</v>
      </c>
      <c r="S794" s="62">
        <v>0</v>
      </c>
      <c r="T794" s="62">
        <v>0</v>
      </c>
      <c r="U794" s="62">
        <v>0</v>
      </c>
      <c r="V794" s="62">
        <v>0</v>
      </c>
      <c r="W794" s="62">
        <v>0</v>
      </c>
    </row>
    <row r="795" spans="1:23" ht="47.25" x14ac:dyDescent="0.25">
      <c r="A795" s="61"/>
      <c r="B795" s="53" t="s">
        <v>883</v>
      </c>
      <c r="C795" s="58" t="s">
        <v>884</v>
      </c>
      <c r="D795" s="62">
        <v>0</v>
      </c>
      <c r="E795" s="62">
        <v>0</v>
      </c>
      <c r="F795" s="62">
        <v>0</v>
      </c>
      <c r="G795" s="62">
        <v>0</v>
      </c>
      <c r="H795" s="62">
        <v>0</v>
      </c>
      <c r="I795" s="62">
        <v>0</v>
      </c>
      <c r="J795" s="62">
        <f t="shared" si="139"/>
        <v>0</v>
      </c>
      <c r="K795" s="62">
        <f t="shared" si="139"/>
        <v>0</v>
      </c>
      <c r="L795" s="54">
        <v>0</v>
      </c>
      <c r="M795" s="54">
        <v>0</v>
      </c>
      <c r="N795" s="62">
        <v>0</v>
      </c>
      <c r="O795" s="62">
        <v>0</v>
      </c>
      <c r="P795" s="62">
        <v>0</v>
      </c>
      <c r="Q795" s="62">
        <v>0</v>
      </c>
      <c r="R795" s="62">
        <v>0</v>
      </c>
      <c r="S795" s="62">
        <v>0</v>
      </c>
      <c r="T795" s="62">
        <v>0</v>
      </c>
      <c r="U795" s="62">
        <v>0</v>
      </c>
      <c r="V795" s="62">
        <v>0</v>
      </c>
      <c r="W795" s="62">
        <v>0</v>
      </c>
    </row>
    <row r="796" spans="1:23" ht="47.25" x14ac:dyDescent="0.25">
      <c r="A796" s="61"/>
      <c r="B796" s="53" t="s">
        <v>885</v>
      </c>
      <c r="C796" s="58" t="s">
        <v>1434</v>
      </c>
      <c r="D796" s="62">
        <v>0</v>
      </c>
      <c r="E796" s="62">
        <v>0</v>
      </c>
      <c r="F796" s="62">
        <v>0</v>
      </c>
      <c r="G796" s="62">
        <v>0</v>
      </c>
      <c r="H796" s="62">
        <v>9.5500000000000002E-2</v>
      </c>
      <c r="I796" s="62">
        <v>0.25</v>
      </c>
      <c r="J796" s="62">
        <f t="shared" si="139"/>
        <v>0</v>
      </c>
      <c r="K796" s="62">
        <f t="shared" si="139"/>
        <v>0</v>
      </c>
      <c r="L796" s="54">
        <v>9.5500000000000002E-2</v>
      </c>
      <c r="M796" s="54">
        <v>0.25</v>
      </c>
      <c r="N796" s="62">
        <v>0</v>
      </c>
      <c r="O796" s="62">
        <v>0</v>
      </c>
      <c r="P796" s="62">
        <v>0</v>
      </c>
      <c r="Q796" s="62">
        <v>0</v>
      </c>
      <c r="R796" s="62">
        <v>0</v>
      </c>
      <c r="S796" s="62">
        <v>0</v>
      </c>
      <c r="T796" s="62">
        <v>0</v>
      </c>
      <c r="U796" s="62">
        <v>0</v>
      </c>
      <c r="V796" s="62">
        <v>0</v>
      </c>
      <c r="W796" s="62">
        <v>0</v>
      </c>
    </row>
    <row r="797" spans="1:23" ht="63" x14ac:dyDescent="0.25">
      <c r="A797" s="61"/>
      <c r="B797" s="53" t="s">
        <v>2131</v>
      </c>
      <c r="C797" s="58" t="s">
        <v>1435</v>
      </c>
      <c r="D797" s="62">
        <v>0</v>
      </c>
      <c r="E797" s="62">
        <v>0</v>
      </c>
      <c r="F797" s="62">
        <v>0</v>
      </c>
      <c r="G797" s="62">
        <v>0</v>
      </c>
      <c r="H797" s="62">
        <v>0</v>
      </c>
      <c r="I797" s="62">
        <v>0</v>
      </c>
      <c r="J797" s="62">
        <f t="shared" si="139"/>
        <v>0</v>
      </c>
      <c r="K797" s="62">
        <f t="shared" si="139"/>
        <v>0</v>
      </c>
      <c r="L797" s="54">
        <v>0</v>
      </c>
      <c r="M797" s="54">
        <v>0</v>
      </c>
      <c r="N797" s="62">
        <v>0</v>
      </c>
      <c r="O797" s="62">
        <v>0</v>
      </c>
      <c r="P797" s="62">
        <v>0</v>
      </c>
      <c r="Q797" s="62">
        <v>0</v>
      </c>
      <c r="R797" s="62">
        <v>0</v>
      </c>
      <c r="S797" s="62">
        <v>0</v>
      </c>
      <c r="T797" s="62">
        <v>0</v>
      </c>
      <c r="U797" s="62">
        <v>0</v>
      </c>
      <c r="V797" s="62">
        <v>0</v>
      </c>
      <c r="W797" s="62">
        <v>0</v>
      </c>
    </row>
    <row r="798" spans="1:23" ht="78.75" x14ac:dyDescent="0.25">
      <c r="A798" s="61"/>
      <c r="B798" s="53" t="s">
        <v>2132</v>
      </c>
      <c r="C798" s="58" t="s">
        <v>2133</v>
      </c>
      <c r="D798" s="62">
        <v>0</v>
      </c>
      <c r="E798" s="62">
        <v>0</v>
      </c>
      <c r="F798" s="62">
        <v>0</v>
      </c>
      <c r="G798" s="62">
        <v>0</v>
      </c>
      <c r="H798" s="62">
        <v>0</v>
      </c>
      <c r="I798" s="62">
        <v>0</v>
      </c>
      <c r="J798" s="62">
        <f t="shared" si="139"/>
        <v>0</v>
      </c>
      <c r="K798" s="62">
        <f t="shared" si="139"/>
        <v>0</v>
      </c>
      <c r="L798" s="54">
        <v>0</v>
      </c>
      <c r="M798" s="54">
        <v>0</v>
      </c>
      <c r="N798" s="62">
        <v>0</v>
      </c>
      <c r="O798" s="62">
        <v>0</v>
      </c>
      <c r="P798" s="62">
        <v>0</v>
      </c>
      <c r="Q798" s="62">
        <v>0</v>
      </c>
      <c r="R798" s="62">
        <v>0</v>
      </c>
      <c r="S798" s="62">
        <v>0</v>
      </c>
      <c r="T798" s="62">
        <v>0</v>
      </c>
      <c r="U798" s="62">
        <v>0</v>
      </c>
      <c r="V798" s="62">
        <v>0</v>
      </c>
      <c r="W798" s="62">
        <v>0</v>
      </c>
    </row>
    <row r="799" spans="1:23" ht="78.75" x14ac:dyDescent="0.25">
      <c r="A799" s="63"/>
      <c r="B799" s="53" t="s">
        <v>2134</v>
      </c>
      <c r="C799" s="58" t="s">
        <v>2135</v>
      </c>
      <c r="D799" s="62">
        <v>0</v>
      </c>
      <c r="E799" s="62">
        <v>0</v>
      </c>
      <c r="F799" s="62">
        <v>0</v>
      </c>
      <c r="G799" s="62">
        <v>0</v>
      </c>
      <c r="H799" s="62">
        <v>0</v>
      </c>
      <c r="I799" s="62">
        <v>0</v>
      </c>
      <c r="J799" s="62">
        <f t="shared" si="139"/>
        <v>0</v>
      </c>
      <c r="K799" s="62">
        <f t="shared" si="139"/>
        <v>0</v>
      </c>
      <c r="L799" s="54">
        <v>0</v>
      </c>
      <c r="M799" s="54">
        <v>0</v>
      </c>
      <c r="N799" s="62">
        <v>0</v>
      </c>
      <c r="O799" s="62">
        <v>0</v>
      </c>
      <c r="P799" s="62">
        <v>0</v>
      </c>
      <c r="Q799" s="62">
        <v>0</v>
      </c>
      <c r="R799" s="62">
        <v>0</v>
      </c>
      <c r="S799" s="62">
        <v>0</v>
      </c>
      <c r="T799" s="62">
        <v>0</v>
      </c>
      <c r="U799" s="62">
        <v>0</v>
      </c>
      <c r="V799" s="62">
        <v>0</v>
      </c>
      <c r="W799" s="62">
        <v>0</v>
      </c>
    </row>
    <row r="800" spans="1:23" ht="94.5" x14ac:dyDescent="0.25">
      <c r="A800" s="61"/>
      <c r="B800" s="53" t="s">
        <v>2136</v>
      </c>
      <c r="C800" s="58" t="s">
        <v>2137</v>
      </c>
      <c r="D800" s="62">
        <v>0</v>
      </c>
      <c r="E800" s="62">
        <v>0</v>
      </c>
      <c r="F800" s="62">
        <v>0</v>
      </c>
      <c r="G800" s="62">
        <v>0</v>
      </c>
      <c r="H800" s="62">
        <v>0</v>
      </c>
      <c r="I800" s="62">
        <v>0</v>
      </c>
      <c r="J800" s="62">
        <f t="shared" si="139"/>
        <v>0</v>
      </c>
      <c r="K800" s="62">
        <f t="shared" si="139"/>
        <v>0</v>
      </c>
      <c r="L800" s="54">
        <v>0</v>
      </c>
      <c r="M800" s="54">
        <v>0</v>
      </c>
      <c r="N800" s="62">
        <v>0</v>
      </c>
      <c r="O800" s="62">
        <v>0</v>
      </c>
      <c r="P800" s="62">
        <v>0</v>
      </c>
      <c r="Q800" s="62">
        <v>0</v>
      </c>
      <c r="R800" s="62">
        <v>0</v>
      </c>
      <c r="S800" s="62">
        <v>0</v>
      </c>
      <c r="T800" s="62">
        <v>0</v>
      </c>
      <c r="U800" s="62">
        <v>0</v>
      </c>
      <c r="V800" s="62">
        <v>0</v>
      </c>
      <c r="W800" s="62">
        <v>0</v>
      </c>
    </row>
    <row r="801" spans="1:23" ht="63" x14ac:dyDescent="0.25">
      <c r="A801" s="174"/>
      <c r="B801" s="65" t="s">
        <v>2138</v>
      </c>
      <c r="C801" s="58" t="s">
        <v>1573</v>
      </c>
      <c r="D801" s="62">
        <v>0</v>
      </c>
      <c r="E801" s="62">
        <v>0</v>
      </c>
      <c r="F801" s="62">
        <v>0</v>
      </c>
      <c r="G801" s="62">
        <v>0</v>
      </c>
      <c r="H801" s="62">
        <v>0</v>
      </c>
      <c r="I801" s="62">
        <v>0</v>
      </c>
      <c r="J801" s="62">
        <f t="shared" si="139"/>
        <v>0</v>
      </c>
      <c r="K801" s="62">
        <f t="shared" si="139"/>
        <v>0</v>
      </c>
      <c r="L801" s="54">
        <v>0</v>
      </c>
      <c r="M801" s="54">
        <v>0</v>
      </c>
      <c r="N801" s="62">
        <v>0</v>
      </c>
      <c r="O801" s="62">
        <v>0</v>
      </c>
      <c r="P801" s="62">
        <v>0</v>
      </c>
      <c r="Q801" s="62">
        <v>0</v>
      </c>
      <c r="R801" s="62">
        <v>0</v>
      </c>
      <c r="S801" s="62">
        <v>0</v>
      </c>
      <c r="T801" s="62">
        <v>0</v>
      </c>
      <c r="U801" s="62">
        <v>0</v>
      </c>
      <c r="V801" s="62">
        <v>0</v>
      </c>
      <c r="W801" s="62">
        <v>0</v>
      </c>
    </row>
    <row r="802" spans="1:23" ht="15.75" x14ac:dyDescent="0.25">
      <c r="A802" s="63"/>
      <c r="B802" s="53" t="s">
        <v>349</v>
      </c>
      <c r="C802" s="58"/>
      <c r="D802" s="62">
        <f t="shared" ref="D802:W802" si="140">SUM(D803)</f>
        <v>0</v>
      </c>
      <c r="E802" s="62">
        <f t="shared" si="140"/>
        <v>0</v>
      </c>
      <c r="F802" s="62">
        <f t="shared" si="140"/>
        <v>0</v>
      </c>
      <c r="G802" s="62">
        <f t="shared" si="140"/>
        <v>0</v>
      </c>
      <c r="H802" s="62">
        <f t="shared" si="140"/>
        <v>0</v>
      </c>
      <c r="I802" s="62">
        <f t="shared" si="140"/>
        <v>0</v>
      </c>
      <c r="J802" s="62">
        <f t="shared" si="140"/>
        <v>0</v>
      </c>
      <c r="K802" s="62">
        <f t="shared" si="140"/>
        <v>0</v>
      </c>
      <c r="L802" s="62">
        <f t="shared" si="140"/>
        <v>0</v>
      </c>
      <c r="M802" s="62">
        <f t="shared" si="140"/>
        <v>0</v>
      </c>
      <c r="N802" s="62">
        <f t="shared" si="140"/>
        <v>0</v>
      </c>
      <c r="O802" s="62">
        <f t="shared" si="140"/>
        <v>0</v>
      </c>
      <c r="P802" s="62">
        <f t="shared" si="140"/>
        <v>0</v>
      </c>
      <c r="Q802" s="62">
        <f t="shared" si="140"/>
        <v>0</v>
      </c>
      <c r="R802" s="62">
        <f t="shared" si="140"/>
        <v>0</v>
      </c>
      <c r="S802" s="62">
        <f t="shared" si="140"/>
        <v>0</v>
      </c>
      <c r="T802" s="62">
        <f t="shared" si="140"/>
        <v>0</v>
      </c>
      <c r="U802" s="62">
        <f t="shared" si="140"/>
        <v>0</v>
      </c>
      <c r="V802" s="62">
        <f t="shared" si="140"/>
        <v>0</v>
      </c>
      <c r="W802" s="62">
        <f t="shared" si="140"/>
        <v>0</v>
      </c>
    </row>
    <row r="803" spans="1:23" ht="31.5" x14ac:dyDescent="0.25">
      <c r="A803" s="174"/>
      <c r="B803" s="65" t="s">
        <v>886</v>
      </c>
      <c r="C803" s="58" t="s">
        <v>887</v>
      </c>
      <c r="D803" s="62">
        <v>0</v>
      </c>
      <c r="E803" s="62">
        <v>0</v>
      </c>
      <c r="F803" s="62">
        <v>0</v>
      </c>
      <c r="G803" s="62">
        <v>0</v>
      </c>
      <c r="H803" s="62">
        <v>0</v>
      </c>
      <c r="I803" s="62">
        <v>0</v>
      </c>
      <c r="J803" s="62">
        <f>L803-D803-F803-H803</f>
        <v>0</v>
      </c>
      <c r="K803" s="62">
        <f>M803-E803-G803-I803</f>
        <v>0</v>
      </c>
      <c r="L803" s="54">
        <v>0</v>
      </c>
      <c r="M803" s="54">
        <v>0</v>
      </c>
      <c r="N803" s="62">
        <v>0</v>
      </c>
      <c r="O803" s="62">
        <v>0</v>
      </c>
      <c r="P803" s="62">
        <v>0</v>
      </c>
      <c r="Q803" s="62">
        <v>0</v>
      </c>
      <c r="R803" s="62">
        <v>0</v>
      </c>
      <c r="S803" s="62">
        <v>0</v>
      </c>
      <c r="T803" s="62">
        <v>0</v>
      </c>
      <c r="U803" s="62">
        <v>0</v>
      </c>
      <c r="V803" s="62">
        <v>0</v>
      </c>
      <c r="W803" s="62">
        <v>0</v>
      </c>
    </row>
    <row r="804" spans="1:23" ht="15.75" x14ac:dyDescent="0.25">
      <c r="A804" s="63"/>
      <c r="B804" s="53" t="s">
        <v>352</v>
      </c>
      <c r="C804" s="58"/>
      <c r="D804" s="62">
        <f t="shared" ref="D804:W804" si="141">SUM(D805:D820)</f>
        <v>0.31</v>
      </c>
      <c r="E804" s="62">
        <f t="shared" si="141"/>
        <v>0.63</v>
      </c>
      <c r="F804" s="62">
        <f t="shared" si="141"/>
        <v>0</v>
      </c>
      <c r="G804" s="62">
        <f t="shared" si="141"/>
        <v>0</v>
      </c>
      <c r="H804" s="62">
        <f t="shared" si="141"/>
        <v>0</v>
      </c>
      <c r="I804" s="62">
        <f t="shared" si="141"/>
        <v>0</v>
      </c>
      <c r="J804" s="62">
        <f t="shared" si="141"/>
        <v>0.29630000000000001</v>
      </c>
      <c r="K804" s="62">
        <f t="shared" si="141"/>
        <v>0.88</v>
      </c>
      <c r="L804" s="62">
        <f t="shared" si="141"/>
        <v>0.60629999999999995</v>
      </c>
      <c r="M804" s="62">
        <f t="shared" si="141"/>
        <v>1.51</v>
      </c>
      <c r="N804" s="62">
        <f t="shared" si="141"/>
        <v>0</v>
      </c>
      <c r="O804" s="62">
        <f t="shared" si="141"/>
        <v>0</v>
      </c>
      <c r="P804" s="62">
        <f t="shared" si="141"/>
        <v>0</v>
      </c>
      <c r="Q804" s="62">
        <f t="shared" si="141"/>
        <v>0</v>
      </c>
      <c r="R804" s="62">
        <f t="shared" si="141"/>
        <v>0</v>
      </c>
      <c r="S804" s="62">
        <f t="shared" si="141"/>
        <v>0</v>
      </c>
      <c r="T804" s="62">
        <f t="shared" si="141"/>
        <v>0</v>
      </c>
      <c r="U804" s="62">
        <f t="shared" si="141"/>
        <v>0</v>
      </c>
      <c r="V804" s="62">
        <f t="shared" si="141"/>
        <v>0</v>
      </c>
      <c r="W804" s="62">
        <f t="shared" si="141"/>
        <v>0</v>
      </c>
    </row>
    <row r="805" spans="1:23" ht="31.5" x14ac:dyDescent="0.25">
      <c r="A805" s="174"/>
      <c r="B805" s="53" t="s">
        <v>888</v>
      </c>
      <c r="C805" s="58" t="s">
        <v>889</v>
      </c>
      <c r="D805" s="62">
        <v>0</v>
      </c>
      <c r="E805" s="62">
        <v>0</v>
      </c>
      <c r="F805" s="62">
        <v>0</v>
      </c>
      <c r="G805" s="62">
        <v>0</v>
      </c>
      <c r="H805" s="62">
        <v>0</v>
      </c>
      <c r="I805" s="62">
        <v>0</v>
      </c>
      <c r="J805" s="62">
        <f t="shared" ref="J805:K820" si="142">L805-D805-F805-H805</f>
        <v>0</v>
      </c>
      <c r="K805" s="62">
        <f t="shared" si="142"/>
        <v>0</v>
      </c>
      <c r="L805" s="54">
        <v>0</v>
      </c>
      <c r="M805" s="54">
        <v>0</v>
      </c>
      <c r="N805" s="62">
        <v>0</v>
      </c>
      <c r="O805" s="62">
        <v>0</v>
      </c>
      <c r="P805" s="62">
        <v>0</v>
      </c>
      <c r="Q805" s="62">
        <v>0</v>
      </c>
      <c r="R805" s="62">
        <v>0</v>
      </c>
      <c r="S805" s="62">
        <v>0</v>
      </c>
      <c r="T805" s="62">
        <v>0</v>
      </c>
      <c r="U805" s="62">
        <v>0</v>
      </c>
      <c r="V805" s="62">
        <v>0</v>
      </c>
      <c r="W805" s="62">
        <v>0</v>
      </c>
    </row>
    <row r="806" spans="1:23" ht="31.5" x14ac:dyDescent="0.25">
      <c r="A806" s="63"/>
      <c r="B806" s="53" t="s">
        <v>890</v>
      </c>
      <c r="C806" s="58" t="s">
        <v>891</v>
      </c>
      <c r="D806" s="62">
        <v>0</v>
      </c>
      <c r="E806" s="62">
        <v>0</v>
      </c>
      <c r="F806" s="62">
        <v>0</v>
      </c>
      <c r="G806" s="62">
        <v>0</v>
      </c>
      <c r="H806" s="62">
        <v>0</v>
      </c>
      <c r="I806" s="62">
        <v>0</v>
      </c>
      <c r="J806" s="62">
        <f t="shared" si="142"/>
        <v>0.1915</v>
      </c>
      <c r="K806" s="62">
        <f t="shared" si="142"/>
        <v>0</v>
      </c>
      <c r="L806" s="54">
        <v>0.1915</v>
      </c>
      <c r="M806" s="54">
        <v>0</v>
      </c>
      <c r="N806" s="62">
        <v>0</v>
      </c>
      <c r="O806" s="62">
        <v>0</v>
      </c>
      <c r="P806" s="62">
        <v>0</v>
      </c>
      <c r="Q806" s="62">
        <v>0</v>
      </c>
      <c r="R806" s="62">
        <v>0</v>
      </c>
      <c r="S806" s="62">
        <v>0</v>
      </c>
      <c r="T806" s="62">
        <v>0</v>
      </c>
      <c r="U806" s="62">
        <v>0</v>
      </c>
      <c r="V806" s="62">
        <v>0</v>
      </c>
      <c r="W806" s="62">
        <v>0</v>
      </c>
    </row>
    <row r="807" spans="1:23" ht="31.5" x14ac:dyDescent="0.25">
      <c r="A807" s="174"/>
      <c r="B807" s="53" t="s">
        <v>892</v>
      </c>
      <c r="C807" s="58" t="s">
        <v>893</v>
      </c>
      <c r="D807" s="62">
        <v>0</v>
      </c>
      <c r="E807" s="62">
        <v>0</v>
      </c>
      <c r="F807" s="62">
        <v>0</v>
      </c>
      <c r="G807" s="62">
        <v>0</v>
      </c>
      <c r="H807" s="62">
        <v>0</v>
      </c>
      <c r="I807" s="62">
        <v>0</v>
      </c>
      <c r="J807" s="62">
        <f t="shared" si="142"/>
        <v>0</v>
      </c>
      <c r="K807" s="62">
        <f t="shared" si="142"/>
        <v>0</v>
      </c>
      <c r="L807" s="54">
        <v>0</v>
      </c>
      <c r="M807" s="54">
        <v>0</v>
      </c>
      <c r="N807" s="62">
        <v>0</v>
      </c>
      <c r="O807" s="62">
        <v>0</v>
      </c>
      <c r="P807" s="62">
        <v>0</v>
      </c>
      <c r="Q807" s="62">
        <v>0</v>
      </c>
      <c r="R807" s="62">
        <v>0</v>
      </c>
      <c r="S807" s="62">
        <v>0</v>
      </c>
      <c r="T807" s="62">
        <v>0</v>
      </c>
      <c r="U807" s="62">
        <v>0</v>
      </c>
      <c r="V807" s="62">
        <v>0</v>
      </c>
      <c r="W807" s="62">
        <v>0</v>
      </c>
    </row>
    <row r="808" spans="1:23" ht="63" x14ac:dyDescent="0.25">
      <c r="A808" s="63"/>
      <c r="B808" s="53" t="s">
        <v>2139</v>
      </c>
      <c r="C808" s="58" t="s">
        <v>2140</v>
      </c>
      <c r="D808" s="62">
        <v>0</v>
      </c>
      <c r="E808" s="62">
        <v>0</v>
      </c>
      <c r="F808" s="62">
        <v>0</v>
      </c>
      <c r="G808" s="62">
        <v>0</v>
      </c>
      <c r="H808" s="62">
        <v>0</v>
      </c>
      <c r="I808" s="62">
        <v>0</v>
      </c>
      <c r="J808" s="62">
        <f t="shared" si="142"/>
        <v>0</v>
      </c>
      <c r="K808" s="62">
        <f t="shared" si="142"/>
        <v>0</v>
      </c>
      <c r="L808" s="54">
        <v>0</v>
      </c>
      <c r="M808" s="54">
        <v>0</v>
      </c>
      <c r="N808" s="62">
        <v>0</v>
      </c>
      <c r="O808" s="62">
        <v>0</v>
      </c>
      <c r="P808" s="62">
        <v>0</v>
      </c>
      <c r="Q808" s="62">
        <v>0</v>
      </c>
      <c r="R808" s="62">
        <v>0</v>
      </c>
      <c r="S808" s="62">
        <v>0</v>
      </c>
      <c r="T808" s="62">
        <v>0</v>
      </c>
      <c r="U808" s="62">
        <v>0</v>
      </c>
      <c r="V808" s="62">
        <v>0</v>
      </c>
      <c r="W808" s="62">
        <v>0</v>
      </c>
    </row>
    <row r="809" spans="1:23" ht="63" x14ac:dyDescent="0.25">
      <c r="A809" s="174"/>
      <c r="B809" s="53" t="s">
        <v>2141</v>
      </c>
      <c r="C809" s="58" t="s">
        <v>894</v>
      </c>
      <c r="D809" s="62">
        <v>0</v>
      </c>
      <c r="E809" s="62">
        <v>0</v>
      </c>
      <c r="F809" s="62">
        <v>0</v>
      </c>
      <c r="G809" s="62">
        <v>0</v>
      </c>
      <c r="H809" s="62">
        <v>0</v>
      </c>
      <c r="I809" s="62">
        <v>0</v>
      </c>
      <c r="J809" s="62">
        <f t="shared" si="142"/>
        <v>0</v>
      </c>
      <c r="K809" s="62">
        <f t="shared" si="142"/>
        <v>0</v>
      </c>
      <c r="L809" s="54">
        <v>0</v>
      </c>
      <c r="M809" s="54">
        <v>0</v>
      </c>
      <c r="N809" s="62">
        <v>0</v>
      </c>
      <c r="O809" s="62">
        <v>0</v>
      </c>
      <c r="P809" s="62">
        <v>0</v>
      </c>
      <c r="Q809" s="62">
        <v>0</v>
      </c>
      <c r="R809" s="62">
        <v>0</v>
      </c>
      <c r="S809" s="62">
        <v>0</v>
      </c>
      <c r="T809" s="62">
        <v>0</v>
      </c>
      <c r="U809" s="62">
        <v>0</v>
      </c>
      <c r="V809" s="62">
        <v>0</v>
      </c>
      <c r="W809" s="62">
        <v>0</v>
      </c>
    </row>
    <row r="810" spans="1:23" ht="63" x14ac:dyDescent="0.25">
      <c r="A810" s="61"/>
      <c r="B810" s="53" t="s">
        <v>1574</v>
      </c>
      <c r="C810" s="58" t="s">
        <v>895</v>
      </c>
      <c r="D810" s="62">
        <v>0</v>
      </c>
      <c r="E810" s="62">
        <v>0</v>
      </c>
      <c r="F810" s="62">
        <v>0</v>
      </c>
      <c r="G810" s="62">
        <v>0</v>
      </c>
      <c r="H810" s="62">
        <v>0</v>
      </c>
      <c r="I810" s="62">
        <v>0</v>
      </c>
      <c r="J810" s="62">
        <f t="shared" si="142"/>
        <v>0</v>
      </c>
      <c r="K810" s="62">
        <f t="shared" si="142"/>
        <v>0</v>
      </c>
      <c r="L810" s="54">
        <v>0</v>
      </c>
      <c r="M810" s="54">
        <v>0</v>
      </c>
      <c r="N810" s="62">
        <v>0</v>
      </c>
      <c r="O810" s="62">
        <v>0</v>
      </c>
      <c r="P810" s="62">
        <v>0</v>
      </c>
      <c r="Q810" s="62">
        <v>0</v>
      </c>
      <c r="R810" s="62">
        <v>0</v>
      </c>
      <c r="S810" s="62">
        <v>0</v>
      </c>
      <c r="T810" s="62">
        <v>0</v>
      </c>
      <c r="U810" s="62">
        <v>0</v>
      </c>
      <c r="V810" s="62">
        <v>0</v>
      </c>
      <c r="W810" s="62">
        <v>0</v>
      </c>
    </row>
    <row r="811" spans="1:23" ht="63" x14ac:dyDescent="0.25">
      <c r="A811" s="174"/>
      <c r="B811" s="53" t="s">
        <v>2142</v>
      </c>
      <c r="C811" s="58" t="s">
        <v>896</v>
      </c>
      <c r="D811" s="62">
        <v>0</v>
      </c>
      <c r="E811" s="62">
        <v>0</v>
      </c>
      <c r="F811" s="62">
        <v>0</v>
      </c>
      <c r="G811" s="62">
        <v>0</v>
      </c>
      <c r="H811" s="62">
        <v>0</v>
      </c>
      <c r="I811" s="62">
        <v>0</v>
      </c>
      <c r="J811" s="62">
        <f t="shared" si="142"/>
        <v>4.1200000000000001E-2</v>
      </c>
      <c r="K811" s="62">
        <f t="shared" si="142"/>
        <v>0.63</v>
      </c>
      <c r="L811" s="54">
        <v>4.1200000000000001E-2</v>
      </c>
      <c r="M811" s="54">
        <v>0.63</v>
      </c>
      <c r="N811" s="62">
        <v>0</v>
      </c>
      <c r="O811" s="62">
        <v>0</v>
      </c>
      <c r="P811" s="62">
        <v>0</v>
      </c>
      <c r="Q811" s="62">
        <v>0</v>
      </c>
      <c r="R811" s="62">
        <v>0</v>
      </c>
      <c r="S811" s="62">
        <v>0</v>
      </c>
      <c r="T811" s="62">
        <v>0</v>
      </c>
      <c r="U811" s="62">
        <v>0</v>
      </c>
      <c r="V811" s="62">
        <v>0</v>
      </c>
      <c r="W811" s="62">
        <v>0</v>
      </c>
    </row>
    <row r="812" spans="1:23" ht="63" x14ac:dyDescent="0.25">
      <c r="A812" s="61"/>
      <c r="B812" s="53" t="s">
        <v>2143</v>
      </c>
      <c r="C812" s="58" t="s">
        <v>897</v>
      </c>
      <c r="D812" s="62">
        <v>0</v>
      </c>
      <c r="E812" s="62">
        <v>0</v>
      </c>
      <c r="F812" s="62">
        <v>0</v>
      </c>
      <c r="G812" s="62">
        <v>0</v>
      </c>
      <c r="H812" s="62">
        <v>0</v>
      </c>
      <c r="I812" s="62">
        <v>0</v>
      </c>
      <c r="J812" s="62">
        <f t="shared" si="142"/>
        <v>0</v>
      </c>
      <c r="K812" s="62">
        <f t="shared" si="142"/>
        <v>0</v>
      </c>
      <c r="L812" s="54">
        <v>0</v>
      </c>
      <c r="M812" s="54">
        <v>0</v>
      </c>
      <c r="N812" s="62">
        <v>0</v>
      </c>
      <c r="O812" s="62">
        <v>0</v>
      </c>
      <c r="P812" s="62">
        <v>0</v>
      </c>
      <c r="Q812" s="62">
        <v>0</v>
      </c>
      <c r="R812" s="62">
        <v>0</v>
      </c>
      <c r="S812" s="62">
        <v>0</v>
      </c>
      <c r="T812" s="62">
        <v>0</v>
      </c>
      <c r="U812" s="62">
        <v>0</v>
      </c>
      <c r="V812" s="62">
        <v>0</v>
      </c>
      <c r="W812" s="62">
        <v>0</v>
      </c>
    </row>
    <row r="813" spans="1:23" ht="31.5" x14ac:dyDescent="0.25">
      <c r="A813" s="63"/>
      <c r="B813" s="53" t="s">
        <v>898</v>
      </c>
      <c r="C813" s="58" t="s">
        <v>1436</v>
      </c>
      <c r="D813" s="62">
        <v>0.31</v>
      </c>
      <c r="E813" s="62">
        <v>0.63</v>
      </c>
      <c r="F813" s="62">
        <v>0</v>
      </c>
      <c r="G813" s="62">
        <v>0</v>
      </c>
      <c r="H813" s="62">
        <v>0</v>
      </c>
      <c r="I813" s="62">
        <v>0</v>
      </c>
      <c r="J813" s="62">
        <f t="shared" si="142"/>
        <v>0</v>
      </c>
      <c r="K813" s="62">
        <f t="shared" si="142"/>
        <v>0</v>
      </c>
      <c r="L813" s="54">
        <v>0.31</v>
      </c>
      <c r="M813" s="54">
        <v>0.63</v>
      </c>
      <c r="N813" s="62">
        <v>0</v>
      </c>
      <c r="O813" s="62">
        <v>0</v>
      </c>
      <c r="P813" s="62">
        <v>0</v>
      </c>
      <c r="Q813" s="62">
        <v>0</v>
      </c>
      <c r="R813" s="62">
        <v>0</v>
      </c>
      <c r="S813" s="62">
        <v>0</v>
      </c>
      <c r="T813" s="62">
        <v>0</v>
      </c>
      <c r="U813" s="62">
        <v>0</v>
      </c>
      <c r="V813" s="62">
        <v>0</v>
      </c>
      <c r="W813" s="62">
        <v>0</v>
      </c>
    </row>
    <row r="814" spans="1:23" ht="31.5" x14ac:dyDescent="0.25">
      <c r="A814" s="61"/>
      <c r="B814" s="53" t="s">
        <v>899</v>
      </c>
      <c r="C814" s="58" t="s">
        <v>1437</v>
      </c>
      <c r="D814" s="62">
        <v>0</v>
      </c>
      <c r="E814" s="62">
        <v>0</v>
      </c>
      <c r="F814" s="62">
        <v>0</v>
      </c>
      <c r="G814" s="62">
        <v>0</v>
      </c>
      <c r="H814" s="62">
        <v>0</v>
      </c>
      <c r="I814" s="62">
        <v>0</v>
      </c>
      <c r="J814" s="62">
        <f t="shared" si="142"/>
        <v>0</v>
      </c>
      <c r="K814" s="62">
        <f t="shared" si="142"/>
        <v>0</v>
      </c>
      <c r="L814" s="54">
        <v>0</v>
      </c>
      <c r="M814" s="54">
        <v>0</v>
      </c>
      <c r="N814" s="62">
        <v>0</v>
      </c>
      <c r="O814" s="62">
        <v>0</v>
      </c>
      <c r="P814" s="62">
        <v>0</v>
      </c>
      <c r="Q814" s="62">
        <v>0</v>
      </c>
      <c r="R814" s="62">
        <v>0</v>
      </c>
      <c r="S814" s="62">
        <v>0</v>
      </c>
      <c r="T814" s="62">
        <v>0</v>
      </c>
      <c r="U814" s="62">
        <v>0</v>
      </c>
      <c r="V814" s="62">
        <v>0</v>
      </c>
      <c r="W814" s="62">
        <v>0</v>
      </c>
    </row>
    <row r="815" spans="1:23" ht="31.5" x14ac:dyDescent="0.25">
      <c r="A815" s="61"/>
      <c r="B815" s="53" t="s">
        <v>900</v>
      </c>
      <c r="C815" s="58" t="s">
        <v>1438</v>
      </c>
      <c r="D815" s="62">
        <v>0</v>
      </c>
      <c r="E815" s="62">
        <v>0</v>
      </c>
      <c r="F815" s="62">
        <v>0</v>
      </c>
      <c r="G815" s="62">
        <v>0</v>
      </c>
      <c r="H815" s="62">
        <v>0</v>
      </c>
      <c r="I815" s="62">
        <v>0</v>
      </c>
      <c r="J815" s="62">
        <f t="shared" si="142"/>
        <v>0</v>
      </c>
      <c r="K815" s="62">
        <f t="shared" si="142"/>
        <v>0</v>
      </c>
      <c r="L815" s="54">
        <v>0</v>
      </c>
      <c r="M815" s="54">
        <v>0</v>
      </c>
      <c r="N815" s="62">
        <v>0</v>
      </c>
      <c r="O815" s="62">
        <v>0</v>
      </c>
      <c r="P815" s="62">
        <v>0</v>
      </c>
      <c r="Q815" s="62">
        <v>0</v>
      </c>
      <c r="R815" s="62">
        <v>0</v>
      </c>
      <c r="S815" s="62">
        <v>0</v>
      </c>
      <c r="T815" s="62">
        <v>0</v>
      </c>
      <c r="U815" s="62">
        <v>0</v>
      </c>
      <c r="V815" s="62">
        <v>0</v>
      </c>
      <c r="W815" s="62">
        <v>0</v>
      </c>
    </row>
    <row r="816" spans="1:23" ht="31.5" x14ac:dyDescent="0.25">
      <c r="A816" s="61"/>
      <c r="B816" s="53" t="s">
        <v>1575</v>
      </c>
      <c r="C816" s="58" t="s">
        <v>1576</v>
      </c>
      <c r="D816" s="62">
        <v>0</v>
      </c>
      <c r="E816" s="62">
        <v>0</v>
      </c>
      <c r="F816" s="62">
        <v>0</v>
      </c>
      <c r="G816" s="62">
        <v>0</v>
      </c>
      <c r="H816" s="62">
        <v>0</v>
      </c>
      <c r="I816" s="62">
        <v>0</v>
      </c>
      <c r="J816" s="62">
        <f t="shared" si="142"/>
        <v>6.3600000000000004E-2</v>
      </c>
      <c r="K816" s="62">
        <f t="shared" si="142"/>
        <v>0.25</v>
      </c>
      <c r="L816" s="54">
        <v>6.3600000000000004E-2</v>
      </c>
      <c r="M816" s="54">
        <v>0.25</v>
      </c>
      <c r="N816" s="62">
        <v>0</v>
      </c>
      <c r="O816" s="62">
        <v>0</v>
      </c>
      <c r="P816" s="62">
        <v>0</v>
      </c>
      <c r="Q816" s="62">
        <v>0</v>
      </c>
      <c r="R816" s="62">
        <v>0</v>
      </c>
      <c r="S816" s="62">
        <v>0</v>
      </c>
      <c r="T816" s="62">
        <v>0</v>
      </c>
      <c r="U816" s="62">
        <v>0</v>
      </c>
      <c r="V816" s="62">
        <v>0</v>
      </c>
      <c r="W816" s="62">
        <v>0</v>
      </c>
    </row>
    <row r="817" spans="1:23" ht="63" x14ac:dyDescent="0.25">
      <c r="A817" s="61"/>
      <c r="B817" s="60" t="s">
        <v>2144</v>
      </c>
      <c r="C817" s="52" t="s">
        <v>2145</v>
      </c>
      <c r="D817" s="62">
        <v>0</v>
      </c>
      <c r="E817" s="62">
        <v>0</v>
      </c>
      <c r="F817" s="62">
        <v>0</v>
      </c>
      <c r="G817" s="62">
        <v>0</v>
      </c>
      <c r="H817" s="62">
        <v>0</v>
      </c>
      <c r="I817" s="62">
        <v>0</v>
      </c>
      <c r="J817" s="62">
        <f t="shared" si="142"/>
        <v>0</v>
      </c>
      <c r="K817" s="62">
        <f t="shared" si="142"/>
        <v>0</v>
      </c>
      <c r="L817" s="54">
        <v>0</v>
      </c>
      <c r="M817" s="54">
        <v>0</v>
      </c>
      <c r="N817" s="62">
        <v>0</v>
      </c>
      <c r="O817" s="62">
        <v>0</v>
      </c>
      <c r="P817" s="62">
        <v>0</v>
      </c>
      <c r="Q817" s="62">
        <v>0</v>
      </c>
      <c r="R817" s="62">
        <v>0</v>
      </c>
      <c r="S817" s="62">
        <v>0</v>
      </c>
      <c r="T817" s="62">
        <v>0</v>
      </c>
      <c r="U817" s="62">
        <v>0</v>
      </c>
      <c r="V817" s="62">
        <v>0</v>
      </c>
      <c r="W817" s="62">
        <v>0</v>
      </c>
    </row>
    <row r="818" spans="1:23" ht="63" x14ac:dyDescent="0.25">
      <c r="A818" s="61"/>
      <c r="B818" s="65" t="s">
        <v>2141</v>
      </c>
      <c r="C818" s="58" t="s">
        <v>2146</v>
      </c>
      <c r="D818" s="62">
        <v>0</v>
      </c>
      <c r="E818" s="62">
        <v>0</v>
      </c>
      <c r="F818" s="62">
        <v>0</v>
      </c>
      <c r="G818" s="62">
        <v>0</v>
      </c>
      <c r="H818" s="62">
        <v>0</v>
      </c>
      <c r="I818" s="62">
        <v>0</v>
      </c>
      <c r="J818" s="62">
        <f t="shared" si="142"/>
        <v>0</v>
      </c>
      <c r="K818" s="62">
        <f t="shared" si="142"/>
        <v>0</v>
      </c>
      <c r="L818" s="54">
        <v>0</v>
      </c>
      <c r="M818" s="54">
        <v>0</v>
      </c>
      <c r="N818" s="62">
        <v>0</v>
      </c>
      <c r="O818" s="62">
        <v>0</v>
      </c>
      <c r="P818" s="62">
        <v>0</v>
      </c>
      <c r="Q818" s="62">
        <v>0</v>
      </c>
      <c r="R818" s="62">
        <v>0</v>
      </c>
      <c r="S818" s="62">
        <v>0</v>
      </c>
      <c r="T818" s="62">
        <v>0</v>
      </c>
      <c r="U818" s="62">
        <v>0</v>
      </c>
      <c r="V818" s="62">
        <v>0</v>
      </c>
      <c r="W818" s="62">
        <v>0</v>
      </c>
    </row>
    <row r="819" spans="1:23" ht="31.5" x14ac:dyDescent="0.25">
      <c r="A819" s="61"/>
      <c r="B819" s="53" t="s">
        <v>2147</v>
      </c>
      <c r="C819" s="58" t="s">
        <v>2148</v>
      </c>
      <c r="D819" s="62">
        <v>0</v>
      </c>
      <c r="E819" s="62">
        <v>0</v>
      </c>
      <c r="F819" s="62">
        <v>0</v>
      </c>
      <c r="G819" s="62">
        <v>0</v>
      </c>
      <c r="H819" s="62">
        <v>0</v>
      </c>
      <c r="I819" s="62">
        <v>0</v>
      </c>
      <c r="J819" s="62">
        <f t="shared" si="142"/>
        <v>0</v>
      </c>
      <c r="K819" s="62">
        <f t="shared" si="142"/>
        <v>0</v>
      </c>
      <c r="L819" s="54">
        <v>0</v>
      </c>
      <c r="M819" s="54">
        <v>0</v>
      </c>
      <c r="N819" s="62">
        <v>0</v>
      </c>
      <c r="O819" s="62">
        <v>0</v>
      </c>
      <c r="P819" s="62">
        <v>0</v>
      </c>
      <c r="Q819" s="62">
        <v>0</v>
      </c>
      <c r="R819" s="62">
        <v>0</v>
      </c>
      <c r="S819" s="62">
        <v>0</v>
      </c>
      <c r="T819" s="62">
        <v>0</v>
      </c>
      <c r="U819" s="62">
        <v>0</v>
      </c>
      <c r="V819" s="62">
        <v>0</v>
      </c>
      <c r="W819" s="62">
        <v>0</v>
      </c>
    </row>
    <row r="820" spans="1:23" ht="47.25" x14ac:dyDescent="0.25">
      <c r="A820" s="61"/>
      <c r="B820" s="53" t="s">
        <v>1577</v>
      </c>
      <c r="C820" s="58" t="s">
        <v>1578</v>
      </c>
      <c r="D820" s="62">
        <v>0</v>
      </c>
      <c r="E820" s="62">
        <v>0</v>
      </c>
      <c r="F820" s="62">
        <v>0</v>
      </c>
      <c r="G820" s="62">
        <v>0</v>
      </c>
      <c r="H820" s="62">
        <v>0</v>
      </c>
      <c r="I820" s="62">
        <v>0</v>
      </c>
      <c r="J820" s="62">
        <f t="shared" si="142"/>
        <v>0</v>
      </c>
      <c r="K820" s="62">
        <f t="shared" si="142"/>
        <v>0</v>
      </c>
      <c r="L820" s="54">
        <v>0</v>
      </c>
      <c r="M820" s="54">
        <v>0</v>
      </c>
      <c r="N820" s="62">
        <v>0</v>
      </c>
      <c r="O820" s="62">
        <v>0</v>
      </c>
      <c r="P820" s="62">
        <v>0</v>
      </c>
      <c r="Q820" s="62">
        <v>0</v>
      </c>
      <c r="R820" s="62">
        <v>0</v>
      </c>
      <c r="S820" s="62">
        <v>0</v>
      </c>
      <c r="T820" s="62">
        <v>0</v>
      </c>
      <c r="U820" s="62">
        <v>0</v>
      </c>
      <c r="V820" s="62">
        <v>0</v>
      </c>
      <c r="W820" s="62">
        <v>0</v>
      </c>
    </row>
    <row r="821" spans="1:23" ht="15.75" x14ac:dyDescent="0.25">
      <c r="A821" s="61"/>
      <c r="B821" s="53" t="s">
        <v>359</v>
      </c>
      <c r="C821" s="58"/>
      <c r="D821" s="62">
        <f t="shared" ref="D821:W821" si="143">SUM(D822:D824)</f>
        <v>0</v>
      </c>
      <c r="E821" s="62">
        <f t="shared" si="143"/>
        <v>0</v>
      </c>
      <c r="F821" s="62">
        <f t="shared" si="143"/>
        <v>0.20399999999999999</v>
      </c>
      <c r="G821" s="62">
        <f t="shared" si="143"/>
        <v>0.25</v>
      </c>
      <c r="H821" s="62">
        <f t="shared" si="143"/>
        <v>0</v>
      </c>
      <c r="I821" s="62">
        <f t="shared" si="143"/>
        <v>0</v>
      </c>
      <c r="J821" s="62">
        <f t="shared" si="143"/>
        <v>0</v>
      </c>
      <c r="K821" s="62">
        <f t="shared" si="143"/>
        <v>0</v>
      </c>
      <c r="L821" s="62">
        <f t="shared" si="143"/>
        <v>0.20399999999999999</v>
      </c>
      <c r="M821" s="62">
        <f t="shared" si="143"/>
        <v>0.25</v>
      </c>
      <c r="N821" s="62">
        <f t="shared" si="143"/>
        <v>0</v>
      </c>
      <c r="O821" s="62">
        <f t="shared" si="143"/>
        <v>0</v>
      </c>
      <c r="P821" s="62">
        <f t="shared" si="143"/>
        <v>0</v>
      </c>
      <c r="Q821" s="62">
        <f t="shared" si="143"/>
        <v>0</v>
      </c>
      <c r="R821" s="62">
        <f t="shared" si="143"/>
        <v>0</v>
      </c>
      <c r="S821" s="62">
        <f t="shared" si="143"/>
        <v>0</v>
      </c>
      <c r="T821" s="62">
        <f t="shared" si="143"/>
        <v>0</v>
      </c>
      <c r="U821" s="62">
        <f t="shared" si="143"/>
        <v>0</v>
      </c>
      <c r="V821" s="62">
        <f t="shared" si="143"/>
        <v>0</v>
      </c>
      <c r="W821" s="62">
        <f t="shared" si="143"/>
        <v>0</v>
      </c>
    </row>
    <row r="822" spans="1:23" ht="63" x14ac:dyDescent="0.25">
      <c r="A822" s="61"/>
      <c r="B822" s="53" t="s">
        <v>2149</v>
      </c>
      <c r="C822" s="58" t="s">
        <v>901</v>
      </c>
      <c r="D822" s="62">
        <v>0</v>
      </c>
      <c r="E822" s="62">
        <v>0</v>
      </c>
      <c r="F822" s="62">
        <v>0.20399999999999999</v>
      </c>
      <c r="G822" s="62">
        <v>0.25</v>
      </c>
      <c r="H822" s="62">
        <v>0</v>
      </c>
      <c r="I822" s="62">
        <v>0</v>
      </c>
      <c r="J822" s="62">
        <f t="shared" ref="J822:K824" si="144">L822-D822-F822-H822</f>
        <v>0</v>
      </c>
      <c r="K822" s="62">
        <f t="shared" si="144"/>
        <v>0</v>
      </c>
      <c r="L822" s="54">
        <v>0.20399999999999999</v>
      </c>
      <c r="M822" s="54">
        <v>0.25</v>
      </c>
      <c r="N822" s="62">
        <v>0</v>
      </c>
      <c r="O822" s="62">
        <v>0</v>
      </c>
      <c r="P822" s="62">
        <v>0</v>
      </c>
      <c r="Q822" s="62">
        <v>0</v>
      </c>
      <c r="R822" s="62">
        <v>0</v>
      </c>
      <c r="S822" s="62">
        <v>0</v>
      </c>
      <c r="T822" s="62">
        <v>0</v>
      </c>
      <c r="U822" s="62">
        <v>0</v>
      </c>
      <c r="V822" s="62">
        <v>0</v>
      </c>
      <c r="W822" s="62">
        <v>0</v>
      </c>
    </row>
    <row r="823" spans="1:23" ht="47.25" x14ac:dyDescent="0.25">
      <c r="A823" s="61"/>
      <c r="B823" s="53" t="s">
        <v>2150</v>
      </c>
      <c r="C823" s="58" t="s">
        <v>2151</v>
      </c>
      <c r="D823" s="62">
        <v>0</v>
      </c>
      <c r="E823" s="62">
        <v>0</v>
      </c>
      <c r="F823" s="62">
        <v>0</v>
      </c>
      <c r="G823" s="62">
        <v>0</v>
      </c>
      <c r="H823" s="62">
        <v>0</v>
      </c>
      <c r="I823" s="62">
        <v>0</v>
      </c>
      <c r="J823" s="62">
        <f t="shared" si="144"/>
        <v>0</v>
      </c>
      <c r="K823" s="62">
        <f t="shared" si="144"/>
        <v>0</v>
      </c>
      <c r="L823" s="54">
        <v>0</v>
      </c>
      <c r="M823" s="54">
        <v>0</v>
      </c>
      <c r="N823" s="62">
        <v>0</v>
      </c>
      <c r="O823" s="62">
        <v>0</v>
      </c>
      <c r="P823" s="62">
        <v>0</v>
      </c>
      <c r="Q823" s="62">
        <v>0</v>
      </c>
      <c r="R823" s="62">
        <v>0</v>
      </c>
      <c r="S823" s="62">
        <v>0</v>
      </c>
      <c r="T823" s="62">
        <v>0</v>
      </c>
      <c r="U823" s="62">
        <v>0</v>
      </c>
      <c r="V823" s="62">
        <v>0</v>
      </c>
      <c r="W823" s="62">
        <v>0</v>
      </c>
    </row>
    <row r="824" spans="1:23" ht="63" x14ac:dyDescent="0.25">
      <c r="A824" s="61"/>
      <c r="B824" s="53" t="s">
        <v>2152</v>
      </c>
      <c r="C824" s="58" t="s">
        <v>902</v>
      </c>
      <c r="D824" s="62">
        <v>0</v>
      </c>
      <c r="E824" s="62">
        <v>0</v>
      </c>
      <c r="F824" s="62">
        <v>0</v>
      </c>
      <c r="G824" s="62">
        <v>0</v>
      </c>
      <c r="H824" s="62">
        <v>0</v>
      </c>
      <c r="I824" s="62">
        <v>0</v>
      </c>
      <c r="J824" s="62">
        <f t="shared" si="144"/>
        <v>0</v>
      </c>
      <c r="K824" s="62">
        <f t="shared" si="144"/>
        <v>0</v>
      </c>
      <c r="L824" s="54">
        <v>0</v>
      </c>
      <c r="M824" s="54">
        <v>0</v>
      </c>
      <c r="N824" s="62">
        <v>0</v>
      </c>
      <c r="O824" s="62">
        <v>0</v>
      </c>
      <c r="P824" s="62">
        <v>0</v>
      </c>
      <c r="Q824" s="62">
        <v>0</v>
      </c>
      <c r="R824" s="62">
        <v>0</v>
      </c>
      <c r="S824" s="62">
        <v>0</v>
      </c>
      <c r="T824" s="62">
        <v>0</v>
      </c>
      <c r="U824" s="62">
        <v>0</v>
      </c>
      <c r="V824" s="62">
        <v>0</v>
      </c>
      <c r="W824" s="62">
        <v>0</v>
      </c>
    </row>
    <row r="825" spans="1:23" ht="15.75" x14ac:dyDescent="0.25">
      <c r="A825" s="61"/>
      <c r="B825" s="53" t="s">
        <v>380</v>
      </c>
      <c r="C825" s="58"/>
      <c r="D825" s="62">
        <f t="shared" ref="D825:W825" si="145">SUM(D826:D832)</f>
        <v>0.63200000000000001</v>
      </c>
      <c r="E825" s="62">
        <f t="shared" si="145"/>
        <v>0.5</v>
      </c>
      <c r="F825" s="62">
        <f t="shared" si="145"/>
        <v>6.83</v>
      </c>
      <c r="G825" s="62">
        <f t="shared" si="145"/>
        <v>0.5</v>
      </c>
      <c r="H825" s="62">
        <f t="shared" si="145"/>
        <v>0.46</v>
      </c>
      <c r="I825" s="62">
        <f t="shared" si="145"/>
        <v>0</v>
      </c>
      <c r="J825" s="62">
        <f t="shared" si="145"/>
        <v>0</v>
      </c>
      <c r="K825" s="62">
        <f t="shared" si="145"/>
        <v>0</v>
      </c>
      <c r="L825" s="62">
        <f t="shared" si="145"/>
        <v>7.9220000000000006</v>
      </c>
      <c r="M825" s="62">
        <f t="shared" si="145"/>
        <v>1</v>
      </c>
      <c r="N825" s="62">
        <f t="shared" si="145"/>
        <v>0</v>
      </c>
      <c r="O825" s="62">
        <f t="shared" si="145"/>
        <v>0</v>
      </c>
      <c r="P825" s="62">
        <f t="shared" si="145"/>
        <v>0</v>
      </c>
      <c r="Q825" s="62">
        <f t="shared" si="145"/>
        <v>0</v>
      </c>
      <c r="R825" s="62">
        <f t="shared" si="145"/>
        <v>0</v>
      </c>
      <c r="S825" s="62">
        <f t="shared" si="145"/>
        <v>0</v>
      </c>
      <c r="T825" s="62">
        <f t="shared" si="145"/>
        <v>0</v>
      </c>
      <c r="U825" s="62">
        <f t="shared" si="145"/>
        <v>0</v>
      </c>
      <c r="V825" s="62">
        <f t="shared" si="145"/>
        <v>0</v>
      </c>
      <c r="W825" s="62">
        <f t="shared" si="145"/>
        <v>0</v>
      </c>
    </row>
    <row r="826" spans="1:23" ht="63" x14ac:dyDescent="0.25">
      <c r="A826" s="61"/>
      <c r="B826" s="53" t="s">
        <v>903</v>
      </c>
      <c r="C826" s="58" t="s">
        <v>904</v>
      </c>
      <c r="D826" s="62">
        <v>0</v>
      </c>
      <c r="E826" s="62">
        <v>0</v>
      </c>
      <c r="F826" s="62">
        <v>0</v>
      </c>
      <c r="G826" s="62">
        <v>0</v>
      </c>
      <c r="H826" s="62">
        <v>0</v>
      </c>
      <c r="I826" s="62">
        <v>0</v>
      </c>
      <c r="J826" s="62">
        <f t="shared" ref="J826:K832" si="146">L826-D826-F826-H826</f>
        <v>0</v>
      </c>
      <c r="K826" s="62">
        <f t="shared" si="146"/>
        <v>0</v>
      </c>
      <c r="L826" s="54">
        <v>0</v>
      </c>
      <c r="M826" s="54">
        <v>0</v>
      </c>
      <c r="N826" s="62">
        <v>0</v>
      </c>
      <c r="O826" s="62">
        <v>0</v>
      </c>
      <c r="P826" s="62">
        <v>0</v>
      </c>
      <c r="Q826" s="62">
        <v>0</v>
      </c>
      <c r="R826" s="62">
        <v>0</v>
      </c>
      <c r="S826" s="62">
        <v>0</v>
      </c>
      <c r="T826" s="62">
        <v>0</v>
      </c>
      <c r="U826" s="62">
        <v>0</v>
      </c>
      <c r="V826" s="62">
        <v>0</v>
      </c>
      <c r="W826" s="62">
        <v>0</v>
      </c>
    </row>
    <row r="827" spans="1:23" ht="47.25" x14ac:dyDescent="0.25">
      <c r="A827" s="63"/>
      <c r="B827" s="53" t="s">
        <v>905</v>
      </c>
      <c r="C827" s="58" t="s">
        <v>906</v>
      </c>
      <c r="D827" s="62">
        <v>0</v>
      </c>
      <c r="E827" s="62">
        <v>0</v>
      </c>
      <c r="F827" s="62">
        <v>0</v>
      </c>
      <c r="G827" s="62">
        <v>0</v>
      </c>
      <c r="H827" s="62">
        <v>0</v>
      </c>
      <c r="I827" s="62">
        <v>0</v>
      </c>
      <c r="J827" s="62">
        <f t="shared" si="146"/>
        <v>0</v>
      </c>
      <c r="K827" s="62">
        <f t="shared" si="146"/>
        <v>0</v>
      </c>
      <c r="L827" s="54">
        <v>0</v>
      </c>
      <c r="M827" s="54">
        <v>0</v>
      </c>
      <c r="N827" s="62">
        <v>0</v>
      </c>
      <c r="O827" s="62">
        <v>0</v>
      </c>
      <c r="P827" s="62">
        <v>0</v>
      </c>
      <c r="Q827" s="62">
        <v>0</v>
      </c>
      <c r="R827" s="62">
        <v>0</v>
      </c>
      <c r="S827" s="62">
        <v>0</v>
      </c>
      <c r="T827" s="62">
        <v>0</v>
      </c>
      <c r="U827" s="62">
        <v>0</v>
      </c>
      <c r="V827" s="62">
        <v>0</v>
      </c>
      <c r="W827" s="62">
        <v>0</v>
      </c>
    </row>
    <row r="828" spans="1:23" ht="78.75" x14ac:dyDescent="0.25">
      <c r="A828" s="61"/>
      <c r="B828" s="65" t="s">
        <v>907</v>
      </c>
      <c r="C828" s="58" t="s">
        <v>908</v>
      </c>
      <c r="D828" s="62">
        <v>0</v>
      </c>
      <c r="E828" s="62">
        <v>0</v>
      </c>
      <c r="F828" s="62">
        <v>0</v>
      </c>
      <c r="G828" s="62">
        <v>0</v>
      </c>
      <c r="H828" s="62">
        <v>0.46</v>
      </c>
      <c r="I828" s="62">
        <v>0</v>
      </c>
      <c r="J828" s="62">
        <f t="shared" si="146"/>
        <v>0</v>
      </c>
      <c r="K828" s="62">
        <f t="shared" si="146"/>
        <v>0</v>
      </c>
      <c r="L828" s="54">
        <v>0.46</v>
      </c>
      <c r="M828" s="54">
        <v>0</v>
      </c>
      <c r="N828" s="62">
        <v>0</v>
      </c>
      <c r="O828" s="62">
        <v>0</v>
      </c>
      <c r="P828" s="62">
        <v>0</v>
      </c>
      <c r="Q828" s="62">
        <v>0</v>
      </c>
      <c r="R828" s="62">
        <v>0</v>
      </c>
      <c r="S828" s="62">
        <v>0</v>
      </c>
      <c r="T828" s="62">
        <v>0</v>
      </c>
      <c r="U828" s="62">
        <v>0</v>
      </c>
      <c r="V828" s="62">
        <v>0</v>
      </c>
      <c r="W828" s="62">
        <v>0</v>
      </c>
    </row>
    <row r="829" spans="1:23" ht="63" x14ac:dyDescent="0.25">
      <c r="A829" s="61"/>
      <c r="B829" s="53" t="s">
        <v>909</v>
      </c>
      <c r="C829" s="58" t="s">
        <v>910</v>
      </c>
      <c r="D829" s="62">
        <v>0</v>
      </c>
      <c r="E829" s="62">
        <v>0</v>
      </c>
      <c r="F829" s="62">
        <v>0</v>
      </c>
      <c r="G829" s="62">
        <v>0</v>
      </c>
      <c r="H829" s="62">
        <v>0</v>
      </c>
      <c r="I829" s="62">
        <v>0</v>
      </c>
      <c r="J829" s="62">
        <f t="shared" si="146"/>
        <v>0</v>
      </c>
      <c r="K829" s="62">
        <f t="shared" si="146"/>
        <v>0</v>
      </c>
      <c r="L829" s="54">
        <v>0</v>
      </c>
      <c r="M829" s="54">
        <v>0</v>
      </c>
      <c r="N829" s="62">
        <v>0</v>
      </c>
      <c r="O829" s="62">
        <v>0</v>
      </c>
      <c r="P829" s="62">
        <v>0</v>
      </c>
      <c r="Q829" s="62">
        <v>0</v>
      </c>
      <c r="R829" s="62">
        <v>0</v>
      </c>
      <c r="S829" s="62">
        <v>0</v>
      </c>
      <c r="T829" s="62">
        <v>0</v>
      </c>
      <c r="U829" s="62">
        <v>0</v>
      </c>
      <c r="V829" s="62">
        <v>0</v>
      </c>
      <c r="W829" s="62">
        <v>0</v>
      </c>
    </row>
    <row r="830" spans="1:23" ht="47.25" x14ac:dyDescent="0.25">
      <c r="A830" s="61"/>
      <c r="B830" s="53" t="s">
        <v>911</v>
      </c>
      <c r="C830" s="58" t="s">
        <v>912</v>
      </c>
      <c r="D830" s="62">
        <v>0</v>
      </c>
      <c r="E830" s="62">
        <v>0</v>
      </c>
      <c r="F830" s="62">
        <v>0.83799999999999997</v>
      </c>
      <c r="G830" s="62">
        <v>0.5</v>
      </c>
      <c r="H830" s="62">
        <v>0</v>
      </c>
      <c r="I830" s="62">
        <v>0</v>
      </c>
      <c r="J830" s="62">
        <f t="shared" si="146"/>
        <v>0</v>
      </c>
      <c r="K830" s="62">
        <f t="shared" si="146"/>
        <v>0</v>
      </c>
      <c r="L830" s="54">
        <v>0.83799999999999997</v>
      </c>
      <c r="M830" s="54">
        <v>0.5</v>
      </c>
      <c r="N830" s="62">
        <v>0</v>
      </c>
      <c r="O830" s="62">
        <v>0</v>
      </c>
      <c r="P830" s="62">
        <v>0</v>
      </c>
      <c r="Q830" s="62">
        <v>0</v>
      </c>
      <c r="R830" s="62">
        <v>0</v>
      </c>
      <c r="S830" s="62">
        <v>0</v>
      </c>
      <c r="T830" s="62">
        <v>0</v>
      </c>
      <c r="U830" s="62">
        <v>0</v>
      </c>
      <c r="V830" s="62">
        <v>0</v>
      </c>
      <c r="W830" s="62">
        <v>0</v>
      </c>
    </row>
    <row r="831" spans="1:23" ht="31.5" x14ac:dyDescent="0.25">
      <c r="A831" s="61"/>
      <c r="B831" s="53" t="s">
        <v>913</v>
      </c>
      <c r="C831" s="58" t="s">
        <v>914</v>
      </c>
      <c r="D831" s="62">
        <v>0.63200000000000001</v>
      </c>
      <c r="E831" s="62">
        <v>0.5</v>
      </c>
      <c r="F831" s="62">
        <v>0</v>
      </c>
      <c r="G831" s="62">
        <v>0</v>
      </c>
      <c r="H831" s="62">
        <v>0</v>
      </c>
      <c r="I831" s="62">
        <v>0</v>
      </c>
      <c r="J831" s="62">
        <f t="shared" si="146"/>
        <v>0</v>
      </c>
      <c r="K831" s="62">
        <f t="shared" si="146"/>
        <v>0</v>
      </c>
      <c r="L831" s="54">
        <v>0.63200000000000001</v>
      </c>
      <c r="M831" s="54">
        <v>0.5</v>
      </c>
      <c r="N831" s="62">
        <v>0</v>
      </c>
      <c r="O831" s="62">
        <v>0</v>
      </c>
      <c r="P831" s="62">
        <v>0</v>
      </c>
      <c r="Q831" s="62">
        <v>0</v>
      </c>
      <c r="R831" s="62">
        <v>0</v>
      </c>
      <c r="S831" s="62">
        <v>0</v>
      </c>
      <c r="T831" s="62">
        <v>0</v>
      </c>
      <c r="U831" s="62">
        <v>0</v>
      </c>
      <c r="V831" s="62">
        <v>0</v>
      </c>
      <c r="W831" s="62">
        <v>0</v>
      </c>
    </row>
    <row r="832" spans="1:23" ht="78.75" x14ac:dyDescent="0.25">
      <c r="A832" s="63"/>
      <c r="B832" s="53" t="s">
        <v>915</v>
      </c>
      <c r="C832" s="58" t="s">
        <v>916</v>
      </c>
      <c r="D832" s="62">
        <v>0</v>
      </c>
      <c r="E832" s="62">
        <v>0</v>
      </c>
      <c r="F832" s="62">
        <v>5.992</v>
      </c>
      <c r="G832" s="62">
        <v>0</v>
      </c>
      <c r="H832" s="62">
        <v>0</v>
      </c>
      <c r="I832" s="62">
        <v>0</v>
      </c>
      <c r="J832" s="62">
        <f t="shared" si="146"/>
        <v>0</v>
      </c>
      <c r="K832" s="62">
        <f t="shared" si="146"/>
        <v>0</v>
      </c>
      <c r="L832" s="54">
        <v>5.992</v>
      </c>
      <c r="M832" s="54">
        <v>0</v>
      </c>
      <c r="N832" s="62">
        <v>0</v>
      </c>
      <c r="O832" s="62">
        <v>0</v>
      </c>
      <c r="P832" s="62">
        <v>0</v>
      </c>
      <c r="Q832" s="62">
        <v>0</v>
      </c>
      <c r="R832" s="62">
        <v>0</v>
      </c>
      <c r="S832" s="62">
        <v>0</v>
      </c>
      <c r="T832" s="62">
        <v>0</v>
      </c>
      <c r="U832" s="62">
        <v>0</v>
      </c>
      <c r="V832" s="62">
        <v>0</v>
      </c>
      <c r="W832" s="62">
        <v>0</v>
      </c>
    </row>
    <row r="833" spans="1:23" ht="15.75" x14ac:dyDescent="0.25">
      <c r="A833" s="61"/>
      <c r="B833" s="65" t="s">
        <v>389</v>
      </c>
      <c r="C833" s="58"/>
      <c r="D833" s="62">
        <f t="shared" ref="D833:W833" si="147">SUM(D834:D836)</f>
        <v>0</v>
      </c>
      <c r="E833" s="62">
        <f t="shared" si="147"/>
        <v>0</v>
      </c>
      <c r="F833" s="62">
        <f t="shared" si="147"/>
        <v>0</v>
      </c>
      <c r="G833" s="62">
        <f t="shared" si="147"/>
        <v>0</v>
      </c>
      <c r="H833" s="62">
        <f t="shared" si="147"/>
        <v>0</v>
      </c>
      <c r="I833" s="62">
        <f t="shared" si="147"/>
        <v>0</v>
      </c>
      <c r="J833" s="62">
        <f t="shared" si="147"/>
        <v>0</v>
      </c>
      <c r="K833" s="62">
        <f t="shared" si="147"/>
        <v>0</v>
      </c>
      <c r="L833" s="62">
        <f t="shared" si="147"/>
        <v>0</v>
      </c>
      <c r="M833" s="62">
        <f t="shared" si="147"/>
        <v>0</v>
      </c>
      <c r="N833" s="62">
        <f t="shared" si="147"/>
        <v>0</v>
      </c>
      <c r="O833" s="62">
        <f t="shared" si="147"/>
        <v>0</v>
      </c>
      <c r="P833" s="62">
        <f t="shared" si="147"/>
        <v>0</v>
      </c>
      <c r="Q833" s="62">
        <f t="shared" si="147"/>
        <v>0</v>
      </c>
      <c r="R833" s="62">
        <f t="shared" si="147"/>
        <v>0</v>
      </c>
      <c r="S833" s="62">
        <f t="shared" si="147"/>
        <v>0</v>
      </c>
      <c r="T833" s="62">
        <f t="shared" si="147"/>
        <v>0</v>
      </c>
      <c r="U833" s="62">
        <f t="shared" si="147"/>
        <v>0</v>
      </c>
      <c r="V833" s="62">
        <f t="shared" si="147"/>
        <v>0</v>
      </c>
      <c r="W833" s="62">
        <f t="shared" si="147"/>
        <v>0</v>
      </c>
    </row>
    <row r="834" spans="1:23" ht="47.25" x14ac:dyDescent="0.25">
      <c r="A834" s="63"/>
      <c r="B834" s="53" t="s">
        <v>917</v>
      </c>
      <c r="C834" s="58" t="s">
        <v>918</v>
      </c>
      <c r="D834" s="62">
        <v>0</v>
      </c>
      <c r="E834" s="62">
        <v>0</v>
      </c>
      <c r="F834" s="62">
        <v>0</v>
      </c>
      <c r="G834" s="62">
        <v>0</v>
      </c>
      <c r="H834" s="62">
        <v>0</v>
      </c>
      <c r="I834" s="62">
        <v>0</v>
      </c>
      <c r="J834" s="62">
        <f t="shared" ref="J834:K836" si="148">L834-D834-F834-H834</f>
        <v>0</v>
      </c>
      <c r="K834" s="62">
        <f t="shared" si="148"/>
        <v>0</v>
      </c>
      <c r="L834" s="54">
        <v>0</v>
      </c>
      <c r="M834" s="54">
        <v>0</v>
      </c>
      <c r="N834" s="62">
        <v>0</v>
      </c>
      <c r="O834" s="62">
        <v>0</v>
      </c>
      <c r="P834" s="62">
        <v>0</v>
      </c>
      <c r="Q834" s="62">
        <v>0</v>
      </c>
      <c r="R834" s="62">
        <v>0</v>
      </c>
      <c r="S834" s="62">
        <v>0</v>
      </c>
      <c r="T834" s="62">
        <v>0</v>
      </c>
      <c r="U834" s="62">
        <v>0</v>
      </c>
      <c r="V834" s="62">
        <v>0</v>
      </c>
      <c r="W834" s="62">
        <v>0</v>
      </c>
    </row>
    <row r="835" spans="1:23" ht="47.25" x14ac:dyDescent="0.25">
      <c r="A835" s="61"/>
      <c r="B835" s="53" t="s">
        <v>919</v>
      </c>
      <c r="C835" s="58" t="s">
        <v>920</v>
      </c>
      <c r="D835" s="62">
        <v>0</v>
      </c>
      <c r="E835" s="62">
        <v>0</v>
      </c>
      <c r="F835" s="62">
        <v>0</v>
      </c>
      <c r="G835" s="62">
        <v>0</v>
      </c>
      <c r="H835" s="62">
        <v>0</v>
      </c>
      <c r="I835" s="62">
        <v>0</v>
      </c>
      <c r="J835" s="62">
        <f t="shared" si="148"/>
        <v>0</v>
      </c>
      <c r="K835" s="62">
        <f t="shared" si="148"/>
        <v>0</v>
      </c>
      <c r="L835" s="54">
        <v>0</v>
      </c>
      <c r="M835" s="54">
        <v>0</v>
      </c>
      <c r="N835" s="62">
        <v>0</v>
      </c>
      <c r="O835" s="62">
        <v>0</v>
      </c>
      <c r="P835" s="62">
        <v>0</v>
      </c>
      <c r="Q835" s="62">
        <v>0</v>
      </c>
      <c r="R835" s="62">
        <v>0</v>
      </c>
      <c r="S835" s="62">
        <v>0</v>
      </c>
      <c r="T835" s="62">
        <v>0</v>
      </c>
      <c r="U835" s="62">
        <v>0</v>
      </c>
      <c r="V835" s="62">
        <v>0</v>
      </c>
      <c r="W835" s="62">
        <v>0</v>
      </c>
    </row>
    <row r="836" spans="1:23" ht="47.25" x14ac:dyDescent="0.25">
      <c r="A836" s="63"/>
      <c r="B836" s="53" t="s">
        <v>921</v>
      </c>
      <c r="C836" s="58" t="s">
        <v>922</v>
      </c>
      <c r="D836" s="62">
        <v>0</v>
      </c>
      <c r="E836" s="62">
        <v>0</v>
      </c>
      <c r="F836" s="62">
        <v>0</v>
      </c>
      <c r="G836" s="62">
        <v>0</v>
      </c>
      <c r="H836" s="62">
        <v>0</v>
      </c>
      <c r="I836" s="62">
        <v>0</v>
      </c>
      <c r="J836" s="62">
        <f t="shared" si="148"/>
        <v>0</v>
      </c>
      <c r="K836" s="62">
        <f t="shared" si="148"/>
        <v>0</v>
      </c>
      <c r="L836" s="54">
        <v>0</v>
      </c>
      <c r="M836" s="54">
        <v>0</v>
      </c>
      <c r="N836" s="62">
        <v>0</v>
      </c>
      <c r="O836" s="62">
        <v>0</v>
      </c>
      <c r="P836" s="62">
        <v>0</v>
      </c>
      <c r="Q836" s="62">
        <v>0</v>
      </c>
      <c r="R836" s="62">
        <v>0</v>
      </c>
      <c r="S836" s="62">
        <v>0</v>
      </c>
      <c r="T836" s="62">
        <v>0</v>
      </c>
      <c r="U836" s="62">
        <v>0</v>
      </c>
      <c r="V836" s="62">
        <v>0</v>
      </c>
      <c r="W836" s="62">
        <v>0</v>
      </c>
    </row>
    <row r="837" spans="1:23" ht="15.75" x14ac:dyDescent="0.25">
      <c r="A837" s="61"/>
      <c r="B837" s="53" t="s">
        <v>509</v>
      </c>
      <c r="C837" s="58"/>
      <c r="D837" s="62">
        <f t="shared" ref="D837:W837" si="149">SUM(D838:D851)</f>
        <v>3.3000000000000002E-2</v>
      </c>
      <c r="E837" s="62">
        <f t="shared" si="149"/>
        <v>0.1</v>
      </c>
      <c r="F837" s="62">
        <f t="shared" si="149"/>
        <v>0</v>
      </c>
      <c r="G837" s="62">
        <f t="shared" si="149"/>
        <v>0</v>
      </c>
      <c r="H837" s="62">
        <f t="shared" si="149"/>
        <v>0.58199999999999996</v>
      </c>
      <c r="I837" s="62">
        <f t="shared" si="149"/>
        <v>0.32</v>
      </c>
      <c r="J837" s="62">
        <f t="shared" si="149"/>
        <v>0.16500000000000001</v>
      </c>
      <c r="K837" s="62">
        <f t="shared" si="149"/>
        <v>0.32</v>
      </c>
      <c r="L837" s="62">
        <f t="shared" si="149"/>
        <v>0.78</v>
      </c>
      <c r="M837" s="62">
        <f t="shared" si="149"/>
        <v>0.7400000000000001</v>
      </c>
      <c r="N837" s="62">
        <f t="shared" si="149"/>
        <v>0</v>
      </c>
      <c r="O837" s="62">
        <f t="shared" si="149"/>
        <v>0</v>
      </c>
      <c r="P837" s="62">
        <f t="shared" si="149"/>
        <v>0</v>
      </c>
      <c r="Q837" s="62">
        <f t="shared" si="149"/>
        <v>0</v>
      </c>
      <c r="R837" s="62">
        <f t="shared" si="149"/>
        <v>0</v>
      </c>
      <c r="S837" s="62">
        <f t="shared" si="149"/>
        <v>0</v>
      </c>
      <c r="T837" s="62">
        <f t="shared" si="149"/>
        <v>0</v>
      </c>
      <c r="U837" s="62">
        <f t="shared" si="149"/>
        <v>0</v>
      </c>
      <c r="V837" s="62">
        <f t="shared" si="149"/>
        <v>0</v>
      </c>
      <c r="W837" s="62">
        <f t="shared" si="149"/>
        <v>0</v>
      </c>
    </row>
    <row r="838" spans="1:23" ht="47.25" x14ac:dyDescent="0.25">
      <c r="A838" s="63"/>
      <c r="B838" s="53" t="s">
        <v>2153</v>
      </c>
      <c r="C838" s="58" t="s">
        <v>923</v>
      </c>
      <c r="D838" s="62">
        <v>0</v>
      </c>
      <c r="E838" s="62">
        <v>0</v>
      </c>
      <c r="F838" s="62">
        <v>0</v>
      </c>
      <c r="G838" s="62">
        <v>0</v>
      </c>
      <c r="H838" s="62">
        <v>0</v>
      </c>
      <c r="I838" s="62">
        <v>0</v>
      </c>
      <c r="J838" s="62">
        <f t="shared" ref="J838:K851" si="150">L838-D838-F838-H838</f>
        <v>0</v>
      </c>
      <c r="K838" s="62">
        <f t="shared" si="150"/>
        <v>0</v>
      </c>
      <c r="L838" s="54">
        <v>0</v>
      </c>
      <c r="M838" s="54">
        <v>0</v>
      </c>
      <c r="N838" s="62">
        <v>0</v>
      </c>
      <c r="O838" s="62">
        <v>0</v>
      </c>
      <c r="P838" s="62">
        <v>0</v>
      </c>
      <c r="Q838" s="62">
        <v>0</v>
      </c>
      <c r="R838" s="62">
        <v>0</v>
      </c>
      <c r="S838" s="62">
        <v>0</v>
      </c>
      <c r="T838" s="62">
        <v>0</v>
      </c>
      <c r="U838" s="62">
        <v>0</v>
      </c>
      <c r="V838" s="62">
        <v>0</v>
      </c>
      <c r="W838" s="62">
        <v>0</v>
      </c>
    </row>
    <row r="839" spans="1:23" ht="63" x14ac:dyDescent="0.25">
      <c r="A839" s="61"/>
      <c r="B839" s="53" t="s">
        <v>2154</v>
      </c>
      <c r="C839" s="58" t="s">
        <v>2155</v>
      </c>
      <c r="D839" s="62">
        <v>0</v>
      </c>
      <c r="E839" s="62">
        <v>0</v>
      </c>
      <c r="F839" s="62">
        <v>0</v>
      </c>
      <c r="G839" s="62">
        <v>0</v>
      </c>
      <c r="H839" s="62">
        <v>0</v>
      </c>
      <c r="I839" s="62">
        <v>0</v>
      </c>
      <c r="J839" s="62">
        <f t="shared" si="150"/>
        <v>0</v>
      </c>
      <c r="K839" s="62">
        <f t="shared" si="150"/>
        <v>0</v>
      </c>
      <c r="L839" s="54">
        <v>0</v>
      </c>
      <c r="M839" s="54">
        <v>0</v>
      </c>
      <c r="N839" s="62">
        <v>0</v>
      </c>
      <c r="O839" s="62">
        <v>0</v>
      </c>
      <c r="P839" s="62">
        <v>0</v>
      </c>
      <c r="Q839" s="62">
        <v>0</v>
      </c>
      <c r="R839" s="62">
        <v>0</v>
      </c>
      <c r="S839" s="62">
        <v>0</v>
      </c>
      <c r="T839" s="62">
        <v>0</v>
      </c>
      <c r="U839" s="62">
        <v>0</v>
      </c>
      <c r="V839" s="62">
        <v>0</v>
      </c>
      <c r="W839" s="62">
        <v>0</v>
      </c>
    </row>
    <row r="840" spans="1:23" ht="63" x14ac:dyDescent="0.25">
      <c r="A840" s="63"/>
      <c r="B840" s="53" t="s">
        <v>2156</v>
      </c>
      <c r="C840" s="58" t="s">
        <v>2157</v>
      </c>
      <c r="D840" s="62">
        <v>0</v>
      </c>
      <c r="E840" s="62">
        <v>0</v>
      </c>
      <c r="F840" s="62">
        <v>0</v>
      </c>
      <c r="G840" s="62">
        <v>0</v>
      </c>
      <c r="H840" s="62">
        <v>0</v>
      </c>
      <c r="I840" s="62">
        <v>0</v>
      </c>
      <c r="J840" s="62">
        <f t="shared" si="150"/>
        <v>0</v>
      </c>
      <c r="K840" s="62">
        <f t="shared" si="150"/>
        <v>0</v>
      </c>
      <c r="L840" s="54">
        <v>0</v>
      </c>
      <c r="M840" s="54">
        <v>0</v>
      </c>
      <c r="N840" s="62">
        <v>0</v>
      </c>
      <c r="O840" s="62">
        <v>0</v>
      </c>
      <c r="P840" s="62">
        <v>0</v>
      </c>
      <c r="Q840" s="62">
        <v>0</v>
      </c>
      <c r="R840" s="62">
        <v>0</v>
      </c>
      <c r="S840" s="62">
        <v>0</v>
      </c>
      <c r="T840" s="62">
        <v>0</v>
      </c>
      <c r="U840" s="62">
        <v>0</v>
      </c>
      <c r="V840" s="62">
        <v>0</v>
      </c>
      <c r="W840" s="62">
        <v>0</v>
      </c>
    </row>
    <row r="841" spans="1:23" ht="78.75" x14ac:dyDescent="0.25">
      <c r="A841" s="61"/>
      <c r="B841" s="53" t="s">
        <v>2158</v>
      </c>
      <c r="C841" s="58" t="s">
        <v>2159</v>
      </c>
      <c r="D841" s="62">
        <v>0</v>
      </c>
      <c r="E841" s="62">
        <v>0</v>
      </c>
      <c r="F841" s="62">
        <v>0</v>
      </c>
      <c r="G841" s="62">
        <v>0</v>
      </c>
      <c r="H841" s="62">
        <v>0</v>
      </c>
      <c r="I841" s="62">
        <v>0</v>
      </c>
      <c r="J841" s="62">
        <f t="shared" si="150"/>
        <v>0</v>
      </c>
      <c r="K841" s="62">
        <f t="shared" si="150"/>
        <v>0</v>
      </c>
      <c r="L841" s="54">
        <v>0</v>
      </c>
      <c r="M841" s="54">
        <v>0</v>
      </c>
      <c r="N841" s="62">
        <v>0</v>
      </c>
      <c r="O841" s="62">
        <v>0</v>
      </c>
      <c r="P841" s="62">
        <v>0</v>
      </c>
      <c r="Q841" s="62">
        <v>0</v>
      </c>
      <c r="R841" s="62">
        <v>0</v>
      </c>
      <c r="S841" s="62">
        <v>0</v>
      </c>
      <c r="T841" s="62">
        <v>0</v>
      </c>
      <c r="U841" s="62">
        <v>0</v>
      </c>
      <c r="V841" s="62">
        <v>0</v>
      </c>
      <c r="W841" s="62">
        <v>0</v>
      </c>
    </row>
    <row r="842" spans="1:23" ht="63" x14ac:dyDescent="0.25">
      <c r="A842" s="61"/>
      <c r="B842" s="53" t="s">
        <v>2160</v>
      </c>
      <c r="C842" s="58" t="s">
        <v>2161</v>
      </c>
      <c r="D842" s="62">
        <v>0</v>
      </c>
      <c r="E842" s="62">
        <v>0</v>
      </c>
      <c r="F842" s="62">
        <v>0</v>
      </c>
      <c r="G842" s="62">
        <v>0</v>
      </c>
      <c r="H842" s="62">
        <v>0</v>
      </c>
      <c r="I842" s="62">
        <v>0</v>
      </c>
      <c r="J842" s="62">
        <f t="shared" si="150"/>
        <v>0</v>
      </c>
      <c r="K842" s="62">
        <f t="shared" si="150"/>
        <v>0</v>
      </c>
      <c r="L842" s="54">
        <v>0</v>
      </c>
      <c r="M842" s="54">
        <v>0</v>
      </c>
      <c r="N842" s="62">
        <v>0</v>
      </c>
      <c r="O842" s="62">
        <v>0</v>
      </c>
      <c r="P842" s="62">
        <v>0</v>
      </c>
      <c r="Q842" s="62">
        <v>0</v>
      </c>
      <c r="R842" s="62">
        <v>0</v>
      </c>
      <c r="S842" s="62">
        <v>0</v>
      </c>
      <c r="T842" s="62">
        <v>0</v>
      </c>
      <c r="U842" s="62">
        <v>0</v>
      </c>
      <c r="V842" s="62">
        <v>0</v>
      </c>
      <c r="W842" s="62">
        <v>0</v>
      </c>
    </row>
    <row r="843" spans="1:23" ht="78.75" x14ac:dyDescent="0.25">
      <c r="A843" s="61"/>
      <c r="B843" s="65" t="s">
        <v>2162</v>
      </c>
      <c r="C843" s="58" t="s">
        <v>2163</v>
      </c>
      <c r="D843" s="62">
        <v>0</v>
      </c>
      <c r="E843" s="62">
        <v>0</v>
      </c>
      <c r="F843" s="62">
        <v>0</v>
      </c>
      <c r="G843" s="62">
        <v>0</v>
      </c>
      <c r="H843" s="62">
        <v>0</v>
      </c>
      <c r="I843" s="62">
        <v>0</v>
      </c>
      <c r="J843" s="62">
        <f t="shared" si="150"/>
        <v>0</v>
      </c>
      <c r="K843" s="62">
        <f t="shared" si="150"/>
        <v>0</v>
      </c>
      <c r="L843" s="54">
        <v>0</v>
      </c>
      <c r="M843" s="54">
        <v>0</v>
      </c>
      <c r="N843" s="62">
        <v>0</v>
      </c>
      <c r="O843" s="62">
        <v>0</v>
      </c>
      <c r="P843" s="62">
        <v>0</v>
      </c>
      <c r="Q843" s="62">
        <v>0</v>
      </c>
      <c r="R843" s="62">
        <v>0</v>
      </c>
      <c r="S843" s="62">
        <v>0</v>
      </c>
      <c r="T843" s="62">
        <v>0</v>
      </c>
      <c r="U843" s="62">
        <v>0</v>
      </c>
      <c r="V843" s="62">
        <v>0</v>
      </c>
      <c r="W843" s="62">
        <v>0</v>
      </c>
    </row>
    <row r="844" spans="1:23" ht="63" x14ac:dyDescent="0.25">
      <c r="A844" s="61"/>
      <c r="B844" s="53" t="s">
        <v>2164</v>
      </c>
      <c r="C844" s="58" t="s">
        <v>924</v>
      </c>
      <c r="D844" s="62">
        <v>3.3000000000000002E-2</v>
      </c>
      <c r="E844" s="62">
        <v>0.1</v>
      </c>
      <c r="F844" s="62">
        <v>0</v>
      </c>
      <c r="G844" s="62">
        <v>0</v>
      </c>
      <c r="H844" s="62">
        <v>0</v>
      </c>
      <c r="I844" s="62">
        <v>0</v>
      </c>
      <c r="J844" s="62">
        <f t="shared" si="150"/>
        <v>0</v>
      </c>
      <c r="K844" s="62">
        <f t="shared" si="150"/>
        <v>0</v>
      </c>
      <c r="L844" s="54">
        <v>3.3000000000000002E-2</v>
      </c>
      <c r="M844" s="54">
        <v>0.1</v>
      </c>
      <c r="N844" s="62">
        <v>0</v>
      </c>
      <c r="O844" s="62">
        <v>0</v>
      </c>
      <c r="P844" s="62">
        <v>0</v>
      </c>
      <c r="Q844" s="62">
        <v>0</v>
      </c>
      <c r="R844" s="62">
        <v>0</v>
      </c>
      <c r="S844" s="62">
        <v>0</v>
      </c>
      <c r="T844" s="62">
        <v>0</v>
      </c>
      <c r="U844" s="62">
        <v>0</v>
      </c>
      <c r="V844" s="62">
        <v>0</v>
      </c>
      <c r="W844" s="62">
        <v>0</v>
      </c>
    </row>
    <row r="845" spans="1:23" ht="47.25" x14ac:dyDescent="0.25">
      <c r="A845" s="63"/>
      <c r="B845" s="53" t="s">
        <v>2165</v>
      </c>
      <c r="C845" s="58" t="s">
        <v>1439</v>
      </c>
      <c r="D845" s="62">
        <v>0</v>
      </c>
      <c r="E845" s="62">
        <v>0</v>
      </c>
      <c r="F845" s="62">
        <v>0</v>
      </c>
      <c r="G845" s="62">
        <v>0</v>
      </c>
      <c r="H845" s="62">
        <v>0</v>
      </c>
      <c r="I845" s="62">
        <v>0</v>
      </c>
      <c r="J845" s="62">
        <f t="shared" si="150"/>
        <v>0</v>
      </c>
      <c r="K845" s="62">
        <f t="shared" si="150"/>
        <v>0</v>
      </c>
      <c r="L845" s="54">
        <v>0</v>
      </c>
      <c r="M845" s="54">
        <v>0</v>
      </c>
      <c r="N845" s="62">
        <v>0</v>
      </c>
      <c r="O845" s="62">
        <v>0</v>
      </c>
      <c r="P845" s="62">
        <v>0</v>
      </c>
      <c r="Q845" s="62">
        <v>0</v>
      </c>
      <c r="R845" s="62">
        <v>0</v>
      </c>
      <c r="S845" s="62">
        <v>0</v>
      </c>
      <c r="T845" s="62">
        <v>0</v>
      </c>
      <c r="U845" s="62">
        <v>0</v>
      </c>
      <c r="V845" s="62">
        <v>0</v>
      </c>
      <c r="W845" s="62">
        <v>0</v>
      </c>
    </row>
    <row r="846" spans="1:23" ht="47.25" x14ac:dyDescent="0.25">
      <c r="A846" s="61"/>
      <c r="B846" s="53" t="s">
        <v>2166</v>
      </c>
      <c r="C846" s="58" t="s">
        <v>1440</v>
      </c>
      <c r="D846" s="62">
        <v>0</v>
      </c>
      <c r="E846" s="62">
        <v>0</v>
      </c>
      <c r="F846" s="62">
        <v>0</v>
      </c>
      <c r="G846" s="62">
        <v>0</v>
      </c>
      <c r="H846" s="62">
        <v>0</v>
      </c>
      <c r="I846" s="62">
        <v>0</v>
      </c>
      <c r="J846" s="62">
        <f t="shared" si="150"/>
        <v>0</v>
      </c>
      <c r="K846" s="62">
        <f t="shared" si="150"/>
        <v>0</v>
      </c>
      <c r="L846" s="54">
        <v>0</v>
      </c>
      <c r="M846" s="54">
        <v>0</v>
      </c>
      <c r="N846" s="62">
        <v>0</v>
      </c>
      <c r="O846" s="62">
        <v>0</v>
      </c>
      <c r="P846" s="62">
        <v>0</v>
      </c>
      <c r="Q846" s="62">
        <v>0</v>
      </c>
      <c r="R846" s="62">
        <v>0</v>
      </c>
      <c r="S846" s="62">
        <v>0</v>
      </c>
      <c r="T846" s="62">
        <v>0</v>
      </c>
      <c r="U846" s="62">
        <v>0</v>
      </c>
      <c r="V846" s="62">
        <v>0</v>
      </c>
      <c r="W846" s="62">
        <v>0</v>
      </c>
    </row>
    <row r="847" spans="1:23" ht="47.25" x14ac:dyDescent="0.25">
      <c r="A847" s="61"/>
      <c r="B847" s="53" t="s">
        <v>2167</v>
      </c>
      <c r="C847" s="58" t="s">
        <v>1441</v>
      </c>
      <c r="D847" s="62">
        <v>0</v>
      </c>
      <c r="E847" s="62">
        <v>0</v>
      </c>
      <c r="F847" s="62">
        <v>0</v>
      </c>
      <c r="G847" s="62">
        <v>0</v>
      </c>
      <c r="H847" s="62">
        <v>0</v>
      </c>
      <c r="I847" s="62">
        <v>0</v>
      </c>
      <c r="J847" s="62">
        <f t="shared" si="150"/>
        <v>0</v>
      </c>
      <c r="K847" s="62">
        <f t="shared" si="150"/>
        <v>0</v>
      </c>
      <c r="L847" s="54">
        <v>0</v>
      </c>
      <c r="M847" s="54">
        <v>0</v>
      </c>
      <c r="N847" s="62">
        <v>0</v>
      </c>
      <c r="O847" s="62">
        <v>0</v>
      </c>
      <c r="P847" s="62">
        <v>0</v>
      </c>
      <c r="Q847" s="62">
        <v>0</v>
      </c>
      <c r="R847" s="62">
        <v>0</v>
      </c>
      <c r="S847" s="62">
        <v>0</v>
      </c>
      <c r="T847" s="62">
        <v>0</v>
      </c>
      <c r="U847" s="62">
        <v>0</v>
      </c>
      <c r="V847" s="62">
        <v>0</v>
      </c>
      <c r="W847" s="62">
        <v>0</v>
      </c>
    </row>
    <row r="848" spans="1:23" ht="47.25" x14ac:dyDescent="0.25">
      <c r="A848" s="61"/>
      <c r="B848" s="53" t="s">
        <v>925</v>
      </c>
      <c r="C848" s="58" t="s">
        <v>1442</v>
      </c>
      <c r="D848" s="62">
        <v>0</v>
      </c>
      <c r="E848" s="62">
        <v>0</v>
      </c>
      <c r="F848" s="62">
        <v>0</v>
      </c>
      <c r="G848" s="62">
        <v>0</v>
      </c>
      <c r="H848" s="62">
        <v>0</v>
      </c>
      <c r="I848" s="62">
        <v>0</v>
      </c>
      <c r="J848" s="62">
        <f t="shared" si="150"/>
        <v>0</v>
      </c>
      <c r="K848" s="62">
        <f t="shared" si="150"/>
        <v>0</v>
      </c>
      <c r="L848" s="54">
        <v>0</v>
      </c>
      <c r="M848" s="54">
        <v>0</v>
      </c>
      <c r="N848" s="62">
        <v>0</v>
      </c>
      <c r="O848" s="62">
        <v>0</v>
      </c>
      <c r="P848" s="62">
        <v>0</v>
      </c>
      <c r="Q848" s="62">
        <v>0</v>
      </c>
      <c r="R848" s="62">
        <v>0</v>
      </c>
      <c r="S848" s="62">
        <v>0</v>
      </c>
      <c r="T848" s="62">
        <v>0</v>
      </c>
      <c r="U848" s="62">
        <v>0</v>
      </c>
      <c r="V848" s="62">
        <v>0</v>
      </c>
      <c r="W848" s="62">
        <v>0</v>
      </c>
    </row>
    <row r="849" spans="1:23" ht="47.25" x14ac:dyDescent="0.25">
      <c r="A849" s="61"/>
      <c r="B849" s="53" t="s">
        <v>2168</v>
      </c>
      <c r="C849" s="58" t="s">
        <v>1443</v>
      </c>
      <c r="D849" s="62">
        <v>0</v>
      </c>
      <c r="E849" s="62">
        <v>0</v>
      </c>
      <c r="F849" s="62">
        <v>0</v>
      </c>
      <c r="G849" s="62">
        <v>0</v>
      </c>
      <c r="H849" s="62">
        <v>1.7000000000000001E-2</v>
      </c>
      <c r="I849" s="62">
        <v>0.16</v>
      </c>
      <c r="J849" s="62">
        <f t="shared" si="150"/>
        <v>0</v>
      </c>
      <c r="K849" s="62">
        <f t="shared" si="150"/>
        <v>0</v>
      </c>
      <c r="L849" s="54">
        <v>1.7000000000000001E-2</v>
      </c>
      <c r="M849" s="54">
        <v>0.16</v>
      </c>
      <c r="N849" s="62">
        <v>0</v>
      </c>
      <c r="O849" s="62">
        <v>0</v>
      </c>
      <c r="P849" s="62">
        <v>0</v>
      </c>
      <c r="Q849" s="62">
        <v>0</v>
      </c>
      <c r="R849" s="62">
        <v>0</v>
      </c>
      <c r="S849" s="62">
        <v>0</v>
      </c>
      <c r="T849" s="62">
        <v>0</v>
      </c>
      <c r="U849" s="62">
        <v>0</v>
      </c>
      <c r="V849" s="62">
        <v>0</v>
      </c>
      <c r="W849" s="62">
        <v>0</v>
      </c>
    </row>
    <row r="850" spans="1:23" ht="47.25" x14ac:dyDescent="0.25">
      <c r="A850" s="61"/>
      <c r="B850" s="53" t="s">
        <v>2169</v>
      </c>
      <c r="C850" s="58" t="s">
        <v>1444</v>
      </c>
      <c r="D850" s="62">
        <v>0</v>
      </c>
      <c r="E850" s="62">
        <v>0</v>
      </c>
      <c r="F850" s="62">
        <v>0</v>
      </c>
      <c r="G850" s="62">
        <v>0</v>
      </c>
      <c r="H850" s="62">
        <v>0</v>
      </c>
      <c r="I850" s="62">
        <v>0</v>
      </c>
      <c r="J850" s="62">
        <f t="shared" si="150"/>
        <v>0.16500000000000001</v>
      </c>
      <c r="K850" s="62">
        <f t="shared" si="150"/>
        <v>0.32</v>
      </c>
      <c r="L850" s="54">
        <v>0.16500000000000001</v>
      </c>
      <c r="M850" s="54">
        <v>0.32</v>
      </c>
      <c r="N850" s="62">
        <v>0</v>
      </c>
      <c r="O850" s="62">
        <v>0</v>
      </c>
      <c r="P850" s="62">
        <v>0</v>
      </c>
      <c r="Q850" s="62">
        <v>0</v>
      </c>
      <c r="R850" s="62">
        <v>0</v>
      </c>
      <c r="S850" s="62">
        <v>0</v>
      </c>
      <c r="T850" s="62">
        <v>0</v>
      </c>
      <c r="U850" s="62">
        <v>0</v>
      </c>
      <c r="V850" s="62">
        <v>0</v>
      </c>
      <c r="W850" s="62">
        <v>0</v>
      </c>
    </row>
    <row r="851" spans="1:23" ht="47.25" x14ac:dyDescent="0.25">
      <c r="A851" s="61"/>
      <c r="B851" s="53" t="s">
        <v>2170</v>
      </c>
      <c r="C851" s="58" t="s">
        <v>926</v>
      </c>
      <c r="D851" s="62">
        <v>0</v>
      </c>
      <c r="E851" s="62">
        <v>0</v>
      </c>
      <c r="F851" s="62">
        <v>0</v>
      </c>
      <c r="G851" s="62">
        <v>0</v>
      </c>
      <c r="H851" s="62">
        <v>0.56499999999999995</v>
      </c>
      <c r="I851" s="62">
        <v>0.16</v>
      </c>
      <c r="J851" s="62">
        <f t="shared" si="150"/>
        <v>0</v>
      </c>
      <c r="K851" s="62">
        <f t="shared" si="150"/>
        <v>0</v>
      </c>
      <c r="L851" s="54">
        <v>0.56499999999999995</v>
      </c>
      <c r="M851" s="54">
        <v>0.16</v>
      </c>
      <c r="N851" s="62">
        <v>0</v>
      </c>
      <c r="O851" s="62">
        <v>0</v>
      </c>
      <c r="P851" s="62">
        <v>0</v>
      </c>
      <c r="Q851" s="62">
        <v>0</v>
      </c>
      <c r="R851" s="62">
        <v>0</v>
      </c>
      <c r="S851" s="62">
        <v>0</v>
      </c>
      <c r="T851" s="62">
        <v>0</v>
      </c>
      <c r="U851" s="62">
        <v>0</v>
      </c>
      <c r="V851" s="62">
        <v>0</v>
      </c>
      <c r="W851" s="62">
        <v>0</v>
      </c>
    </row>
    <row r="852" spans="1:23" ht="15.75" x14ac:dyDescent="0.25">
      <c r="A852" s="61"/>
      <c r="B852" s="53" t="s">
        <v>2034</v>
      </c>
      <c r="C852" s="59"/>
      <c r="D852" s="62">
        <f t="shared" ref="D852:W852" si="151">SUM(D853)</f>
        <v>0</v>
      </c>
      <c r="E852" s="62">
        <f t="shared" si="151"/>
        <v>0</v>
      </c>
      <c r="F852" s="62">
        <f t="shared" si="151"/>
        <v>0</v>
      </c>
      <c r="G852" s="62">
        <f t="shared" si="151"/>
        <v>0</v>
      </c>
      <c r="H852" s="62">
        <f t="shared" si="151"/>
        <v>0</v>
      </c>
      <c r="I852" s="62">
        <f t="shared" si="151"/>
        <v>0</v>
      </c>
      <c r="J852" s="62">
        <f t="shared" si="151"/>
        <v>0</v>
      </c>
      <c r="K852" s="62">
        <f t="shared" si="151"/>
        <v>0</v>
      </c>
      <c r="L852" s="62">
        <f t="shared" si="151"/>
        <v>0</v>
      </c>
      <c r="M852" s="62">
        <f t="shared" si="151"/>
        <v>0</v>
      </c>
      <c r="N852" s="62">
        <f t="shared" si="151"/>
        <v>0</v>
      </c>
      <c r="O852" s="62">
        <f t="shared" si="151"/>
        <v>0</v>
      </c>
      <c r="P852" s="62">
        <f t="shared" si="151"/>
        <v>0</v>
      </c>
      <c r="Q852" s="62">
        <f t="shared" si="151"/>
        <v>0</v>
      </c>
      <c r="R852" s="62">
        <f t="shared" si="151"/>
        <v>0</v>
      </c>
      <c r="S852" s="62">
        <f t="shared" si="151"/>
        <v>0</v>
      </c>
      <c r="T852" s="62">
        <f t="shared" si="151"/>
        <v>0</v>
      </c>
      <c r="U852" s="62">
        <f t="shared" si="151"/>
        <v>0</v>
      </c>
      <c r="V852" s="62">
        <f t="shared" si="151"/>
        <v>0</v>
      </c>
      <c r="W852" s="62">
        <f t="shared" si="151"/>
        <v>0</v>
      </c>
    </row>
    <row r="853" spans="1:23" ht="47.25" x14ac:dyDescent="0.25">
      <c r="A853" s="61"/>
      <c r="B853" s="53" t="s">
        <v>2171</v>
      </c>
      <c r="C853" s="59" t="s">
        <v>2172</v>
      </c>
      <c r="D853" s="62">
        <v>0</v>
      </c>
      <c r="E853" s="62">
        <v>0</v>
      </c>
      <c r="F853" s="62">
        <v>0</v>
      </c>
      <c r="G853" s="62">
        <v>0</v>
      </c>
      <c r="H853" s="62">
        <v>0</v>
      </c>
      <c r="I853" s="62">
        <v>0</v>
      </c>
      <c r="J853" s="62">
        <f>L853-D853-F853-H853</f>
        <v>0</v>
      </c>
      <c r="K853" s="62">
        <f>M853-E853-G853-I853</f>
        <v>0</v>
      </c>
      <c r="L853" s="54">
        <v>0</v>
      </c>
      <c r="M853" s="54">
        <v>0</v>
      </c>
      <c r="N853" s="62">
        <v>0</v>
      </c>
      <c r="O853" s="62">
        <v>0</v>
      </c>
      <c r="P853" s="62">
        <v>0</v>
      </c>
      <c r="Q853" s="62">
        <v>0</v>
      </c>
      <c r="R853" s="62">
        <v>0</v>
      </c>
      <c r="S853" s="62">
        <v>0</v>
      </c>
      <c r="T853" s="62">
        <v>0</v>
      </c>
      <c r="U853" s="62">
        <v>0</v>
      </c>
      <c r="V853" s="62">
        <v>0</v>
      </c>
      <c r="W853" s="62">
        <v>0</v>
      </c>
    </row>
    <row r="854" spans="1:23" ht="15.75" x14ac:dyDescent="0.25">
      <c r="A854" s="61"/>
      <c r="B854" s="53" t="s">
        <v>457</v>
      </c>
      <c r="C854" s="59"/>
      <c r="D854" s="62">
        <f t="shared" ref="D854:W854" si="152">SUM(D855:D891)</f>
        <v>0.90599999999999992</v>
      </c>
      <c r="E854" s="62">
        <f t="shared" si="152"/>
        <v>0.5</v>
      </c>
      <c r="F854" s="62">
        <f t="shared" si="152"/>
        <v>4.1000000000000002E-2</v>
      </c>
      <c r="G854" s="62">
        <f t="shared" si="152"/>
        <v>0.25</v>
      </c>
      <c r="H854" s="62">
        <f t="shared" si="152"/>
        <v>0.59</v>
      </c>
      <c r="I854" s="62">
        <f t="shared" si="152"/>
        <v>0.8</v>
      </c>
      <c r="J854" s="62">
        <f t="shared" si="152"/>
        <v>4.2370000000000001</v>
      </c>
      <c r="K854" s="62">
        <f t="shared" si="152"/>
        <v>1.4000000000000001</v>
      </c>
      <c r="L854" s="62">
        <f t="shared" si="152"/>
        <v>5.774</v>
      </c>
      <c r="M854" s="62">
        <f t="shared" si="152"/>
        <v>2.95</v>
      </c>
      <c r="N854" s="62">
        <f t="shared" si="152"/>
        <v>0</v>
      </c>
      <c r="O854" s="62">
        <f t="shared" si="152"/>
        <v>0</v>
      </c>
      <c r="P854" s="62">
        <f t="shared" si="152"/>
        <v>0</v>
      </c>
      <c r="Q854" s="62">
        <f t="shared" si="152"/>
        <v>0</v>
      </c>
      <c r="R854" s="62">
        <f t="shared" si="152"/>
        <v>0</v>
      </c>
      <c r="S854" s="62">
        <f t="shared" si="152"/>
        <v>0</v>
      </c>
      <c r="T854" s="62">
        <f t="shared" si="152"/>
        <v>0</v>
      </c>
      <c r="U854" s="62">
        <f t="shared" si="152"/>
        <v>0</v>
      </c>
      <c r="V854" s="62">
        <f t="shared" si="152"/>
        <v>0</v>
      </c>
      <c r="W854" s="62">
        <f t="shared" si="152"/>
        <v>0</v>
      </c>
    </row>
    <row r="855" spans="1:23" ht="47.25" x14ac:dyDescent="0.25">
      <c r="A855" s="63"/>
      <c r="B855" s="53" t="s">
        <v>1579</v>
      </c>
      <c r="C855" s="59" t="s">
        <v>1580</v>
      </c>
      <c r="D855" s="62">
        <v>0</v>
      </c>
      <c r="E855" s="62">
        <v>0</v>
      </c>
      <c r="F855" s="62">
        <v>0</v>
      </c>
      <c r="G855" s="62">
        <v>0</v>
      </c>
      <c r="H855" s="62">
        <v>0</v>
      </c>
      <c r="I855" s="62">
        <v>0</v>
      </c>
      <c r="J855" s="62">
        <f t="shared" ref="J855:K891" si="153">L855-D855-F855-H855</f>
        <v>0.83</v>
      </c>
      <c r="K855" s="62">
        <f t="shared" si="153"/>
        <v>0.25</v>
      </c>
      <c r="L855" s="54">
        <v>0.83</v>
      </c>
      <c r="M855" s="54">
        <v>0.25</v>
      </c>
      <c r="N855" s="62">
        <v>0</v>
      </c>
      <c r="O855" s="62">
        <v>0</v>
      </c>
      <c r="P855" s="62">
        <v>0</v>
      </c>
      <c r="Q855" s="62">
        <v>0</v>
      </c>
      <c r="R855" s="62">
        <v>0</v>
      </c>
      <c r="S855" s="62">
        <v>0</v>
      </c>
      <c r="T855" s="62">
        <v>0</v>
      </c>
      <c r="U855" s="62">
        <v>0</v>
      </c>
      <c r="V855" s="62">
        <v>0</v>
      </c>
      <c r="W855" s="62">
        <v>0</v>
      </c>
    </row>
    <row r="856" spans="1:23" ht="47.25" x14ac:dyDescent="0.25">
      <c r="A856" s="61"/>
      <c r="B856" s="53" t="s">
        <v>927</v>
      </c>
      <c r="C856" s="58" t="s">
        <v>928</v>
      </c>
      <c r="D856" s="62">
        <v>0</v>
      </c>
      <c r="E856" s="62">
        <v>0</v>
      </c>
      <c r="F856" s="62">
        <v>0</v>
      </c>
      <c r="G856" s="62">
        <v>0</v>
      </c>
      <c r="H856" s="62">
        <v>0</v>
      </c>
      <c r="I856" s="62">
        <v>0</v>
      </c>
      <c r="J856" s="62">
        <f t="shared" si="153"/>
        <v>0.65</v>
      </c>
      <c r="K856" s="62">
        <f t="shared" si="153"/>
        <v>0</v>
      </c>
      <c r="L856" s="54">
        <v>0.65</v>
      </c>
      <c r="M856" s="54">
        <v>0</v>
      </c>
      <c r="N856" s="62">
        <v>0</v>
      </c>
      <c r="O856" s="62">
        <v>0</v>
      </c>
      <c r="P856" s="62">
        <v>0</v>
      </c>
      <c r="Q856" s="62">
        <v>0</v>
      </c>
      <c r="R856" s="62">
        <v>0</v>
      </c>
      <c r="S856" s="62">
        <v>0</v>
      </c>
      <c r="T856" s="62">
        <v>0</v>
      </c>
      <c r="U856" s="62">
        <v>0</v>
      </c>
      <c r="V856" s="62">
        <v>0</v>
      </c>
      <c r="W856" s="62">
        <v>0</v>
      </c>
    </row>
    <row r="857" spans="1:23" ht="47.25" x14ac:dyDescent="0.25">
      <c r="A857" s="63"/>
      <c r="B857" s="53" t="s">
        <v>2173</v>
      </c>
      <c r="C857" s="58" t="s">
        <v>929</v>
      </c>
      <c r="D857" s="62">
        <v>0</v>
      </c>
      <c r="E857" s="62">
        <v>0</v>
      </c>
      <c r="F857" s="62">
        <v>0</v>
      </c>
      <c r="G857" s="62">
        <v>0</v>
      </c>
      <c r="H857" s="62">
        <v>0.45</v>
      </c>
      <c r="I857" s="62">
        <v>0.4</v>
      </c>
      <c r="J857" s="62">
        <f t="shared" si="153"/>
        <v>0</v>
      </c>
      <c r="K857" s="62">
        <f t="shared" si="153"/>
        <v>0</v>
      </c>
      <c r="L857" s="54">
        <v>0.45</v>
      </c>
      <c r="M857" s="54">
        <v>0.4</v>
      </c>
      <c r="N857" s="62">
        <v>0</v>
      </c>
      <c r="O857" s="62">
        <v>0</v>
      </c>
      <c r="P857" s="62">
        <v>0</v>
      </c>
      <c r="Q857" s="62">
        <v>0</v>
      </c>
      <c r="R857" s="62">
        <v>0</v>
      </c>
      <c r="S857" s="62">
        <v>0</v>
      </c>
      <c r="T857" s="62">
        <v>0</v>
      </c>
      <c r="U857" s="62">
        <v>0</v>
      </c>
      <c r="V857" s="62">
        <v>0</v>
      </c>
      <c r="W857" s="62">
        <v>0</v>
      </c>
    </row>
    <row r="858" spans="1:23" ht="47.25" x14ac:dyDescent="0.25">
      <c r="A858" s="61"/>
      <c r="B858" s="53" t="s">
        <v>930</v>
      </c>
      <c r="C858" s="58" t="s">
        <v>931</v>
      </c>
      <c r="D858" s="62">
        <v>0.32600000000000001</v>
      </c>
      <c r="E858" s="62">
        <v>0.25</v>
      </c>
      <c r="F858" s="62">
        <v>0</v>
      </c>
      <c r="G858" s="62">
        <v>0</v>
      </c>
      <c r="H858" s="62">
        <v>0</v>
      </c>
      <c r="I858" s="62">
        <v>0</v>
      </c>
      <c r="J858" s="62">
        <f t="shared" si="153"/>
        <v>0</v>
      </c>
      <c r="K858" s="62">
        <f t="shared" si="153"/>
        <v>0</v>
      </c>
      <c r="L858" s="54">
        <v>0.32600000000000001</v>
      </c>
      <c r="M858" s="54">
        <v>0.25</v>
      </c>
      <c r="N858" s="62">
        <v>0</v>
      </c>
      <c r="O858" s="62">
        <v>0</v>
      </c>
      <c r="P858" s="62">
        <v>0</v>
      </c>
      <c r="Q858" s="62">
        <v>0</v>
      </c>
      <c r="R858" s="62">
        <v>0</v>
      </c>
      <c r="S858" s="62">
        <v>0</v>
      </c>
      <c r="T858" s="62">
        <v>0</v>
      </c>
      <c r="U858" s="62">
        <v>0</v>
      </c>
      <c r="V858" s="62">
        <v>0</v>
      </c>
      <c r="W858" s="62">
        <v>0</v>
      </c>
    </row>
    <row r="859" spans="1:23" ht="31.5" x14ac:dyDescent="0.25">
      <c r="A859" s="61"/>
      <c r="B859" s="53" t="s">
        <v>932</v>
      </c>
      <c r="C859" s="58" t="s">
        <v>933</v>
      </c>
      <c r="D859" s="62">
        <v>0</v>
      </c>
      <c r="E859" s="62">
        <v>0</v>
      </c>
      <c r="F859" s="62">
        <v>0</v>
      </c>
      <c r="G859" s="62">
        <v>0</v>
      </c>
      <c r="H859" s="62">
        <v>0</v>
      </c>
      <c r="I859" s="62">
        <v>0</v>
      </c>
      <c r="J859" s="62">
        <f t="shared" si="153"/>
        <v>0</v>
      </c>
      <c r="K859" s="62">
        <f t="shared" si="153"/>
        <v>0</v>
      </c>
      <c r="L859" s="54">
        <v>0</v>
      </c>
      <c r="M859" s="54">
        <v>0</v>
      </c>
      <c r="N859" s="62">
        <v>0</v>
      </c>
      <c r="O859" s="62">
        <v>0</v>
      </c>
      <c r="P859" s="62">
        <v>0</v>
      </c>
      <c r="Q859" s="62">
        <v>0</v>
      </c>
      <c r="R859" s="62">
        <v>0</v>
      </c>
      <c r="S859" s="62">
        <v>0</v>
      </c>
      <c r="T859" s="62">
        <v>0</v>
      </c>
      <c r="U859" s="62">
        <v>0</v>
      </c>
      <c r="V859" s="62">
        <v>0</v>
      </c>
      <c r="W859" s="62">
        <v>0</v>
      </c>
    </row>
    <row r="860" spans="1:23" ht="47.25" x14ac:dyDescent="0.25">
      <c r="A860" s="61"/>
      <c r="B860" s="53" t="s">
        <v>934</v>
      </c>
      <c r="C860" s="58" t="s">
        <v>935</v>
      </c>
      <c r="D860" s="62">
        <v>0</v>
      </c>
      <c r="E860" s="62">
        <v>0</v>
      </c>
      <c r="F860" s="62">
        <v>0</v>
      </c>
      <c r="G860" s="62">
        <v>0</v>
      </c>
      <c r="H860" s="62">
        <v>0</v>
      </c>
      <c r="I860" s="62">
        <v>0</v>
      </c>
      <c r="J860" s="62">
        <f t="shared" si="153"/>
        <v>0</v>
      </c>
      <c r="K860" s="62">
        <f t="shared" si="153"/>
        <v>0</v>
      </c>
      <c r="L860" s="54">
        <v>0</v>
      </c>
      <c r="M860" s="54">
        <v>0</v>
      </c>
      <c r="N860" s="62">
        <v>0</v>
      </c>
      <c r="O860" s="62">
        <v>0</v>
      </c>
      <c r="P860" s="62">
        <v>0</v>
      </c>
      <c r="Q860" s="62">
        <v>0</v>
      </c>
      <c r="R860" s="62">
        <v>0</v>
      </c>
      <c r="S860" s="62">
        <v>0</v>
      </c>
      <c r="T860" s="62">
        <v>0</v>
      </c>
      <c r="U860" s="62">
        <v>0</v>
      </c>
      <c r="V860" s="62">
        <v>0</v>
      </c>
      <c r="W860" s="62">
        <v>0</v>
      </c>
    </row>
    <row r="861" spans="1:23" ht="47.25" x14ac:dyDescent="0.25">
      <c r="A861" s="61"/>
      <c r="B861" s="53" t="s">
        <v>936</v>
      </c>
      <c r="C861" s="58" t="s">
        <v>937</v>
      </c>
      <c r="D861" s="62">
        <v>0</v>
      </c>
      <c r="E861" s="62">
        <v>0</v>
      </c>
      <c r="F861" s="62">
        <v>0</v>
      </c>
      <c r="G861" s="62">
        <v>0</v>
      </c>
      <c r="H861" s="62">
        <v>0</v>
      </c>
      <c r="I861" s="62">
        <v>0</v>
      </c>
      <c r="J861" s="62">
        <f t="shared" si="153"/>
        <v>0.85599999999999998</v>
      </c>
      <c r="K861" s="62">
        <f t="shared" si="153"/>
        <v>0</v>
      </c>
      <c r="L861" s="54">
        <v>0.85599999999999998</v>
      </c>
      <c r="M861" s="54">
        <v>0</v>
      </c>
      <c r="N861" s="62">
        <v>0</v>
      </c>
      <c r="O861" s="62">
        <v>0</v>
      </c>
      <c r="P861" s="62">
        <v>0</v>
      </c>
      <c r="Q861" s="62">
        <v>0</v>
      </c>
      <c r="R861" s="62">
        <v>0</v>
      </c>
      <c r="S861" s="62">
        <v>0</v>
      </c>
      <c r="T861" s="62">
        <v>0</v>
      </c>
      <c r="U861" s="62">
        <v>0</v>
      </c>
      <c r="V861" s="62">
        <v>0</v>
      </c>
      <c r="W861" s="62">
        <v>0</v>
      </c>
    </row>
    <row r="862" spans="1:23" ht="47.25" x14ac:dyDescent="0.25">
      <c r="A862" s="61"/>
      <c r="B862" s="53" t="s">
        <v>2174</v>
      </c>
      <c r="C862" s="58" t="s">
        <v>938</v>
      </c>
      <c r="D862" s="62">
        <v>0</v>
      </c>
      <c r="E862" s="62">
        <v>0</v>
      </c>
      <c r="F862" s="62">
        <v>0</v>
      </c>
      <c r="G862" s="62">
        <v>0</v>
      </c>
      <c r="H862" s="62">
        <v>0</v>
      </c>
      <c r="I862" s="62">
        <v>0</v>
      </c>
      <c r="J862" s="62">
        <f t="shared" si="153"/>
        <v>0</v>
      </c>
      <c r="K862" s="62">
        <f t="shared" si="153"/>
        <v>0</v>
      </c>
      <c r="L862" s="54">
        <v>0</v>
      </c>
      <c r="M862" s="54">
        <v>0</v>
      </c>
      <c r="N862" s="62">
        <v>0</v>
      </c>
      <c r="O862" s="62">
        <v>0</v>
      </c>
      <c r="P862" s="62">
        <v>0</v>
      </c>
      <c r="Q862" s="62">
        <v>0</v>
      </c>
      <c r="R862" s="62">
        <v>0</v>
      </c>
      <c r="S862" s="62">
        <v>0</v>
      </c>
      <c r="T862" s="62">
        <v>0</v>
      </c>
      <c r="U862" s="62">
        <v>0</v>
      </c>
      <c r="V862" s="62">
        <v>0</v>
      </c>
      <c r="W862" s="62">
        <v>0</v>
      </c>
    </row>
    <row r="863" spans="1:23" ht="47.25" x14ac:dyDescent="0.25">
      <c r="A863" s="63"/>
      <c r="B863" s="53" t="s">
        <v>2175</v>
      </c>
      <c r="C863" s="59" t="s">
        <v>939</v>
      </c>
      <c r="D863" s="62">
        <v>0</v>
      </c>
      <c r="E863" s="62">
        <v>0</v>
      </c>
      <c r="F863" s="62">
        <v>0</v>
      </c>
      <c r="G863" s="62">
        <v>0</v>
      </c>
      <c r="H863" s="62">
        <v>0</v>
      </c>
      <c r="I863" s="62">
        <v>0</v>
      </c>
      <c r="J863" s="62">
        <f t="shared" si="153"/>
        <v>0</v>
      </c>
      <c r="K863" s="62">
        <f t="shared" si="153"/>
        <v>0</v>
      </c>
      <c r="L863" s="54">
        <v>0</v>
      </c>
      <c r="M863" s="54">
        <v>0</v>
      </c>
      <c r="N863" s="62">
        <v>0</v>
      </c>
      <c r="O863" s="62">
        <v>0</v>
      </c>
      <c r="P863" s="62">
        <v>0</v>
      </c>
      <c r="Q863" s="62">
        <v>0</v>
      </c>
      <c r="R863" s="62">
        <v>0</v>
      </c>
      <c r="S863" s="62">
        <v>0</v>
      </c>
      <c r="T863" s="62">
        <v>0</v>
      </c>
      <c r="U863" s="62">
        <v>0</v>
      </c>
      <c r="V863" s="62">
        <v>0</v>
      </c>
      <c r="W863" s="62">
        <v>0</v>
      </c>
    </row>
    <row r="864" spans="1:23" ht="63" x14ac:dyDescent="0.25">
      <c r="A864" s="61"/>
      <c r="B864" s="65" t="s">
        <v>940</v>
      </c>
      <c r="C864" s="58" t="s">
        <v>941</v>
      </c>
      <c r="D864" s="62">
        <v>0.57999999999999996</v>
      </c>
      <c r="E864" s="62">
        <v>0.25</v>
      </c>
      <c r="F864" s="62">
        <v>0</v>
      </c>
      <c r="G864" s="62">
        <v>0</v>
      </c>
      <c r="H864" s="62">
        <v>0</v>
      </c>
      <c r="I864" s="62">
        <v>0</v>
      </c>
      <c r="J864" s="62">
        <f t="shared" si="153"/>
        <v>0</v>
      </c>
      <c r="K864" s="62">
        <f t="shared" si="153"/>
        <v>0</v>
      </c>
      <c r="L864" s="54">
        <v>0.57999999999999996</v>
      </c>
      <c r="M864" s="54">
        <v>0.25</v>
      </c>
      <c r="N864" s="62">
        <v>0</v>
      </c>
      <c r="O864" s="62">
        <v>0</v>
      </c>
      <c r="P864" s="62">
        <v>0</v>
      </c>
      <c r="Q864" s="62">
        <v>0</v>
      </c>
      <c r="R864" s="62">
        <v>0</v>
      </c>
      <c r="S864" s="62">
        <v>0</v>
      </c>
      <c r="T864" s="62">
        <v>0</v>
      </c>
      <c r="U864" s="62">
        <v>0</v>
      </c>
      <c r="V864" s="62">
        <v>0</v>
      </c>
      <c r="W864" s="62">
        <v>0</v>
      </c>
    </row>
    <row r="865" spans="1:23" ht="47.25" x14ac:dyDescent="0.25">
      <c r="A865" s="63"/>
      <c r="B865" s="53" t="s">
        <v>2176</v>
      </c>
      <c r="C865" s="58" t="s">
        <v>942</v>
      </c>
      <c r="D865" s="62">
        <v>0</v>
      </c>
      <c r="E865" s="62">
        <v>0</v>
      </c>
      <c r="F865" s="62">
        <v>0</v>
      </c>
      <c r="G865" s="62">
        <v>0</v>
      </c>
      <c r="H865" s="62">
        <v>0</v>
      </c>
      <c r="I865" s="62">
        <v>0</v>
      </c>
      <c r="J865" s="62">
        <f t="shared" si="153"/>
        <v>0</v>
      </c>
      <c r="K865" s="62">
        <f t="shared" si="153"/>
        <v>0</v>
      </c>
      <c r="L865" s="54">
        <v>0</v>
      </c>
      <c r="M865" s="54">
        <v>0</v>
      </c>
      <c r="N865" s="62">
        <v>0</v>
      </c>
      <c r="O865" s="62">
        <v>0</v>
      </c>
      <c r="P865" s="62">
        <v>0</v>
      </c>
      <c r="Q865" s="62">
        <v>0</v>
      </c>
      <c r="R865" s="62">
        <v>0</v>
      </c>
      <c r="S865" s="62">
        <v>0</v>
      </c>
      <c r="T865" s="62">
        <v>0</v>
      </c>
      <c r="U865" s="62">
        <v>0</v>
      </c>
      <c r="V865" s="62">
        <v>0</v>
      </c>
      <c r="W865" s="62">
        <v>0</v>
      </c>
    </row>
    <row r="866" spans="1:23" ht="47.25" x14ac:dyDescent="0.25">
      <c r="A866" s="61"/>
      <c r="B866" s="53" t="s">
        <v>2177</v>
      </c>
      <c r="C866" s="58" t="s">
        <v>943</v>
      </c>
      <c r="D866" s="62">
        <v>0</v>
      </c>
      <c r="E866" s="62">
        <v>0</v>
      </c>
      <c r="F866" s="62">
        <v>0</v>
      </c>
      <c r="G866" s="62">
        <v>0</v>
      </c>
      <c r="H866" s="62">
        <v>0</v>
      </c>
      <c r="I866" s="62">
        <v>0</v>
      </c>
      <c r="J866" s="62">
        <f t="shared" si="153"/>
        <v>3.1E-2</v>
      </c>
      <c r="K866" s="62">
        <f t="shared" si="153"/>
        <v>0.25</v>
      </c>
      <c r="L866" s="54">
        <v>3.1E-2</v>
      </c>
      <c r="M866" s="54">
        <v>0.25</v>
      </c>
      <c r="N866" s="62">
        <v>0</v>
      </c>
      <c r="O866" s="62">
        <v>0</v>
      </c>
      <c r="P866" s="62">
        <v>0</v>
      </c>
      <c r="Q866" s="62">
        <v>0</v>
      </c>
      <c r="R866" s="62">
        <v>0</v>
      </c>
      <c r="S866" s="62">
        <v>0</v>
      </c>
      <c r="T866" s="62">
        <v>0</v>
      </c>
      <c r="U866" s="62">
        <v>0</v>
      </c>
      <c r="V866" s="62">
        <v>0</v>
      </c>
      <c r="W866" s="62">
        <v>0</v>
      </c>
    </row>
    <row r="867" spans="1:23" ht="94.5" x14ac:dyDescent="0.25">
      <c r="A867" s="61"/>
      <c r="B867" s="53" t="s">
        <v>944</v>
      </c>
      <c r="C867" s="58" t="s">
        <v>1445</v>
      </c>
      <c r="D867" s="62">
        <v>0</v>
      </c>
      <c r="E867" s="62">
        <v>0</v>
      </c>
      <c r="F867" s="62">
        <v>0</v>
      </c>
      <c r="G867" s="62">
        <v>0</v>
      </c>
      <c r="H867" s="62">
        <v>0</v>
      </c>
      <c r="I867" s="62">
        <v>0</v>
      </c>
      <c r="J867" s="62">
        <f t="shared" si="153"/>
        <v>1.8</v>
      </c>
      <c r="K867" s="62">
        <f t="shared" si="153"/>
        <v>0.8</v>
      </c>
      <c r="L867" s="54">
        <v>1.8</v>
      </c>
      <c r="M867" s="54">
        <v>0.8</v>
      </c>
      <c r="N867" s="62">
        <v>0</v>
      </c>
      <c r="O867" s="62">
        <v>0</v>
      </c>
      <c r="P867" s="62">
        <v>0</v>
      </c>
      <c r="Q867" s="62">
        <v>0</v>
      </c>
      <c r="R867" s="62">
        <v>0</v>
      </c>
      <c r="S867" s="62">
        <v>0</v>
      </c>
      <c r="T867" s="62">
        <v>0</v>
      </c>
      <c r="U867" s="62">
        <v>0</v>
      </c>
      <c r="V867" s="62">
        <v>0</v>
      </c>
      <c r="W867" s="62">
        <v>0</v>
      </c>
    </row>
    <row r="868" spans="1:23" ht="78.75" x14ac:dyDescent="0.25">
      <c r="A868" s="63"/>
      <c r="B868" s="53" t="s">
        <v>945</v>
      </c>
      <c r="C868" s="58" t="s">
        <v>1446</v>
      </c>
      <c r="D868" s="62">
        <v>0</v>
      </c>
      <c r="E868" s="62">
        <v>0</v>
      </c>
      <c r="F868" s="62">
        <v>0</v>
      </c>
      <c r="G868" s="62">
        <v>0</v>
      </c>
      <c r="H868" s="62">
        <v>0</v>
      </c>
      <c r="I868" s="62">
        <v>0</v>
      </c>
      <c r="J868" s="62">
        <f t="shared" si="153"/>
        <v>0</v>
      </c>
      <c r="K868" s="62">
        <f t="shared" si="153"/>
        <v>0</v>
      </c>
      <c r="L868" s="54">
        <v>0</v>
      </c>
      <c r="M868" s="54">
        <v>0</v>
      </c>
      <c r="N868" s="62">
        <v>0</v>
      </c>
      <c r="O868" s="62">
        <v>0</v>
      </c>
      <c r="P868" s="62">
        <v>0</v>
      </c>
      <c r="Q868" s="62">
        <v>0</v>
      </c>
      <c r="R868" s="62">
        <v>0</v>
      </c>
      <c r="S868" s="62">
        <v>0</v>
      </c>
      <c r="T868" s="62">
        <v>0</v>
      </c>
      <c r="U868" s="62">
        <v>0</v>
      </c>
      <c r="V868" s="62">
        <v>0</v>
      </c>
      <c r="W868" s="62">
        <v>0</v>
      </c>
    </row>
    <row r="869" spans="1:23" ht="47.25" x14ac:dyDescent="0.25">
      <c r="A869" s="61"/>
      <c r="B869" s="53" t="s">
        <v>946</v>
      </c>
      <c r="C869" s="58" t="s">
        <v>1447</v>
      </c>
      <c r="D869" s="62">
        <v>0</v>
      </c>
      <c r="E869" s="62">
        <v>0</v>
      </c>
      <c r="F869" s="62">
        <v>0</v>
      </c>
      <c r="G869" s="62">
        <v>0</v>
      </c>
      <c r="H869" s="62">
        <v>0</v>
      </c>
      <c r="I869" s="62">
        <v>0</v>
      </c>
      <c r="J869" s="62">
        <f t="shared" si="153"/>
        <v>0</v>
      </c>
      <c r="K869" s="62">
        <f t="shared" si="153"/>
        <v>0</v>
      </c>
      <c r="L869" s="54">
        <v>0</v>
      </c>
      <c r="M869" s="54">
        <v>0</v>
      </c>
      <c r="N869" s="62">
        <v>0</v>
      </c>
      <c r="O869" s="62">
        <v>0</v>
      </c>
      <c r="P869" s="62">
        <v>0</v>
      </c>
      <c r="Q869" s="62">
        <v>0</v>
      </c>
      <c r="R869" s="62">
        <v>0</v>
      </c>
      <c r="S869" s="62">
        <v>0</v>
      </c>
      <c r="T869" s="62">
        <v>0</v>
      </c>
      <c r="U869" s="62">
        <v>0</v>
      </c>
      <c r="V869" s="62">
        <v>0</v>
      </c>
      <c r="W869" s="62">
        <v>0</v>
      </c>
    </row>
    <row r="870" spans="1:23" ht="63" x14ac:dyDescent="0.25">
      <c r="A870" s="61"/>
      <c r="B870" s="53" t="s">
        <v>947</v>
      </c>
      <c r="C870" s="58" t="s">
        <v>948</v>
      </c>
      <c r="D870" s="62">
        <v>0</v>
      </c>
      <c r="E870" s="62">
        <v>0</v>
      </c>
      <c r="F870" s="62">
        <v>0</v>
      </c>
      <c r="G870" s="62">
        <v>0</v>
      </c>
      <c r="H870" s="62">
        <v>0</v>
      </c>
      <c r="I870" s="62">
        <v>0</v>
      </c>
      <c r="J870" s="62">
        <f t="shared" si="153"/>
        <v>7.0000000000000007E-2</v>
      </c>
      <c r="K870" s="62">
        <f t="shared" si="153"/>
        <v>0.1</v>
      </c>
      <c r="L870" s="54">
        <v>7.0000000000000007E-2</v>
      </c>
      <c r="M870" s="54">
        <v>0.1</v>
      </c>
      <c r="N870" s="62">
        <v>0</v>
      </c>
      <c r="O870" s="62">
        <v>0</v>
      </c>
      <c r="P870" s="62">
        <v>0</v>
      </c>
      <c r="Q870" s="62">
        <v>0</v>
      </c>
      <c r="R870" s="62">
        <v>0</v>
      </c>
      <c r="S870" s="62">
        <v>0</v>
      </c>
      <c r="T870" s="62">
        <v>0</v>
      </c>
      <c r="U870" s="62">
        <v>0</v>
      </c>
      <c r="V870" s="62">
        <v>0</v>
      </c>
      <c r="W870" s="62">
        <v>0</v>
      </c>
    </row>
    <row r="871" spans="1:23" ht="47.25" x14ac:dyDescent="0.25">
      <c r="A871" s="61"/>
      <c r="B871" s="53" t="s">
        <v>2178</v>
      </c>
      <c r="C871" s="59" t="s">
        <v>1448</v>
      </c>
      <c r="D871" s="62">
        <v>0</v>
      </c>
      <c r="E871" s="62">
        <v>0</v>
      </c>
      <c r="F871" s="62">
        <v>0</v>
      </c>
      <c r="G871" s="62">
        <v>0</v>
      </c>
      <c r="H871" s="62">
        <v>0</v>
      </c>
      <c r="I871" s="62">
        <v>0</v>
      </c>
      <c r="J871" s="62">
        <f t="shared" si="153"/>
        <v>0</v>
      </c>
      <c r="K871" s="62">
        <f t="shared" si="153"/>
        <v>0</v>
      </c>
      <c r="L871" s="54">
        <v>0</v>
      </c>
      <c r="M871" s="54">
        <v>0</v>
      </c>
      <c r="N871" s="62">
        <v>0</v>
      </c>
      <c r="O871" s="62">
        <v>0</v>
      </c>
      <c r="P871" s="62">
        <v>0</v>
      </c>
      <c r="Q871" s="62">
        <v>0</v>
      </c>
      <c r="R871" s="62">
        <v>0</v>
      </c>
      <c r="S871" s="62">
        <v>0</v>
      </c>
      <c r="T871" s="62">
        <v>0</v>
      </c>
      <c r="U871" s="62">
        <v>0</v>
      </c>
      <c r="V871" s="62">
        <v>0</v>
      </c>
      <c r="W871" s="62">
        <v>0</v>
      </c>
    </row>
    <row r="872" spans="1:23" ht="63" x14ac:dyDescent="0.25">
      <c r="A872" s="61"/>
      <c r="B872" s="53" t="s">
        <v>2179</v>
      </c>
      <c r="C872" s="58" t="s">
        <v>1449</v>
      </c>
      <c r="D872" s="62">
        <v>0</v>
      </c>
      <c r="E872" s="62">
        <v>0</v>
      </c>
      <c r="F872" s="62">
        <v>0</v>
      </c>
      <c r="G872" s="62">
        <v>0</v>
      </c>
      <c r="H872" s="62">
        <v>0</v>
      </c>
      <c r="I872" s="62">
        <v>0</v>
      </c>
      <c r="J872" s="62">
        <f t="shared" si="153"/>
        <v>0</v>
      </c>
      <c r="K872" s="62">
        <f t="shared" si="153"/>
        <v>0</v>
      </c>
      <c r="L872" s="54">
        <v>0</v>
      </c>
      <c r="M872" s="54">
        <v>0</v>
      </c>
      <c r="N872" s="62">
        <v>0</v>
      </c>
      <c r="O872" s="62">
        <v>0</v>
      </c>
      <c r="P872" s="62">
        <v>0</v>
      </c>
      <c r="Q872" s="62">
        <v>0</v>
      </c>
      <c r="R872" s="62">
        <v>0</v>
      </c>
      <c r="S872" s="62">
        <v>0</v>
      </c>
      <c r="T872" s="62">
        <v>0</v>
      </c>
      <c r="U872" s="62">
        <v>0</v>
      </c>
      <c r="V872" s="62">
        <v>0</v>
      </c>
      <c r="W872" s="62">
        <v>0</v>
      </c>
    </row>
    <row r="873" spans="1:23" ht="31.5" x14ac:dyDescent="0.25">
      <c r="A873" s="61"/>
      <c r="B873" s="65" t="s">
        <v>949</v>
      </c>
      <c r="C873" s="58" t="s">
        <v>950</v>
      </c>
      <c r="D873" s="62">
        <v>0</v>
      </c>
      <c r="E873" s="62">
        <v>0</v>
      </c>
      <c r="F873" s="62">
        <v>4.1000000000000002E-2</v>
      </c>
      <c r="G873" s="62">
        <v>0.25</v>
      </c>
      <c r="H873" s="62">
        <v>0</v>
      </c>
      <c r="I873" s="62">
        <v>0</v>
      </c>
      <c r="J873" s="62">
        <f t="shared" si="153"/>
        <v>0</v>
      </c>
      <c r="K873" s="62">
        <f t="shared" si="153"/>
        <v>0</v>
      </c>
      <c r="L873" s="54">
        <v>4.1000000000000002E-2</v>
      </c>
      <c r="M873" s="54">
        <v>0.25</v>
      </c>
      <c r="N873" s="62">
        <v>0</v>
      </c>
      <c r="O873" s="62">
        <v>0</v>
      </c>
      <c r="P873" s="62">
        <v>0</v>
      </c>
      <c r="Q873" s="62">
        <v>0</v>
      </c>
      <c r="R873" s="62">
        <v>0</v>
      </c>
      <c r="S873" s="62">
        <v>0</v>
      </c>
      <c r="T873" s="62">
        <v>0</v>
      </c>
      <c r="U873" s="62">
        <v>0</v>
      </c>
      <c r="V873" s="62">
        <v>0</v>
      </c>
      <c r="W873" s="62">
        <v>0</v>
      </c>
    </row>
    <row r="874" spans="1:23" ht="47.25" x14ac:dyDescent="0.25">
      <c r="A874" s="61"/>
      <c r="B874" s="53" t="s">
        <v>2180</v>
      </c>
      <c r="C874" s="58" t="s">
        <v>2181</v>
      </c>
      <c r="D874" s="62">
        <v>0</v>
      </c>
      <c r="E874" s="62">
        <v>0</v>
      </c>
      <c r="F874" s="62">
        <v>0</v>
      </c>
      <c r="G874" s="62">
        <v>0</v>
      </c>
      <c r="H874" s="62">
        <v>0</v>
      </c>
      <c r="I874" s="62">
        <v>0</v>
      </c>
      <c r="J874" s="62">
        <f t="shared" si="153"/>
        <v>0</v>
      </c>
      <c r="K874" s="62">
        <f t="shared" si="153"/>
        <v>0</v>
      </c>
      <c r="L874" s="54">
        <v>0</v>
      </c>
      <c r="M874" s="54">
        <v>0</v>
      </c>
      <c r="N874" s="62">
        <v>0</v>
      </c>
      <c r="O874" s="62">
        <v>0</v>
      </c>
      <c r="P874" s="62">
        <v>0</v>
      </c>
      <c r="Q874" s="62">
        <v>0</v>
      </c>
      <c r="R874" s="62">
        <v>0</v>
      </c>
      <c r="S874" s="62">
        <v>0</v>
      </c>
      <c r="T874" s="62">
        <v>0</v>
      </c>
      <c r="U874" s="62">
        <v>0</v>
      </c>
      <c r="V874" s="62">
        <v>0</v>
      </c>
      <c r="W874" s="62">
        <v>0</v>
      </c>
    </row>
    <row r="875" spans="1:23" ht="63" x14ac:dyDescent="0.25">
      <c r="A875" s="61"/>
      <c r="B875" s="53" t="s">
        <v>2182</v>
      </c>
      <c r="C875" s="58" t="s">
        <v>1587</v>
      </c>
      <c r="D875" s="62">
        <v>0</v>
      </c>
      <c r="E875" s="62">
        <v>0</v>
      </c>
      <c r="F875" s="62">
        <v>0</v>
      </c>
      <c r="G875" s="62">
        <v>0</v>
      </c>
      <c r="H875" s="62">
        <v>0</v>
      </c>
      <c r="I875" s="62">
        <v>0</v>
      </c>
      <c r="J875" s="62">
        <f t="shared" si="153"/>
        <v>0</v>
      </c>
      <c r="K875" s="62">
        <f t="shared" si="153"/>
        <v>0</v>
      </c>
      <c r="L875" s="54">
        <v>0</v>
      </c>
      <c r="M875" s="54">
        <v>0</v>
      </c>
      <c r="N875" s="62">
        <v>0</v>
      </c>
      <c r="O875" s="62">
        <v>0</v>
      </c>
      <c r="P875" s="62">
        <v>0</v>
      </c>
      <c r="Q875" s="62">
        <v>0</v>
      </c>
      <c r="R875" s="62">
        <v>0</v>
      </c>
      <c r="S875" s="62">
        <v>0</v>
      </c>
      <c r="T875" s="62">
        <v>0</v>
      </c>
      <c r="U875" s="62">
        <v>0</v>
      </c>
      <c r="V875" s="62">
        <v>0</v>
      </c>
      <c r="W875" s="62">
        <v>0</v>
      </c>
    </row>
    <row r="876" spans="1:23" ht="63" x14ac:dyDescent="0.25">
      <c r="A876" s="63"/>
      <c r="B876" s="65" t="s">
        <v>2183</v>
      </c>
      <c r="C876" s="58" t="s">
        <v>2184</v>
      </c>
      <c r="D876" s="62">
        <v>0</v>
      </c>
      <c r="E876" s="62">
        <v>0</v>
      </c>
      <c r="F876" s="62">
        <v>0</v>
      </c>
      <c r="G876" s="62">
        <v>0</v>
      </c>
      <c r="H876" s="62">
        <v>0</v>
      </c>
      <c r="I876" s="62">
        <v>0</v>
      </c>
      <c r="J876" s="62">
        <f t="shared" si="153"/>
        <v>0</v>
      </c>
      <c r="K876" s="62">
        <f t="shared" si="153"/>
        <v>0</v>
      </c>
      <c r="L876" s="54">
        <v>0</v>
      </c>
      <c r="M876" s="54">
        <v>0</v>
      </c>
      <c r="N876" s="62">
        <v>0</v>
      </c>
      <c r="O876" s="62">
        <v>0</v>
      </c>
      <c r="P876" s="62">
        <v>0</v>
      </c>
      <c r="Q876" s="62">
        <v>0</v>
      </c>
      <c r="R876" s="62">
        <v>0</v>
      </c>
      <c r="S876" s="62">
        <v>0</v>
      </c>
      <c r="T876" s="62">
        <v>0</v>
      </c>
      <c r="U876" s="62">
        <v>0</v>
      </c>
      <c r="V876" s="62">
        <v>0</v>
      </c>
      <c r="W876" s="62">
        <v>0</v>
      </c>
    </row>
    <row r="877" spans="1:23" ht="31.5" x14ac:dyDescent="0.25">
      <c r="A877" s="61"/>
      <c r="B877" s="53" t="s">
        <v>1581</v>
      </c>
      <c r="C877" s="58" t="s">
        <v>1582</v>
      </c>
      <c r="D877" s="62">
        <v>0</v>
      </c>
      <c r="E877" s="62">
        <v>0</v>
      </c>
      <c r="F877" s="62">
        <v>0</v>
      </c>
      <c r="G877" s="62">
        <v>0</v>
      </c>
      <c r="H877" s="62">
        <v>0.13999999999999999</v>
      </c>
      <c r="I877" s="62">
        <v>0.4</v>
      </c>
      <c r="J877" s="62">
        <f t="shared" si="153"/>
        <v>0</v>
      </c>
      <c r="K877" s="62">
        <f t="shared" si="153"/>
        <v>0</v>
      </c>
      <c r="L877" s="54">
        <v>0.13999999999999999</v>
      </c>
      <c r="M877" s="54">
        <v>0.4</v>
      </c>
      <c r="N877" s="62">
        <v>0</v>
      </c>
      <c r="O877" s="62">
        <v>0</v>
      </c>
      <c r="P877" s="62">
        <v>0</v>
      </c>
      <c r="Q877" s="62">
        <v>0</v>
      </c>
      <c r="R877" s="62">
        <v>0</v>
      </c>
      <c r="S877" s="62">
        <v>0</v>
      </c>
      <c r="T877" s="62">
        <v>0</v>
      </c>
      <c r="U877" s="62">
        <v>0</v>
      </c>
      <c r="V877" s="62">
        <v>0</v>
      </c>
      <c r="W877" s="62">
        <v>0</v>
      </c>
    </row>
    <row r="878" spans="1:23" ht="47.25" x14ac:dyDescent="0.25">
      <c r="A878" s="61"/>
      <c r="B878" s="53" t="s">
        <v>1588</v>
      </c>
      <c r="C878" s="58" t="s">
        <v>1589</v>
      </c>
      <c r="D878" s="62">
        <v>0</v>
      </c>
      <c r="E878" s="62">
        <v>0</v>
      </c>
      <c r="F878" s="62">
        <v>0</v>
      </c>
      <c r="G878" s="62">
        <v>0</v>
      </c>
      <c r="H878" s="62">
        <v>0</v>
      </c>
      <c r="I878" s="62">
        <v>0</v>
      </c>
      <c r="J878" s="62">
        <f t="shared" si="153"/>
        <v>0</v>
      </c>
      <c r="K878" s="62">
        <f t="shared" si="153"/>
        <v>0</v>
      </c>
      <c r="L878" s="54">
        <v>0</v>
      </c>
      <c r="M878" s="54">
        <v>0</v>
      </c>
      <c r="N878" s="62">
        <v>0</v>
      </c>
      <c r="O878" s="62">
        <v>0</v>
      </c>
      <c r="P878" s="62">
        <v>0</v>
      </c>
      <c r="Q878" s="62">
        <v>0</v>
      </c>
      <c r="R878" s="62">
        <v>0</v>
      </c>
      <c r="S878" s="62">
        <v>0</v>
      </c>
      <c r="T878" s="62">
        <v>0</v>
      </c>
      <c r="U878" s="62">
        <v>0</v>
      </c>
      <c r="V878" s="62">
        <v>0</v>
      </c>
      <c r="W878" s="62">
        <v>0</v>
      </c>
    </row>
    <row r="879" spans="1:23" ht="63" x14ac:dyDescent="0.25">
      <c r="A879" s="63"/>
      <c r="B879" s="53" t="s">
        <v>1583</v>
      </c>
      <c r="C879" s="58" t="s">
        <v>1584</v>
      </c>
      <c r="D879" s="62">
        <v>0</v>
      </c>
      <c r="E879" s="62">
        <v>0</v>
      </c>
      <c r="F879" s="62">
        <v>0</v>
      </c>
      <c r="G879" s="62">
        <v>0</v>
      </c>
      <c r="H879" s="62">
        <v>0</v>
      </c>
      <c r="I879" s="62">
        <v>0</v>
      </c>
      <c r="J879" s="62">
        <f t="shared" si="153"/>
        <v>0</v>
      </c>
      <c r="K879" s="62">
        <f t="shared" si="153"/>
        <v>0</v>
      </c>
      <c r="L879" s="54">
        <v>0</v>
      </c>
      <c r="M879" s="54">
        <v>0</v>
      </c>
      <c r="N879" s="62">
        <v>0</v>
      </c>
      <c r="O879" s="62">
        <v>0</v>
      </c>
      <c r="P879" s="62">
        <v>0</v>
      </c>
      <c r="Q879" s="62">
        <v>0</v>
      </c>
      <c r="R879" s="62">
        <v>0</v>
      </c>
      <c r="S879" s="62">
        <v>0</v>
      </c>
      <c r="T879" s="62">
        <v>0</v>
      </c>
      <c r="U879" s="62">
        <v>0</v>
      </c>
      <c r="V879" s="62">
        <v>0</v>
      </c>
      <c r="W879" s="62">
        <v>0</v>
      </c>
    </row>
    <row r="880" spans="1:23" ht="31.5" x14ac:dyDescent="0.25">
      <c r="A880" s="61"/>
      <c r="B880" s="53" t="s">
        <v>1585</v>
      </c>
      <c r="C880" s="59" t="s">
        <v>1586</v>
      </c>
      <c r="D880" s="62">
        <v>0</v>
      </c>
      <c r="E880" s="62">
        <v>0</v>
      </c>
      <c r="F880" s="62">
        <v>0</v>
      </c>
      <c r="G880" s="62">
        <v>0</v>
      </c>
      <c r="H880" s="62">
        <v>0</v>
      </c>
      <c r="I880" s="62">
        <v>0</v>
      </c>
      <c r="J880" s="62">
        <f t="shared" si="153"/>
        <v>0</v>
      </c>
      <c r="K880" s="62">
        <f t="shared" si="153"/>
        <v>0</v>
      </c>
      <c r="L880" s="54">
        <v>0</v>
      </c>
      <c r="M880" s="54">
        <v>0</v>
      </c>
      <c r="N880" s="62">
        <v>0</v>
      </c>
      <c r="O880" s="62">
        <v>0</v>
      </c>
      <c r="P880" s="62">
        <v>0</v>
      </c>
      <c r="Q880" s="62">
        <v>0</v>
      </c>
      <c r="R880" s="62">
        <v>0</v>
      </c>
      <c r="S880" s="62">
        <v>0</v>
      </c>
      <c r="T880" s="62">
        <v>0</v>
      </c>
      <c r="U880" s="62">
        <v>0</v>
      </c>
      <c r="V880" s="62">
        <v>0</v>
      </c>
      <c r="W880" s="62">
        <v>0</v>
      </c>
    </row>
    <row r="881" spans="1:23" ht="110.25" x14ac:dyDescent="0.25">
      <c r="A881" s="61"/>
      <c r="B881" s="53" t="s">
        <v>2185</v>
      </c>
      <c r="C881" s="59" t="s">
        <v>2186</v>
      </c>
      <c r="D881" s="62">
        <v>0</v>
      </c>
      <c r="E881" s="62">
        <v>0</v>
      </c>
      <c r="F881" s="62">
        <v>0</v>
      </c>
      <c r="G881" s="62">
        <v>0</v>
      </c>
      <c r="H881" s="62">
        <v>0</v>
      </c>
      <c r="I881" s="62">
        <v>0</v>
      </c>
      <c r="J881" s="62">
        <f t="shared" si="153"/>
        <v>0</v>
      </c>
      <c r="K881" s="62">
        <f t="shared" si="153"/>
        <v>0</v>
      </c>
      <c r="L881" s="54">
        <v>0</v>
      </c>
      <c r="M881" s="54">
        <v>0</v>
      </c>
      <c r="N881" s="62">
        <v>0</v>
      </c>
      <c r="O881" s="62">
        <v>0</v>
      </c>
      <c r="P881" s="62">
        <v>0</v>
      </c>
      <c r="Q881" s="62">
        <v>0</v>
      </c>
      <c r="R881" s="62">
        <v>0</v>
      </c>
      <c r="S881" s="62">
        <v>0</v>
      </c>
      <c r="T881" s="62">
        <v>0</v>
      </c>
      <c r="U881" s="62">
        <v>0</v>
      </c>
      <c r="V881" s="62">
        <v>0</v>
      </c>
      <c r="W881" s="62">
        <v>0</v>
      </c>
    </row>
    <row r="882" spans="1:23" ht="78.75" x14ac:dyDescent="0.25">
      <c r="A882" s="63"/>
      <c r="B882" s="53" t="s">
        <v>2187</v>
      </c>
      <c r="C882" s="58" t="s">
        <v>2188</v>
      </c>
      <c r="D882" s="62">
        <v>0</v>
      </c>
      <c r="E882" s="62">
        <v>0</v>
      </c>
      <c r="F882" s="62">
        <v>0</v>
      </c>
      <c r="G882" s="62">
        <v>0</v>
      </c>
      <c r="H882" s="62">
        <v>0</v>
      </c>
      <c r="I882" s="62">
        <v>0</v>
      </c>
      <c r="J882" s="62">
        <f t="shared" si="153"/>
        <v>0</v>
      </c>
      <c r="K882" s="62">
        <f t="shared" si="153"/>
        <v>0</v>
      </c>
      <c r="L882" s="54">
        <v>0</v>
      </c>
      <c r="M882" s="54">
        <v>0</v>
      </c>
      <c r="N882" s="62">
        <v>0</v>
      </c>
      <c r="O882" s="62">
        <v>0</v>
      </c>
      <c r="P882" s="62">
        <v>0</v>
      </c>
      <c r="Q882" s="62">
        <v>0</v>
      </c>
      <c r="R882" s="62">
        <v>0</v>
      </c>
      <c r="S882" s="62">
        <v>0</v>
      </c>
      <c r="T882" s="62">
        <v>0</v>
      </c>
      <c r="U882" s="62">
        <v>0</v>
      </c>
      <c r="V882" s="62">
        <v>0</v>
      </c>
      <c r="W882" s="62">
        <v>0</v>
      </c>
    </row>
    <row r="883" spans="1:23" ht="47.25" x14ac:dyDescent="0.25">
      <c r="A883" s="61"/>
      <c r="B883" s="53" t="s">
        <v>2189</v>
      </c>
      <c r="C883" s="58" t="s">
        <v>2190</v>
      </c>
      <c r="D883" s="62">
        <v>0</v>
      </c>
      <c r="E883" s="62">
        <v>0</v>
      </c>
      <c r="F883" s="62">
        <v>0</v>
      </c>
      <c r="G883" s="62">
        <v>0</v>
      </c>
      <c r="H883" s="62">
        <v>0</v>
      </c>
      <c r="I883" s="62">
        <v>0</v>
      </c>
      <c r="J883" s="62">
        <f t="shared" si="153"/>
        <v>0</v>
      </c>
      <c r="K883" s="62">
        <f t="shared" si="153"/>
        <v>0</v>
      </c>
      <c r="L883" s="54">
        <v>0</v>
      </c>
      <c r="M883" s="54">
        <v>0</v>
      </c>
      <c r="N883" s="62">
        <v>0</v>
      </c>
      <c r="O883" s="62">
        <v>0</v>
      </c>
      <c r="P883" s="62">
        <v>0</v>
      </c>
      <c r="Q883" s="62">
        <v>0</v>
      </c>
      <c r="R883" s="62">
        <v>0</v>
      </c>
      <c r="S883" s="62">
        <v>0</v>
      </c>
      <c r="T883" s="62">
        <v>0</v>
      </c>
      <c r="U883" s="62">
        <v>0</v>
      </c>
      <c r="V883" s="62">
        <v>0</v>
      </c>
      <c r="W883" s="62">
        <v>0</v>
      </c>
    </row>
    <row r="884" spans="1:23" ht="47.25" x14ac:dyDescent="0.25">
      <c r="A884" s="61"/>
      <c r="B884" s="53" t="s">
        <v>2191</v>
      </c>
      <c r="C884" s="58" t="s">
        <v>2192</v>
      </c>
      <c r="D884" s="62">
        <v>0</v>
      </c>
      <c r="E884" s="62">
        <v>0</v>
      </c>
      <c r="F884" s="62">
        <v>0</v>
      </c>
      <c r="G884" s="62">
        <v>0</v>
      </c>
      <c r="H884" s="62">
        <v>0</v>
      </c>
      <c r="I884" s="62">
        <v>0</v>
      </c>
      <c r="J884" s="62">
        <f t="shared" si="153"/>
        <v>0</v>
      </c>
      <c r="K884" s="62">
        <f t="shared" si="153"/>
        <v>0</v>
      </c>
      <c r="L884" s="54">
        <v>0</v>
      </c>
      <c r="M884" s="54">
        <v>0</v>
      </c>
      <c r="N884" s="62">
        <v>0</v>
      </c>
      <c r="O884" s="62">
        <v>0</v>
      </c>
      <c r="P884" s="62">
        <v>0</v>
      </c>
      <c r="Q884" s="62">
        <v>0</v>
      </c>
      <c r="R884" s="62">
        <v>0</v>
      </c>
      <c r="S884" s="62">
        <v>0</v>
      </c>
      <c r="T884" s="62">
        <v>0</v>
      </c>
      <c r="U884" s="62">
        <v>0</v>
      </c>
      <c r="V884" s="62">
        <v>0</v>
      </c>
      <c r="W884" s="62">
        <v>0</v>
      </c>
    </row>
    <row r="885" spans="1:23" ht="47.25" x14ac:dyDescent="0.25">
      <c r="A885" s="61"/>
      <c r="B885" s="53" t="s">
        <v>2193</v>
      </c>
      <c r="C885" s="58" t="s">
        <v>2194</v>
      </c>
      <c r="D885" s="62">
        <v>0</v>
      </c>
      <c r="E885" s="62">
        <v>0</v>
      </c>
      <c r="F885" s="62">
        <v>0</v>
      </c>
      <c r="G885" s="62">
        <v>0</v>
      </c>
      <c r="H885" s="62">
        <v>0</v>
      </c>
      <c r="I885" s="62">
        <v>0</v>
      </c>
      <c r="J885" s="62">
        <f t="shared" si="153"/>
        <v>0</v>
      </c>
      <c r="K885" s="62">
        <f t="shared" si="153"/>
        <v>0</v>
      </c>
      <c r="L885" s="54">
        <v>0</v>
      </c>
      <c r="M885" s="54">
        <v>0</v>
      </c>
      <c r="N885" s="62">
        <v>0</v>
      </c>
      <c r="O885" s="62">
        <v>0</v>
      </c>
      <c r="P885" s="62">
        <v>0</v>
      </c>
      <c r="Q885" s="62">
        <v>0</v>
      </c>
      <c r="R885" s="62">
        <v>0</v>
      </c>
      <c r="S885" s="62">
        <v>0</v>
      </c>
      <c r="T885" s="62">
        <v>0</v>
      </c>
      <c r="U885" s="62">
        <v>0</v>
      </c>
      <c r="V885" s="62">
        <v>0</v>
      </c>
      <c r="W885" s="62">
        <v>0</v>
      </c>
    </row>
    <row r="886" spans="1:23" ht="63" x14ac:dyDescent="0.25">
      <c r="A886" s="61"/>
      <c r="B886" s="65" t="s">
        <v>2195</v>
      </c>
      <c r="C886" s="58" t="s">
        <v>2196</v>
      </c>
      <c r="D886" s="62">
        <v>0</v>
      </c>
      <c r="E886" s="62">
        <v>0</v>
      </c>
      <c r="F886" s="62">
        <v>0</v>
      </c>
      <c r="G886" s="62">
        <v>0</v>
      </c>
      <c r="H886" s="62">
        <v>0</v>
      </c>
      <c r="I886" s="62">
        <v>0</v>
      </c>
      <c r="J886" s="62">
        <f t="shared" si="153"/>
        <v>0</v>
      </c>
      <c r="K886" s="62">
        <f t="shared" si="153"/>
        <v>0</v>
      </c>
      <c r="L886" s="54">
        <v>0</v>
      </c>
      <c r="M886" s="54">
        <v>0</v>
      </c>
      <c r="N886" s="62">
        <v>0</v>
      </c>
      <c r="O886" s="62">
        <v>0</v>
      </c>
      <c r="P886" s="62">
        <v>0</v>
      </c>
      <c r="Q886" s="62">
        <v>0</v>
      </c>
      <c r="R886" s="62">
        <v>0</v>
      </c>
      <c r="S886" s="62">
        <v>0</v>
      </c>
      <c r="T886" s="62">
        <v>0</v>
      </c>
      <c r="U886" s="62">
        <v>0</v>
      </c>
      <c r="V886" s="62">
        <v>0</v>
      </c>
      <c r="W886" s="62">
        <v>0</v>
      </c>
    </row>
    <row r="887" spans="1:23" ht="47.25" x14ac:dyDescent="0.25">
      <c r="A887" s="61"/>
      <c r="B887" s="53" t="s">
        <v>2197</v>
      </c>
      <c r="C887" s="58" t="s">
        <v>2198</v>
      </c>
      <c r="D887" s="62">
        <v>0</v>
      </c>
      <c r="E887" s="62">
        <v>0</v>
      </c>
      <c r="F887" s="62">
        <v>0</v>
      </c>
      <c r="G887" s="62">
        <v>0</v>
      </c>
      <c r="H887" s="62">
        <v>0</v>
      </c>
      <c r="I887" s="62">
        <v>0</v>
      </c>
      <c r="J887" s="62">
        <f t="shared" si="153"/>
        <v>0</v>
      </c>
      <c r="K887" s="62">
        <f t="shared" si="153"/>
        <v>0</v>
      </c>
      <c r="L887" s="54">
        <v>0</v>
      </c>
      <c r="M887" s="54">
        <v>0</v>
      </c>
      <c r="N887" s="62">
        <v>0</v>
      </c>
      <c r="O887" s="62">
        <v>0</v>
      </c>
      <c r="P887" s="62">
        <v>0</v>
      </c>
      <c r="Q887" s="62">
        <v>0</v>
      </c>
      <c r="R887" s="62">
        <v>0</v>
      </c>
      <c r="S887" s="62">
        <v>0</v>
      </c>
      <c r="T887" s="62">
        <v>0</v>
      </c>
      <c r="U887" s="62">
        <v>0</v>
      </c>
      <c r="V887" s="62">
        <v>0</v>
      </c>
      <c r="W887" s="62">
        <v>0</v>
      </c>
    </row>
    <row r="888" spans="1:23" ht="47.25" x14ac:dyDescent="0.25">
      <c r="A888" s="61"/>
      <c r="B888" s="53" t="s">
        <v>2199</v>
      </c>
      <c r="C888" s="58" t="s">
        <v>2200</v>
      </c>
      <c r="D888" s="62">
        <v>0</v>
      </c>
      <c r="E888" s="62">
        <v>0</v>
      </c>
      <c r="F888" s="62">
        <v>0</v>
      </c>
      <c r="G888" s="62">
        <v>0</v>
      </c>
      <c r="H888" s="62">
        <v>0</v>
      </c>
      <c r="I888" s="62">
        <v>0</v>
      </c>
      <c r="J888" s="62">
        <f t="shared" si="153"/>
        <v>0</v>
      </c>
      <c r="K888" s="62">
        <f t="shared" si="153"/>
        <v>0</v>
      </c>
      <c r="L888" s="54">
        <v>0</v>
      </c>
      <c r="M888" s="54">
        <v>0</v>
      </c>
      <c r="N888" s="62">
        <v>0</v>
      </c>
      <c r="O888" s="62">
        <v>0</v>
      </c>
      <c r="P888" s="62">
        <v>0</v>
      </c>
      <c r="Q888" s="62">
        <v>0</v>
      </c>
      <c r="R888" s="62">
        <v>0</v>
      </c>
      <c r="S888" s="62">
        <v>0</v>
      </c>
      <c r="T888" s="62">
        <v>0</v>
      </c>
      <c r="U888" s="62">
        <v>0</v>
      </c>
      <c r="V888" s="62">
        <v>0</v>
      </c>
      <c r="W888" s="62">
        <v>0</v>
      </c>
    </row>
    <row r="889" spans="1:23" ht="47.25" x14ac:dyDescent="0.25">
      <c r="A889" s="61"/>
      <c r="B889" s="53" t="s">
        <v>2201</v>
      </c>
      <c r="C889" s="58" t="s">
        <v>2202</v>
      </c>
      <c r="D889" s="62">
        <v>0</v>
      </c>
      <c r="E889" s="62">
        <v>0</v>
      </c>
      <c r="F889" s="62">
        <v>0</v>
      </c>
      <c r="G889" s="62">
        <v>0</v>
      </c>
      <c r="H889" s="62">
        <v>0</v>
      </c>
      <c r="I889" s="62">
        <v>0</v>
      </c>
      <c r="J889" s="62">
        <f t="shared" si="153"/>
        <v>0</v>
      </c>
      <c r="K889" s="62">
        <f t="shared" si="153"/>
        <v>0</v>
      </c>
      <c r="L889" s="54">
        <v>0</v>
      </c>
      <c r="M889" s="54">
        <v>0</v>
      </c>
      <c r="N889" s="62">
        <v>0</v>
      </c>
      <c r="O889" s="62">
        <v>0</v>
      </c>
      <c r="P889" s="62">
        <v>0</v>
      </c>
      <c r="Q889" s="62">
        <v>0</v>
      </c>
      <c r="R889" s="62">
        <v>0</v>
      </c>
      <c r="S889" s="62">
        <v>0</v>
      </c>
      <c r="T889" s="62">
        <v>0</v>
      </c>
      <c r="U889" s="62">
        <v>0</v>
      </c>
      <c r="V889" s="62">
        <v>0</v>
      </c>
      <c r="W889" s="62">
        <v>0</v>
      </c>
    </row>
    <row r="890" spans="1:23" ht="94.5" x14ac:dyDescent="0.25">
      <c r="A890" s="61"/>
      <c r="B890" s="53" t="s">
        <v>2203</v>
      </c>
      <c r="C890" s="58" t="s">
        <v>2204</v>
      </c>
      <c r="D890" s="62">
        <v>0</v>
      </c>
      <c r="E890" s="62">
        <v>0</v>
      </c>
      <c r="F890" s="62">
        <v>0</v>
      </c>
      <c r="G890" s="62">
        <v>0</v>
      </c>
      <c r="H890" s="62">
        <v>0</v>
      </c>
      <c r="I890" s="62">
        <v>0</v>
      </c>
      <c r="J890" s="62">
        <f t="shared" si="153"/>
        <v>0</v>
      </c>
      <c r="K890" s="62">
        <f t="shared" si="153"/>
        <v>0</v>
      </c>
      <c r="L890" s="54">
        <v>0</v>
      </c>
      <c r="M890" s="54">
        <v>0</v>
      </c>
      <c r="N890" s="62">
        <v>0</v>
      </c>
      <c r="O890" s="62">
        <v>0</v>
      </c>
      <c r="P890" s="62">
        <v>0</v>
      </c>
      <c r="Q890" s="62">
        <v>0</v>
      </c>
      <c r="R890" s="62">
        <v>0</v>
      </c>
      <c r="S890" s="62">
        <v>0</v>
      </c>
      <c r="T890" s="62">
        <v>0</v>
      </c>
      <c r="U890" s="62">
        <v>0</v>
      </c>
      <c r="V890" s="62">
        <v>0</v>
      </c>
      <c r="W890" s="62">
        <v>0</v>
      </c>
    </row>
    <row r="891" spans="1:23" ht="110.25" x14ac:dyDescent="0.25">
      <c r="A891" s="61"/>
      <c r="B891" s="53" t="s">
        <v>2205</v>
      </c>
      <c r="C891" s="58" t="s">
        <v>2206</v>
      </c>
      <c r="D891" s="62">
        <v>0</v>
      </c>
      <c r="E891" s="62">
        <v>0</v>
      </c>
      <c r="F891" s="62">
        <v>0</v>
      </c>
      <c r="G891" s="62">
        <v>0</v>
      </c>
      <c r="H891" s="62">
        <v>0</v>
      </c>
      <c r="I891" s="62">
        <v>0</v>
      </c>
      <c r="J891" s="62">
        <f t="shared" si="153"/>
        <v>0</v>
      </c>
      <c r="K891" s="62">
        <f t="shared" si="153"/>
        <v>0</v>
      </c>
      <c r="L891" s="54">
        <v>0</v>
      </c>
      <c r="M891" s="54">
        <v>0</v>
      </c>
      <c r="N891" s="62">
        <v>0</v>
      </c>
      <c r="O891" s="62">
        <v>0</v>
      </c>
      <c r="P891" s="62">
        <v>0</v>
      </c>
      <c r="Q891" s="62">
        <v>0</v>
      </c>
      <c r="R891" s="62">
        <v>0</v>
      </c>
      <c r="S891" s="62">
        <v>0</v>
      </c>
      <c r="T891" s="62">
        <v>0</v>
      </c>
      <c r="U891" s="62">
        <v>0</v>
      </c>
      <c r="V891" s="62">
        <v>0</v>
      </c>
      <c r="W891" s="62">
        <v>0</v>
      </c>
    </row>
    <row r="892" spans="1:23" ht="15.75" x14ac:dyDescent="0.25">
      <c r="A892" s="61"/>
      <c r="B892" s="53" t="s">
        <v>394</v>
      </c>
      <c r="C892" s="58"/>
      <c r="D892" s="62">
        <f t="shared" ref="D892:W892" si="154">SUM(D893:D902)</f>
        <v>0</v>
      </c>
      <c r="E892" s="62">
        <f t="shared" si="154"/>
        <v>0</v>
      </c>
      <c r="F892" s="62">
        <f t="shared" si="154"/>
        <v>4.0299999999999994</v>
      </c>
      <c r="G892" s="62">
        <f t="shared" si="154"/>
        <v>0</v>
      </c>
      <c r="H892" s="62">
        <f t="shared" si="154"/>
        <v>0</v>
      </c>
      <c r="I892" s="62">
        <f t="shared" si="154"/>
        <v>0</v>
      </c>
      <c r="J892" s="62">
        <f t="shared" si="154"/>
        <v>0</v>
      </c>
      <c r="K892" s="62">
        <f t="shared" si="154"/>
        <v>0</v>
      </c>
      <c r="L892" s="62">
        <f t="shared" si="154"/>
        <v>4.0299999999999994</v>
      </c>
      <c r="M892" s="62">
        <f t="shared" si="154"/>
        <v>0</v>
      </c>
      <c r="N892" s="62">
        <f t="shared" si="154"/>
        <v>0</v>
      </c>
      <c r="O892" s="62">
        <f t="shared" si="154"/>
        <v>0</v>
      </c>
      <c r="P892" s="62">
        <f t="shared" si="154"/>
        <v>0</v>
      </c>
      <c r="Q892" s="62">
        <f t="shared" si="154"/>
        <v>0</v>
      </c>
      <c r="R892" s="62">
        <f t="shared" si="154"/>
        <v>0</v>
      </c>
      <c r="S892" s="62">
        <f t="shared" si="154"/>
        <v>0</v>
      </c>
      <c r="T892" s="62">
        <f t="shared" si="154"/>
        <v>0</v>
      </c>
      <c r="U892" s="62">
        <f t="shared" si="154"/>
        <v>0</v>
      </c>
      <c r="V892" s="62">
        <f t="shared" si="154"/>
        <v>0</v>
      </c>
      <c r="W892" s="62">
        <f t="shared" si="154"/>
        <v>0</v>
      </c>
    </row>
    <row r="893" spans="1:23" ht="63" x14ac:dyDescent="0.25">
      <c r="A893" s="61"/>
      <c r="B893" s="53" t="s">
        <v>2207</v>
      </c>
      <c r="C893" s="58" t="s">
        <v>951</v>
      </c>
      <c r="D893" s="62">
        <v>0</v>
      </c>
      <c r="E893" s="62">
        <v>0</v>
      </c>
      <c r="F893" s="62">
        <v>2</v>
      </c>
      <c r="G893" s="62">
        <v>0</v>
      </c>
      <c r="H893" s="62">
        <v>0</v>
      </c>
      <c r="I893" s="62">
        <v>0</v>
      </c>
      <c r="J893" s="62">
        <f t="shared" ref="J893:K902" si="155">L893-D893-F893-H893</f>
        <v>0</v>
      </c>
      <c r="K893" s="62">
        <f t="shared" si="155"/>
        <v>0</v>
      </c>
      <c r="L893" s="54">
        <v>2</v>
      </c>
      <c r="M893" s="54">
        <v>0</v>
      </c>
      <c r="N893" s="62">
        <v>0</v>
      </c>
      <c r="O893" s="62">
        <v>0</v>
      </c>
      <c r="P893" s="62">
        <v>0</v>
      </c>
      <c r="Q893" s="62">
        <v>0</v>
      </c>
      <c r="R893" s="62">
        <v>0</v>
      </c>
      <c r="S893" s="62">
        <v>0</v>
      </c>
      <c r="T893" s="62">
        <v>0</v>
      </c>
      <c r="U893" s="62">
        <v>0</v>
      </c>
      <c r="V893" s="62">
        <v>0</v>
      </c>
      <c r="W893" s="62">
        <v>0</v>
      </c>
    </row>
    <row r="894" spans="1:23" ht="47.25" x14ac:dyDescent="0.25">
      <c r="A894" s="61"/>
      <c r="B894" s="53" t="s">
        <v>952</v>
      </c>
      <c r="C894" s="58" t="s">
        <v>953</v>
      </c>
      <c r="D894" s="62">
        <v>0</v>
      </c>
      <c r="E894" s="62">
        <v>0</v>
      </c>
      <c r="F894" s="62">
        <v>0</v>
      </c>
      <c r="G894" s="62">
        <v>0</v>
      </c>
      <c r="H894" s="62">
        <v>0</v>
      </c>
      <c r="I894" s="62">
        <v>0</v>
      </c>
      <c r="J894" s="62">
        <f t="shared" si="155"/>
        <v>0</v>
      </c>
      <c r="K894" s="62">
        <f t="shared" si="155"/>
        <v>0</v>
      </c>
      <c r="L894" s="54">
        <v>0</v>
      </c>
      <c r="M894" s="54">
        <v>0</v>
      </c>
      <c r="N894" s="62">
        <v>0</v>
      </c>
      <c r="O894" s="62">
        <v>0</v>
      </c>
      <c r="P894" s="62">
        <v>0</v>
      </c>
      <c r="Q894" s="62">
        <v>0</v>
      </c>
      <c r="R894" s="62">
        <v>0</v>
      </c>
      <c r="S894" s="62">
        <v>0</v>
      </c>
      <c r="T894" s="62">
        <v>0</v>
      </c>
      <c r="U894" s="62">
        <v>0</v>
      </c>
      <c r="V894" s="62">
        <v>0</v>
      </c>
      <c r="W894" s="62">
        <v>0</v>
      </c>
    </row>
    <row r="895" spans="1:23" ht="47.25" x14ac:dyDescent="0.25">
      <c r="A895" s="61"/>
      <c r="B895" s="53" t="s">
        <v>2208</v>
      </c>
      <c r="C895" s="58" t="s">
        <v>954</v>
      </c>
      <c r="D895" s="62">
        <v>0</v>
      </c>
      <c r="E895" s="62">
        <v>0</v>
      </c>
      <c r="F895" s="62">
        <v>0</v>
      </c>
      <c r="G895" s="62">
        <v>0</v>
      </c>
      <c r="H895" s="62">
        <v>0</v>
      </c>
      <c r="I895" s="62">
        <v>0</v>
      </c>
      <c r="J895" s="62">
        <f t="shared" si="155"/>
        <v>0</v>
      </c>
      <c r="K895" s="62">
        <f t="shared" si="155"/>
        <v>0</v>
      </c>
      <c r="L895" s="54">
        <v>0</v>
      </c>
      <c r="M895" s="54">
        <v>0</v>
      </c>
      <c r="N895" s="62">
        <v>0</v>
      </c>
      <c r="O895" s="62">
        <v>0</v>
      </c>
      <c r="P895" s="62">
        <v>0</v>
      </c>
      <c r="Q895" s="62">
        <v>0</v>
      </c>
      <c r="R895" s="62">
        <v>0</v>
      </c>
      <c r="S895" s="62">
        <v>0</v>
      </c>
      <c r="T895" s="62">
        <v>0</v>
      </c>
      <c r="U895" s="62">
        <v>0</v>
      </c>
      <c r="V895" s="62">
        <v>0</v>
      </c>
      <c r="W895" s="62">
        <v>0</v>
      </c>
    </row>
    <row r="896" spans="1:23" ht="63" x14ac:dyDescent="0.25">
      <c r="A896" s="61"/>
      <c r="B896" s="53" t="s">
        <v>2209</v>
      </c>
      <c r="C896" s="58" t="s">
        <v>955</v>
      </c>
      <c r="D896" s="62">
        <v>0</v>
      </c>
      <c r="E896" s="62">
        <v>0</v>
      </c>
      <c r="F896" s="62">
        <v>2.0299999999999998</v>
      </c>
      <c r="G896" s="62">
        <v>0</v>
      </c>
      <c r="H896" s="62">
        <v>0</v>
      </c>
      <c r="I896" s="62">
        <v>0</v>
      </c>
      <c r="J896" s="62">
        <f t="shared" si="155"/>
        <v>0</v>
      </c>
      <c r="K896" s="62">
        <f t="shared" si="155"/>
        <v>0</v>
      </c>
      <c r="L896" s="54">
        <v>2.0299999999999998</v>
      </c>
      <c r="M896" s="54">
        <v>0</v>
      </c>
      <c r="N896" s="62">
        <v>0</v>
      </c>
      <c r="O896" s="62">
        <v>0</v>
      </c>
      <c r="P896" s="62">
        <v>0</v>
      </c>
      <c r="Q896" s="62">
        <v>0</v>
      </c>
      <c r="R896" s="62">
        <v>0</v>
      </c>
      <c r="S896" s="62">
        <v>0</v>
      </c>
      <c r="T896" s="62">
        <v>0</v>
      </c>
      <c r="U896" s="62">
        <v>0</v>
      </c>
      <c r="V896" s="62">
        <v>0</v>
      </c>
      <c r="W896" s="62">
        <v>0</v>
      </c>
    </row>
    <row r="897" spans="1:23" ht="47.25" x14ac:dyDescent="0.25">
      <c r="A897" s="61"/>
      <c r="B897" s="53" t="s">
        <v>956</v>
      </c>
      <c r="C897" s="58" t="s">
        <v>957</v>
      </c>
      <c r="D897" s="62">
        <v>0</v>
      </c>
      <c r="E897" s="62">
        <v>0</v>
      </c>
      <c r="F897" s="62">
        <v>0</v>
      </c>
      <c r="G897" s="62">
        <v>0</v>
      </c>
      <c r="H897" s="62">
        <v>0</v>
      </c>
      <c r="I897" s="62">
        <v>0</v>
      </c>
      <c r="J897" s="62">
        <f t="shared" si="155"/>
        <v>0</v>
      </c>
      <c r="K897" s="62">
        <f t="shared" si="155"/>
        <v>0</v>
      </c>
      <c r="L897" s="54">
        <v>0</v>
      </c>
      <c r="M897" s="54">
        <v>0</v>
      </c>
      <c r="N897" s="62">
        <v>0</v>
      </c>
      <c r="O897" s="62">
        <v>0</v>
      </c>
      <c r="P897" s="62">
        <v>0</v>
      </c>
      <c r="Q897" s="62">
        <v>0</v>
      </c>
      <c r="R897" s="62">
        <v>0</v>
      </c>
      <c r="S897" s="62">
        <v>0</v>
      </c>
      <c r="T897" s="62">
        <v>0</v>
      </c>
      <c r="U897" s="62">
        <v>0</v>
      </c>
      <c r="V897" s="62">
        <v>0</v>
      </c>
      <c r="W897" s="62">
        <v>0</v>
      </c>
    </row>
    <row r="898" spans="1:23" ht="47.25" x14ac:dyDescent="0.25">
      <c r="A898" s="61"/>
      <c r="B898" s="53" t="s">
        <v>2210</v>
      </c>
      <c r="C898" s="58" t="s">
        <v>2211</v>
      </c>
      <c r="D898" s="62">
        <v>0</v>
      </c>
      <c r="E898" s="62">
        <v>0</v>
      </c>
      <c r="F898" s="62">
        <v>0</v>
      </c>
      <c r="G898" s="62">
        <v>0</v>
      </c>
      <c r="H898" s="62">
        <v>0</v>
      </c>
      <c r="I898" s="62">
        <v>0</v>
      </c>
      <c r="J898" s="62">
        <f t="shared" si="155"/>
        <v>0</v>
      </c>
      <c r="K898" s="62">
        <f t="shared" si="155"/>
        <v>0</v>
      </c>
      <c r="L898" s="54">
        <v>0</v>
      </c>
      <c r="M898" s="54">
        <v>0</v>
      </c>
      <c r="N898" s="62">
        <v>0</v>
      </c>
      <c r="O898" s="62">
        <v>0</v>
      </c>
      <c r="P898" s="62">
        <v>0</v>
      </c>
      <c r="Q898" s="62">
        <v>0</v>
      </c>
      <c r="R898" s="62">
        <v>0</v>
      </c>
      <c r="S898" s="62">
        <v>0</v>
      </c>
      <c r="T898" s="62">
        <v>0</v>
      </c>
      <c r="U898" s="62">
        <v>0</v>
      </c>
      <c r="V898" s="62">
        <v>0</v>
      </c>
      <c r="W898" s="62">
        <v>0</v>
      </c>
    </row>
    <row r="899" spans="1:23" ht="47.25" x14ac:dyDescent="0.25">
      <c r="A899" s="61"/>
      <c r="B899" s="53" t="s">
        <v>2212</v>
      </c>
      <c r="C899" s="58" t="s">
        <v>2213</v>
      </c>
      <c r="D899" s="62">
        <v>0</v>
      </c>
      <c r="E899" s="62">
        <v>0</v>
      </c>
      <c r="F899" s="62">
        <v>0</v>
      </c>
      <c r="G899" s="62">
        <v>0</v>
      </c>
      <c r="H899" s="62">
        <v>0</v>
      </c>
      <c r="I899" s="62">
        <v>0</v>
      </c>
      <c r="J899" s="62">
        <f t="shared" si="155"/>
        <v>0</v>
      </c>
      <c r="K899" s="62">
        <f t="shared" si="155"/>
        <v>0</v>
      </c>
      <c r="L899" s="54">
        <v>0</v>
      </c>
      <c r="M899" s="54">
        <v>0</v>
      </c>
      <c r="N899" s="62">
        <v>0</v>
      </c>
      <c r="O899" s="62">
        <v>0</v>
      </c>
      <c r="P899" s="62">
        <v>0</v>
      </c>
      <c r="Q899" s="62">
        <v>0</v>
      </c>
      <c r="R899" s="62">
        <v>0</v>
      </c>
      <c r="S899" s="62">
        <v>0</v>
      </c>
      <c r="T899" s="62">
        <v>0</v>
      </c>
      <c r="U899" s="62">
        <v>0</v>
      </c>
      <c r="V899" s="62">
        <v>0</v>
      </c>
      <c r="W899" s="62">
        <v>0</v>
      </c>
    </row>
    <row r="900" spans="1:23" ht="47.25" x14ac:dyDescent="0.25">
      <c r="A900" s="61"/>
      <c r="B900" s="53" t="s">
        <v>2214</v>
      </c>
      <c r="C900" s="58" t="s">
        <v>2215</v>
      </c>
      <c r="D900" s="62">
        <v>0</v>
      </c>
      <c r="E900" s="62">
        <v>0</v>
      </c>
      <c r="F900" s="62">
        <v>0</v>
      </c>
      <c r="G900" s="62">
        <v>0</v>
      </c>
      <c r="H900" s="62">
        <v>0</v>
      </c>
      <c r="I900" s="62">
        <v>0</v>
      </c>
      <c r="J900" s="62">
        <f t="shared" si="155"/>
        <v>0</v>
      </c>
      <c r="K900" s="62">
        <f t="shared" si="155"/>
        <v>0</v>
      </c>
      <c r="L900" s="54">
        <v>0</v>
      </c>
      <c r="M900" s="54">
        <v>0</v>
      </c>
      <c r="N900" s="62">
        <v>0</v>
      </c>
      <c r="O900" s="62">
        <v>0</v>
      </c>
      <c r="P900" s="62">
        <v>0</v>
      </c>
      <c r="Q900" s="62">
        <v>0</v>
      </c>
      <c r="R900" s="62">
        <v>0</v>
      </c>
      <c r="S900" s="62">
        <v>0</v>
      </c>
      <c r="T900" s="62">
        <v>0</v>
      </c>
      <c r="U900" s="62">
        <v>0</v>
      </c>
      <c r="V900" s="62">
        <v>0</v>
      </c>
      <c r="W900" s="62">
        <v>0</v>
      </c>
    </row>
    <row r="901" spans="1:23" ht="47.25" x14ac:dyDescent="0.25">
      <c r="A901" s="61"/>
      <c r="B901" s="53" t="s">
        <v>2216</v>
      </c>
      <c r="C901" s="58" t="s">
        <v>2217</v>
      </c>
      <c r="D901" s="62">
        <v>0</v>
      </c>
      <c r="E901" s="62">
        <v>0</v>
      </c>
      <c r="F901" s="62">
        <v>0</v>
      </c>
      <c r="G901" s="62">
        <v>0</v>
      </c>
      <c r="H901" s="62">
        <v>0</v>
      </c>
      <c r="I901" s="62">
        <v>0</v>
      </c>
      <c r="J901" s="62">
        <f t="shared" si="155"/>
        <v>0</v>
      </c>
      <c r="K901" s="62">
        <f t="shared" si="155"/>
        <v>0</v>
      </c>
      <c r="L901" s="54">
        <v>0</v>
      </c>
      <c r="M901" s="54">
        <v>0</v>
      </c>
      <c r="N901" s="62">
        <v>0</v>
      </c>
      <c r="O901" s="62">
        <v>0</v>
      </c>
      <c r="P901" s="62">
        <v>0</v>
      </c>
      <c r="Q901" s="62">
        <v>0</v>
      </c>
      <c r="R901" s="62">
        <v>0</v>
      </c>
      <c r="S901" s="62">
        <v>0</v>
      </c>
      <c r="T901" s="62">
        <v>0</v>
      </c>
      <c r="U901" s="62">
        <v>0</v>
      </c>
      <c r="V901" s="62">
        <v>0</v>
      </c>
      <c r="W901" s="62">
        <v>0</v>
      </c>
    </row>
    <row r="902" spans="1:23" ht="31.5" x14ac:dyDescent="0.25">
      <c r="A902" s="63"/>
      <c r="B902" s="53" t="s">
        <v>2218</v>
      </c>
      <c r="C902" s="58" t="s">
        <v>958</v>
      </c>
      <c r="D902" s="62">
        <v>0</v>
      </c>
      <c r="E902" s="62">
        <v>0</v>
      </c>
      <c r="F902" s="62">
        <v>0</v>
      </c>
      <c r="G902" s="62">
        <v>0</v>
      </c>
      <c r="H902" s="62">
        <v>0</v>
      </c>
      <c r="I902" s="62">
        <v>0</v>
      </c>
      <c r="J902" s="62">
        <f t="shared" si="155"/>
        <v>0</v>
      </c>
      <c r="K902" s="62">
        <f t="shared" si="155"/>
        <v>0</v>
      </c>
      <c r="L902" s="54">
        <v>0</v>
      </c>
      <c r="M902" s="54">
        <v>0</v>
      </c>
      <c r="N902" s="62">
        <v>0</v>
      </c>
      <c r="O902" s="62">
        <v>0</v>
      </c>
      <c r="P902" s="62">
        <v>0</v>
      </c>
      <c r="Q902" s="62">
        <v>0</v>
      </c>
      <c r="R902" s="62">
        <v>0</v>
      </c>
      <c r="S902" s="62">
        <v>0</v>
      </c>
      <c r="T902" s="62">
        <v>0</v>
      </c>
      <c r="U902" s="62">
        <v>0</v>
      </c>
      <c r="V902" s="62">
        <v>0</v>
      </c>
      <c r="W902" s="62">
        <v>0</v>
      </c>
    </row>
    <row r="903" spans="1:23" ht="15.75" x14ac:dyDescent="0.25">
      <c r="A903" s="61"/>
      <c r="B903" s="53" t="s">
        <v>959</v>
      </c>
      <c r="C903" s="58"/>
      <c r="D903" s="62">
        <f t="shared" ref="D903:W903" si="156">SUM(D904)</f>
        <v>0</v>
      </c>
      <c r="E903" s="62">
        <f t="shared" si="156"/>
        <v>0</v>
      </c>
      <c r="F903" s="62">
        <f t="shared" si="156"/>
        <v>5.7999999999999989</v>
      </c>
      <c r="G903" s="62">
        <f t="shared" si="156"/>
        <v>0</v>
      </c>
      <c r="H903" s="62">
        <f t="shared" si="156"/>
        <v>0</v>
      </c>
      <c r="I903" s="62">
        <f t="shared" si="156"/>
        <v>0</v>
      </c>
      <c r="J903" s="62">
        <f t="shared" si="156"/>
        <v>0</v>
      </c>
      <c r="K903" s="62">
        <f t="shared" si="156"/>
        <v>0</v>
      </c>
      <c r="L903" s="62">
        <f t="shared" si="156"/>
        <v>5.7999999999999989</v>
      </c>
      <c r="M903" s="62">
        <f t="shared" si="156"/>
        <v>0</v>
      </c>
      <c r="N903" s="62">
        <f t="shared" si="156"/>
        <v>0</v>
      </c>
      <c r="O903" s="62">
        <f t="shared" si="156"/>
        <v>0</v>
      </c>
      <c r="P903" s="62">
        <f t="shared" si="156"/>
        <v>0</v>
      </c>
      <c r="Q903" s="62">
        <f t="shared" si="156"/>
        <v>0</v>
      </c>
      <c r="R903" s="62">
        <f t="shared" si="156"/>
        <v>0</v>
      </c>
      <c r="S903" s="62">
        <f t="shared" si="156"/>
        <v>0</v>
      </c>
      <c r="T903" s="62">
        <f t="shared" si="156"/>
        <v>0</v>
      </c>
      <c r="U903" s="62">
        <f t="shared" si="156"/>
        <v>0</v>
      </c>
      <c r="V903" s="62">
        <f t="shared" si="156"/>
        <v>0</v>
      </c>
      <c r="W903" s="62">
        <f t="shared" si="156"/>
        <v>0</v>
      </c>
    </row>
    <row r="904" spans="1:23" ht="31.5" x14ac:dyDescent="0.25">
      <c r="A904" s="61"/>
      <c r="B904" s="53" t="s">
        <v>2219</v>
      </c>
      <c r="C904" s="58" t="s">
        <v>960</v>
      </c>
      <c r="D904" s="62">
        <v>0</v>
      </c>
      <c r="E904" s="62">
        <v>0</v>
      </c>
      <c r="F904" s="62">
        <v>5.7999999999999989</v>
      </c>
      <c r="G904" s="62">
        <v>0</v>
      </c>
      <c r="H904" s="62">
        <v>0</v>
      </c>
      <c r="I904" s="62">
        <v>0</v>
      </c>
      <c r="J904" s="62">
        <f>L904-D904-F904-H904</f>
        <v>0</v>
      </c>
      <c r="K904" s="62">
        <f>M904-E904-G904-I904</f>
        <v>0</v>
      </c>
      <c r="L904" s="54">
        <v>5.7999999999999989</v>
      </c>
      <c r="M904" s="54">
        <v>0</v>
      </c>
      <c r="N904" s="62">
        <v>0</v>
      </c>
      <c r="O904" s="62">
        <v>0</v>
      </c>
      <c r="P904" s="62">
        <v>0</v>
      </c>
      <c r="Q904" s="62">
        <v>0</v>
      </c>
      <c r="R904" s="62">
        <v>0</v>
      </c>
      <c r="S904" s="62">
        <v>0</v>
      </c>
      <c r="T904" s="62">
        <v>0</v>
      </c>
      <c r="U904" s="62">
        <v>0</v>
      </c>
      <c r="V904" s="62">
        <v>0</v>
      </c>
      <c r="W904" s="62">
        <v>0</v>
      </c>
    </row>
    <row r="905" spans="1:23" ht="15.75" x14ac:dyDescent="0.25">
      <c r="A905" s="61"/>
      <c r="B905" s="53" t="s">
        <v>283</v>
      </c>
      <c r="C905" s="58"/>
      <c r="D905" s="62">
        <f t="shared" ref="D905:W905" si="157">SUM(D906:D916)</f>
        <v>1.4075</v>
      </c>
      <c r="E905" s="62">
        <f t="shared" si="157"/>
        <v>0.5</v>
      </c>
      <c r="F905" s="62">
        <f t="shared" si="157"/>
        <v>0.47799999999999998</v>
      </c>
      <c r="G905" s="62">
        <f t="shared" si="157"/>
        <v>0</v>
      </c>
      <c r="H905" s="62">
        <f t="shared" si="157"/>
        <v>0</v>
      </c>
      <c r="I905" s="62">
        <f t="shared" si="157"/>
        <v>0</v>
      </c>
      <c r="J905" s="62">
        <f t="shared" si="157"/>
        <v>0.24359999999999998</v>
      </c>
      <c r="K905" s="62">
        <f t="shared" si="157"/>
        <v>1.38</v>
      </c>
      <c r="L905" s="62">
        <f t="shared" si="157"/>
        <v>2.1291000000000002</v>
      </c>
      <c r="M905" s="62">
        <f t="shared" si="157"/>
        <v>1.88</v>
      </c>
      <c r="N905" s="62">
        <f t="shared" si="157"/>
        <v>0</v>
      </c>
      <c r="O905" s="62">
        <f t="shared" si="157"/>
        <v>0</v>
      </c>
      <c r="P905" s="62">
        <f t="shared" si="157"/>
        <v>0</v>
      </c>
      <c r="Q905" s="62">
        <f t="shared" si="157"/>
        <v>0</v>
      </c>
      <c r="R905" s="62">
        <f t="shared" si="157"/>
        <v>0</v>
      </c>
      <c r="S905" s="62">
        <f t="shared" si="157"/>
        <v>0</v>
      </c>
      <c r="T905" s="62">
        <f t="shared" si="157"/>
        <v>0</v>
      </c>
      <c r="U905" s="62">
        <f t="shared" si="157"/>
        <v>0</v>
      </c>
      <c r="V905" s="62">
        <f t="shared" si="157"/>
        <v>0</v>
      </c>
      <c r="W905" s="62">
        <f t="shared" si="157"/>
        <v>0</v>
      </c>
    </row>
    <row r="906" spans="1:23" ht="31.5" x14ac:dyDescent="0.25">
      <c r="A906" s="61"/>
      <c r="B906" s="53" t="s">
        <v>972</v>
      </c>
      <c r="C906" s="58" t="s">
        <v>973</v>
      </c>
      <c r="D906" s="62">
        <v>0.16750000000000001</v>
      </c>
      <c r="E906" s="62">
        <v>0</v>
      </c>
      <c r="F906" s="62">
        <v>0</v>
      </c>
      <c r="G906" s="62">
        <v>0</v>
      </c>
      <c r="H906" s="62">
        <v>0</v>
      </c>
      <c r="I906" s="62">
        <v>0</v>
      </c>
      <c r="J906" s="62">
        <f t="shared" ref="J906:K916" si="158">L906-D906-F906-H906</f>
        <v>0</v>
      </c>
      <c r="K906" s="62">
        <f t="shared" si="158"/>
        <v>0</v>
      </c>
      <c r="L906" s="54">
        <v>0.16750000000000001</v>
      </c>
      <c r="M906" s="54">
        <v>0</v>
      </c>
      <c r="N906" s="62">
        <v>0</v>
      </c>
      <c r="O906" s="62">
        <v>0</v>
      </c>
      <c r="P906" s="62">
        <v>0</v>
      </c>
      <c r="Q906" s="62">
        <v>0</v>
      </c>
      <c r="R906" s="62">
        <v>0</v>
      </c>
      <c r="S906" s="62">
        <v>0</v>
      </c>
      <c r="T906" s="62">
        <v>0</v>
      </c>
      <c r="U906" s="62">
        <v>0</v>
      </c>
      <c r="V906" s="62">
        <v>0</v>
      </c>
      <c r="W906" s="62">
        <v>0</v>
      </c>
    </row>
    <row r="907" spans="1:23" ht="47.25" x14ac:dyDescent="0.25">
      <c r="A907" s="61"/>
      <c r="B907" s="53" t="s">
        <v>1590</v>
      </c>
      <c r="C907" s="58" t="s">
        <v>1591</v>
      </c>
      <c r="D907" s="62">
        <v>0</v>
      </c>
      <c r="E907" s="62">
        <v>0</v>
      </c>
      <c r="F907" s="62">
        <v>0</v>
      </c>
      <c r="G907" s="62">
        <v>0</v>
      </c>
      <c r="H907" s="62">
        <v>0</v>
      </c>
      <c r="I907" s="62">
        <v>0</v>
      </c>
      <c r="J907" s="62">
        <f t="shared" si="158"/>
        <v>0</v>
      </c>
      <c r="K907" s="62">
        <f t="shared" si="158"/>
        <v>0</v>
      </c>
      <c r="L907" s="54">
        <v>0</v>
      </c>
      <c r="M907" s="54">
        <v>0</v>
      </c>
      <c r="N907" s="62">
        <v>0</v>
      </c>
      <c r="O907" s="62">
        <v>0</v>
      </c>
      <c r="P907" s="62">
        <v>0</v>
      </c>
      <c r="Q907" s="62">
        <v>0</v>
      </c>
      <c r="R907" s="62">
        <v>0</v>
      </c>
      <c r="S907" s="62">
        <v>0</v>
      </c>
      <c r="T907" s="62">
        <v>0</v>
      </c>
      <c r="U907" s="62">
        <v>0</v>
      </c>
      <c r="V907" s="62">
        <v>0</v>
      </c>
      <c r="W907" s="62">
        <v>0</v>
      </c>
    </row>
    <row r="908" spans="1:23" ht="47.25" x14ac:dyDescent="0.25">
      <c r="A908" s="61"/>
      <c r="B908" s="53" t="s">
        <v>963</v>
      </c>
      <c r="C908" s="58" t="s">
        <v>964</v>
      </c>
      <c r="D908" s="62">
        <v>0.46699999999999997</v>
      </c>
      <c r="E908" s="62">
        <v>0.25</v>
      </c>
      <c r="F908" s="62">
        <v>0</v>
      </c>
      <c r="G908" s="62">
        <v>0</v>
      </c>
      <c r="H908" s="62">
        <v>0</v>
      </c>
      <c r="I908" s="62">
        <v>0</v>
      </c>
      <c r="J908" s="62">
        <f t="shared" si="158"/>
        <v>0</v>
      </c>
      <c r="K908" s="62">
        <f t="shared" si="158"/>
        <v>0</v>
      </c>
      <c r="L908" s="54">
        <v>0.46699999999999997</v>
      </c>
      <c r="M908" s="54">
        <v>0.25</v>
      </c>
      <c r="N908" s="62">
        <v>0</v>
      </c>
      <c r="O908" s="62">
        <v>0</v>
      </c>
      <c r="P908" s="62">
        <v>0</v>
      </c>
      <c r="Q908" s="62">
        <v>0</v>
      </c>
      <c r="R908" s="62">
        <v>0</v>
      </c>
      <c r="S908" s="62">
        <v>0</v>
      </c>
      <c r="T908" s="62">
        <v>0</v>
      </c>
      <c r="U908" s="62">
        <v>0</v>
      </c>
      <c r="V908" s="62">
        <v>0</v>
      </c>
      <c r="W908" s="62">
        <v>0</v>
      </c>
    </row>
    <row r="909" spans="1:23" ht="47.25" x14ac:dyDescent="0.25">
      <c r="A909" s="61"/>
      <c r="B909" s="53" t="s">
        <v>2220</v>
      </c>
      <c r="C909" s="59" t="s">
        <v>965</v>
      </c>
      <c r="D909" s="62">
        <v>0</v>
      </c>
      <c r="E909" s="62">
        <v>0</v>
      </c>
      <c r="F909" s="62">
        <v>0.47799999999999998</v>
      </c>
      <c r="G909" s="62">
        <v>0</v>
      </c>
      <c r="H909" s="62">
        <v>0</v>
      </c>
      <c r="I909" s="62">
        <v>0</v>
      </c>
      <c r="J909" s="62">
        <f t="shared" si="158"/>
        <v>0</v>
      </c>
      <c r="K909" s="62">
        <f t="shared" si="158"/>
        <v>0</v>
      </c>
      <c r="L909" s="54">
        <v>0.47799999999999998</v>
      </c>
      <c r="M909" s="54">
        <v>0</v>
      </c>
      <c r="N909" s="62">
        <v>0</v>
      </c>
      <c r="O909" s="62">
        <v>0</v>
      </c>
      <c r="P909" s="62">
        <v>0</v>
      </c>
      <c r="Q909" s="62">
        <v>0</v>
      </c>
      <c r="R909" s="62">
        <v>0</v>
      </c>
      <c r="S909" s="62">
        <v>0</v>
      </c>
      <c r="T909" s="62">
        <v>0</v>
      </c>
      <c r="U909" s="62">
        <v>0</v>
      </c>
      <c r="V909" s="62">
        <v>0</v>
      </c>
      <c r="W909" s="62">
        <v>0</v>
      </c>
    </row>
    <row r="910" spans="1:23" ht="47.25" x14ac:dyDescent="0.25">
      <c r="A910" s="61"/>
      <c r="B910" s="53" t="s">
        <v>2221</v>
      </c>
      <c r="C910" s="59" t="s">
        <v>966</v>
      </c>
      <c r="D910" s="62">
        <v>0.77300000000000002</v>
      </c>
      <c r="E910" s="62">
        <v>0.25</v>
      </c>
      <c r="F910" s="62">
        <v>0</v>
      </c>
      <c r="G910" s="62">
        <v>0</v>
      </c>
      <c r="H910" s="62">
        <v>0</v>
      </c>
      <c r="I910" s="62">
        <v>0</v>
      </c>
      <c r="J910" s="62">
        <f t="shared" si="158"/>
        <v>0</v>
      </c>
      <c r="K910" s="62">
        <f t="shared" si="158"/>
        <v>0</v>
      </c>
      <c r="L910" s="54">
        <v>0.77300000000000002</v>
      </c>
      <c r="M910" s="54">
        <v>0.25</v>
      </c>
      <c r="N910" s="62">
        <v>0</v>
      </c>
      <c r="O910" s="62">
        <v>0</v>
      </c>
      <c r="P910" s="62">
        <v>0</v>
      </c>
      <c r="Q910" s="62">
        <v>0</v>
      </c>
      <c r="R910" s="62">
        <v>0</v>
      </c>
      <c r="S910" s="62">
        <v>0</v>
      </c>
      <c r="T910" s="62">
        <v>0</v>
      </c>
      <c r="U910" s="62">
        <v>0</v>
      </c>
      <c r="V910" s="62">
        <v>0</v>
      </c>
      <c r="W910" s="62">
        <v>0</v>
      </c>
    </row>
    <row r="911" spans="1:23" ht="47.25" x14ac:dyDescent="0.25">
      <c r="A911" s="61"/>
      <c r="B911" s="53" t="s">
        <v>2222</v>
      </c>
      <c r="C911" s="59" t="s">
        <v>967</v>
      </c>
      <c r="D911" s="62">
        <v>0</v>
      </c>
      <c r="E911" s="62">
        <v>0</v>
      </c>
      <c r="F911" s="62">
        <v>0</v>
      </c>
      <c r="G911" s="62">
        <v>0</v>
      </c>
      <c r="H911" s="62">
        <v>0</v>
      </c>
      <c r="I911" s="62">
        <v>0</v>
      </c>
      <c r="J911" s="62">
        <f t="shared" si="158"/>
        <v>0</v>
      </c>
      <c r="K911" s="62">
        <f t="shared" si="158"/>
        <v>0</v>
      </c>
      <c r="L911" s="54">
        <v>0</v>
      </c>
      <c r="M911" s="54">
        <v>0</v>
      </c>
      <c r="N911" s="62">
        <v>0</v>
      </c>
      <c r="O911" s="62">
        <v>0</v>
      </c>
      <c r="P911" s="62">
        <v>0</v>
      </c>
      <c r="Q911" s="62">
        <v>0</v>
      </c>
      <c r="R911" s="62">
        <v>0</v>
      </c>
      <c r="S911" s="62">
        <v>0</v>
      </c>
      <c r="T911" s="62">
        <v>0</v>
      </c>
      <c r="U911" s="62">
        <v>0</v>
      </c>
      <c r="V911" s="62">
        <v>0</v>
      </c>
      <c r="W911" s="62">
        <v>0</v>
      </c>
    </row>
    <row r="912" spans="1:23" ht="63" x14ac:dyDescent="0.25">
      <c r="A912" s="61"/>
      <c r="B912" s="53" t="s">
        <v>2223</v>
      </c>
      <c r="C912" s="58" t="s">
        <v>968</v>
      </c>
      <c r="D912" s="62">
        <v>0</v>
      </c>
      <c r="E912" s="62">
        <v>0</v>
      </c>
      <c r="F912" s="62">
        <v>0</v>
      </c>
      <c r="G912" s="62">
        <v>0</v>
      </c>
      <c r="H912" s="62">
        <v>0</v>
      </c>
      <c r="I912" s="62">
        <v>0</v>
      </c>
      <c r="J912" s="62">
        <f t="shared" si="158"/>
        <v>0</v>
      </c>
      <c r="K912" s="62">
        <f t="shared" si="158"/>
        <v>0.63</v>
      </c>
      <c r="L912" s="54">
        <v>0</v>
      </c>
      <c r="M912" s="54">
        <v>0.63</v>
      </c>
      <c r="N912" s="62">
        <v>0</v>
      </c>
      <c r="O912" s="62">
        <v>0</v>
      </c>
      <c r="P912" s="62">
        <v>0</v>
      </c>
      <c r="Q912" s="62">
        <v>0</v>
      </c>
      <c r="R912" s="62">
        <v>0</v>
      </c>
      <c r="S912" s="62">
        <v>0</v>
      </c>
      <c r="T912" s="62">
        <v>0</v>
      </c>
      <c r="U912" s="62">
        <v>0</v>
      </c>
      <c r="V912" s="62">
        <v>0</v>
      </c>
      <c r="W912" s="62">
        <v>0</v>
      </c>
    </row>
    <row r="913" spans="1:23" ht="78.75" x14ac:dyDescent="0.25">
      <c r="A913" s="61"/>
      <c r="B913" s="53" t="s">
        <v>969</v>
      </c>
      <c r="C913" s="58" t="s">
        <v>1450</v>
      </c>
      <c r="D913" s="62">
        <v>0</v>
      </c>
      <c r="E913" s="62">
        <v>0</v>
      </c>
      <c r="F913" s="62">
        <v>0</v>
      </c>
      <c r="G913" s="62">
        <v>0</v>
      </c>
      <c r="H913" s="62">
        <v>0</v>
      </c>
      <c r="I913" s="62">
        <v>0</v>
      </c>
      <c r="J913" s="62">
        <f t="shared" si="158"/>
        <v>0.21299999999999999</v>
      </c>
      <c r="K913" s="62">
        <f t="shared" si="158"/>
        <v>0.5</v>
      </c>
      <c r="L913" s="54">
        <v>0.21299999999999999</v>
      </c>
      <c r="M913" s="54">
        <v>0.5</v>
      </c>
      <c r="N913" s="62">
        <v>0</v>
      </c>
      <c r="O913" s="62">
        <v>0</v>
      </c>
      <c r="P913" s="62">
        <v>0</v>
      </c>
      <c r="Q913" s="62">
        <v>0</v>
      </c>
      <c r="R913" s="62">
        <v>0</v>
      </c>
      <c r="S913" s="62">
        <v>0</v>
      </c>
      <c r="T913" s="62">
        <v>0</v>
      </c>
      <c r="U913" s="62">
        <v>0</v>
      </c>
      <c r="V913" s="62">
        <v>0</v>
      </c>
      <c r="W913" s="62">
        <v>0</v>
      </c>
    </row>
    <row r="914" spans="1:23" ht="47.25" x14ac:dyDescent="0.25">
      <c r="A914" s="61"/>
      <c r="B914" s="53" t="s">
        <v>2224</v>
      </c>
      <c r="C914" s="58" t="s">
        <v>970</v>
      </c>
      <c r="D914" s="62">
        <v>0</v>
      </c>
      <c r="E914" s="62">
        <v>0</v>
      </c>
      <c r="F914" s="62">
        <v>0</v>
      </c>
      <c r="G914" s="62">
        <v>0</v>
      </c>
      <c r="H914" s="62">
        <v>0</v>
      </c>
      <c r="I914" s="62">
        <v>0</v>
      </c>
      <c r="J914" s="62">
        <f t="shared" si="158"/>
        <v>3.0599999999999999E-2</v>
      </c>
      <c r="K914" s="62">
        <f t="shared" si="158"/>
        <v>0.25</v>
      </c>
      <c r="L914" s="54">
        <v>3.0599999999999999E-2</v>
      </c>
      <c r="M914" s="54">
        <v>0.25</v>
      </c>
      <c r="N914" s="62">
        <v>0</v>
      </c>
      <c r="O914" s="62">
        <v>0</v>
      </c>
      <c r="P914" s="62">
        <v>0</v>
      </c>
      <c r="Q914" s="62">
        <v>0</v>
      </c>
      <c r="R914" s="62">
        <v>0</v>
      </c>
      <c r="S914" s="62">
        <v>0</v>
      </c>
      <c r="T914" s="62">
        <v>0</v>
      </c>
      <c r="U914" s="62">
        <v>0</v>
      </c>
      <c r="V914" s="62">
        <v>0</v>
      </c>
      <c r="W914" s="62">
        <v>0</v>
      </c>
    </row>
    <row r="915" spans="1:23" ht="47.25" x14ac:dyDescent="0.25">
      <c r="A915" s="61"/>
      <c r="B915" s="53" t="s">
        <v>2225</v>
      </c>
      <c r="C915" s="58" t="s">
        <v>292</v>
      </c>
      <c r="D915" s="62">
        <v>0</v>
      </c>
      <c r="E915" s="62">
        <v>0</v>
      </c>
      <c r="F915" s="62">
        <v>0</v>
      </c>
      <c r="G915" s="62">
        <v>0</v>
      </c>
      <c r="H915" s="62">
        <v>0</v>
      </c>
      <c r="I915" s="62">
        <v>0</v>
      </c>
      <c r="J915" s="62">
        <f t="shared" si="158"/>
        <v>0</v>
      </c>
      <c r="K915" s="62">
        <f t="shared" si="158"/>
        <v>0</v>
      </c>
      <c r="L915" s="54">
        <v>0</v>
      </c>
      <c r="M915" s="54">
        <v>0</v>
      </c>
      <c r="N915" s="62">
        <v>0</v>
      </c>
      <c r="O915" s="62">
        <v>0</v>
      </c>
      <c r="P915" s="62">
        <v>0</v>
      </c>
      <c r="Q915" s="62">
        <v>0</v>
      </c>
      <c r="R915" s="62">
        <v>0</v>
      </c>
      <c r="S915" s="62">
        <v>0</v>
      </c>
      <c r="T915" s="62">
        <v>0</v>
      </c>
      <c r="U915" s="62">
        <v>0</v>
      </c>
      <c r="V915" s="62">
        <v>0</v>
      </c>
      <c r="W915" s="62">
        <v>0</v>
      </c>
    </row>
    <row r="916" spans="1:23" ht="47.25" x14ac:dyDescent="0.25">
      <c r="A916" s="63"/>
      <c r="B916" s="53" t="s">
        <v>971</v>
      </c>
      <c r="C916" s="58" t="s">
        <v>1451</v>
      </c>
      <c r="D916" s="62">
        <v>0</v>
      </c>
      <c r="E916" s="62">
        <v>0</v>
      </c>
      <c r="F916" s="62">
        <v>0</v>
      </c>
      <c r="G916" s="62">
        <v>0</v>
      </c>
      <c r="H916" s="62">
        <v>0</v>
      </c>
      <c r="I916" s="62">
        <v>0</v>
      </c>
      <c r="J916" s="62">
        <f t="shared" si="158"/>
        <v>0</v>
      </c>
      <c r="K916" s="62">
        <f t="shared" si="158"/>
        <v>0</v>
      </c>
      <c r="L916" s="54">
        <v>0</v>
      </c>
      <c r="M916" s="54">
        <v>0</v>
      </c>
      <c r="N916" s="62">
        <v>0</v>
      </c>
      <c r="O916" s="62">
        <v>0</v>
      </c>
      <c r="P916" s="62">
        <v>0</v>
      </c>
      <c r="Q916" s="62">
        <v>0</v>
      </c>
      <c r="R916" s="62">
        <v>0</v>
      </c>
      <c r="S916" s="62">
        <v>0</v>
      </c>
      <c r="T916" s="62">
        <v>0</v>
      </c>
      <c r="U916" s="62">
        <v>0</v>
      </c>
      <c r="V916" s="62">
        <v>0</v>
      </c>
      <c r="W916" s="62">
        <v>0</v>
      </c>
    </row>
    <row r="917" spans="1:23" ht="15.75" x14ac:dyDescent="0.25">
      <c r="A917" s="61"/>
      <c r="B917" s="53" t="s">
        <v>400</v>
      </c>
      <c r="C917" s="58"/>
      <c r="D917" s="62">
        <f t="shared" ref="D917:W917" si="159">SUM(D918:D971)</f>
        <v>1.8250199999999999</v>
      </c>
      <c r="E917" s="62">
        <f t="shared" si="159"/>
        <v>1.21</v>
      </c>
      <c r="F917" s="62">
        <f t="shared" si="159"/>
        <v>3.976</v>
      </c>
      <c r="G917" s="62">
        <f t="shared" si="159"/>
        <v>0.65</v>
      </c>
      <c r="H917" s="62">
        <f t="shared" si="159"/>
        <v>1.204</v>
      </c>
      <c r="I917" s="62">
        <f t="shared" si="159"/>
        <v>0.6</v>
      </c>
      <c r="J917" s="62">
        <f t="shared" si="159"/>
        <v>1.3543333333333334</v>
      </c>
      <c r="K917" s="62">
        <f t="shared" si="159"/>
        <v>3.0799999999999996</v>
      </c>
      <c r="L917" s="62">
        <f t="shared" si="159"/>
        <v>8.3593533333333347</v>
      </c>
      <c r="M917" s="62">
        <f t="shared" si="159"/>
        <v>5.54</v>
      </c>
      <c r="N917" s="62">
        <f t="shared" si="159"/>
        <v>0</v>
      </c>
      <c r="O917" s="62">
        <f t="shared" si="159"/>
        <v>0</v>
      </c>
      <c r="P917" s="62">
        <f t="shared" si="159"/>
        <v>0</v>
      </c>
      <c r="Q917" s="62">
        <f t="shared" si="159"/>
        <v>0</v>
      </c>
      <c r="R917" s="62">
        <f t="shared" si="159"/>
        <v>0</v>
      </c>
      <c r="S917" s="62">
        <f t="shared" si="159"/>
        <v>0</v>
      </c>
      <c r="T917" s="62">
        <f t="shared" si="159"/>
        <v>0</v>
      </c>
      <c r="U917" s="62">
        <f t="shared" si="159"/>
        <v>0</v>
      </c>
      <c r="V917" s="62">
        <f t="shared" si="159"/>
        <v>0</v>
      </c>
      <c r="W917" s="62">
        <f t="shared" si="159"/>
        <v>0</v>
      </c>
    </row>
    <row r="918" spans="1:23" ht="47.25" x14ac:dyDescent="0.25">
      <c r="A918" s="61"/>
      <c r="B918" s="53" t="s">
        <v>1346</v>
      </c>
      <c r="C918" s="58" t="s">
        <v>1347</v>
      </c>
      <c r="D918" s="62">
        <v>0</v>
      </c>
      <c r="E918" s="62">
        <v>0</v>
      </c>
      <c r="F918" s="62">
        <v>0</v>
      </c>
      <c r="G918" s="62">
        <v>0</v>
      </c>
      <c r="H918" s="62">
        <v>0</v>
      </c>
      <c r="I918" s="62">
        <v>0</v>
      </c>
      <c r="J918" s="62">
        <f t="shared" ref="J918:K971" si="160">L918-D918-F918-H918</f>
        <v>0</v>
      </c>
      <c r="K918" s="62">
        <f t="shared" si="160"/>
        <v>0</v>
      </c>
      <c r="L918" s="54">
        <v>0</v>
      </c>
      <c r="M918" s="54">
        <v>0</v>
      </c>
      <c r="N918" s="62">
        <v>0</v>
      </c>
      <c r="O918" s="62">
        <v>0</v>
      </c>
      <c r="P918" s="62">
        <v>0</v>
      </c>
      <c r="Q918" s="62">
        <v>0</v>
      </c>
      <c r="R918" s="62">
        <v>0</v>
      </c>
      <c r="S918" s="62">
        <v>0</v>
      </c>
      <c r="T918" s="62">
        <v>0</v>
      </c>
      <c r="U918" s="62">
        <v>0</v>
      </c>
      <c r="V918" s="62">
        <v>0</v>
      </c>
      <c r="W918" s="62">
        <v>0</v>
      </c>
    </row>
    <row r="919" spans="1:23" ht="47.25" x14ac:dyDescent="0.25">
      <c r="A919" s="61"/>
      <c r="B919" s="65" t="s">
        <v>2226</v>
      </c>
      <c r="C919" s="58" t="s">
        <v>2227</v>
      </c>
      <c r="D919" s="62">
        <v>0</v>
      </c>
      <c r="E919" s="62">
        <v>0</v>
      </c>
      <c r="F919" s="62">
        <v>0</v>
      </c>
      <c r="G919" s="62">
        <v>0</v>
      </c>
      <c r="H919" s="62">
        <v>0</v>
      </c>
      <c r="I919" s="62">
        <v>0</v>
      </c>
      <c r="J919" s="62">
        <f t="shared" si="160"/>
        <v>0</v>
      </c>
      <c r="K919" s="62">
        <f t="shared" si="160"/>
        <v>0</v>
      </c>
      <c r="L919" s="54">
        <v>0</v>
      </c>
      <c r="M919" s="54">
        <v>0</v>
      </c>
      <c r="N919" s="62">
        <v>0</v>
      </c>
      <c r="O919" s="62">
        <v>0</v>
      </c>
      <c r="P919" s="62">
        <v>0</v>
      </c>
      <c r="Q919" s="62">
        <v>0</v>
      </c>
      <c r="R919" s="62">
        <v>0</v>
      </c>
      <c r="S919" s="62">
        <v>0</v>
      </c>
      <c r="T919" s="62">
        <v>0</v>
      </c>
      <c r="U919" s="62">
        <v>0</v>
      </c>
      <c r="V919" s="62">
        <v>0</v>
      </c>
      <c r="W919" s="62">
        <v>0</v>
      </c>
    </row>
    <row r="920" spans="1:23" ht="31.5" x14ac:dyDescent="0.25">
      <c r="A920" s="61"/>
      <c r="B920" s="53" t="s">
        <v>974</v>
      </c>
      <c r="C920" s="58" t="s">
        <v>975</v>
      </c>
      <c r="D920" s="62">
        <v>0</v>
      </c>
      <c r="E920" s="62">
        <v>0</v>
      </c>
      <c r="F920" s="62">
        <v>1.7250000000000001</v>
      </c>
      <c r="G920" s="62">
        <v>0.25</v>
      </c>
      <c r="H920" s="62">
        <v>0</v>
      </c>
      <c r="I920" s="62">
        <v>0</v>
      </c>
      <c r="J920" s="62">
        <f t="shared" si="160"/>
        <v>0</v>
      </c>
      <c r="K920" s="62">
        <f t="shared" si="160"/>
        <v>0</v>
      </c>
      <c r="L920" s="54">
        <v>1.7250000000000001</v>
      </c>
      <c r="M920" s="54">
        <v>0.25</v>
      </c>
      <c r="N920" s="62">
        <v>0</v>
      </c>
      <c r="O920" s="62">
        <v>0</v>
      </c>
      <c r="P920" s="62">
        <v>0</v>
      </c>
      <c r="Q920" s="62">
        <v>0</v>
      </c>
      <c r="R920" s="62">
        <v>0</v>
      </c>
      <c r="S920" s="62">
        <v>0</v>
      </c>
      <c r="T920" s="62">
        <v>0</v>
      </c>
      <c r="U920" s="62">
        <v>0</v>
      </c>
      <c r="V920" s="62">
        <v>0</v>
      </c>
      <c r="W920" s="62">
        <v>0</v>
      </c>
    </row>
    <row r="921" spans="1:23" ht="78.75" x14ac:dyDescent="0.25">
      <c r="A921" s="61"/>
      <c r="B921" s="53" t="s">
        <v>2228</v>
      </c>
      <c r="C921" s="58" t="s">
        <v>976</v>
      </c>
      <c r="D921" s="62">
        <v>0</v>
      </c>
      <c r="E921" s="62">
        <v>0</v>
      </c>
      <c r="F921" s="62">
        <v>0</v>
      </c>
      <c r="G921" s="62">
        <v>0</v>
      </c>
      <c r="H921" s="62">
        <v>0</v>
      </c>
      <c r="I921" s="62">
        <v>0</v>
      </c>
      <c r="J921" s="62">
        <f t="shared" si="160"/>
        <v>0</v>
      </c>
      <c r="K921" s="62">
        <f t="shared" si="160"/>
        <v>0</v>
      </c>
      <c r="L921" s="54">
        <v>0</v>
      </c>
      <c r="M921" s="54">
        <v>0</v>
      </c>
      <c r="N921" s="62">
        <v>0</v>
      </c>
      <c r="O921" s="62">
        <v>0</v>
      </c>
      <c r="P921" s="62">
        <v>0</v>
      </c>
      <c r="Q921" s="62">
        <v>0</v>
      </c>
      <c r="R921" s="62">
        <v>0</v>
      </c>
      <c r="S921" s="62">
        <v>0</v>
      </c>
      <c r="T921" s="62">
        <v>0</v>
      </c>
      <c r="U921" s="62">
        <v>0</v>
      </c>
      <c r="V921" s="62">
        <v>0</v>
      </c>
      <c r="W921" s="62">
        <v>0</v>
      </c>
    </row>
    <row r="922" spans="1:23" ht="47.25" x14ac:dyDescent="0.25">
      <c r="A922" s="61"/>
      <c r="B922" s="53" t="s">
        <v>977</v>
      </c>
      <c r="C922" s="58" t="s">
        <v>978</v>
      </c>
      <c r="D922" s="62">
        <v>0</v>
      </c>
      <c r="E922" s="62">
        <v>0</v>
      </c>
      <c r="F922" s="62">
        <v>0</v>
      </c>
      <c r="G922" s="62">
        <v>0</v>
      </c>
      <c r="H922" s="62">
        <v>0</v>
      </c>
      <c r="I922" s="62">
        <v>0</v>
      </c>
      <c r="J922" s="62">
        <f t="shared" si="160"/>
        <v>0</v>
      </c>
      <c r="K922" s="62">
        <f t="shared" si="160"/>
        <v>0</v>
      </c>
      <c r="L922" s="54">
        <v>0</v>
      </c>
      <c r="M922" s="54">
        <v>0</v>
      </c>
      <c r="N922" s="62">
        <v>0</v>
      </c>
      <c r="O922" s="62">
        <v>0</v>
      </c>
      <c r="P922" s="62">
        <v>0</v>
      </c>
      <c r="Q922" s="62">
        <v>0</v>
      </c>
      <c r="R922" s="62">
        <v>0</v>
      </c>
      <c r="S922" s="62">
        <v>0</v>
      </c>
      <c r="T922" s="62">
        <v>0</v>
      </c>
      <c r="U922" s="62">
        <v>0</v>
      </c>
      <c r="V922" s="62">
        <v>0</v>
      </c>
      <c r="W922" s="62">
        <v>0</v>
      </c>
    </row>
    <row r="923" spans="1:23" ht="31.5" x14ac:dyDescent="0.25">
      <c r="A923" s="61"/>
      <c r="B923" s="53" t="s">
        <v>1342</v>
      </c>
      <c r="C923" s="58" t="s">
        <v>1343</v>
      </c>
      <c r="D923" s="62">
        <v>0</v>
      </c>
      <c r="E923" s="62">
        <v>0</v>
      </c>
      <c r="F923" s="62">
        <v>0</v>
      </c>
      <c r="G923" s="62">
        <v>0</v>
      </c>
      <c r="H923" s="62">
        <v>0</v>
      </c>
      <c r="I923" s="62">
        <v>0</v>
      </c>
      <c r="J923" s="62">
        <f t="shared" si="160"/>
        <v>0.48299999999999998</v>
      </c>
      <c r="K923" s="62">
        <f t="shared" si="160"/>
        <v>0.25</v>
      </c>
      <c r="L923" s="54">
        <v>0.48299999999999998</v>
      </c>
      <c r="M923" s="54">
        <v>0.25</v>
      </c>
      <c r="N923" s="62">
        <v>0</v>
      </c>
      <c r="O923" s="62">
        <v>0</v>
      </c>
      <c r="P923" s="62">
        <v>0</v>
      </c>
      <c r="Q923" s="62">
        <v>0</v>
      </c>
      <c r="R923" s="62">
        <v>0</v>
      </c>
      <c r="S923" s="62">
        <v>0</v>
      </c>
      <c r="T923" s="62">
        <v>0</v>
      </c>
      <c r="U923" s="62">
        <v>0</v>
      </c>
      <c r="V923" s="62">
        <v>0</v>
      </c>
      <c r="W923" s="62">
        <v>0</v>
      </c>
    </row>
    <row r="924" spans="1:23" ht="47.25" x14ac:dyDescent="0.25">
      <c r="A924" s="61"/>
      <c r="B924" s="53" t="s">
        <v>979</v>
      </c>
      <c r="C924" s="58" t="s">
        <v>980</v>
      </c>
      <c r="D924" s="62">
        <v>0.84</v>
      </c>
      <c r="E924" s="62">
        <v>0.25</v>
      </c>
      <c r="F924" s="62">
        <v>0</v>
      </c>
      <c r="G924" s="62">
        <v>0</v>
      </c>
      <c r="H924" s="62">
        <v>0</v>
      </c>
      <c r="I924" s="62">
        <v>0</v>
      </c>
      <c r="J924" s="62">
        <f t="shared" si="160"/>
        <v>0</v>
      </c>
      <c r="K924" s="62">
        <f t="shared" si="160"/>
        <v>0</v>
      </c>
      <c r="L924" s="54">
        <v>0.84</v>
      </c>
      <c r="M924" s="54">
        <v>0.25</v>
      </c>
      <c r="N924" s="62">
        <v>0</v>
      </c>
      <c r="O924" s="62">
        <v>0</v>
      </c>
      <c r="P924" s="62">
        <v>0</v>
      </c>
      <c r="Q924" s="62">
        <v>0</v>
      </c>
      <c r="R924" s="62">
        <v>0</v>
      </c>
      <c r="S924" s="62">
        <v>0</v>
      </c>
      <c r="T924" s="62">
        <v>0</v>
      </c>
      <c r="U924" s="62">
        <v>0</v>
      </c>
      <c r="V924" s="62">
        <v>0</v>
      </c>
      <c r="W924" s="62">
        <v>0</v>
      </c>
    </row>
    <row r="925" spans="1:23" ht="63" x14ac:dyDescent="0.25">
      <c r="A925" s="61"/>
      <c r="B925" s="53" t="s">
        <v>981</v>
      </c>
      <c r="C925" s="58" t="s">
        <v>982</v>
      </c>
      <c r="D925" s="62">
        <v>0</v>
      </c>
      <c r="E925" s="62">
        <v>0</v>
      </c>
      <c r="F925" s="62">
        <v>0</v>
      </c>
      <c r="G925" s="62">
        <v>0</v>
      </c>
      <c r="H925" s="62">
        <v>0</v>
      </c>
      <c r="I925" s="62">
        <v>0</v>
      </c>
      <c r="J925" s="62">
        <f t="shared" si="160"/>
        <v>0</v>
      </c>
      <c r="K925" s="62">
        <f t="shared" si="160"/>
        <v>0</v>
      </c>
      <c r="L925" s="54">
        <v>0</v>
      </c>
      <c r="M925" s="54">
        <v>0</v>
      </c>
      <c r="N925" s="62">
        <v>0</v>
      </c>
      <c r="O925" s="62">
        <v>0</v>
      </c>
      <c r="P925" s="62">
        <v>0</v>
      </c>
      <c r="Q925" s="62">
        <v>0</v>
      </c>
      <c r="R925" s="62">
        <v>0</v>
      </c>
      <c r="S925" s="62">
        <v>0</v>
      </c>
      <c r="T925" s="62">
        <v>0</v>
      </c>
      <c r="U925" s="62">
        <v>0</v>
      </c>
      <c r="V925" s="62">
        <v>0</v>
      </c>
      <c r="W925" s="62">
        <v>0</v>
      </c>
    </row>
    <row r="926" spans="1:23" ht="47.25" x14ac:dyDescent="0.25">
      <c r="A926" s="61"/>
      <c r="B926" s="53" t="s">
        <v>983</v>
      </c>
      <c r="C926" s="58" t="s">
        <v>984</v>
      </c>
      <c r="D926" s="62">
        <v>0</v>
      </c>
      <c r="E926" s="62">
        <v>0</v>
      </c>
      <c r="F926" s="62">
        <v>7.0000000000000001E-3</v>
      </c>
      <c r="G926" s="62">
        <v>0</v>
      </c>
      <c r="H926" s="62">
        <v>0</v>
      </c>
      <c r="I926" s="62">
        <v>0</v>
      </c>
      <c r="J926" s="62">
        <f t="shared" si="160"/>
        <v>0</v>
      </c>
      <c r="K926" s="62">
        <f t="shared" si="160"/>
        <v>0</v>
      </c>
      <c r="L926" s="54">
        <v>7.0000000000000001E-3</v>
      </c>
      <c r="M926" s="54">
        <v>0</v>
      </c>
      <c r="N926" s="62">
        <v>0</v>
      </c>
      <c r="O926" s="62">
        <v>0</v>
      </c>
      <c r="P926" s="62">
        <v>0</v>
      </c>
      <c r="Q926" s="62">
        <v>0</v>
      </c>
      <c r="R926" s="62">
        <v>0</v>
      </c>
      <c r="S926" s="62">
        <v>0</v>
      </c>
      <c r="T926" s="62">
        <v>0</v>
      </c>
      <c r="U926" s="62">
        <v>0</v>
      </c>
      <c r="V926" s="62">
        <v>0</v>
      </c>
      <c r="W926" s="62">
        <v>0</v>
      </c>
    </row>
    <row r="927" spans="1:23" ht="31.5" x14ac:dyDescent="0.25">
      <c r="A927" s="61"/>
      <c r="B927" s="65" t="s">
        <v>985</v>
      </c>
      <c r="C927" s="58" t="s">
        <v>986</v>
      </c>
      <c r="D927" s="62">
        <v>6.6000000000000003E-2</v>
      </c>
      <c r="E927" s="62">
        <v>0</v>
      </c>
      <c r="F927" s="62">
        <v>0</v>
      </c>
      <c r="G927" s="62">
        <v>0</v>
      </c>
      <c r="H927" s="62">
        <v>0</v>
      </c>
      <c r="I927" s="62">
        <v>0</v>
      </c>
      <c r="J927" s="62">
        <f t="shared" si="160"/>
        <v>0</v>
      </c>
      <c r="K927" s="62">
        <f t="shared" si="160"/>
        <v>0</v>
      </c>
      <c r="L927" s="54">
        <v>6.6000000000000003E-2</v>
      </c>
      <c r="M927" s="54">
        <v>0</v>
      </c>
      <c r="N927" s="62">
        <v>0</v>
      </c>
      <c r="O927" s="62">
        <v>0</v>
      </c>
      <c r="P927" s="62">
        <v>0</v>
      </c>
      <c r="Q927" s="62">
        <v>0</v>
      </c>
      <c r="R927" s="62">
        <v>0</v>
      </c>
      <c r="S927" s="62">
        <v>0</v>
      </c>
      <c r="T927" s="62">
        <v>0</v>
      </c>
      <c r="U927" s="62">
        <v>0</v>
      </c>
      <c r="V927" s="62">
        <v>0</v>
      </c>
      <c r="W927" s="62">
        <v>0</v>
      </c>
    </row>
    <row r="928" spans="1:23" ht="47.25" x14ac:dyDescent="0.25">
      <c r="A928" s="61"/>
      <c r="B928" s="53" t="s">
        <v>987</v>
      </c>
      <c r="C928" s="58" t="s">
        <v>988</v>
      </c>
      <c r="D928" s="62">
        <v>0.08</v>
      </c>
      <c r="E928" s="62">
        <v>0</v>
      </c>
      <c r="F928" s="62">
        <v>0</v>
      </c>
      <c r="G928" s="62">
        <v>0</v>
      </c>
      <c r="H928" s="62">
        <v>0</v>
      </c>
      <c r="I928" s="62">
        <v>0</v>
      </c>
      <c r="J928" s="62">
        <f t="shared" si="160"/>
        <v>0</v>
      </c>
      <c r="K928" s="62">
        <f t="shared" si="160"/>
        <v>0</v>
      </c>
      <c r="L928" s="54">
        <v>0.08</v>
      </c>
      <c r="M928" s="54">
        <v>0</v>
      </c>
      <c r="N928" s="62">
        <v>0</v>
      </c>
      <c r="O928" s="62">
        <v>0</v>
      </c>
      <c r="P928" s="62">
        <v>0</v>
      </c>
      <c r="Q928" s="62">
        <v>0</v>
      </c>
      <c r="R928" s="62">
        <v>0</v>
      </c>
      <c r="S928" s="62">
        <v>0</v>
      </c>
      <c r="T928" s="62">
        <v>0</v>
      </c>
      <c r="U928" s="62">
        <v>0</v>
      </c>
      <c r="V928" s="62">
        <v>0</v>
      </c>
      <c r="W928" s="62">
        <v>0</v>
      </c>
    </row>
    <row r="929" spans="1:23" ht="31.5" x14ac:dyDescent="0.25">
      <c r="A929" s="61"/>
      <c r="B929" s="53" t="s">
        <v>989</v>
      </c>
      <c r="C929" s="58" t="s">
        <v>990</v>
      </c>
      <c r="D929" s="62">
        <v>5.2699999999999997E-2</v>
      </c>
      <c r="E929" s="62">
        <v>0</v>
      </c>
      <c r="F929" s="62">
        <v>0</v>
      </c>
      <c r="G929" s="62">
        <v>0</v>
      </c>
      <c r="H929" s="62">
        <v>0</v>
      </c>
      <c r="I929" s="62">
        <v>0</v>
      </c>
      <c r="J929" s="62">
        <f t="shared" si="160"/>
        <v>0</v>
      </c>
      <c r="K929" s="62">
        <f t="shared" si="160"/>
        <v>0</v>
      </c>
      <c r="L929" s="54">
        <v>5.2699999999999997E-2</v>
      </c>
      <c r="M929" s="54">
        <v>0</v>
      </c>
      <c r="N929" s="62">
        <v>0</v>
      </c>
      <c r="O929" s="62">
        <v>0</v>
      </c>
      <c r="P929" s="62">
        <v>0</v>
      </c>
      <c r="Q929" s="62">
        <v>0</v>
      </c>
      <c r="R929" s="62">
        <v>0</v>
      </c>
      <c r="S929" s="62">
        <v>0</v>
      </c>
      <c r="T929" s="62">
        <v>0</v>
      </c>
      <c r="U929" s="62">
        <v>0</v>
      </c>
      <c r="V929" s="62">
        <v>0</v>
      </c>
      <c r="W929" s="62">
        <v>0</v>
      </c>
    </row>
    <row r="930" spans="1:23" ht="47.25" x14ac:dyDescent="0.25">
      <c r="A930" s="61"/>
      <c r="B930" s="65" t="s">
        <v>991</v>
      </c>
      <c r="C930" s="58" t="s">
        <v>992</v>
      </c>
      <c r="D930" s="62">
        <v>0</v>
      </c>
      <c r="E930" s="62">
        <v>0</v>
      </c>
      <c r="F930" s="62">
        <v>0</v>
      </c>
      <c r="G930" s="62">
        <v>0</v>
      </c>
      <c r="H930" s="62">
        <v>0</v>
      </c>
      <c r="I930" s="62">
        <v>0</v>
      </c>
      <c r="J930" s="62">
        <f t="shared" si="160"/>
        <v>1.7999999999999999E-2</v>
      </c>
      <c r="K930" s="62">
        <f t="shared" si="160"/>
        <v>0</v>
      </c>
      <c r="L930" s="54">
        <v>1.7999999999999999E-2</v>
      </c>
      <c r="M930" s="54">
        <v>0</v>
      </c>
      <c r="N930" s="62">
        <v>0</v>
      </c>
      <c r="O930" s="62">
        <v>0</v>
      </c>
      <c r="P930" s="62">
        <v>0</v>
      </c>
      <c r="Q930" s="62">
        <v>0</v>
      </c>
      <c r="R930" s="62">
        <v>0</v>
      </c>
      <c r="S930" s="62">
        <v>0</v>
      </c>
      <c r="T930" s="62">
        <v>0</v>
      </c>
      <c r="U930" s="62">
        <v>0</v>
      </c>
      <c r="V930" s="62">
        <v>0</v>
      </c>
      <c r="W930" s="62">
        <v>0</v>
      </c>
    </row>
    <row r="931" spans="1:23" ht="47.25" x14ac:dyDescent="0.25">
      <c r="A931" s="63"/>
      <c r="B931" s="53" t="s">
        <v>993</v>
      </c>
      <c r="C931" s="59" t="s">
        <v>994</v>
      </c>
      <c r="D931" s="62">
        <v>6.3E-2</v>
      </c>
      <c r="E931" s="62">
        <v>0</v>
      </c>
      <c r="F931" s="62">
        <v>0</v>
      </c>
      <c r="G931" s="62">
        <v>0</v>
      </c>
      <c r="H931" s="62">
        <v>0</v>
      </c>
      <c r="I931" s="62">
        <v>0</v>
      </c>
      <c r="J931" s="62">
        <f t="shared" si="160"/>
        <v>0</v>
      </c>
      <c r="K931" s="62">
        <f t="shared" si="160"/>
        <v>0</v>
      </c>
      <c r="L931" s="54">
        <v>6.3E-2</v>
      </c>
      <c r="M931" s="54">
        <v>0</v>
      </c>
      <c r="N931" s="62">
        <v>0</v>
      </c>
      <c r="O931" s="62">
        <v>0</v>
      </c>
      <c r="P931" s="62">
        <v>0</v>
      </c>
      <c r="Q931" s="62">
        <v>0</v>
      </c>
      <c r="R931" s="62">
        <v>0</v>
      </c>
      <c r="S931" s="62">
        <v>0</v>
      </c>
      <c r="T931" s="62">
        <v>0</v>
      </c>
      <c r="U931" s="62">
        <v>0</v>
      </c>
      <c r="V931" s="62">
        <v>0</v>
      </c>
      <c r="W931" s="62">
        <v>0</v>
      </c>
    </row>
    <row r="932" spans="1:23" ht="31.5" x14ac:dyDescent="0.25">
      <c r="A932" s="174"/>
      <c r="B932" s="53" t="s">
        <v>995</v>
      </c>
      <c r="C932" s="59" t="s">
        <v>996</v>
      </c>
      <c r="D932" s="62">
        <v>0</v>
      </c>
      <c r="E932" s="62">
        <v>0</v>
      </c>
      <c r="F932" s="62">
        <v>0</v>
      </c>
      <c r="G932" s="62">
        <v>0</v>
      </c>
      <c r="H932" s="62">
        <v>4.3999999999999997E-2</v>
      </c>
      <c r="I932" s="62">
        <v>0</v>
      </c>
      <c r="J932" s="62">
        <f t="shared" si="160"/>
        <v>0</v>
      </c>
      <c r="K932" s="62">
        <f t="shared" si="160"/>
        <v>0</v>
      </c>
      <c r="L932" s="54">
        <v>4.3999999999999997E-2</v>
      </c>
      <c r="M932" s="54">
        <v>0</v>
      </c>
      <c r="N932" s="62">
        <v>0</v>
      </c>
      <c r="O932" s="62">
        <v>0</v>
      </c>
      <c r="P932" s="62">
        <v>0</v>
      </c>
      <c r="Q932" s="62">
        <v>0</v>
      </c>
      <c r="R932" s="62">
        <v>0</v>
      </c>
      <c r="S932" s="62">
        <v>0</v>
      </c>
      <c r="T932" s="62">
        <v>0</v>
      </c>
      <c r="U932" s="62">
        <v>0</v>
      </c>
      <c r="V932" s="62">
        <v>0</v>
      </c>
      <c r="W932" s="62">
        <v>0</v>
      </c>
    </row>
    <row r="933" spans="1:23" ht="47.25" x14ac:dyDescent="0.25">
      <c r="A933" s="61"/>
      <c r="B933" s="65" t="s">
        <v>997</v>
      </c>
      <c r="C933" s="58" t="s">
        <v>998</v>
      </c>
      <c r="D933" s="62">
        <v>3.2000000000000001E-2</v>
      </c>
      <c r="E933" s="62">
        <v>0</v>
      </c>
      <c r="F933" s="62">
        <v>0</v>
      </c>
      <c r="G933" s="62">
        <v>0</v>
      </c>
      <c r="H933" s="62">
        <v>0</v>
      </c>
      <c r="I933" s="62">
        <v>0</v>
      </c>
      <c r="J933" s="62">
        <f t="shared" si="160"/>
        <v>0</v>
      </c>
      <c r="K933" s="62">
        <f t="shared" si="160"/>
        <v>0</v>
      </c>
      <c r="L933" s="54">
        <v>3.2000000000000001E-2</v>
      </c>
      <c r="M933" s="54">
        <v>0</v>
      </c>
      <c r="N933" s="62">
        <v>0</v>
      </c>
      <c r="O933" s="62">
        <v>0</v>
      </c>
      <c r="P933" s="62">
        <v>0</v>
      </c>
      <c r="Q933" s="62">
        <v>0</v>
      </c>
      <c r="R933" s="62">
        <v>0</v>
      </c>
      <c r="S933" s="62">
        <v>0</v>
      </c>
      <c r="T933" s="62">
        <v>0</v>
      </c>
      <c r="U933" s="62">
        <v>0</v>
      </c>
      <c r="V933" s="62">
        <v>0</v>
      </c>
      <c r="W933" s="62">
        <v>0</v>
      </c>
    </row>
    <row r="934" spans="1:23" ht="47.25" x14ac:dyDescent="0.25">
      <c r="A934" s="61"/>
      <c r="B934" s="53" t="s">
        <v>999</v>
      </c>
      <c r="C934" s="58" t="s">
        <v>1000</v>
      </c>
      <c r="D934" s="62">
        <v>3.2000000000000001E-2</v>
      </c>
      <c r="E934" s="62">
        <v>0</v>
      </c>
      <c r="F934" s="62">
        <v>0</v>
      </c>
      <c r="G934" s="62">
        <v>0</v>
      </c>
      <c r="H934" s="62">
        <v>0</v>
      </c>
      <c r="I934" s="62">
        <v>0</v>
      </c>
      <c r="J934" s="62">
        <f t="shared" si="160"/>
        <v>0</v>
      </c>
      <c r="K934" s="62">
        <f t="shared" si="160"/>
        <v>0</v>
      </c>
      <c r="L934" s="54">
        <v>3.2000000000000001E-2</v>
      </c>
      <c r="M934" s="54">
        <v>0</v>
      </c>
      <c r="N934" s="62">
        <v>0</v>
      </c>
      <c r="O934" s="62">
        <v>0</v>
      </c>
      <c r="P934" s="62">
        <v>0</v>
      </c>
      <c r="Q934" s="62">
        <v>0</v>
      </c>
      <c r="R934" s="62">
        <v>0</v>
      </c>
      <c r="S934" s="62">
        <v>0</v>
      </c>
      <c r="T934" s="62">
        <v>0</v>
      </c>
      <c r="U934" s="62">
        <v>0</v>
      </c>
      <c r="V934" s="62">
        <v>0</v>
      </c>
      <c r="W934" s="62">
        <v>0</v>
      </c>
    </row>
    <row r="935" spans="1:23" ht="47.25" x14ac:dyDescent="0.25">
      <c r="A935" s="61"/>
      <c r="B935" s="53" t="s">
        <v>1001</v>
      </c>
      <c r="C935" s="58" t="s">
        <v>1002</v>
      </c>
      <c r="D935" s="62">
        <v>3.2000000000000001E-2</v>
      </c>
      <c r="E935" s="62">
        <v>0</v>
      </c>
      <c r="F935" s="62">
        <v>0</v>
      </c>
      <c r="G935" s="62">
        <v>0</v>
      </c>
      <c r="H935" s="62">
        <v>0</v>
      </c>
      <c r="I935" s="62">
        <v>0</v>
      </c>
      <c r="J935" s="62">
        <f t="shared" si="160"/>
        <v>0</v>
      </c>
      <c r="K935" s="62">
        <f t="shared" si="160"/>
        <v>0</v>
      </c>
      <c r="L935" s="54">
        <v>3.2000000000000001E-2</v>
      </c>
      <c r="M935" s="54">
        <v>0</v>
      </c>
      <c r="N935" s="62">
        <v>0</v>
      </c>
      <c r="O935" s="62">
        <v>0</v>
      </c>
      <c r="P935" s="62">
        <v>0</v>
      </c>
      <c r="Q935" s="62">
        <v>0</v>
      </c>
      <c r="R935" s="62">
        <v>0</v>
      </c>
      <c r="S935" s="62">
        <v>0</v>
      </c>
      <c r="T935" s="62">
        <v>0</v>
      </c>
      <c r="U935" s="62">
        <v>0</v>
      </c>
      <c r="V935" s="62">
        <v>0</v>
      </c>
      <c r="W935" s="62">
        <v>0</v>
      </c>
    </row>
    <row r="936" spans="1:23" ht="47.25" x14ac:dyDescent="0.25">
      <c r="A936" s="63"/>
      <c r="B936" s="53" t="s">
        <v>1003</v>
      </c>
      <c r="C936" s="58" t="s">
        <v>1004</v>
      </c>
      <c r="D936" s="62">
        <v>0</v>
      </c>
      <c r="E936" s="62">
        <v>0</v>
      </c>
      <c r="F936" s="62">
        <v>0</v>
      </c>
      <c r="G936" s="62">
        <v>0</v>
      </c>
      <c r="H936" s="62">
        <v>7.3999999999999996E-2</v>
      </c>
      <c r="I936" s="62">
        <v>0</v>
      </c>
      <c r="J936" s="62">
        <f t="shared" si="160"/>
        <v>0</v>
      </c>
      <c r="K936" s="62">
        <f t="shared" si="160"/>
        <v>0</v>
      </c>
      <c r="L936" s="54">
        <v>7.3999999999999996E-2</v>
      </c>
      <c r="M936" s="54">
        <v>0</v>
      </c>
      <c r="N936" s="62">
        <v>0</v>
      </c>
      <c r="O936" s="62">
        <v>0</v>
      </c>
      <c r="P936" s="62">
        <v>0</v>
      </c>
      <c r="Q936" s="62">
        <v>0</v>
      </c>
      <c r="R936" s="62">
        <v>0</v>
      </c>
      <c r="S936" s="62">
        <v>0</v>
      </c>
      <c r="T936" s="62">
        <v>0</v>
      </c>
      <c r="U936" s="62">
        <v>0</v>
      </c>
      <c r="V936" s="62">
        <v>0</v>
      </c>
      <c r="W936" s="62">
        <v>0</v>
      </c>
    </row>
    <row r="937" spans="1:23" ht="47.25" x14ac:dyDescent="0.25">
      <c r="A937" s="61"/>
      <c r="B937" s="53" t="s">
        <v>1005</v>
      </c>
      <c r="C937" s="58" t="s">
        <v>1006</v>
      </c>
      <c r="D937" s="62">
        <v>0</v>
      </c>
      <c r="E937" s="62">
        <v>0</v>
      </c>
      <c r="F937" s="62">
        <v>1.4E-2</v>
      </c>
      <c r="G937" s="62">
        <v>0</v>
      </c>
      <c r="H937" s="62">
        <v>0</v>
      </c>
      <c r="I937" s="62">
        <v>0</v>
      </c>
      <c r="J937" s="62">
        <f t="shared" si="160"/>
        <v>0</v>
      </c>
      <c r="K937" s="62">
        <f t="shared" si="160"/>
        <v>0</v>
      </c>
      <c r="L937" s="54">
        <v>1.4E-2</v>
      </c>
      <c r="M937" s="54">
        <v>0</v>
      </c>
      <c r="N937" s="62">
        <v>0</v>
      </c>
      <c r="O937" s="62">
        <v>0</v>
      </c>
      <c r="P937" s="62">
        <v>0</v>
      </c>
      <c r="Q937" s="62">
        <v>0</v>
      </c>
      <c r="R937" s="62">
        <v>0</v>
      </c>
      <c r="S937" s="62">
        <v>0</v>
      </c>
      <c r="T937" s="62">
        <v>0</v>
      </c>
      <c r="U937" s="62">
        <v>0</v>
      </c>
      <c r="V937" s="62">
        <v>0</v>
      </c>
      <c r="W937" s="62">
        <v>0</v>
      </c>
    </row>
    <row r="938" spans="1:23" ht="47.25" x14ac:dyDescent="0.25">
      <c r="A938" s="63"/>
      <c r="B938" s="53" t="s">
        <v>2229</v>
      </c>
      <c r="C938" s="58" t="s">
        <v>1007</v>
      </c>
      <c r="D938" s="62">
        <v>4.2299999999999997E-2</v>
      </c>
      <c r="E938" s="62">
        <v>0</v>
      </c>
      <c r="F938" s="62">
        <v>0</v>
      </c>
      <c r="G938" s="62">
        <v>0</v>
      </c>
      <c r="H938" s="62">
        <v>0</v>
      </c>
      <c r="I938" s="62">
        <v>0</v>
      </c>
      <c r="J938" s="62">
        <f t="shared" si="160"/>
        <v>0</v>
      </c>
      <c r="K938" s="62">
        <f t="shared" si="160"/>
        <v>0</v>
      </c>
      <c r="L938" s="54">
        <v>4.2299999999999997E-2</v>
      </c>
      <c r="M938" s="54">
        <v>0</v>
      </c>
      <c r="N938" s="62">
        <v>0</v>
      </c>
      <c r="O938" s="62">
        <v>0</v>
      </c>
      <c r="P938" s="62">
        <v>0</v>
      </c>
      <c r="Q938" s="62">
        <v>0</v>
      </c>
      <c r="R938" s="62">
        <v>0</v>
      </c>
      <c r="S938" s="62">
        <v>0</v>
      </c>
      <c r="T938" s="62">
        <v>0</v>
      </c>
      <c r="U938" s="62">
        <v>0</v>
      </c>
      <c r="V938" s="62">
        <v>0</v>
      </c>
      <c r="W938" s="62">
        <v>0</v>
      </c>
    </row>
    <row r="939" spans="1:23" ht="31.5" x14ac:dyDescent="0.25">
      <c r="A939" s="61"/>
      <c r="B939" s="53" t="s">
        <v>1008</v>
      </c>
      <c r="C939" s="59" t="s">
        <v>1009</v>
      </c>
      <c r="D939" s="62">
        <v>7.5600000000000001E-2</v>
      </c>
      <c r="E939" s="62">
        <v>0</v>
      </c>
      <c r="F939" s="62">
        <v>0</v>
      </c>
      <c r="G939" s="62">
        <v>0</v>
      </c>
      <c r="H939" s="62">
        <v>0</v>
      </c>
      <c r="I939" s="62">
        <v>0</v>
      </c>
      <c r="J939" s="62">
        <f t="shared" si="160"/>
        <v>0</v>
      </c>
      <c r="K939" s="62">
        <f t="shared" si="160"/>
        <v>0</v>
      </c>
      <c r="L939" s="54">
        <v>7.5600000000000001E-2</v>
      </c>
      <c r="M939" s="54">
        <v>0</v>
      </c>
      <c r="N939" s="62">
        <v>0</v>
      </c>
      <c r="O939" s="62">
        <v>0</v>
      </c>
      <c r="P939" s="62">
        <v>0</v>
      </c>
      <c r="Q939" s="62">
        <v>0</v>
      </c>
      <c r="R939" s="62">
        <v>0</v>
      </c>
      <c r="S939" s="62">
        <v>0</v>
      </c>
      <c r="T939" s="62">
        <v>0</v>
      </c>
      <c r="U939" s="62">
        <v>0</v>
      </c>
      <c r="V939" s="62">
        <v>0</v>
      </c>
      <c r="W939" s="62">
        <v>0</v>
      </c>
    </row>
    <row r="940" spans="1:23" ht="63" x14ac:dyDescent="0.25">
      <c r="A940" s="61"/>
      <c r="B940" s="53" t="s">
        <v>1010</v>
      </c>
      <c r="C940" s="59" t="s">
        <v>1011</v>
      </c>
      <c r="D940" s="62">
        <v>5.5E-2</v>
      </c>
      <c r="E940" s="62">
        <v>0.25</v>
      </c>
      <c r="F940" s="62">
        <v>0</v>
      </c>
      <c r="G940" s="62">
        <v>0</v>
      </c>
      <c r="H940" s="62">
        <v>0</v>
      </c>
      <c r="I940" s="62">
        <v>0</v>
      </c>
      <c r="J940" s="62">
        <f t="shared" si="160"/>
        <v>0</v>
      </c>
      <c r="K940" s="62">
        <f t="shared" si="160"/>
        <v>0</v>
      </c>
      <c r="L940" s="54">
        <v>5.5E-2</v>
      </c>
      <c r="M940" s="54">
        <v>0.25</v>
      </c>
      <c r="N940" s="62">
        <v>0</v>
      </c>
      <c r="O940" s="62">
        <v>0</v>
      </c>
      <c r="P940" s="62">
        <v>0</v>
      </c>
      <c r="Q940" s="62">
        <v>0</v>
      </c>
      <c r="R940" s="62">
        <v>0</v>
      </c>
      <c r="S940" s="62">
        <v>0</v>
      </c>
      <c r="T940" s="62">
        <v>0</v>
      </c>
      <c r="U940" s="62">
        <v>0</v>
      </c>
      <c r="V940" s="62">
        <v>0</v>
      </c>
      <c r="W940" s="62">
        <v>0</v>
      </c>
    </row>
    <row r="941" spans="1:23" ht="47.25" x14ac:dyDescent="0.25">
      <c r="A941" s="63"/>
      <c r="B941" s="53" t="s">
        <v>2230</v>
      </c>
      <c r="C941" s="58" t="s">
        <v>1012</v>
      </c>
      <c r="D941" s="62">
        <v>0</v>
      </c>
      <c r="E941" s="62">
        <v>0</v>
      </c>
      <c r="F941" s="62">
        <v>0</v>
      </c>
      <c r="G941" s="62">
        <v>0</v>
      </c>
      <c r="H941" s="62">
        <v>0</v>
      </c>
      <c r="I941" s="62">
        <v>0</v>
      </c>
      <c r="J941" s="62">
        <f t="shared" si="160"/>
        <v>0</v>
      </c>
      <c r="K941" s="62">
        <f t="shared" si="160"/>
        <v>0</v>
      </c>
      <c r="L941" s="54">
        <v>0</v>
      </c>
      <c r="M941" s="54">
        <v>0</v>
      </c>
      <c r="N941" s="62">
        <v>0</v>
      </c>
      <c r="O941" s="62">
        <v>0</v>
      </c>
      <c r="P941" s="62">
        <v>0</v>
      </c>
      <c r="Q941" s="62">
        <v>0</v>
      </c>
      <c r="R941" s="62">
        <v>0</v>
      </c>
      <c r="S941" s="62">
        <v>0</v>
      </c>
      <c r="T941" s="62">
        <v>0</v>
      </c>
      <c r="U941" s="62">
        <v>0</v>
      </c>
      <c r="V941" s="62">
        <v>0</v>
      </c>
      <c r="W941" s="62">
        <v>0</v>
      </c>
    </row>
    <row r="942" spans="1:23" ht="47.25" x14ac:dyDescent="0.25">
      <c r="A942" s="61"/>
      <c r="B942" s="53" t="s">
        <v>2231</v>
      </c>
      <c r="C942" s="58" t="s">
        <v>1013</v>
      </c>
      <c r="D942" s="62">
        <v>0.04</v>
      </c>
      <c r="E942" s="62">
        <v>0.1</v>
      </c>
      <c r="F942" s="62">
        <v>0</v>
      </c>
      <c r="G942" s="62">
        <v>0</v>
      </c>
      <c r="H942" s="62">
        <v>0</v>
      </c>
      <c r="I942" s="62">
        <v>0</v>
      </c>
      <c r="J942" s="62">
        <f t="shared" si="160"/>
        <v>0</v>
      </c>
      <c r="K942" s="62">
        <f t="shared" si="160"/>
        <v>0</v>
      </c>
      <c r="L942" s="54">
        <v>0.04</v>
      </c>
      <c r="M942" s="54">
        <v>0.1</v>
      </c>
      <c r="N942" s="62">
        <v>0</v>
      </c>
      <c r="O942" s="62">
        <v>0</v>
      </c>
      <c r="P942" s="62">
        <v>0</v>
      </c>
      <c r="Q942" s="62">
        <v>0</v>
      </c>
      <c r="R942" s="62">
        <v>0</v>
      </c>
      <c r="S942" s="62">
        <v>0</v>
      </c>
      <c r="T942" s="62">
        <v>0</v>
      </c>
      <c r="U942" s="62">
        <v>0</v>
      </c>
      <c r="V942" s="62">
        <v>0</v>
      </c>
      <c r="W942" s="62">
        <v>0</v>
      </c>
    </row>
    <row r="943" spans="1:23" ht="47.25" x14ac:dyDescent="0.25">
      <c r="A943" s="61"/>
      <c r="B943" s="53" t="s">
        <v>2232</v>
      </c>
      <c r="C943" s="58" t="s">
        <v>1014</v>
      </c>
      <c r="D943" s="62">
        <v>0.126</v>
      </c>
      <c r="E943" s="62">
        <v>0.16</v>
      </c>
      <c r="F943" s="62">
        <v>0</v>
      </c>
      <c r="G943" s="62">
        <v>0</v>
      </c>
      <c r="H943" s="62">
        <v>0</v>
      </c>
      <c r="I943" s="62">
        <v>0</v>
      </c>
      <c r="J943" s="62">
        <f t="shared" si="160"/>
        <v>0</v>
      </c>
      <c r="K943" s="62">
        <f t="shared" si="160"/>
        <v>0</v>
      </c>
      <c r="L943" s="54">
        <v>0.126</v>
      </c>
      <c r="M943" s="54">
        <v>0.16</v>
      </c>
      <c r="N943" s="62">
        <v>0</v>
      </c>
      <c r="O943" s="62">
        <v>0</v>
      </c>
      <c r="P943" s="62">
        <v>0</v>
      </c>
      <c r="Q943" s="62">
        <v>0</v>
      </c>
      <c r="R943" s="62">
        <v>0</v>
      </c>
      <c r="S943" s="62">
        <v>0</v>
      </c>
      <c r="T943" s="62">
        <v>0</v>
      </c>
      <c r="U943" s="62">
        <v>0</v>
      </c>
      <c r="V943" s="62">
        <v>0</v>
      </c>
      <c r="W943" s="62">
        <v>0</v>
      </c>
    </row>
    <row r="944" spans="1:23" ht="63" x14ac:dyDescent="0.25">
      <c r="A944" s="61"/>
      <c r="B944" s="65" t="s">
        <v>2233</v>
      </c>
      <c r="C944" s="58" t="s">
        <v>1015</v>
      </c>
      <c r="D944" s="62">
        <v>0.10058</v>
      </c>
      <c r="E944" s="62">
        <v>0.2</v>
      </c>
      <c r="F944" s="62">
        <v>0</v>
      </c>
      <c r="G944" s="62">
        <v>0</v>
      </c>
      <c r="H944" s="62">
        <v>0</v>
      </c>
      <c r="I944" s="62">
        <v>0</v>
      </c>
      <c r="J944" s="62">
        <f t="shared" si="160"/>
        <v>0</v>
      </c>
      <c r="K944" s="62">
        <f t="shared" si="160"/>
        <v>0</v>
      </c>
      <c r="L944" s="54">
        <v>0.10058</v>
      </c>
      <c r="M944" s="54">
        <v>0.2</v>
      </c>
      <c r="N944" s="62">
        <v>0</v>
      </c>
      <c r="O944" s="62">
        <v>0</v>
      </c>
      <c r="P944" s="62">
        <v>0</v>
      </c>
      <c r="Q944" s="62">
        <v>0</v>
      </c>
      <c r="R944" s="62">
        <v>0</v>
      </c>
      <c r="S944" s="62">
        <v>0</v>
      </c>
      <c r="T944" s="62">
        <v>0</v>
      </c>
      <c r="U944" s="62">
        <v>0</v>
      </c>
      <c r="V944" s="62">
        <v>0</v>
      </c>
      <c r="W944" s="62">
        <v>0</v>
      </c>
    </row>
    <row r="945" spans="1:23" ht="47.25" x14ac:dyDescent="0.25">
      <c r="A945" s="61"/>
      <c r="B945" s="53" t="s">
        <v>2234</v>
      </c>
      <c r="C945" s="58" t="s">
        <v>1016</v>
      </c>
      <c r="D945" s="62">
        <v>0.18784000000000001</v>
      </c>
      <c r="E945" s="62">
        <v>0.25</v>
      </c>
      <c r="F945" s="62">
        <v>0</v>
      </c>
      <c r="G945" s="62">
        <v>0</v>
      </c>
      <c r="H945" s="62">
        <v>0</v>
      </c>
      <c r="I945" s="62">
        <v>0</v>
      </c>
      <c r="J945" s="62">
        <f t="shared" si="160"/>
        <v>0</v>
      </c>
      <c r="K945" s="62">
        <f t="shared" si="160"/>
        <v>0</v>
      </c>
      <c r="L945" s="54">
        <v>0.18784000000000001</v>
      </c>
      <c r="M945" s="54">
        <v>0.25</v>
      </c>
      <c r="N945" s="62">
        <v>0</v>
      </c>
      <c r="O945" s="62">
        <v>0</v>
      </c>
      <c r="P945" s="62">
        <v>0</v>
      </c>
      <c r="Q945" s="62">
        <v>0</v>
      </c>
      <c r="R945" s="62">
        <v>0</v>
      </c>
      <c r="S945" s="62">
        <v>0</v>
      </c>
      <c r="T945" s="62">
        <v>0</v>
      </c>
      <c r="U945" s="62">
        <v>0</v>
      </c>
      <c r="V945" s="62">
        <v>0</v>
      </c>
      <c r="W945" s="62">
        <v>0</v>
      </c>
    </row>
    <row r="946" spans="1:23" ht="47.25" x14ac:dyDescent="0.25">
      <c r="A946" s="63"/>
      <c r="B946" s="65" t="s">
        <v>2235</v>
      </c>
      <c r="C946" s="58" t="s">
        <v>1452</v>
      </c>
      <c r="D946" s="62">
        <v>0</v>
      </c>
      <c r="E946" s="62">
        <v>0</v>
      </c>
      <c r="F946" s="62">
        <v>0</v>
      </c>
      <c r="G946" s="62">
        <v>0</v>
      </c>
      <c r="H946" s="62">
        <v>0</v>
      </c>
      <c r="I946" s="62">
        <v>0</v>
      </c>
      <c r="J946" s="62">
        <f t="shared" si="160"/>
        <v>7.0000000000000001E-3</v>
      </c>
      <c r="K946" s="62">
        <f t="shared" si="160"/>
        <v>0.4</v>
      </c>
      <c r="L946" s="54">
        <v>7.0000000000000001E-3</v>
      </c>
      <c r="M946" s="54">
        <v>0.4</v>
      </c>
      <c r="N946" s="62">
        <v>0</v>
      </c>
      <c r="O946" s="62">
        <v>0</v>
      </c>
      <c r="P946" s="62">
        <v>0</v>
      </c>
      <c r="Q946" s="62">
        <v>0</v>
      </c>
      <c r="R946" s="62">
        <v>0</v>
      </c>
      <c r="S946" s="62">
        <v>0</v>
      </c>
      <c r="T946" s="62">
        <v>0</v>
      </c>
      <c r="U946" s="62">
        <v>0</v>
      </c>
      <c r="V946" s="62">
        <v>0</v>
      </c>
      <c r="W946" s="62">
        <v>0</v>
      </c>
    </row>
    <row r="947" spans="1:23" ht="63" x14ac:dyDescent="0.25">
      <c r="A947" s="61"/>
      <c r="B947" s="53" t="s">
        <v>2236</v>
      </c>
      <c r="C947" s="58" t="s">
        <v>2237</v>
      </c>
      <c r="D947" s="62">
        <v>0</v>
      </c>
      <c r="E947" s="62">
        <v>0</v>
      </c>
      <c r="F947" s="62">
        <v>0</v>
      </c>
      <c r="G947" s="62">
        <v>0</v>
      </c>
      <c r="H947" s="62">
        <v>0</v>
      </c>
      <c r="I947" s="62">
        <v>0</v>
      </c>
      <c r="J947" s="62">
        <f t="shared" si="160"/>
        <v>0</v>
      </c>
      <c r="K947" s="62">
        <f t="shared" si="160"/>
        <v>0</v>
      </c>
      <c r="L947" s="54">
        <v>0</v>
      </c>
      <c r="M947" s="54">
        <v>0</v>
      </c>
      <c r="N947" s="62">
        <v>0</v>
      </c>
      <c r="O947" s="62">
        <v>0</v>
      </c>
      <c r="P947" s="62">
        <v>0</v>
      </c>
      <c r="Q947" s="62">
        <v>0</v>
      </c>
      <c r="R947" s="62">
        <v>0</v>
      </c>
      <c r="S947" s="62">
        <v>0</v>
      </c>
      <c r="T947" s="62">
        <v>0</v>
      </c>
      <c r="U947" s="62">
        <v>0</v>
      </c>
      <c r="V947" s="62">
        <v>0</v>
      </c>
      <c r="W947" s="62">
        <v>0</v>
      </c>
    </row>
    <row r="948" spans="1:23" ht="47.25" x14ac:dyDescent="0.25">
      <c r="A948" s="63"/>
      <c r="B948" s="65" t="s">
        <v>1598</v>
      </c>
      <c r="C948" s="58" t="s">
        <v>1599</v>
      </c>
      <c r="D948" s="62">
        <v>0</v>
      </c>
      <c r="E948" s="62">
        <v>0</v>
      </c>
      <c r="F948" s="62">
        <v>0</v>
      </c>
      <c r="G948" s="62">
        <v>0</v>
      </c>
      <c r="H948" s="62">
        <v>0</v>
      </c>
      <c r="I948" s="62">
        <v>0</v>
      </c>
      <c r="J948" s="62">
        <f t="shared" si="160"/>
        <v>0</v>
      </c>
      <c r="K948" s="62">
        <f t="shared" si="160"/>
        <v>0</v>
      </c>
      <c r="L948" s="54">
        <v>0</v>
      </c>
      <c r="M948" s="54">
        <v>0</v>
      </c>
      <c r="N948" s="62">
        <v>0</v>
      </c>
      <c r="O948" s="62">
        <v>0</v>
      </c>
      <c r="P948" s="62">
        <v>0</v>
      </c>
      <c r="Q948" s="62">
        <v>0</v>
      </c>
      <c r="R948" s="62">
        <v>0</v>
      </c>
      <c r="S948" s="62">
        <v>0</v>
      </c>
      <c r="T948" s="62">
        <v>0</v>
      </c>
      <c r="U948" s="62">
        <v>0</v>
      </c>
      <c r="V948" s="62">
        <v>0</v>
      </c>
      <c r="W948" s="62">
        <v>0</v>
      </c>
    </row>
    <row r="949" spans="1:23" ht="63" x14ac:dyDescent="0.25">
      <c r="A949" s="61"/>
      <c r="B949" s="53" t="s">
        <v>1017</v>
      </c>
      <c r="C949" s="58" t="s">
        <v>1453</v>
      </c>
      <c r="D949" s="62">
        <v>0</v>
      </c>
      <c r="E949" s="62">
        <v>0</v>
      </c>
      <c r="F949" s="62">
        <v>2.23</v>
      </c>
      <c r="G949" s="62">
        <v>0.4</v>
      </c>
      <c r="H949" s="62">
        <v>0</v>
      </c>
      <c r="I949" s="62">
        <v>0</v>
      </c>
      <c r="J949" s="62">
        <f t="shared" si="160"/>
        <v>0</v>
      </c>
      <c r="K949" s="62">
        <f t="shared" si="160"/>
        <v>0</v>
      </c>
      <c r="L949" s="54">
        <v>2.23</v>
      </c>
      <c r="M949" s="54">
        <v>0.4</v>
      </c>
      <c r="N949" s="62">
        <v>0</v>
      </c>
      <c r="O949" s="62">
        <v>0</v>
      </c>
      <c r="P949" s="62">
        <v>0</v>
      </c>
      <c r="Q949" s="62">
        <v>0</v>
      </c>
      <c r="R949" s="62">
        <v>0</v>
      </c>
      <c r="S949" s="62">
        <v>0</v>
      </c>
      <c r="T949" s="62">
        <v>0</v>
      </c>
      <c r="U949" s="62">
        <v>0</v>
      </c>
      <c r="V949" s="62">
        <v>0</v>
      </c>
      <c r="W949" s="62">
        <v>0</v>
      </c>
    </row>
    <row r="950" spans="1:23" ht="47.25" x14ac:dyDescent="0.25">
      <c r="A950" s="61"/>
      <c r="B950" s="53" t="s">
        <v>1603</v>
      </c>
      <c r="C950" s="58" t="s">
        <v>1604</v>
      </c>
      <c r="D950" s="62">
        <v>0</v>
      </c>
      <c r="E950" s="62">
        <v>0</v>
      </c>
      <c r="F950" s="62">
        <v>0</v>
      </c>
      <c r="G950" s="62">
        <v>0</v>
      </c>
      <c r="H950" s="62">
        <v>0</v>
      </c>
      <c r="I950" s="62">
        <v>0</v>
      </c>
      <c r="J950" s="62">
        <f t="shared" si="160"/>
        <v>1.6E-2</v>
      </c>
      <c r="K950" s="62">
        <f t="shared" si="160"/>
        <v>0.1</v>
      </c>
      <c r="L950" s="54">
        <v>1.6E-2</v>
      </c>
      <c r="M950" s="54">
        <v>0.1</v>
      </c>
      <c r="N950" s="62">
        <v>0</v>
      </c>
      <c r="O950" s="62">
        <v>0</v>
      </c>
      <c r="P950" s="62">
        <v>0</v>
      </c>
      <c r="Q950" s="62">
        <v>0</v>
      </c>
      <c r="R950" s="62">
        <v>0</v>
      </c>
      <c r="S950" s="62">
        <v>0</v>
      </c>
      <c r="T950" s="62">
        <v>0</v>
      </c>
      <c r="U950" s="62">
        <v>0</v>
      </c>
      <c r="V950" s="62">
        <v>0</v>
      </c>
      <c r="W950" s="62">
        <v>0</v>
      </c>
    </row>
    <row r="951" spans="1:23" ht="47.25" x14ac:dyDescent="0.25">
      <c r="A951" s="61"/>
      <c r="B951" s="53" t="s">
        <v>1605</v>
      </c>
      <c r="C951" s="58" t="s">
        <v>1606</v>
      </c>
      <c r="D951" s="62">
        <v>0</v>
      </c>
      <c r="E951" s="62">
        <v>0</v>
      </c>
      <c r="F951" s="62">
        <v>0</v>
      </c>
      <c r="G951" s="62">
        <v>0</v>
      </c>
      <c r="H951" s="62">
        <v>0</v>
      </c>
      <c r="I951" s="62">
        <v>0</v>
      </c>
      <c r="J951" s="62">
        <f t="shared" si="160"/>
        <v>0</v>
      </c>
      <c r="K951" s="62">
        <f t="shared" si="160"/>
        <v>0</v>
      </c>
      <c r="L951" s="54">
        <v>0</v>
      </c>
      <c r="M951" s="54">
        <v>0</v>
      </c>
      <c r="N951" s="62">
        <v>0</v>
      </c>
      <c r="O951" s="62">
        <v>0</v>
      </c>
      <c r="P951" s="62">
        <v>0</v>
      </c>
      <c r="Q951" s="62">
        <v>0</v>
      </c>
      <c r="R951" s="62">
        <v>0</v>
      </c>
      <c r="S951" s="62">
        <v>0</v>
      </c>
      <c r="T951" s="62">
        <v>0</v>
      </c>
      <c r="U951" s="62">
        <v>0</v>
      </c>
      <c r="V951" s="62">
        <v>0</v>
      </c>
      <c r="W951" s="62">
        <v>0</v>
      </c>
    </row>
    <row r="952" spans="1:23" ht="47.25" x14ac:dyDescent="0.25">
      <c r="A952" s="61"/>
      <c r="B952" s="53" t="s">
        <v>2238</v>
      </c>
      <c r="C952" s="59" t="s">
        <v>1607</v>
      </c>
      <c r="D952" s="62">
        <v>0</v>
      </c>
      <c r="E952" s="62">
        <v>0</v>
      </c>
      <c r="F952" s="62">
        <v>0</v>
      </c>
      <c r="G952" s="62">
        <v>0</v>
      </c>
      <c r="H952" s="62">
        <v>0</v>
      </c>
      <c r="I952" s="62">
        <v>0</v>
      </c>
      <c r="J952" s="62">
        <f t="shared" si="160"/>
        <v>4.7333333333333331E-2</v>
      </c>
      <c r="K952" s="62">
        <f t="shared" si="160"/>
        <v>0.4</v>
      </c>
      <c r="L952" s="54">
        <v>4.7333333333333331E-2</v>
      </c>
      <c r="M952" s="54">
        <v>0.4</v>
      </c>
      <c r="N952" s="62">
        <v>0</v>
      </c>
      <c r="O952" s="62">
        <v>0</v>
      </c>
      <c r="P952" s="62">
        <v>0</v>
      </c>
      <c r="Q952" s="62">
        <v>0</v>
      </c>
      <c r="R952" s="62">
        <v>0</v>
      </c>
      <c r="S952" s="62">
        <v>0</v>
      </c>
      <c r="T952" s="62">
        <v>0</v>
      </c>
      <c r="U952" s="62">
        <v>0</v>
      </c>
      <c r="V952" s="62">
        <v>0</v>
      </c>
      <c r="W952" s="62">
        <v>0</v>
      </c>
    </row>
    <row r="953" spans="1:23" ht="47.25" x14ac:dyDescent="0.25">
      <c r="A953" s="61"/>
      <c r="B953" s="53" t="s">
        <v>1596</v>
      </c>
      <c r="C953" s="58" t="s">
        <v>1597</v>
      </c>
      <c r="D953" s="62">
        <v>0</v>
      </c>
      <c r="E953" s="62">
        <v>0</v>
      </c>
      <c r="F953" s="62">
        <v>0</v>
      </c>
      <c r="G953" s="62">
        <v>0</v>
      </c>
      <c r="H953" s="62">
        <v>0</v>
      </c>
      <c r="I953" s="62">
        <v>0</v>
      </c>
      <c r="J953" s="62">
        <f t="shared" si="160"/>
        <v>0</v>
      </c>
      <c r="K953" s="62">
        <f t="shared" si="160"/>
        <v>0</v>
      </c>
      <c r="L953" s="54">
        <v>0</v>
      </c>
      <c r="M953" s="54">
        <v>0</v>
      </c>
      <c r="N953" s="62">
        <v>0</v>
      </c>
      <c r="O953" s="62">
        <v>0</v>
      </c>
      <c r="P953" s="62">
        <v>0</v>
      </c>
      <c r="Q953" s="62">
        <v>0</v>
      </c>
      <c r="R953" s="62">
        <v>0</v>
      </c>
      <c r="S953" s="62">
        <v>0</v>
      </c>
      <c r="T953" s="62">
        <v>0</v>
      </c>
      <c r="U953" s="62">
        <v>0</v>
      </c>
      <c r="V953" s="62">
        <v>0</v>
      </c>
      <c r="W953" s="62">
        <v>0</v>
      </c>
    </row>
    <row r="954" spans="1:23" ht="47.25" x14ac:dyDescent="0.25">
      <c r="A954" s="61"/>
      <c r="B954" s="53" t="s">
        <v>1601</v>
      </c>
      <c r="C954" s="58" t="s">
        <v>1602</v>
      </c>
      <c r="D954" s="62">
        <v>0</v>
      </c>
      <c r="E954" s="62">
        <v>0</v>
      </c>
      <c r="F954" s="62">
        <v>0</v>
      </c>
      <c r="G954" s="62">
        <v>0</v>
      </c>
      <c r="H954" s="62">
        <v>0</v>
      </c>
      <c r="I954" s="62">
        <v>0</v>
      </c>
      <c r="J954" s="62">
        <f t="shared" si="160"/>
        <v>0.20599999999999999</v>
      </c>
      <c r="K954" s="62">
        <f t="shared" si="160"/>
        <v>0.25</v>
      </c>
      <c r="L954" s="54">
        <v>0.20599999999999999</v>
      </c>
      <c r="M954" s="54">
        <v>0.25</v>
      </c>
      <c r="N954" s="62">
        <v>0</v>
      </c>
      <c r="O954" s="62">
        <v>0</v>
      </c>
      <c r="P954" s="62">
        <v>0</v>
      </c>
      <c r="Q954" s="62">
        <v>0</v>
      </c>
      <c r="R954" s="62">
        <v>0</v>
      </c>
      <c r="S954" s="62">
        <v>0</v>
      </c>
      <c r="T954" s="62">
        <v>0</v>
      </c>
      <c r="U954" s="62">
        <v>0</v>
      </c>
      <c r="V954" s="62">
        <v>0</v>
      </c>
      <c r="W954" s="62">
        <v>0</v>
      </c>
    </row>
    <row r="955" spans="1:23" ht="63" x14ac:dyDescent="0.25">
      <c r="A955" s="61"/>
      <c r="B955" s="53" t="s">
        <v>2239</v>
      </c>
      <c r="C955" s="58" t="s">
        <v>1600</v>
      </c>
      <c r="D955" s="62">
        <v>0</v>
      </c>
      <c r="E955" s="62">
        <v>0</v>
      </c>
      <c r="F955" s="62">
        <v>0</v>
      </c>
      <c r="G955" s="62">
        <v>0</v>
      </c>
      <c r="H955" s="62">
        <v>0</v>
      </c>
      <c r="I955" s="62">
        <v>0</v>
      </c>
      <c r="J955" s="62">
        <f t="shared" si="160"/>
        <v>2.5999999999999999E-2</v>
      </c>
      <c r="K955" s="62">
        <f t="shared" si="160"/>
        <v>0.25</v>
      </c>
      <c r="L955" s="54">
        <v>2.5999999999999999E-2</v>
      </c>
      <c r="M955" s="54">
        <v>0.25</v>
      </c>
      <c r="N955" s="62">
        <v>0</v>
      </c>
      <c r="O955" s="62">
        <v>0</v>
      </c>
      <c r="P955" s="62">
        <v>0</v>
      </c>
      <c r="Q955" s="62">
        <v>0</v>
      </c>
      <c r="R955" s="62">
        <v>0</v>
      </c>
      <c r="S955" s="62">
        <v>0</v>
      </c>
      <c r="T955" s="62">
        <v>0</v>
      </c>
      <c r="U955" s="62">
        <v>0</v>
      </c>
      <c r="V955" s="62">
        <v>0</v>
      </c>
      <c r="W955" s="62">
        <v>0</v>
      </c>
    </row>
    <row r="956" spans="1:23" ht="31.5" x14ac:dyDescent="0.25">
      <c r="A956" s="61"/>
      <c r="B956" s="65" t="s">
        <v>1594</v>
      </c>
      <c r="C956" s="58" t="s">
        <v>1595</v>
      </c>
      <c r="D956" s="62">
        <v>0</v>
      </c>
      <c r="E956" s="62">
        <v>0</v>
      </c>
      <c r="F956" s="62">
        <v>0</v>
      </c>
      <c r="G956" s="62">
        <v>0</v>
      </c>
      <c r="H956" s="62">
        <v>1.0269999999999999</v>
      </c>
      <c r="I956" s="62">
        <v>0.1</v>
      </c>
      <c r="J956" s="62">
        <f t="shared" si="160"/>
        <v>0</v>
      </c>
      <c r="K956" s="62">
        <f t="shared" si="160"/>
        <v>0</v>
      </c>
      <c r="L956" s="54">
        <v>1.0269999999999999</v>
      </c>
      <c r="M956" s="54">
        <v>0.1</v>
      </c>
      <c r="N956" s="62">
        <v>0</v>
      </c>
      <c r="O956" s="62">
        <v>0</v>
      </c>
      <c r="P956" s="62">
        <v>0</v>
      </c>
      <c r="Q956" s="62">
        <v>0</v>
      </c>
      <c r="R956" s="62">
        <v>0</v>
      </c>
      <c r="S956" s="62">
        <v>0</v>
      </c>
      <c r="T956" s="62">
        <v>0</v>
      </c>
      <c r="U956" s="62">
        <v>0</v>
      </c>
      <c r="V956" s="62">
        <v>0</v>
      </c>
      <c r="W956" s="62">
        <v>0</v>
      </c>
    </row>
    <row r="957" spans="1:23" ht="47.25" x14ac:dyDescent="0.25">
      <c r="A957" s="61"/>
      <c r="B957" s="53" t="s">
        <v>1344</v>
      </c>
      <c r="C957" s="58" t="s">
        <v>1345</v>
      </c>
      <c r="D957" s="62">
        <v>0</v>
      </c>
      <c r="E957" s="62">
        <v>0</v>
      </c>
      <c r="F957" s="62">
        <v>0</v>
      </c>
      <c r="G957" s="62">
        <v>0</v>
      </c>
      <c r="H957" s="62">
        <v>0</v>
      </c>
      <c r="I957" s="62">
        <v>0</v>
      </c>
      <c r="J957" s="62">
        <f t="shared" si="160"/>
        <v>0</v>
      </c>
      <c r="K957" s="62">
        <f t="shared" si="160"/>
        <v>0</v>
      </c>
      <c r="L957" s="54">
        <v>0</v>
      </c>
      <c r="M957" s="54">
        <v>0</v>
      </c>
      <c r="N957" s="62">
        <v>0</v>
      </c>
      <c r="O957" s="62">
        <v>0</v>
      </c>
      <c r="P957" s="62">
        <v>0</v>
      </c>
      <c r="Q957" s="62">
        <v>0</v>
      </c>
      <c r="R957" s="62">
        <v>0</v>
      </c>
      <c r="S957" s="62">
        <v>0</v>
      </c>
      <c r="T957" s="62">
        <v>0</v>
      </c>
      <c r="U957" s="62">
        <v>0</v>
      </c>
      <c r="V957" s="62">
        <v>0</v>
      </c>
      <c r="W957" s="62">
        <v>0</v>
      </c>
    </row>
    <row r="958" spans="1:23" ht="47.25" x14ac:dyDescent="0.25">
      <c r="A958" s="63"/>
      <c r="B958" s="53" t="s">
        <v>1592</v>
      </c>
      <c r="C958" s="58" t="s">
        <v>1593</v>
      </c>
      <c r="D958" s="62">
        <v>0</v>
      </c>
      <c r="E958" s="62">
        <v>0</v>
      </c>
      <c r="F958" s="62">
        <v>0</v>
      </c>
      <c r="G958" s="62">
        <v>0</v>
      </c>
      <c r="H958" s="62">
        <v>3.2000000000000001E-2</v>
      </c>
      <c r="I958" s="62">
        <v>0.25</v>
      </c>
      <c r="J958" s="62">
        <f t="shared" si="160"/>
        <v>0</v>
      </c>
      <c r="K958" s="62">
        <f t="shared" si="160"/>
        <v>0</v>
      </c>
      <c r="L958" s="54">
        <v>3.2000000000000001E-2</v>
      </c>
      <c r="M958" s="54">
        <v>0.25</v>
      </c>
      <c r="N958" s="62">
        <v>0</v>
      </c>
      <c r="O958" s="62">
        <v>0</v>
      </c>
      <c r="P958" s="62">
        <v>0</v>
      </c>
      <c r="Q958" s="62">
        <v>0</v>
      </c>
      <c r="R958" s="62">
        <v>0</v>
      </c>
      <c r="S958" s="62">
        <v>0</v>
      </c>
      <c r="T958" s="62">
        <v>0</v>
      </c>
      <c r="U958" s="62">
        <v>0</v>
      </c>
      <c r="V958" s="62">
        <v>0</v>
      </c>
      <c r="W958" s="62">
        <v>0</v>
      </c>
    </row>
    <row r="959" spans="1:23" ht="31.5" x14ac:dyDescent="0.25">
      <c r="A959" s="61"/>
      <c r="B959" s="65" t="s">
        <v>2240</v>
      </c>
      <c r="C959" s="58" t="s">
        <v>1348</v>
      </c>
      <c r="D959" s="62">
        <v>0</v>
      </c>
      <c r="E959" s="62">
        <v>0</v>
      </c>
      <c r="F959" s="62">
        <v>0</v>
      </c>
      <c r="G959" s="62">
        <v>0</v>
      </c>
      <c r="H959" s="62">
        <v>2.7E-2</v>
      </c>
      <c r="I959" s="62">
        <v>0.25</v>
      </c>
      <c r="J959" s="62">
        <f t="shared" si="160"/>
        <v>0</v>
      </c>
      <c r="K959" s="62">
        <f t="shared" si="160"/>
        <v>0</v>
      </c>
      <c r="L959" s="54">
        <v>2.7E-2</v>
      </c>
      <c r="M959" s="54">
        <v>0.25</v>
      </c>
      <c r="N959" s="62">
        <v>0</v>
      </c>
      <c r="O959" s="62">
        <v>0</v>
      </c>
      <c r="P959" s="62">
        <v>0</v>
      </c>
      <c r="Q959" s="62">
        <v>0</v>
      </c>
      <c r="R959" s="62">
        <v>0</v>
      </c>
      <c r="S959" s="62">
        <v>0</v>
      </c>
      <c r="T959" s="62">
        <v>0</v>
      </c>
      <c r="U959" s="62">
        <v>0</v>
      </c>
      <c r="V959" s="62">
        <v>0</v>
      </c>
      <c r="W959" s="62">
        <v>0</v>
      </c>
    </row>
    <row r="960" spans="1:23" ht="31.5" x14ac:dyDescent="0.25">
      <c r="A960" s="61"/>
      <c r="B960" s="53" t="s">
        <v>2241</v>
      </c>
      <c r="C960" s="58" t="s">
        <v>2242</v>
      </c>
      <c r="D960" s="62">
        <v>0</v>
      </c>
      <c r="E960" s="62">
        <v>0</v>
      </c>
      <c r="F960" s="62">
        <v>0</v>
      </c>
      <c r="G960" s="62">
        <v>0</v>
      </c>
      <c r="H960" s="62">
        <v>0</v>
      </c>
      <c r="I960" s="62">
        <v>0</v>
      </c>
      <c r="J960" s="62">
        <f t="shared" si="160"/>
        <v>0</v>
      </c>
      <c r="K960" s="62">
        <f t="shared" si="160"/>
        <v>0</v>
      </c>
      <c r="L960" s="54">
        <v>0</v>
      </c>
      <c r="M960" s="54">
        <v>0</v>
      </c>
      <c r="N960" s="62">
        <v>0</v>
      </c>
      <c r="O960" s="62">
        <v>0</v>
      </c>
      <c r="P960" s="62">
        <v>0</v>
      </c>
      <c r="Q960" s="62">
        <v>0</v>
      </c>
      <c r="R960" s="62">
        <v>0</v>
      </c>
      <c r="S960" s="62">
        <v>0</v>
      </c>
      <c r="T960" s="62">
        <v>0</v>
      </c>
      <c r="U960" s="62">
        <v>0</v>
      </c>
      <c r="V960" s="62">
        <v>0</v>
      </c>
      <c r="W960" s="62">
        <v>0</v>
      </c>
    </row>
    <row r="961" spans="1:23" ht="63" x14ac:dyDescent="0.25">
      <c r="A961" s="61"/>
      <c r="B961" s="53" t="s">
        <v>2243</v>
      </c>
      <c r="C961" s="58" t="s">
        <v>2244</v>
      </c>
      <c r="D961" s="62">
        <v>0</v>
      </c>
      <c r="E961" s="62">
        <v>0</v>
      </c>
      <c r="F961" s="62">
        <v>0</v>
      </c>
      <c r="G961" s="62">
        <v>0</v>
      </c>
      <c r="H961" s="62">
        <v>0</v>
      </c>
      <c r="I961" s="62">
        <v>0</v>
      </c>
      <c r="J961" s="62">
        <f t="shared" si="160"/>
        <v>5.7000000000000002E-2</v>
      </c>
      <c r="K961" s="62">
        <f t="shared" si="160"/>
        <v>0.4</v>
      </c>
      <c r="L961" s="54">
        <v>5.7000000000000002E-2</v>
      </c>
      <c r="M961" s="54">
        <v>0.4</v>
      </c>
      <c r="N961" s="62">
        <v>0</v>
      </c>
      <c r="O961" s="62">
        <v>0</v>
      </c>
      <c r="P961" s="62">
        <v>0</v>
      </c>
      <c r="Q961" s="62">
        <v>0</v>
      </c>
      <c r="R961" s="62">
        <v>0</v>
      </c>
      <c r="S961" s="62">
        <v>0</v>
      </c>
      <c r="T961" s="62">
        <v>0</v>
      </c>
      <c r="U961" s="62">
        <v>0</v>
      </c>
      <c r="V961" s="62">
        <v>0</v>
      </c>
      <c r="W961" s="62">
        <v>0</v>
      </c>
    </row>
    <row r="962" spans="1:23" ht="47.25" x14ac:dyDescent="0.25">
      <c r="A962" s="61"/>
      <c r="B962" s="53" t="s">
        <v>2245</v>
      </c>
      <c r="C962" s="58" t="s">
        <v>2246</v>
      </c>
      <c r="D962" s="62">
        <v>0</v>
      </c>
      <c r="E962" s="62">
        <v>0</v>
      </c>
      <c r="F962" s="62">
        <v>0</v>
      </c>
      <c r="G962" s="62">
        <v>0</v>
      </c>
      <c r="H962" s="62">
        <v>0</v>
      </c>
      <c r="I962" s="62">
        <v>0</v>
      </c>
      <c r="J962" s="62">
        <f t="shared" si="160"/>
        <v>0</v>
      </c>
      <c r="K962" s="62">
        <f t="shared" si="160"/>
        <v>0</v>
      </c>
      <c r="L962" s="54">
        <v>0</v>
      </c>
      <c r="M962" s="54">
        <v>0</v>
      </c>
      <c r="N962" s="62">
        <v>0</v>
      </c>
      <c r="O962" s="62">
        <v>0</v>
      </c>
      <c r="P962" s="62">
        <v>0</v>
      </c>
      <c r="Q962" s="62">
        <v>0</v>
      </c>
      <c r="R962" s="62">
        <v>0</v>
      </c>
      <c r="S962" s="62">
        <v>0</v>
      </c>
      <c r="T962" s="62">
        <v>0</v>
      </c>
      <c r="U962" s="62">
        <v>0</v>
      </c>
      <c r="V962" s="62">
        <v>0</v>
      </c>
      <c r="W962" s="62">
        <v>0</v>
      </c>
    </row>
    <row r="963" spans="1:23" ht="63" x14ac:dyDescent="0.25">
      <c r="A963" s="63"/>
      <c r="B963" s="55" t="s">
        <v>2247</v>
      </c>
      <c r="C963" s="64" t="s">
        <v>2248</v>
      </c>
      <c r="D963" s="62">
        <v>0</v>
      </c>
      <c r="E963" s="62">
        <v>0</v>
      </c>
      <c r="F963" s="62">
        <v>0</v>
      </c>
      <c r="G963" s="62">
        <v>0</v>
      </c>
      <c r="H963" s="62">
        <v>0</v>
      </c>
      <c r="I963" s="62">
        <v>0</v>
      </c>
      <c r="J963" s="62">
        <f t="shared" si="160"/>
        <v>1.7000000000000001E-2</v>
      </c>
      <c r="K963" s="62">
        <f t="shared" si="160"/>
        <v>0.4</v>
      </c>
      <c r="L963" s="54">
        <v>1.7000000000000001E-2</v>
      </c>
      <c r="M963" s="54">
        <v>0.4</v>
      </c>
      <c r="N963" s="62">
        <v>0</v>
      </c>
      <c r="O963" s="62">
        <v>0</v>
      </c>
      <c r="P963" s="62">
        <v>0</v>
      </c>
      <c r="Q963" s="62">
        <v>0</v>
      </c>
      <c r="R963" s="62">
        <v>0</v>
      </c>
      <c r="S963" s="62">
        <v>0</v>
      </c>
      <c r="T963" s="62">
        <v>0</v>
      </c>
      <c r="U963" s="62">
        <v>0</v>
      </c>
      <c r="V963" s="62">
        <v>0</v>
      </c>
      <c r="W963" s="62">
        <v>0</v>
      </c>
    </row>
    <row r="964" spans="1:23" ht="47.25" x14ac:dyDescent="0.25">
      <c r="A964" s="61"/>
      <c r="B964" s="55" t="s">
        <v>2249</v>
      </c>
      <c r="C964" s="64" t="s">
        <v>2250</v>
      </c>
      <c r="D964" s="62">
        <v>0</v>
      </c>
      <c r="E964" s="62">
        <v>0</v>
      </c>
      <c r="F964" s="62">
        <v>0</v>
      </c>
      <c r="G964" s="62">
        <v>0</v>
      </c>
      <c r="H964" s="62">
        <v>0</v>
      </c>
      <c r="I964" s="62">
        <v>0</v>
      </c>
      <c r="J964" s="62">
        <f t="shared" si="160"/>
        <v>0.47699999999999998</v>
      </c>
      <c r="K964" s="62">
        <f t="shared" si="160"/>
        <v>0.63</v>
      </c>
      <c r="L964" s="54">
        <v>0.47699999999999998</v>
      </c>
      <c r="M964" s="54">
        <v>0.63</v>
      </c>
      <c r="N964" s="62">
        <v>0</v>
      </c>
      <c r="O964" s="62">
        <v>0</v>
      </c>
      <c r="P964" s="62">
        <v>0</v>
      </c>
      <c r="Q964" s="62">
        <v>0</v>
      </c>
      <c r="R964" s="62">
        <v>0</v>
      </c>
      <c r="S964" s="62">
        <v>0</v>
      </c>
      <c r="T964" s="62">
        <v>0</v>
      </c>
      <c r="U964" s="62">
        <v>0</v>
      </c>
      <c r="V964" s="62">
        <v>0</v>
      </c>
      <c r="W964" s="62">
        <v>0</v>
      </c>
    </row>
    <row r="965" spans="1:23" ht="47.25" x14ac:dyDescent="0.25">
      <c r="A965" s="63"/>
      <c r="B965" s="60" t="s">
        <v>2251</v>
      </c>
      <c r="C965" s="52" t="s">
        <v>2252</v>
      </c>
      <c r="D965" s="62">
        <v>0</v>
      </c>
      <c r="E965" s="62">
        <v>0</v>
      </c>
      <c r="F965" s="62">
        <v>0</v>
      </c>
      <c r="G965" s="62">
        <v>0</v>
      </c>
      <c r="H965" s="62">
        <v>0</v>
      </c>
      <c r="I965" s="62">
        <v>0</v>
      </c>
      <c r="J965" s="62">
        <f t="shared" si="160"/>
        <v>0</v>
      </c>
      <c r="K965" s="62">
        <f t="shared" si="160"/>
        <v>0</v>
      </c>
      <c r="L965" s="54">
        <v>0</v>
      </c>
      <c r="M965" s="54">
        <v>0</v>
      </c>
      <c r="N965" s="62">
        <v>0</v>
      </c>
      <c r="O965" s="62">
        <v>0</v>
      </c>
      <c r="P965" s="62">
        <v>0</v>
      </c>
      <c r="Q965" s="62">
        <v>0</v>
      </c>
      <c r="R965" s="62">
        <v>0</v>
      </c>
      <c r="S965" s="62">
        <v>0</v>
      </c>
      <c r="T965" s="62">
        <v>0</v>
      </c>
      <c r="U965" s="62">
        <v>0</v>
      </c>
      <c r="V965" s="62">
        <v>0</v>
      </c>
      <c r="W965" s="62">
        <v>0</v>
      </c>
    </row>
    <row r="966" spans="1:23" ht="47.25" x14ac:dyDescent="0.25">
      <c r="A966" s="61"/>
      <c r="B966" s="60" t="s">
        <v>2253</v>
      </c>
      <c r="C966" s="52" t="s">
        <v>2254</v>
      </c>
      <c r="D966" s="62">
        <v>0</v>
      </c>
      <c r="E966" s="62">
        <v>0</v>
      </c>
      <c r="F966" s="62">
        <v>0</v>
      </c>
      <c r="G966" s="62">
        <v>0</v>
      </c>
      <c r="H966" s="62">
        <v>0</v>
      </c>
      <c r="I966" s="62">
        <v>0</v>
      </c>
      <c r="J966" s="62">
        <f t="shared" si="160"/>
        <v>0</v>
      </c>
      <c r="K966" s="62">
        <f t="shared" si="160"/>
        <v>0</v>
      </c>
      <c r="L966" s="54">
        <v>0</v>
      </c>
      <c r="M966" s="54">
        <v>0</v>
      </c>
      <c r="N966" s="62">
        <v>0</v>
      </c>
      <c r="O966" s="62">
        <v>0</v>
      </c>
      <c r="P966" s="62">
        <v>0</v>
      </c>
      <c r="Q966" s="62">
        <v>0</v>
      </c>
      <c r="R966" s="62">
        <v>0</v>
      </c>
      <c r="S966" s="62">
        <v>0</v>
      </c>
      <c r="T966" s="62">
        <v>0</v>
      </c>
      <c r="U966" s="62">
        <v>0</v>
      </c>
      <c r="V966" s="62">
        <v>0</v>
      </c>
      <c r="W966" s="62">
        <v>0</v>
      </c>
    </row>
    <row r="967" spans="1:23" ht="47.25" x14ac:dyDescent="0.25">
      <c r="A967" s="61"/>
      <c r="B967" s="60" t="s">
        <v>2255</v>
      </c>
      <c r="C967" s="52" t="s">
        <v>2256</v>
      </c>
      <c r="D967" s="62">
        <v>0</v>
      </c>
      <c r="E967" s="62">
        <v>0</v>
      </c>
      <c r="F967" s="62">
        <v>0</v>
      </c>
      <c r="G967" s="62">
        <v>0</v>
      </c>
      <c r="H967" s="62">
        <v>0</v>
      </c>
      <c r="I967" s="62">
        <v>0</v>
      </c>
      <c r="J967" s="62">
        <f t="shared" si="160"/>
        <v>0</v>
      </c>
      <c r="K967" s="62">
        <f t="shared" si="160"/>
        <v>0</v>
      </c>
      <c r="L967" s="54">
        <v>0</v>
      </c>
      <c r="M967" s="54">
        <v>0</v>
      </c>
      <c r="N967" s="62">
        <v>0</v>
      </c>
      <c r="O967" s="62">
        <v>0</v>
      </c>
      <c r="P967" s="62">
        <v>0</v>
      </c>
      <c r="Q967" s="62">
        <v>0</v>
      </c>
      <c r="R967" s="62">
        <v>0</v>
      </c>
      <c r="S967" s="62">
        <v>0</v>
      </c>
      <c r="T967" s="62">
        <v>0</v>
      </c>
      <c r="U967" s="62">
        <v>0</v>
      </c>
      <c r="V967" s="62">
        <v>0</v>
      </c>
      <c r="W967" s="62">
        <v>0</v>
      </c>
    </row>
    <row r="968" spans="1:23" ht="47.25" x14ac:dyDescent="0.25">
      <c r="A968" s="61"/>
      <c r="B968" s="60" t="s">
        <v>2257</v>
      </c>
      <c r="C968" s="52" t="s">
        <v>2258</v>
      </c>
      <c r="D968" s="62">
        <v>0</v>
      </c>
      <c r="E968" s="62">
        <v>0</v>
      </c>
      <c r="F968" s="62">
        <v>0</v>
      </c>
      <c r="G968" s="62">
        <v>0</v>
      </c>
      <c r="H968" s="62">
        <v>0</v>
      </c>
      <c r="I968" s="62">
        <v>0</v>
      </c>
      <c r="J968" s="62">
        <f t="shared" si="160"/>
        <v>0</v>
      </c>
      <c r="K968" s="62">
        <f t="shared" si="160"/>
        <v>0</v>
      </c>
      <c r="L968" s="54">
        <v>0</v>
      </c>
      <c r="M968" s="54">
        <v>0</v>
      </c>
      <c r="N968" s="62">
        <v>0</v>
      </c>
      <c r="O968" s="62">
        <v>0</v>
      </c>
      <c r="P968" s="62">
        <v>0</v>
      </c>
      <c r="Q968" s="62">
        <v>0</v>
      </c>
      <c r="R968" s="62">
        <v>0</v>
      </c>
      <c r="S968" s="62">
        <v>0</v>
      </c>
      <c r="T968" s="62">
        <v>0</v>
      </c>
      <c r="U968" s="62">
        <v>0</v>
      </c>
      <c r="V968" s="62">
        <v>0</v>
      </c>
      <c r="W968" s="62">
        <v>0</v>
      </c>
    </row>
    <row r="969" spans="1:23" ht="47.25" x14ac:dyDescent="0.25">
      <c r="A969" s="61"/>
      <c r="B969" s="55" t="s">
        <v>2259</v>
      </c>
      <c r="C969" s="56" t="s">
        <v>2260</v>
      </c>
      <c r="D969" s="62">
        <v>0</v>
      </c>
      <c r="E969" s="62">
        <v>0</v>
      </c>
      <c r="F969" s="62">
        <v>0</v>
      </c>
      <c r="G969" s="62">
        <v>0</v>
      </c>
      <c r="H969" s="62">
        <v>0</v>
      </c>
      <c r="I969" s="62">
        <v>0</v>
      </c>
      <c r="J969" s="62">
        <f t="shared" si="160"/>
        <v>0</v>
      </c>
      <c r="K969" s="62">
        <f t="shared" si="160"/>
        <v>0</v>
      </c>
      <c r="L969" s="54">
        <v>0</v>
      </c>
      <c r="M969" s="54">
        <v>0</v>
      </c>
      <c r="N969" s="62">
        <v>0</v>
      </c>
      <c r="O969" s="62">
        <v>0</v>
      </c>
      <c r="P969" s="62">
        <v>0</v>
      </c>
      <c r="Q969" s="62">
        <v>0</v>
      </c>
      <c r="R969" s="62">
        <v>0</v>
      </c>
      <c r="S969" s="62">
        <v>0</v>
      </c>
      <c r="T969" s="62">
        <v>0</v>
      </c>
      <c r="U969" s="62">
        <v>0</v>
      </c>
      <c r="V969" s="62">
        <v>0</v>
      </c>
      <c r="W969" s="62">
        <v>0</v>
      </c>
    </row>
    <row r="970" spans="1:23" ht="63" x14ac:dyDescent="0.25">
      <c r="A970" s="61"/>
      <c r="B970" s="60" t="s">
        <v>2261</v>
      </c>
      <c r="C970" s="52" t="s">
        <v>2262</v>
      </c>
      <c r="D970" s="62">
        <v>0</v>
      </c>
      <c r="E970" s="62">
        <v>0</v>
      </c>
      <c r="F970" s="62">
        <v>0</v>
      </c>
      <c r="G970" s="62">
        <v>0</v>
      </c>
      <c r="H970" s="62">
        <v>0</v>
      </c>
      <c r="I970" s="62">
        <v>0</v>
      </c>
      <c r="J970" s="62">
        <f t="shared" si="160"/>
        <v>0</v>
      </c>
      <c r="K970" s="62">
        <f t="shared" si="160"/>
        <v>0</v>
      </c>
      <c r="L970" s="54">
        <v>0</v>
      </c>
      <c r="M970" s="54">
        <v>0</v>
      </c>
      <c r="N970" s="62">
        <v>0</v>
      </c>
      <c r="O970" s="62">
        <v>0</v>
      </c>
      <c r="P970" s="62">
        <v>0</v>
      </c>
      <c r="Q970" s="62">
        <v>0</v>
      </c>
      <c r="R970" s="62">
        <v>0</v>
      </c>
      <c r="S970" s="62">
        <v>0</v>
      </c>
      <c r="T970" s="62">
        <v>0</v>
      </c>
      <c r="U970" s="62">
        <v>0</v>
      </c>
      <c r="V970" s="62">
        <v>0</v>
      </c>
      <c r="W970" s="62">
        <v>0</v>
      </c>
    </row>
    <row r="971" spans="1:23" ht="31.5" x14ac:dyDescent="0.25">
      <c r="A971" s="63"/>
      <c r="B971" s="60" t="s">
        <v>2263</v>
      </c>
      <c r="C971" s="52" t="s">
        <v>2264</v>
      </c>
      <c r="D971" s="62">
        <v>0</v>
      </c>
      <c r="E971" s="62">
        <v>0</v>
      </c>
      <c r="F971" s="62">
        <v>0</v>
      </c>
      <c r="G971" s="62">
        <v>0</v>
      </c>
      <c r="H971" s="62">
        <v>0</v>
      </c>
      <c r="I971" s="62">
        <v>0</v>
      </c>
      <c r="J971" s="62">
        <f t="shared" si="160"/>
        <v>0</v>
      </c>
      <c r="K971" s="62">
        <f t="shared" si="160"/>
        <v>0</v>
      </c>
      <c r="L971" s="54">
        <v>0</v>
      </c>
      <c r="M971" s="54">
        <v>0</v>
      </c>
      <c r="N971" s="62">
        <v>0</v>
      </c>
      <c r="O971" s="62">
        <v>0</v>
      </c>
      <c r="P971" s="62">
        <v>0</v>
      </c>
      <c r="Q971" s="62">
        <v>0</v>
      </c>
      <c r="R971" s="62">
        <v>0</v>
      </c>
      <c r="S971" s="62">
        <v>0</v>
      </c>
      <c r="T971" s="62">
        <v>0</v>
      </c>
      <c r="U971" s="62">
        <v>0</v>
      </c>
      <c r="V971" s="62">
        <v>0</v>
      </c>
      <c r="W971" s="62">
        <v>0</v>
      </c>
    </row>
    <row r="972" spans="1:23" ht="15.75" x14ac:dyDescent="0.25">
      <c r="A972" s="61"/>
      <c r="B972" s="60" t="s">
        <v>415</v>
      </c>
      <c r="C972" s="52"/>
      <c r="D972" s="62">
        <f t="shared" ref="D972:W972" si="161">SUM(D973:D980)</f>
        <v>0</v>
      </c>
      <c r="E972" s="62">
        <f t="shared" si="161"/>
        <v>0</v>
      </c>
      <c r="F972" s="62">
        <f t="shared" si="161"/>
        <v>0</v>
      </c>
      <c r="G972" s="62">
        <f t="shared" si="161"/>
        <v>0</v>
      </c>
      <c r="H972" s="62">
        <f t="shared" si="161"/>
        <v>0</v>
      </c>
      <c r="I972" s="62">
        <f t="shared" si="161"/>
        <v>0</v>
      </c>
      <c r="J972" s="62">
        <f t="shared" si="161"/>
        <v>0</v>
      </c>
      <c r="K972" s="62">
        <f t="shared" si="161"/>
        <v>0</v>
      </c>
      <c r="L972" s="62">
        <f t="shared" si="161"/>
        <v>0</v>
      </c>
      <c r="M972" s="62">
        <f t="shared" si="161"/>
        <v>0</v>
      </c>
      <c r="N972" s="62">
        <f t="shared" si="161"/>
        <v>0</v>
      </c>
      <c r="O972" s="62">
        <f t="shared" si="161"/>
        <v>0</v>
      </c>
      <c r="P972" s="62">
        <f t="shared" si="161"/>
        <v>0</v>
      </c>
      <c r="Q972" s="62">
        <f t="shared" si="161"/>
        <v>0</v>
      </c>
      <c r="R972" s="62">
        <f t="shared" si="161"/>
        <v>0</v>
      </c>
      <c r="S972" s="62">
        <f t="shared" si="161"/>
        <v>0</v>
      </c>
      <c r="T972" s="62">
        <f t="shared" si="161"/>
        <v>0</v>
      </c>
      <c r="U972" s="62">
        <f t="shared" si="161"/>
        <v>0</v>
      </c>
      <c r="V972" s="62">
        <f t="shared" si="161"/>
        <v>0</v>
      </c>
      <c r="W972" s="62">
        <f t="shared" si="161"/>
        <v>0</v>
      </c>
    </row>
    <row r="973" spans="1:23" ht="63" x14ac:dyDescent="0.25">
      <c r="A973" s="61"/>
      <c r="B973" s="60" t="s">
        <v>1349</v>
      </c>
      <c r="C973" s="52" t="s">
        <v>1350</v>
      </c>
      <c r="D973" s="62">
        <v>0</v>
      </c>
      <c r="E973" s="62">
        <v>0</v>
      </c>
      <c r="F973" s="62">
        <v>0</v>
      </c>
      <c r="G973" s="62">
        <v>0</v>
      </c>
      <c r="H973" s="62">
        <v>0</v>
      </c>
      <c r="I973" s="62">
        <v>0</v>
      </c>
      <c r="J973" s="62">
        <f t="shared" ref="J973:K980" si="162">L973-D973-F973-H973</f>
        <v>0</v>
      </c>
      <c r="K973" s="62">
        <f t="shared" si="162"/>
        <v>0</v>
      </c>
      <c r="L973" s="54">
        <v>0</v>
      </c>
      <c r="M973" s="54">
        <v>0</v>
      </c>
      <c r="N973" s="62">
        <v>0</v>
      </c>
      <c r="O973" s="62">
        <v>0</v>
      </c>
      <c r="P973" s="62">
        <v>0</v>
      </c>
      <c r="Q973" s="62">
        <v>0</v>
      </c>
      <c r="R973" s="62">
        <v>0</v>
      </c>
      <c r="S973" s="62">
        <v>0</v>
      </c>
      <c r="T973" s="62">
        <v>0</v>
      </c>
      <c r="U973" s="62">
        <v>0</v>
      </c>
      <c r="V973" s="62">
        <v>0</v>
      </c>
      <c r="W973" s="62">
        <v>0</v>
      </c>
    </row>
    <row r="974" spans="1:23" ht="94.5" x14ac:dyDescent="0.25">
      <c r="A974" s="61"/>
      <c r="B974" s="55" t="s">
        <v>1018</v>
      </c>
      <c r="C974" s="56" t="s">
        <v>1019</v>
      </c>
      <c r="D974" s="62">
        <v>0</v>
      </c>
      <c r="E974" s="62">
        <v>0</v>
      </c>
      <c r="F974" s="62">
        <v>0</v>
      </c>
      <c r="G974" s="62">
        <v>0</v>
      </c>
      <c r="H974" s="62">
        <v>0</v>
      </c>
      <c r="I974" s="62">
        <v>0</v>
      </c>
      <c r="J974" s="62">
        <f t="shared" si="162"/>
        <v>0</v>
      </c>
      <c r="K974" s="62">
        <f t="shared" si="162"/>
        <v>0</v>
      </c>
      <c r="L974" s="54">
        <v>0</v>
      </c>
      <c r="M974" s="54">
        <v>0</v>
      </c>
      <c r="N974" s="62">
        <v>0</v>
      </c>
      <c r="O974" s="62">
        <v>0</v>
      </c>
      <c r="P974" s="62">
        <v>0</v>
      </c>
      <c r="Q974" s="62">
        <v>0</v>
      </c>
      <c r="R974" s="62">
        <v>0</v>
      </c>
      <c r="S974" s="62">
        <v>0</v>
      </c>
      <c r="T974" s="62">
        <v>0</v>
      </c>
      <c r="U974" s="62">
        <v>0</v>
      </c>
      <c r="V974" s="62">
        <v>0</v>
      </c>
      <c r="W974" s="62">
        <v>0</v>
      </c>
    </row>
    <row r="975" spans="1:23" ht="47.25" x14ac:dyDescent="0.25">
      <c r="A975" s="61"/>
      <c r="B975" s="60" t="s">
        <v>1020</v>
      </c>
      <c r="C975" s="52" t="s">
        <v>1021</v>
      </c>
      <c r="D975" s="62">
        <v>0</v>
      </c>
      <c r="E975" s="62">
        <v>0</v>
      </c>
      <c r="F975" s="62">
        <v>0</v>
      </c>
      <c r="G975" s="62">
        <v>0</v>
      </c>
      <c r="H975" s="62">
        <v>0</v>
      </c>
      <c r="I975" s="62">
        <v>0</v>
      </c>
      <c r="J975" s="62">
        <f t="shared" si="162"/>
        <v>0</v>
      </c>
      <c r="K975" s="62">
        <f t="shared" si="162"/>
        <v>0</v>
      </c>
      <c r="L975" s="54">
        <v>0</v>
      </c>
      <c r="M975" s="54">
        <v>0</v>
      </c>
      <c r="N975" s="62">
        <v>0</v>
      </c>
      <c r="O975" s="62">
        <v>0</v>
      </c>
      <c r="P975" s="62">
        <v>0</v>
      </c>
      <c r="Q975" s="62">
        <v>0</v>
      </c>
      <c r="R975" s="62">
        <v>0</v>
      </c>
      <c r="S975" s="62">
        <v>0</v>
      </c>
      <c r="T975" s="62">
        <v>0</v>
      </c>
      <c r="U975" s="62">
        <v>0</v>
      </c>
      <c r="V975" s="62">
        <v>0</v>
      </c>
      <c r="W975" s="62">
        <v>0</v>
      </c>
    </row>
    <row r="976" spans="1:23" ht="47.25" x14ac:dyDescent="0.25">
      <c r="A976" s="61"/>
      <c r="B976" s="60" t="s">
        <v>1022</v>
      </c>
      <c r="C976" s="52" t="s">
        <v>1023</v>
      </c>
      <c r="D976" s="62">
        <v>0</v>
      </c>
      <c r="E976" s="62">
        <v>0</v>
      </c>
      <c r="F976" s="62">
        <v>0</v>
      </c>
      <c r="G976" s="62">
        <v>0</v>
      </c>
      <c r="H976" s="62">
        <v>0</v>
      </c>
      <c r="I976" s="62">
        <v>0</v>
      </c>
      <c r="J976" s="62">
        <f t="shared" si="162"/>
        <v>0</v>
      </c>
      <c r="K976" s="62">
        <f t="shared" si="162"/>
        <v>0</v>
      </c>
      <c r="L976" s="54">
        <v>0</v>
      </c>
      <c r="M976" s="54">
        <v>0</v>
      </c>
      <c r="N976" s="62">
        <v>0</v>
      </c>
      <c r="O976" s="62">
        <v>0</v>
      </c>
      <c r="P976" s="62">
        <v>0</v>
      </c>
      <c r="Q976" s="62">
        <v>0</v>
      </c>
      <c r="R976" s="62">
        <v>0</v>
      </c>
      <c r="S976" s="62">
        <v>0</v>
      </c>
      <c r="T976" s="62">
        <v>0</v>
      </c>
      <c r="U976" s="62">
        <v>0</v>
      </c>
      <c r="V976" s="62">
        <v>0</v>
      </c>
      <c r="W976" s="62">
        <v>0</v>
      </c>
    </row>
    <row r="977" spans="1:23" ht="47.25" x14ac:dyDescent="0.25">
      <c r="A977" s="63"/>
      <c r="B977" s="55" t="s">
        <v>1024</v>
      </c>
      <c r="C977" s="56" t="s">
        <v>1025</v>
      </c>
      <c r="D977" s="62">
        <v>0</v>
      </c>
      <c r="E977" s="62">
        <v>0</v>
      </c>
      <c r="F977" s="62">
        <v>0</v>
      </c>
      <c r="G977" s="62">
        <v>0</v>
      </c>
      <c r="H977" s="62">
        <v>0</v>
      </c>
      <c r="I977" s="62">
        <v>0</v>
      </c>
      <c r="J977" s="62">
        <f t="shared" si="162"/>
        <v>0</v>
      </c>
      <c r="K977" s="62">
        <f t="shared" si="162"/>
        <v>0</v>
      </c>
      <c r="L977" s="54">
        <v>0</v>
      </c>
      <c r="M977" s="54">
        <v>0</v>
      </c>
      <c r="N977" s="62">
        <v>0</v>
      </c>
      <c r="O977" s="62">
        <v>0</v>
      </c>
      <c r="P977" s="62">
        <v>0</v>
      </c>
      <c r="Q977" s="62">
        <v>0</v>
      </c>
      <c r="R977" s="62">
        <v>0</v>
      </c>
      <c r="S977" s="62">
        <v>0</v>
      </c>
      <c r="T977" s="62">
        <v>0</v>
      </c>
      <c r="U977" s="62">
        <v>0</v>
      </c>
      <c r="V977" s="62">
        <v>0</v>
      </c>
      <c r="W977" s="62">
        <v>0</v>
      </c>
    </row>
    <row r="978" spans="1:23" ht="31.5" x14ac:dyDescent="0.25">
      <c r="A978" s="61"/>
      <c r="B978" s="60" t="s">
        <v>1026</v>
      </c>
      <c r="C978" s="52" t="s">
        <v>1027</v>
      </c>
      <c r="D978" s="62">
        <v>0</v>
      </c>
      <c r="E978" s="62">
        <v>0</v>
      </c>
      <c r="F978" s="62">
        <v>0</v>
      </c>
      <c r="G978" s="62">
        <v>0</v>
      </c>
      <c r="H978" s="62">
        <v>0</v>
      </c>
      <c r="I978" s="62">
        <v>0</v>
      </c>
      <c r="J978" s="62">
        <f t="shared" si="162"/>
        <v>0</v>
      </c>
      <c r="K978" s="62">
        <f t="shared" si="162"/>
        <v>0</v>
      </c>
      <c r="L978" s="54">
        <v>0</v>
      </c>
      <c r="M978" s="54">
        <v>0</v>
      </c>
      <c r="N978" s="62">
        <v>0</v>
      </c>
      <c r="O978" s="62">
        <v>0</v>
      </c>
      <c r="P978" s="62">
        <v>0</v>
      </c>
      <c r="Q978" s="62">
        <v>0</v>
      </c>
      <c r="R978" s="62">
        <v>0</v>
      </c>
      <c r="S978" s="62">
        <v>0</v>
      </c>
      <c r="T978" s="62">
        <v>0</v>
      </c>
      <c r="U978" s="62">
        <v>0</v>
      </c>
      <c r="V978" s="62">
        <v>0</v>
      </c>
      <c r="W978" s="62">
        <v>0</v>
      </c>
    </row>
    <row r="979" spans="1:23" ht="47.25" x14ac:dyDescent="0.25">
      <c r="A979" s="63"/>
      <c r="B979" s="55" t="s">
        <v>1028</v>
      </c>
      <c r="C979" s="56" t="s">
        <v>1029</v>
      </c>
      <c r="D979" s="62">
        <v>0</v>
      </c>
      <c r="E979" s="62">
        <v>0</v>
      </c>
      <c r="F979" s="62">
        <v>0</v>
      </c>
      <c r="G979" s="62">
        <v>0</v>
      </c>
      <c r="H979" s="62">
        <v>0</v>
      </c>
      <c r="I979" s="62">
        <v>0</v>
      </c>
      <c r="J979" s="62">
        <f t="shared" si="162"/>
        <v>0</v>
      </c>
      <c r="K979" s="62">
        <f t="shared" si="162"/>
        <v>0</v>
      </c>
      <c r="L979" s="54">
        <v>0</v>
      </c>
      <c r="M979" s="54">
        <v>0</v>
      </c>
      <c r="N979" s="62">
        <v>0</v>
      </c>
      <c r="O979" s="62">
        <v>0</v>
      </c>
      <c r="P979" s="62">
        <v>0</v>
      </c>
      <c r="Q979" s="62">
        <v>0</v>
      </c>
      <c r="R979" s="62">
        <v>0</v>
      </c>
      <c r="S979" s="62">
        <v>0</v>
      </c>
      <c r="T979" s="62">
        <v>0</v>
      </c>
      <c r="U979" s="62">
        <v>0</v>
      </c>
      <c r="V979" s="62">
        <v>0</v>
      </c>
      <c r="W979" s="62">
        <v>0</v>
      </c>
    </row>
    <row r="980" spans="1:23" ht="47.25" x14ac:dyDescent="0.25">
      <c r="A980" s="61"/>
      <c r="B980" s="60" t="s">
        <v>2265</v>
      </c>
      <c r="C980" s="52" t="s">
        <v>2266</v>
      </c>
      <c r="D980" s="62">
        <v>0</v>
      </c>
      <c r="E980" s="62">
        <v>0</v>
      </c>
      <c r="F980" s="62">
        <v>0</v>
      </c>
      <c r="G980" s="62">
        <v>0</v>
      </c>
      <c r="H980" s="62">
        <v>0</v>
      </c>
      <c r="I980" s="62">
        <v>0</v>
      </c>
      <c r="J980" s="62">
        <f t="shared" si="162"/>
        <v>0</v>
      </c>
      <c r="K980" s="62">
        <f t="shared" si="162"/>
        <v>0</v>
      </c>
      <c r="L980" s="54">
        <v>0</v>
      </c>
      <c r="M980" s="54">
        <v>0</v>
      </c>
      <c r="N980" s="62">
        <v>0</v>
      </c>
      <c r="O980" s="62">
        <v>0</v>
      </c>
      <c r="P980" s="62">
        <v>0</v>
      </c>
      <c r="Q980" s="62">
        <v>0</v>
      </c>
      <c r="R980" s="62">
        <v>0</v>
      </c>
      <c r="S980" s="62">
        <v>0</v>
      </c>
      <c r="T980" s="62">
        <v>0</v>
      </c>
      <c r="U980" s="62">
        <v>0</v>
      </c>
      <c r="V980" s="62">
        <v>0</v>
      </c>
      <c r="W980" s="62">
        <v>0</v>
      </c>
    </row>
    <row r="981" spans="1:23" ht="15.75" x14ac:dyDescent="0.25">
      <c r="A981" s="63"/>
      <c r="B981" s="55" t="s">
        <v>1030</v>
      </c>
      <c r="C981" s="56"/>
      <c r="D981" s="62">
        <f t="shared" ref="D981:W981" si="163">SUM(D982:D984)</f>
        <v>0</v>
      </c>
      <c r="E981" s="62">
        <f t="shared" si="163"/>
        <v>0</v>
      </c>
      <c r="F981" s="62">
        <f t="shared" si="163"/>
        <v>0</v>
      </c>
      <c r="G981" s="62">
        <f t="shared" si="163"/>
        <v>0</v>
      </c>
      <c r="H981" s="62">
        <f t="shared" si="163"/>
        <v>0.88800000000000001</v>
      </c>
      <c r="I981" s="62">
        <f t="shared" si="163"/>
        <v>0.4</v>
      </c>
      <c r="J981" s="62">
        <f t="shared" si="163"/>
        <v>0</v>
      </c>
      <c r="K981" s="62">
        <f t="shared" si="163"/>
        <v>0</v>
      </c>
      <c r="L981" s="62">
        <f t="shared" si="163"/>
        <v>0.88800000000000001</v>
      </c>
      <c r="M981" s="62">
        <f t="shared" si="163"/>
        <v>0.4</v>
      </c>
      <c r="N981" s="62">
        <f t="shared" si="163"/>
        <v>0</v>
      </c>
      <c r="O981" s="62">
        <f t="shared" si="163"/>
        <v>0</v>
      </c>
      <c r="P981" s="62">
        <f t="shared" si="163"/>
        <v>0</v>
      </c>
      <c r="Q981" s="62">
        <f t="shared" si="163"/>
        <v>0</v>
      </c>
      <c r="R981" s="62">
        <f t="shared" si="163"/>
        <v>0</v>
      </c>
      <c r="S981" s="62">
        <f t="shared" si="163"/>
        <v>0</v>
      </c>
      <c r="T981" s="62">
        <f t="shared" si="163"/>
        <v>0</v>
      </c>
      <c r="U981" s="62">
        <f t="shared" si="163"/>
        <v>0</v>
      </c>
      <c r="V981" s="62">
        <f t="shared" si="163"/>
        <v>0</v>
      </c>
      <c r="W981" s="62">
        <f t="shared" si="163"/>
        <v>0</v>
      </c>
    </row>
    <row r="982" spans="1:23" ht="47.25" x14ac:dyDescent="0.25">
      <c r="A982" s="61"/>
      <c r="B982" s="60" t="s">
        <v>2267</v>
      </c>
      <c r="C982" s="52" t="s">
        <v>2268</v>
      </c>
      <c r="D982" s="62">
        <v>0</v>
      </c>
      <c r="E982" s="62">
        <v>0</v>
      </c>
      <c r="F982" s="62">
        <v>0</v>
      </c>
      <c r="G982" s="62">
        <v>0</v>
      </c>
      <c r="H982" s="62">
        <v>0</v>
      </c>
      <c r="I982" s="62">
        <v>0</v>
      </c>
      <c r="J982" s="62">
        <f t="shared" ref="J982:K984" si="164">L982-D982-F982-H982</f>
        <v>0</v>
      </c>
      <c r="K982" s="62">
        <f t="shared" si="164"/>
        <v>0</v>
      </c>
      <c r="L982" s="54">
        <v>0</v>
      </c>
      <c r="M982" s="54">
        <v>0</v>
      </c>
      <c r="N982" s="62">
        <v>0</v>
      </c>
      <c r="O982" s="62">
        <v>0</v>
      </c>
      <c r="P982" s="62">
        <v>0</v>
      </c>
      <c r="Q982" s="62">
        <v>0</v>
      </c>
      <c r="R982" s="62">
        <v>0</v>
      </c>
      <c r="S982" s="62">
        <v>0</v>
      </c>
      <c r="T982" s="62">
        <v>0</v>
      </c>
      <c r="U982" s="62">
        <v>0</v>
      </c>
      <c r="V982" s="62">
        <v>0</v>
      </c>
      <c r="W982" s="62">
        <v>0</v>
      </c>
    </row>
    <row r="983" spans="1:23" ht="31.5" x14ac:dyDescent="0.25">
      <c r="A983" s="63"/>
      <c r="B983" s="55" t="s">
        <v>1031</v>
      </c>
      <c r="C983" s="56" t="s">
        <v>1032</v>
      </c>
      <c r="D983" s="62">
        <v>0</v>
      </c>
      <c r="E983" s="62">
        <v>0</v>
      </c>
      <c r="F983" s="62">
        <v>0</v>
      </c>
      <c r="G983" s="62">
        <v>0</v>
      </c>
      <c r="H983" s="62">
        <v>0.88800000000000001</v>
      </c>
      <c r="I983" s="62">
        <v>0.4</v>
      </c>
      <c r="J983" s="62">
        <f t="shared" si="164"/>
        <v>0</v>
      </c>
      <c r="K983" s="62">
        <f t="shared" si="164"/>
        <v>0</v>
      </c>
      <c r="L983" s="54">
        <v>0.88800000000000001</v>
      </c>
      <c r="M983" s="54">
        <v>0.4</v>
      </c>
      <c r="N983" s="62">
        <v>0</v>
      </c>
      <c r="O983" s="62">
        <v>0</v>
      </c>
      <c r="P983" s="62">
        <v>0</v>
      </c>
      <c r="Q983" s="62">
        <v>0</v>
      </c>
      <c r="R983" s="62">
        <v>0</v>
      </c>
      <c r="S983" s="62">
        <v>0</v>
      </c>
      <c r="T983" s="62">
        <v>0</v>
      </c>
      <c r="U983" s="62">
        <v>0</v>
      </c>
      <c r="V983" s="62">
        <v>0</v>
      </c>
      <c r="W983" s="62">
        <v>0</v>
      </c>
    </row>
    <row r="984" spans="1:23" ht="31.5" x14ac:dyDescent="0.25">
      <c r="A984" s="61"/>
      <c r="B984" s="60" t="s">
        <v>1033</v>
      </c>
      <c r="C984" s="52" t="s">
        <v>1034</v>
      </c>
      <c r="D984" s="62">
        <v>0</v>
      </c>
      <c r="E984" s="62">
        <v>0</v>
      </c>
      <c r="F984" s="62">
        <v>0</v>
      </c>
      <c r="G984" s="62">
        <v>0</v>
      </c>
      <c r="H984" s="62">
        <v>0</v>
      </c>
      <c r="I984" s="62">
        <v>0</v>
      </c>
      <c r="J984" s="62">
        <f t="shared" si="164"/>
        <v>0</v>
      </c>
      <c r="K984" s="62">
        <f t="shared" si="164"/>
        <v>0</v>
      </c>
      <c r="L984" s="54">
        <v>0</v>
      </c>
      <c r="M984" s="54">
        <v>0</v>
      </c>
      <c r="N984" s="62">
        <v>0</v>
      </c>
      <c r="O984" s="62">
        <v>0</v>
      </c>
      <c r="P984" s="62">
        <v>0</v>
      </c>
      <c r="Q984" s="62">
        <v>0</v>
      </c>
      <c r="R984" s="62">
        <v>0</v>
      </c>
      <c r="S984" s="62">
        <v>0</v>
      </c>
      <c r="T984" s="62">
        <v>0</v>
      </c>
      <c r="U984" s="62">
        <v>0</v>
      </c>
      <c r="V984" s="62">
        <v>0</v>
      </c>
      <c r="W984" s="62">
        <v>0</v>
      </c>
    </row>
    <row r="985" spans="1:23" ht="15.75" x14ac:dyDescent="0.25">
      <c r="A985" s="174"/>
      <c r="B985" s="60" t="s">
        <v>447</v>
      </c>
      <c r="C985" s="52"/>
      <c r="D985" s="62">
        <f t="shared" ref="D985:W985" si="165">SUM(D986:D988)</f>
        <v>0</v>
      </c>
      <c r="E985" s="62">
        <f t="shared" si="165"/>
        <v>0</v>
      </c>
      <c r="F985" s="62">
        <f t="shared" si="165"/>
        <v>0</v>
      </c>
      <c r="G985" s="62">
        <f t="shared" si="165"/>
        <v>0</v>
      </c>
      <c r="H985" s="62">
        <f t="shared" si="165"/>
        <v>0</v>
      </c>
      <c r="I985" s="62">
        <f t="shared" si="165"/>
        <v>0</v>
      </c>
      <c r="J985" s="62">
        <f t="shared" si="165"/>
        <v>0.01</v>
      </c>
      <c r="K985" s="62">
        <f t="shared" si="165"/>
        <v>0.25</v>
      </c>
      <c r="L985" s="62">
        <f t="shared" si="165"/>
        <v>0.01</v>
      </c>
      <c r="M985" s="62">
        <f t="shared" si="165"/>
        <v>0.25</v>
      </c>
      <c r="N985" s="62">
        <f t="shared" si="165"/>
        <v>0</v>
      </c>
      <c r="O985" s="62">
        <f t="shared" si="165"/>
        <v>0</v>
      </c>
      <c r="P985" s="62">
        <f t="shared" si="165"/>
        <v>0</v>
      </c>
      <c r="Q985" s="62">
        <f t="shared" si="165"/>
        <v>0</v>
      </c>
      <c r="R985" s="62">
        <f t="shared" si="165"/>
        <v>0</v>
      </c>
      <c r="S985" s="62">
        <f t="shared" si="165"/>
        <v>0</v>
      </c>
      <c r="T985" s="62">
        <f t="shared" si="165"/>
        <v>0</v>
      </c>
      <c r="U985" s="62">
        <f t="shared" si="165"/>
        <v>0</v>
      </c>
      <c r="V985" s="62">
        <f t="shared" si="165"/>
        <v>0</v>
      </c>
      <c r="W985" s="62">
        <f t="shared" si="165"/>
        <v>0</v>
      </c>
    </row>
    <row r="986" spans="1:23" ht="31.5" x14ac:dyDescent="0.25">
      <c r="A986" s="63"/>
      <c r="B986" s="60" t="s">
        <v>1035</v>
      </c>
      <c r="C986" s="52" t="s">
        <v>1036</v>
      </c>
      <c r="D986" s="62">
        <v>0</v>
      </c>
      <c r="E986" s="62">
        <v>0</v>
      </c>
      <c r="F986" s="62">
        <v>0</v>
      </c>
      <c r="G986" s="62">
        <v>0</v>
      </c>
      <c r="H986" s="62">
        <v>0</v>
      </c>
      <c r="I986" s="62">
        <v>0</v>
      </c>
      <c r="J986" s="62">
        <f t="shared" ref="J986:K988" si="166">L986-D986-F986-H986</f>
        <v>0.01</v>
      </c>
      <c r="K986" s="62">
        <f t="shared" si="166"/>
        <v>0.25</v>
      </c>
      <c r="L986" s="54">
        <v>0.01</v>
      </c>
      <c r="M986" s="54">
        <v>0.25</v>
      </c>
      <c r="N986" s="62">
        <v>0</v>
      </c>
      <c r="O986" s="62">
        <v>0</v>
      </c>
      <c r="P986" s="62">
        <v>0</v>
      </c>
      <c r="Q986" s="62">
        <v>0</v>
      </c>
      <c r="R986" s="62">
        <v>0</v>
      </c>
      <c r="S986" s="62">
        <v>0</v>
      </c>
      <c r="T986" s="62">
        <v>0</v>
      </c>
      <c r="U986" s="62">
        <v>0</v>
      </c>
      <c r="V986" s="62">
        <v>0</v>
      </c>
      <c r="W986" s="62">
        <v>0</v>
      </c>
    </row>
    <row r="987" spans="1:23" ht="78.75" x14ac:dyDescent="0.25">
      <c r="A987" s="61"/>
      <c r="B987" s="60" t="s">
        <v>1351</v>
      </c>
      <c r="C987" s="52" t="s">
        <v>1352</v>
      </c>
      <c r="D987" s="62">
        <v>0</v>
      </c>
      <c r="E987" s="62">
        <v>0</v>
      </c>
      <c r="F987" s="62">
        <v>0</v>
      </c>
      <c r="G987" s="62">
        <v>0</v>
      </c>
      <c r="H987" s="62">
        <v>0</v>
      </c>
      <c r="I987" s="62">
        <v>0</v>
      </c>
      <c r="J987" s="62">
        <f t="shared" si="166"/>
        <v>0</v>
      </c>
      <c r="K987" s="62">
        <f t="shared" si="166"/>
        <v>0</v>
      </c>
      <c r="L987" s="54">
        <v>0</v>
      </c>
      <c r="M987" s="54">
        <v>0</v>
      </c>
      <c r="N987" s="62">
        <v>0</v>
      </c>
      <c r="O987" s="62">
        <v>0</v>
      </c>
      <c r="P987" s="62">
        <v>0</v>
      </c>
      <c r="Q987" s="62">
        <v>0</v>
      </c>
      <c r="R987" s="62">
        <v>0</v>
      </c>
      <c r="S987" s="62">
        <v>0</v>
      </c>
      <c r="T987" s="62">
        <v>0</v>
      </c>
      <c r="U987" s="62">
        <v>0</v>
      </c>
      <c r="V987" s="62">
        <v>0</v>
      </c>
      <c r="W987" s="62">
        <v>0</v>
      </c>
    </row>
    <row r="988" spans="1:23" ht="47.25" x14ac:dyDescent="0.25">
      <c r="A988" s="61"/>
      <c r="B988" s="55" t="s">
        <v>2269</v>
      </c>
      <c r="C988" s="56" t="s">
        <v>2270</v>
      </c>
      <c r="D988" s="62">
        <v>0</v>
      </c>
      <c r="E988" s="62">
        <v>0</v>
      </c>
      <c r="F988" s="62">
        <v>0</v>
      </c>
      <c r="G988" s="62">
        <v>0</v>
      </c>
      <c r="H988" s="62">
        <v>0</v>
      </c>
      <c r="I988" s="62">
        <v>0</v>
      </c>
      <c r="J988" s="62">
        <f t="shared" si="166"/>
        <v>0</v>
      </c>
      <c r="K988" s="62">
        <f t="shared" si="166"/>
        <v>0</v>
      </c>
      <c r="L988" s="54">
        <v>0</v>
      </c>
      <c r="M988" s="54">
        <v>0</v>
      </c>
      <c r="N988" s="62">
        <v>0</v>
      </c>
      <c r="O988" s="62">
        <v>0</v>
      </c>
      <c r="P988" s="62">
        <v>0</v>
      </c>
      <c r="Q988" s="62">
        <v>0</v>
      </c>
      <c r="R988" s="62">
        <v>0</v>
      </c>
      <c r="S988" s="62">
        <v>0</v>
      </c>
      <c r="T988" s="62">
        <v>0</v>
      </c>
      <c r="U988" s="62">
        <v>0</v>
      </c>
      <c r="V988" s="62">
        <v>0</v>
      </c>
      <c r="W988" s="62">
        <v>0</v>
      </c>
    </row>
    <row r="989" spans="1:23" ht="15.75" x14ac:dyDescent="0.25">
      <c r="A989" s="63"/>
      <c r="B989" s="60" t="s">
        <v>596</v>
      </c>
      <c r="C989" s="52"/>
      <c r="D989" s="62">
        <f t="shared" ref="D989:W989" si="167">SUM(D990:D1000)</f>
        <v>0.33300000000000002</v>
      </c>
      <c r="E989" s="62">
        <f t="shared" si="167"/>
        <v>1.03</v>
      </c>
      <c r="F989" s="62">
        <f t="shared" si="167"/>
        <v>0.09</v>
      </c>
      <c r="G989" s="62">
        <f t="shared" si="167"/>
        <v>0.63</v>
      </c>
      <c r="H989" s="62">
        <f t="shared" si="167"/>
        <v>0</v>
      </c>
      <c r="I989" s="62">
        <f t="shared" si="167"/>
        <v>0</v>
      </c>
      <c r="J989" s="62">
        <f t="shared" si="167"/>
        <v>4.0511999999999997</v>
      </c>
      <c r="K989" s="62">
        <f t="shared" si="167"/>
        <v>1.75</v>
      </c>
      <c r="L989" s="62">
        <f t="shared" si="167"/>
        <v>4.4741999999999997</v>
      </c>
      <c r="M989" s="62">
        <f t="shared" si="167"/>
        <v>3.41</v>
      </c>
      <c r="N989" s="62">
        <f t="shared" si="167"/>
        <v>0</v>
      </c>
      <c r="O989" s="62">
        <f t="shared" si="167"/>
        <v>0</v>
      </c>
      <c r="P989" s="62">
        <f t="shared" si="167"/>
        <v>0</v>
      </c>
      <c r="Q989" s="62">
        <f t="shared" si="167"/>
        <v>0</v>
      </c>
      <c r="R989" s="62">
        <f t="shared" si="167"/>
        <v>0</v>
      </c>
      <c r="S989" s="62">
        <f t="shared" si="167"/>
        <v>0</v>
      </c>
      <c r="T989" s="62">
        <f t="shared" si="167"/>
        <v>0</v>
      </c>
      <c r="U989" s="62">
        <f t="shared" si="167"/>
        <v>0</v>
      </c>
      <c r="V989" s="62">
        <f t="shared" si="167"/>
        <v>0</v>
      </c>
      <c r="W989" s="62">
        <f t="shared" si="167"/>
        <v>0</v>
      </c>
    </row>
    <row r="990" spans="1:23" ht="63" x14ac:dyDescent="0.25">
      <c r="A990" s="174"/>
      <c r="B990" s="60" t="s">
        <v>2271</v>
      </c>
      <c r="C990" s="52" t="s">
        <v>2272</v>
      </c>
      <c r="D990" s="62">
        <v>0</v>
      </c>
      <c r="E990" s="62">
        <v>0</v>
      </c>
      <c r="F990" s="62">
        <v>0</v>
      </c>
      <c r="G990" s="62">
        <v>0</v>
      </c>
      <c r="H990" s="62">
        <v>0</v>
      </c>
      <c r="I990" s="62">
        <v>0</v>
      </c>
      <c r="J990" s="62">
        <f t="shared" ref="J990:K1000" si="168">L990-D990-F990-H990</f>
        <v>0</v>
      </c>
      <c r="K990" s="62">
        <f t="shared" si="168"/>
        <v>0</v>
      </c>
      <c r="L990" s="54">
        <v>0</v>
      </c>
      <c r="M990" s="54">
        <v>0</v>
      </c>
      <c r="N990" s="62">
        <v>0</v>
      </c>
      <c r="O990" s="62">
        <v>0</v>
      </c>
      <c r="P990" s="62">
        <v>0</v>
      </c>
      <c r="Q990" s="62">
        <v>0</v>
      </c>
      <c r="R990" s="62">
        <v>0</v>
      </c>
      <c r="S990" s="62">
        <v>0</v>
      </c>
      <c r="T990" s="62">
        <v>0</v>
      </c>
      <c r="U990" s="62">
        <v>0</v>
      </c>
      <c r="V990" s="62">
        <v>0</v>
      </c>
      <c r="W990" s="62">
        <v>0</v>
      </c>
    </row>
    <row r="991" spans="1:23" ht="63" x14ac:dyDescent="0.25">
      <c r="A991" s="67"/>
      <c r="B991" s="60" t="s">
        <v>2273</v>
      </c>
      <c r="C991" s="52" t="s">
        <v>1037</v>
      </c>
      <c r="D991" s="62">
        <v>0</v>
      </c>
      <c r="E991" s="62">
        <v>0</v>
      </c>
      <c r="F991" s="62">
        <v>0</v>
      </c>
      <c r="G991" s="62">
        <v>0</v>
      </c>
      <c r="H991" s="62">
        <v>0</v>
      </c>
      <c r="I991" s="62">
        <v>0</v>
      </c>
      <c r="J991" s="62">
        <f t="shared" si="168"/>
        <v>0</v>
      </c>
      <c r="K991" s="62">
        <f t="shared" si="168"/>
        <v>0</v>
      </c>
      <c r="L991" s="54">
        <v>0</v>
      </c>
      <c r="M991" s="54">
        <v>0</v>
      </c>
      <c r="N991" s="62">
        <v>0</v>
      </c>
      <c r="O991" s="62">
        <v>0</v>
      </c>
      <c r="P991" s="62">
        <v>0</v>
      </c>
      <c r="Q991" s="62">
        <v>0</v>
      </c>
      <c r="R991" s="62">
        <v>0</v>
      </c>
      <c r="S991" s="62">
        <v>0</v>
      </c>
      <c r="T991" s="62">
        <v>0</v>
      </c>
      <c r="U991" s="62">
        <v>0</v>
      </c>
      <c r="V991" s="62">
        <v>0</v>
      </c>
      <c r="W991" s="62">
        <v>0</v>
      </c>
    </row>
    <row r="992" spans="1:23" ht="47.25" x14ac:dyDescent="0.25">
      <c r="A992" s="174"/>
      <c r="B992" s="60" t="s">
        <v>2274</v>
      </c>
      <c r="C992" s="52" t="s">
        <v>1038</v>
      </c>
      <c r="D992" s="62">
        <v>0.26200000000000001</v>
      </c>
      <c r="E992" s="62">
        <v>0.63</v>
      </c>
      <c r="F992" s="62">
        <v>0</v>
      </c>
      <c r="G992" s="62">
        <v>0</v>
      </c>
      <c r="H992" s="62">
        <v>0</v>
      </c>
      <c r="I992" s="62">
        <v>0</v>
      </c>
      <c r="J992" s="62">
        <f t="shared" si="168"/>
        <v>0</v>
      </c>
      <c r="K992" s="62">
        <f t="shared" si="168"/>
        <v>0</v>
      </c>
      <c r="L992" s="54">
        <v>0.26200000000000001</v>
      </c>
      <c r="M992" s="54">
        <v>0.63</v>
      </c>
      <c r="N992" s="62">
        <v>0</v>
      </c>
      <c r="O992" s="62">
        <v>0</v>
      </c>
      <c r="P992" s="62">
        <v>0</v>
      </c>
      <c r="Q992" s="62">
        <v>0</v>
      </c>
      <c r="R992" s="62">
        <v>0</v>
      </c>
      <c r="S992" s="62">
        <v>0</v>
      </c>
      <c r="T992" s="62">
        <v>0</v>
      </c>
      <c r="U992" s="62">
        <v>0</v>
      </c>
      <c r="V992" s="62">
        <v>0</v>
      </c>
      <c r="W992" s="62">
        <v>0</v>
      </c>
    </row>
    <row r="993" spans="1:23" ht="63" x14ac:dyDescent="0.25">
      <c r="A993" s="174"/>
      <c r="B993" s="60" t="s">
        <v>1039</v>
      </c>
      <c r="C993" s="52" t="s">
        <v>1040</v>
      </c>
      <c r="D993" s="62">
        <v>0</v>
      </c>
      <c r="E993" s="62">
        <v>0</v>
      </c>
      <c r="F993" s="62">
        <v>0</v>
      </c>
      <c r="G993" s="62">
        <v>0</v>
      </c>
      <c r="H993" s="62">
        <v>0</v>
      </c>
      <c r="I993" s="62">
        <v>0</v>
      </c>
      <c r="J993" s="62">
        <f t="shared" si="168"/>
        <v>0</v>
      </c>
      <c r="K993" s="62">
        <f t="shared" si="168"/>
        <v>0</v>
      </c>
      <c r="L993" s="54">
        <v>0</v>
      </c>
      <c r="M993" s="54">
        <v>0</v>
      </c>
      <c r="N993" s="62">
        <v>0</v>
      </c>
      <c r="O993" s="62">
        <v>0</v>
      </c>
      <c r="P993" s="62">
        <v>0</v>
      </c>
      <c r="Q993" s="62">
        <v>0</v>
      </c>
      <c r="R993" s="62">
        <v>0</v>
      </c>
      <c r="S993" s="62">
        <v>0</v>
      </c>
      <c r="T993" s="62">
        <v>0</v>
      </c>
      <c r="U993" s="62">
        <v>0</v>
      </c>
      <c r="V993" s="62">
        <v>0</v>
      </c>
      <c r="W993" s="62">
        <v>0</v>
      </c>
    </row>
    <row r="994" spans="1:23" ht="63" x14ac:dyDescent="0.25">
      <c r="A994" s="174"/>
      <c r="B994" s="60" t="s">
        <v>2275</v>
      </c>
      <c r="C994" s="52" t="s">
        <v>1041</v>
      </c>
      <c r="D994" s="62">
        <v>0</v>
      </c>
      <c r="E994" s="62">
        <v>0</v>
      </c>
      <c r="F994" s="62">
        <v>0</v>
      </c>
      <c r="G994" s="62">
        <v>0</v>
      </c>
      <c r="H994" s="62">
        <v>0</v>
      </c>
      <c r="I994" s="62">
        <v>0</v>
      </c>
      <c r="J994" s="62">
        <f t="shared" si="168"/>
        <v>0</v>
      </c>
      <c r="K994" s="62">
        <f t="shared" si="168"/>
        <v>0</v>
      </c>
      <c r="L994" s="54">
        <v>0</v>
      </c>
      <c r="M994" s="54">
        <v>0</v>
      </c>
      <c r="N994" s="62">
        <v>0</v>
      </c>
      <c r="O994" s="62">
        <v>0</v>
      </c>
      <c r="P994" s="62">
        <v>0</v>
      </c>
      <c r="Q994" s="62">
        <v>0</v>
      </c>
      <c r="R994" s="62">
        <v>0</v>
      </c>
      <c r="S994" s="62">
        <v>0</v>
      </c>
      <c r="T994" s="62">
        <v>0</v>
      </c>
      <c r="U994" s="62">
        <v>0</v>
      </c>
      <c r="V994" s="62">
        <v>0</v>
      </c>
      <c r="W994" s="62">
        <v>0</v>
      </c>
    </row>
    <row r="995" spans="1:23" ht="47.25" x14ac:dyDescent="0.25">
      <c r="A995" s="174"/>
      <c r="B995" s="60" t="s">
        <v>2276</v>
      </c>
      <c r="C995" s="52" t="s">
        <v>1042</v>
      </c>
      <c r="D995" s="62">
        <v>7.0999999999999994E-2</v>
      </c>
      <c r="E995" s="62">
        <v>0.4</v>
      </c>
      <c r="F995" s="62">
        <v>0</v>
      </c>
      <c r="G995" s="62">
        <v>0</v>
      </c>
      <c r="H995" s="62">
        <v>0</v>
      </c>
      <c r="I995" s="62">
        <v>0</v>
      </c>
      <c r="J995" s="62">
        <f t="shared" si="168"/>
        <v>0</v>
      </c>
      <c r="K995" s="62">
        <f t="shared" si="168"/>
        <v>0</v>
      </c>
      <c r="L995" s="54">
        <v>7.0999999999999994E-2</v>
      </c>
      <c r="M995" s="54">
        <v>0.4</v>
      </c>
      <c r="N995" s="62">
        <v>0</v>
      </c>
      <c r="O995" s="62">
        <v>0</v>
      </c>
      <c r="P995" s="62">
        <v>0</v>
      </c>
      <c r="Q995" s="62">
        <v>0</v>
      </c>
      <c r="R995" s="62">
        <v>0</v>
      </c>
      <c r="S995" s="62">
        <v>0</v>
      </c>
      <c r="T995" s="62">
        <v>0</v>
      </c>
      <c r="U995" s="62">
        <v>0</v>
      </c>
      <c r="V995" s="62">
        <v>0</v>
      </c>
      <c r="W995" s="62">
        <v>0</v>
      </c>
    </row>
    <row r="996" spans="1:23" ht="63" x14ac:dyDescent="0.25">
      <c r="A996" s="174"/>
      <c r="B996" s="60" t="s">
        <v>1043</v>
      </c>
      <c r="C996" s="52" t="s">
        <v>1044</v>
      </c>
      <c r="D996" s="62">
        <v>0</v>
      </c>
      <c r="E996" s="62">
        <v>0</v>
      </c>
      <c r="F996" s="62">
        <v>0</v>
      </c>
      <c r="G996" s="62">
        <v>0</v>
      </c>
      <c r="H996" s="62">
        <v>0</v>
      </c>
      <c r="I996" s="62">
        <v>0</v>
      </c>
      <c r="J996" s="62">
        <f t="shared" si="168"/>
        <v>0.67349999999999999</v>
      </c>
      <c r="K996" s="62">
        <f t="shared" si="168"/>
        <v>0.63</v>
      </c>
      <c r="L996" s="54">
        <v>0.67349999999999999</v>
      </c>
      <c r="M996" s="54">
        <v>0.63</v>
      </c>
      <c r="N996" s="62">
        <v>0</v>
      </c>
      <c r="O996" s="62">
        <v>0</v>
      </c>
      <c r="P996" s="62">
        <v>0</v>
      </c>
      <c r="Q996" s="62">
        <v>0</v>
      </c>
      <c r="R996" s="62">
        <v>0</v>
      </c>
      <c r="S996" s="62">
        <v>0</v>
      </c>
      <c r="T996" s="62">
        <v>0</v>
      </c>
      <c r="U996" s="62">
        <v>0</v>
      </c>
      <c r="V996" s="62">
        <v>0</v>
      </c>
      <c r="W996" s="62">
        <v>0</v>
      </c>
    </row>
    <row r="997" spans="1:23" ht="63" x14ac:dyDescent="0.25">
      <c r="A997" s="174"/>
      <c r="B997" s="60" t="s">
        <v>1045</v>
      </c>
      <c r="C997" s="52" t="s">
        <v>1046</v>
      </c>
      <c r="D997" s="62">
        <v>0</v>
      </c>
      <c r="E997" s="62">
        <v>0</v>
      </c>
      <c r="F997" s="62">
        <v>0.09</v>
      </c>
      <c r="G997" s="62">
        <v>0.63</v>
      </c>
      <c r="H997" s="62">
        <v>0</v>
      </c>
      <c r="I997" s="62">
        <v>0</v>
      </c>
      <c r="J997" s="62">
        <f t="shared" si="168"/>
        <v>0</v>
      </c>
      <c r="K997" s="62">
        <f t="shared" si="168"/>
        <v>0</v>
      </c>
      <c r="L997" s="54">
        <v>0.09</v>
      </c>
      <c r="M997" s="54">
        <v>0.63</v>
      </c>
      <c r="N997" s="62">
        <v>0</v>
      </c>
      <c r="O997" s="62">
        <v>0</v>
      </c>
      <c r="P997" s="62">
        <v>0</v>
      </c>
      <c r="Q997" s="62">
        <v>0</v>
      </c>
      <c r="R997" s="62">
        <v>0</v>
      </c>
      <c r="S997" s="62">
        <v>0</v>
      </c>
      <c r="T997" s="62">
        <v>0</v>
      </c>
      <c r="U997" s="62">
        <v>0</v>
      </c>
      <c r="V997" s="62">
        <v>0</v>
      </c>
      <c r="W997" s="62">
        <v>0</v>
      </c>
    </row>
    <row r="998" spans="1:23" ht="47.25" x14ac:dyDescent="0.25">
      <c r="A998" s="174"/>
      <c r="B998" s="60" t="s">
        <v>2277</v>
      </c>
      <c r="C998" s="52" t="s">
        <v>1047</v>
      </c>
      <c r="D998" s="62">
        <v>0</v>
      </c>
      <c r="E998" s="62">
        <v>0</v>
      </c>
      <c r="F998" s="62">
        <v>0</v>
      </c>
      <c r="G998" s="62">
        <v>0</v>
      </c>
      <c r="H998" s="62">
        <v>0</v>
      </c>
      <c r="I998" s="62">
        <v>0</v>
      </c>
      <c r="J998" s="62">
        <f t="shared" si="168"/>
        <v>0.4</v>
      </c>
      <c r="K998" s="62">
        <f t="shared" si="168"/>
        <v>0.32</v>
      </c>
      <c r="L998" s="54">
        <v>0.4</v>
      </c>
      <c r="M998" s="54">
        <v>0.32</v>
      </c>
      <c r="N998" s="62">
        <v>0</v>
      </c>
      <c r="O998" s="62">
        <v>0</v>
      </c>
      <c r="P998" s="62">
        <v>0</v>
      </c>
      <c r="Q998" s="62">
        <v>0</v>
      </c>
      <c r="R998" s="62">
        <v>0</v>
      </c>
      <c r="S998" s="62">
        <v>0</v>
      </c>
      <c r="T998" s="62">
        <v>0</v>
      </c>
      <c r="U998" s="62">
        <v>0</v>
      </c>
      <c r="V998" s="62">
        <v>0</v>
      </c>
      <c r="W998" s="62">
        <v>0</v>
      </c>
    </row>
    <row r="999" spans="1:23" ht="63" x14ac:dyDescent="0.25">
      <c r="A999" s="174"/>
      <c r="B999" s="60" t="s">
        <v>1048</v>
      </c>
      <c r="C999" s="52" t="s">
        <v>1049</v>
      </c>
      <c r="D999" s="62">
        <v>0</v>
      </c>
      <c r="E999" s="62">
        <v>0</v>
      </c>
      <c r="F999" s="62">
        <v>0</v>
      </c>
      <c r="G999" s="62">
        <v>0</v>
      </c>
      <c r="H999" s="62">
        <v>0</v>
      </c>
      <c r="I999" s="62">
        <v>0</v>
      </c>
      <c r="J999" s="62">
        <f t="shared" si="168"/>
        <v>0</v>
      </c>
      <c r="K999" s="62">
        <f t="shared" si="168"/>
        <v>0</v>
      </c>
      <c r="L999" s="54">
        <v>0</v>
      </c>
      <c r="M999" s="54">
        <v>0</v>
      </c>
      <c r="N999" s="62">
        <v>0</v>
      </c>
      <c r="O999" s="62">
        <v>0</v>
      </c>
      <c r="P999" s="62">
        <v>0</v>
      </c>
      <c r="Q999" s="62">
        <v>0</v>
      </c>
      <c r="R999" s="62">
        <v>0</v>
      </c>
      <c r="S999" s="62">
        <v>0</v>
      </c>
      <c r="T999" s="62">
        <v>0</v>
      </c>
      <c r="U999" s="62">
        <v>0</v>
      </c>
      <c r="V999" s="62">
        <v>0</v>
      </c>
      <c r="W999" s="62">
        <v>0</v>
      </c>
    </row>
    <row r="1000" spans="1:23" ht="47.25" x14ac:dyDescent="0.25">
      <c r="A1000" s="174"/>
      <c r="B1000" s="60" t="s">
        <v>2278</v>
      </c>
      <c r="C1000" s="52" t="s">
        <v>1050</v>
      </c>
      <c r="D1000" s="62">
        <v>0</v>
      </c>
      <c r="E1000" s="62">
        <v>0</v>
      </c>
      <c r="F1000" s="62">
        <v>0</v>
      </c>
      <c r="G1000" s="62">
        <v>0</v>
      </c>
      <c r="H1000" s="62">
        <v>0</v>
      </c>
      <c r="I1000" s="62">
        <v>0</v>
      </c>
      <c r="J1000" s="62">
        <f t="shared" si="168"/>
        <v>2.9776999999999996</v>
      </c>
      <c r="K1000" s="62">
        <f t="shared" si="168"/>
        <v>0.8</v>
      </c>
      <c r="L1000" s="54">
        <v>2.9776999999999996</v>
      </c>
      <c r="M1000" s="54">
        <v>0.8</v>
      </c>
      <c r="N1000" s="62">
        <v>0</v>
      </c>
      <c r="O1000" s="62">
        <v>0</v>
      </c>
      <c r="P1000" s="62">
        <v>0</v>
      </c>
      <c r="Q1000" s="62">
        <v>0</v>
      </c>
      <c r="R1000" s="62">
        <v>0</v>
      </c>
      <c r="S1000" s="62">
        <v>0</v>
      </c>
      <c r="T1000" s="62">
        <v>0</v>
      </c>
      <c r="U1000" s="62">
        <v>0</v>
      </c>
      <c r="V1000" s="62">
        <v>0</v>
      </c>
      <c r="W1000" s="62">
        <v>0</v>
      </c>
    </row>
    <row r="1001" spans="1:23" ht="15.75" x14ac:dyDescent="0.25">
      <c r="A1001" s="174"/>
      <c r="B1001" s="60" t="s">
        <v>520</v>
      </c>
      <c r="C1001" s="52"/>
      <c r="D1001" s="62">
        <f t="shared" ref="D1001:W1001" si="169">SUM(D1002:D1003)</f>
        <v>0</v>
      </c>
      <c r="E1001" s="62">
        <f t="shared" si="169"/>
        <v>0</v>
      </c>
      <c r="F1001" s="62">
        <f t="shared" si="169"/>
        <v>0</v>
      </c>
      <c r="G1001" s="62">
        <f t="shared" si="169"/>
        <v>0</v>
      </c>
      <c r="H1001" s="62">
        <f t="shared" si="169"/>
        <v>0</v>
      </c>
      <c r="I1001" s="62">
        <f t="shared" si="169"/>
        <v>0</v>
      </c>
      <c r="J1001" s="62">
        <f t="shared" si="169"/>
        <v>0</v>
      </c>
      <c r="K1001" s="62">
        <f t="shared" si="169"/>
        <v>0</v>
      </c>
      <c r="L1001" s="62">
        <f t="shared" si="169"/>
        <v>0</v>
      </c>
      <c r="M1001" s="62">
        <f t="shared" si="169"/>
        <v>0</v>
      </c>
      <c r="N1001" s="62">
        <f t="shared" si="169"/>
        <v>0</v>
      </c>
      <c r="O1001" s="62">
        <f t="shared" si="169"/>
        <v>0</v>
      </c>
      <c r="P1001" s="62">
        <f t="shared" si="169"/>
        <v>0</v>
      </c>
      <c r="Q1001" s="62">
        <f t="shared" si="169"/>
        <v>0</v>
      </c>
      <c r="R1001" s="62">
        <f t="shared" si="169"/>
        <v>0</v>
      </c>
      <c r="S1001" s="62">
        <f t="shared" si="169"/>
        <v>0</v>
      </c>
      <c r="T1001" s="62">
        <f t="shared" si="169"/>
        <v>0</v>
      </c>
      <c r="U1001" s="62">
        <f t="shared" si="169"/>
        <v>0</v>
      </c>
      <c r="V1001" s="62">
        <f t="shared" si="169"/>
        <v>0</v>
      </c>
      <c r="W1001" s="62">
        <f t="shared" si="169"/>
        <v>0</v>
      </c>
    </row>
    <row r="1002" spans="1:23" ht="31.5" x14ac:dyDescent="0.25">
      <c r="A1002" s="174"/>
      <c r="B1002" s="55" t="s">
        <v>2279</v>
      </c>
      <c r="C1002" s="56" t="s">
        <v>2280</v>
      </c>
      <c r="D1002" s="62">
        <v>0</v>
      </c>
      <c r="E1002" s="62">
        <v>0</v>
      </c>
      <c r="F1002" s="62">
        <v>0</v>
      </c>
      <c r="G1002" s="62">
        <v>0</v>
      </c>
      <c r="H1002" s="62">
        <v>0</v>
      </c>
      <c r="I1002" s="62">
        <v>0</v>
      </c>
      <c r="J1002" s="62">
        <f t="shared" ref="J1002:K1003" si="170">L1002-D1002-F1002-H1002</f>
        <v>0</v>
      </c>
      <c r="K1002" s="62">
        <f t="shared" si="170"/>
        <v>0</v>
      </c>
      <c r="L1002" s="54">
        <v>0</v>
      </c>
      <c r="M1002" s="54">
        <v>0</v>
      </c>
      <c r="N1002" s="62">
        <v>0</v>
      </c>
      <c r="O1002" s="62">
        <v>0</v>
      </c>
      <c r="P1002" s="62">
        <v>0</v>
      </c>
      <c r="Q1002" s="62">
        <v>0</v>
      </c>
      <c r="R1002" s="62">
        <v>0</v>
      </c>
      <c r="S1002" s="62">
        <v>0</v>
      </c>
      <c r="T1002" s="62">
        <v>0</v>
      </c>
      <c r="U1002" s="62">
        <v>0</v>
      </c>
      <c r="V1002" s="62">
        <v>0</v>
      </c>
      <c r="W1002" s="62">
        <v>0</v>
      </c>
    </row>
    <row r="1003" spans="1:23" ht="31.5" x14ac:dyDescent="0.25">
      <c r="A1003" s="174"/>
      <c r="B1003" s="60" t="s">
        <v>2281</v>
      </c>
      <c r="C1003" s="52" t="s">
        <v>2282</v>
      </c>
      <c r="D1003" s="62">
        <v>0</v>
      </c>
      <c r="E1003" s="62">
        <v>0</v>
      </c>
      <c r="F1003" s="62">
        <v>0</v>
      </c>
      <c r="G1003" s="62">
        <v>0</v>
      </c>
      <c r="H1003" s="62">
        <v>0</v>
      </c>
      <c r="I1003" s="62">
        <v>0</v>
      </c>
      <c r="J1003" s="62">
        <f t="shared" si="170"/>
        <v>0</v>
      </c>
      <c r="K1003" s="62">
        <f t="shared" si="170"/>
        <v>0</v>
      </c>
      <c r="L1003" s="54">
        <v>0</v>
      </c>
      <c r="M1003" s="54">
        <v>0</v>
      </c>
      <c r="N1003" s="62">
        <v>0</v>
      </c>
      <c r="O1003" s="62">
        <v>0</v>
      </c>
      <c r="P1003" s="62">
        <v>0</v>
      </c>
      <c r="Q1003" s="62">
        <v>0</v>
      </c>
      <c r="R1003" s="62">
        <v>0</v>
      </c>
      <c r="S1003" s="62">
        <v>0</v>
      </c>
      <c r="T1003" s="62">
        <v>0</v>
      </c>
      <c r="U1003" s="62">
        <v>0</v>
      </c>
      <c r="V1003" s="62">
        <v>0</v>
      </c>
      <c r="W1003" s="62">
        <v>0</v>
      </c>
    </row>
    <row r="1004" spans="1:23" ht="15.75" x14ac:dyDescent="0.25">
      <c r="A1004" s="174"/>
      <c r="B1004" s="60" t="s">
        <v>438</v>
      </c>
      <c r="C1004" s="52"/>
      <c r="D1004" s="62">
        <f t="shared" ref="D1004:W1004" si="171">SUM(D1005:D1008)</f>
        <v>0</v>
      </c>
      <c r="E1004" s="62">
        <f t="shared" si="171"/>
        <v>0</v>
      </c>
      <c r="F1004" s="62">
        <f t="shared" si="171"/>
        <v>0</v>
      </c>
      <c r="G1004" s="62">
        <f t="shared" si="171"/>
        <v>0</v>
      </c>
      <c r="H1004" s="62">
        <f t="shared" si="171"/>
        <v>0</v>
      </c>
      <c r="I1004" s="62">
        <f t="shared" si="171"/>
        <v>0</v>
      </c>
      <c r="J1004" s="62">
        <f t="shared" si="171"/>
        <v>0</v>
      </c>
      <c r="K1004" s="62">
        <f t="shared" si="171"/>
        <v>0</v>
      </c>
      <c r="L1004" s="62">
        <f t="shared" si="171"/>
        <v>0</v>
      </c>
      <c r="M1004" s="62">
        <f t="shared" si="171"/>
        <v>0</v>
      </c>
      <c r="N1004" s="62">
        <f t="shared" si="171"/>
        <v>0</v>
      </c>
      <c r="O1004" s="62">
        <f t="shared" si="171"/>
        <v>0</v>
      </c>
      <c r="P1004" s="62">
        <f t="shared" si="171"/>
        <v>0</v>
      </c>
      <c r="Q1004" s="62">
        <f t="shared" si="171"/>
        <v>0</v>
      </c>
      <c r="R1004" s="62">
        <f t="shared" si="171"/>
        <v>0</v>
      </c>
      <c r="S1004" s="62">
        <f t="shared" si="171"/>
        <v>0</v>
      </c>
      <c r="T1004" s="62">
        <f t="shared" si="171"/>
        <v>0</v>
      </c>
      <c r="U1004" s="62">
        <f t="shared" si="171"/>
        <v>0</v>
      </c>
      <c r="V1004" s="62">
        <f t="shared" si="171"/>
        <v>0</v>
      </c>
      <c r="W1004" s="62">
        <f t="shared" si="171"/>
        <v>0</v>
      </c>
    </row>
    <row r="1005" spans="1:23" ht="31.5" x14ac:dyDescent="0.25">
      <c r="A1005" s="174"/>
      <c r="B1005" s="60" t="s">
        <v>2283</v>
      </c>
      <c r="C1005" s="52" t="s">
        <v>2284</v>
      </c>
      <c r="D1005" s="62">
        <v>0</v>
      </c>
      <c r="E1005" s="62">
        <v>0</v>
      </c>
      <c r="F1005" s="62">
        <v>0</v>
      </c>
      <c r="G1005" s="62">
        <v>0</v>
      </c>
      <c r="H1005" s="62">
        <v>0</v>
      </c>
      <c r="I1005" s="62">
        <v>0</v>
      </c>
      <c r="J1005" s="62">
        <f t="shared" ref="J1005:K1008" si="172">L1005-D1005-F1005-H1005</f>
        <v>0</v>
      </c>
      <c r="K1005" s="62">
        <f t="shared" si="172"/>
        <v>0</v>
      </c>
      <c r="L1005" s="54">
        <v>0</v>
      </c>
      <c r="M1005" s="54">
        <v>0</v>
      </c>
      <c r="N1005" s="62">
        <v>0</v>
      </c>
      <c r="O1005" s="62">
        <v>0</v>
      </c>
      <c r="P1005" s="62">
        <v>0</v>
      </c>
      <c r="Q1005" s="62">
        <v>0</v>
      </c>
      <c r="R1005" s="62">
        <v>0</v>
      </c>
      <c r="S1005" s="62">
        <v>0</v>
      </c>
      <c r="T1005" s="62">
        <v>0</v>
      </c>
      <c r="U1005" s="62">
        <v>0</v>
      </c>
      <c r="V1005" s="62">
        <v>0</v>
      </c>
      <c r="W1005" s="62">
        <v>0</v>
      </c>
    </row>
    <row r="1006" spans="1:23" ht="47.25" x14ac:dyDescent="0.25">
      <c r="A1006" s="174"/>
      <c r="B1006" s="60" t="s">
        <v>2285</v>
      </c>
      <c r="C1006" s="52" t="s">
        <v>2286</v>
      </c>
      <c r="D1006" s="62">
        <v>0</v>
      </c>
      <c r="E1006" s="62">
        <v>0</v>
      </c>
      <c r="F1006" s="62">
        <v>0</v>
      </c>
      <c r="G1006" s="62">
        <v>0</v>
      </c>
      <c r="H1006" s="62">
        <v>0</v>
      </c>
      <c r="I1006" s="62">
        <v>0</v>
      </c>
      <c r="J1006" s="62">
        <f t="shared" si="172"/>
        <v>0</v>
      </c>
      <c r="K1006" s="62">
        <f t="shared" si="172"/>
        <v>0</v>
      </c>
      <c r="L1006" s="54">
        <v>0</v>
      </c>
      <c r="M1006" s="54">
        <v>0</v>
      </c>
      <c r="N1006" s="62">
        <v>0</v>
      </c>
      <c r="O1006" s="62">
        <v>0</v>
      </c>
      <c r="P1006" s="62">
        <v>0</v>
      </c>
      <c r="Q1006" s="62">
        <v>0</v>
      </c>
      <c r="R1006" s="62">
        <v>0</v>
      </c>
      <c r="S1006" s="62">
        <v>0</v>
      </c>
      <c r="T1006" s="62">
        <v>0</v>
      </c>
      <c r="U1006" s="62">
        <v>0</v>
      </c>
      <c r="V1006" s="62">
        <v>0</v>
      </c>
      <c r="W1006" s="62">
        <v>0</v>
      </c>
    </row>
    <row r="1007" spans="1:23" ht="31.5" x14ac:dyDescent="0.25">
      <c r="A1007" s="174"/>
      <c r="B1007" s="55" t="s">
        <v>2287</v>
      </c>
      <c r="C1007" s="56" t="s">
        <v>2288</v>
      </c>
      <c r="D1007" s="62">
        <v>0</v>
      </c>
      <c r="E1007" s="62">
        <v>0</v>
      </c>
      <c r="F1007" s="62">
        <v>0</v>
      </c>
      <c r="G1007" s="62">
        <v>0</v>
      </c>
      <c r="H1007" s="62">
        <v>0</v>
      </c>
      <c r="I1007" s="62">
        <v>0</v>
      </c>
      <c r="J1007" s="62">
        <f t="shared" si="172"/>
        <v>0</v>
      </c>
      <c r="K1007" s="62">
        <f t="shared" si="172"/>
        <v>0</v>
      </c>
      <c r="L1007" s="54">
        <v>0</v>
      </c>
      <c r="M1007" s="54">
        <v>0</v>
      </c>
      <c r="N1007" s="62">
        <v>0</v>
      </c>
      <c r="O1007" s="62">
        <v>0</v>
      </c>
      <c r="P1007" s="62">
        <v>0</v>
      </c>
      <c r="Q1007" s="62">
        <v>0</v>
      </c>
      <c r="R1007" s="62">
        <v>0</v>
      </c>
      <c r="S1007" s="62">
        <v>0</v>
      </c>
      <c r="T1007" s="62">
        <v>0</v>
      </c>
      <c r="U1007" s="62">
        <v>0</v>
      </c>
      <c r="V1007" s="62">
        <v>0</v>
      </c>
      <c r="W1007" s="62">
        <v>0</v>
      </c>
    </row>
    <row r="1008" spans="1:23" ht="63" x14ac:dyDescent="0.25">
      <c r="A1008" s="174"/>
      <c r="B1008" s="60" t="s">
        <v>2289</v>
      </c>
      <c r="C1008" s="52" t="s">
        <v>2290</v>
      </c>
      <c r="D1008" s="62">
        <v>0</v>
      </c>
      <c r="E1008" s="62">
        <v>0</v>
      </c>
      <c r="F1008" s="62">
        <v>0</v>
      </c>
      <c r="G1008" s="62">
        <v>0</v>
      </c>
      <c r="H1008" s="62">
        <v>0</v>
      </c>
      <c r="I1008" s="62">
        <v>0</v>
      </c>
      <c r="J1008" s="62">
        <f t="shared" si="172"/>
        <v>0</v>
      </c>
      <c r="K1008" s="62">
        <f t="shared" si="172"/>
        <v>0</v>
      </c>
      <c r="L1008" s="54">
        <v>0</v>
      </c>
      <c r="M1008" s="54">
        <v>0</v>
      </c>
      <c r="N1008" s="62">
        <v>0</v>
      </c>
      <c r="O1008" s="62">
        <v>0</v>
      </c>
      <c r="P1008" s="62">
        <v>0</v>
      </c>
      <c r="Q1008" s="62">
        <v>0</v>
      </c>
      <c r="R1008" s="62">
        <v>0</v>
      </c>
      <c r="S1008" s="62">
        <v>0</v>
      </c>
      <c r="T1008" s="62">
        <v>0</v>
      </c>
      <c r="U1008" s="62">
        <v>0</v>
      </c>
      <c r="V1008" s="62">
        <v>0</v>
      </c>
      <c r="W1008" s="62">
        <v>0</v>
      </c>
    </row>
    <row r="1009" spans="1:23" ht="15.75" x14ac:dyDescent="0.25">
      <c r="A1009" s="174"/>
      <c r="B1009" s="55" t="s">
        <v>529</v>
      </c>
      <c r="C1009" s="56"/>
      <c r="D1009" s="62">
        <f t="shared" ref="D1009:W1009" si="173">SUM(D1010)</f>
        <v>0</v>
      </c>
      <c r="E1009" s="62">
        <f t="shared" si="173"/>
        <v>0</v>
      </c>
      <c r="F1009" s="62">
        <f t="shared" si="173"/>
        <v>0</v>
      </c>
      <c r="G1009" s="62">
        <f t="shared" si="173"/>
        <v>0</v>
      </c>
      <c r="H1009" s="62">
        <f t="shared" si="173"/>
        <v>0</v>
      </c>
      <c r="I1009" s="62">
        <f t="shared" si="173"/>
        <v>0</v>
      </c>
      <c r="J1009" s="62">
        <f t="shared" si="173"/>
        <v>0</v>
      </c>
      <c r="K1009" s="62">
        <f t="shared" si="173"/>
        <v>0</v>
      </c>
      <c r="L1009" s="62">
        <f t="shared" si="173"/>
        <v>0</v>
      </c>
      <c r="M1009" s="62">
        <f t="shared" si="173"/>
        <v>0</v>
      </c>
      <c r="N1009" s="62">
        <f t="shared" si="173"/>
        <v>0</v>
      </c>
      <c r="O1009" s="62">
        <f t="shared" si="173"/>
        <v>0</v>
      </c>
      <c r="P1009" s="62">
        <f t="shared" si="173"/>
        <v>0</v>
      </c>
      <c r="Q1009" s="62">
        <f t="shared" si="173"/>
        <v>0</v>
      </c>
      <c r="R1009" s="62">
        <f t="shared" si="173"/>
        <v>0</v>
      </c>
      <c r="S1009" s="62">
        <f t="shared" si="173"/>
        <v>0</v>
      </c>
      <c r="T1009" s="62">
        <f t="shared" si="173"/>
        <v>0</v>
      </c>
      <c r="U1009" s="62">
        <f t="shared" si="173"/>
        <v>0</v>
      </c>
      <c r="V1009" s="62">
        <f t="shared" si="173"/>
        <v>0</v>
      </c>
      <c r="W1009" s="62">
        <f t="shared" si="173"/>
        <v>0</v>
      </c>
    </row>
    <row r="1010" spans="1:23" ht="31.5" x14ac:dyDescent="0.25">
      <c r="A1010" s="174"/>
      <c r="B1010" s="60" t="s">
        <v>1051</v>
      </c>
      <c r="C1010" s="52" t="s">
        <v>1052</v>
      </c>
      <c r="D1010" s="62">
        <v>0</v>
      </c>
      <c r="E1010" s="62">
        <v>0</v>
      </c>
      <c r="F1010" s="62">
        <v>0</v>
      </c>
      <c r="G1010" s="62">
        <v>0</v>
      </c>
      <c r="H1010" s="62">
        <v>0</v>
      </c>
      <c r="I1010" s="62">
        <v>0</v>
      </c>
      <c r="J1010" s="62">
        <f>L1010-D1010-F1010-H1010</f>
        <v>0</v>
      </c>
      <c r="K1010" s="62">
        <f>M1010-E1010-G1010-I1010</f>
        <v>0</v>
      </c>
      <c r="L1010" s="54">
        <v>0</v>
      </c>
      <c r="M1010" s="54">
        <v>0</v>
      </c>
      <c r="N1010" s="62">
        <v>0</v>
      </c>
      <c r="O1010" s="62">
        <v>0</v>
      </c>
      <c r="P1010" s="62">
        <v>0</v>
      </c>
      <c r="Q1010" s="62">
        <v>0</v>
      </c>
      <c r="R1010" s="62">
        <v>0</v>
      </c>
      <c r="S1010" s="62">
        <v>0</v>
      </c>
      <c r="T1010" s="62">
        <v>0</v>
      </c>
      <c r="U1010" s="62">
        <v>0</v>
      </c>
      <c r="V1010" s="62">
        <v>0</v>
      </c>
      <c r="W1010" s="62">
        <v>0</v>
      </c>
    </row>
    <row r="1011" spans="1:23" ht="15.75" x14ac:dyDescent="0.25">
      <c r="A1011" s="174"/>
      <c r="B1011" s="55" t="s">
        <v>557</v>
      </c>
      <c r="C1011" s="56"/>
      <c r="D1011" s="62">
        <f t="shared" ref="D1011:W1011" si="174">SUM(D1012:D1026)</f>
        <v>0</v>
      </c>
      <c r="E1011" s="62">
        <f t="shared" si="174"/>
        <v>0</v>
      </c>
      <c r="F1011" s="62">
        <f t="shared" si="174"/>
        <v>0</v>
      </c>
      <c r="G1011" s="62">
        <f t="shared" si="174"/>
        <v>0</v>
      </c>
      <c r="H1011" s="62">
        <f t="shared" si="174"/>
        <v>5.6000000000000001E-2</v>
      </c>
      <c r="I1011" s="62">
        <f t="shared" si="174"/>
        <v>0.25</v>
      </c>
      <c r="J1011" s="62">
        <f t="shared" si="174"/>
        <v>0.46</v>
      </c>
      <c r="K1011" s="62">
        <f t="shared" si="174"/>
        <v>0.1</v>
      </c>
      <c r="L1011" s="62">
        <f t="shared" si="174"/>
        <v>0.51600000000000001</v>
      </c>
      <c r="M1011" s="62">
        <f t="shared" si="174"/>
        <v>0.35</v>
      </c>
      <c r="N1011" s="62">
        <f t="shared" si="174"/>
        <v>0</v>
      </c>
      <c r="O1011" s="62">
        <f t="shared" si="174"/>
        <v>0</v>
      </c>
      <c r="P1011" s="62">
        <f t="shared" si="174"/>
        <v>0</v>
      </c>
      <c r="Q1011" s="62">
        <f t="shared" si="174"/>
        <v>0</v>
      </c>
      <c r="R1011" s="62">
        <f t="shared" si="174"/>
        <v>0</v>
      </c>
      <c r="S1011" s="62">
        <f t="shared" si="174"/>
        <v>0</v>
      </c>
      <c r="T1011" s="62">
        <f t="shared" si="174"/>
        <v>0</v>
      </c>
      <c r="U1011" s="62">
        <f t="shared" si="174"/>
        <v>0</v>
      </c>
      <c r="V1011" s="62">
        <f t="shared" si="174"/>
        <v>0</v>
      </c>
      <c r="W1011" s="62">
        <f t="shared" si="174"/>
        <v>0</v>
      </c>
    </row>
    <row r="1012" spans="1:23" ht="63" x14ac:dyDescent="0.25">
      <c r="A1012" s="174"/>
      <c r="B1012" s="60" t="s">
        <v>2291</v>
      </c>
      <c r="C1012" s="52" t="s">
        <v>1053</v>
      </c>
      <c r="D1012" s="62">
        <v>0</v>
      </c>
      <c r="E1012" s="62">
        <v>0</v>
      </c>
      <c r="F1012" s="62">
        <v>0</v>
      </c>
      <c r="G1012" s="62">
        <v>0</v>
      </c>
      <c r="H1012" s="62">
        <v>5.6000000000000001E-2</v>
      </c>
      <c r="I1012" s="62">
        <v>0.25</v>
      </c>
      <c r="J1012" s="62">
        <f t="shared" ref="J1012:K1026" si="175">L1012-D1012-F1012-H1012</f>
        <v>0</v>
      </c>
      <c r="K1012" s="62">
        <f t="shared" si="175"/>
        <v>0</v>
      </c>
      <c r="L1012" s="54">
        <v>5.6000000000000001E-2</v>
      </c>
      <c r="M1012" s="54">
        <v>0.25</v>
      </c>
      <c r="N1012" s="62">
        <v>0</v>
      </c>
      <c r="O1012" s="62">
        <v>0</v>
      </c>
      <c r="P1012" s="62">
        <v>0</v>
      </c>
      <c r="Q1012" s="62">
        <v>0</v>
      </c>
      <c r="R1012" s="62">
        <v>0</v>
      </c>
      <c r="S1012" s="62">
        <v>0</v>
      </c>
      <c r="T1012" s="62">
        <v>0</v>
      </c>
      <c r="U1012" s="62">
        <v>0</v>
      </c>
      <c r="V1012" s="62">
        <v>0</v>
      </c>
      <c r="W1012" s="62">
        <v>0</v>
      </c>
    </row>
    <row r="1013" spans="1:23" ht="63" x14ac:dyDescent="0.25">
      <c r="A1013" s="174"/>
      <c r="B1013" s="55" t="s">
        <v>2292</v>
      </c>
      <c r="C1013" s="56" t="s">
        <v>2293</v>
      </c>
      <c r="D1013" s="62">
        <v>0</v>
      </c>
      <c r="E1013" s="62">
        <v>0</v>
      </c>
      <c r="F1013" s="62">
        <v>0</v>
      </c>
      <c r="G1013" s="62">
        <v>0</v>
      </c>
      <c r="H1013" s="62">
        <v>0</v>
      </c>
      <c r="I1013" s="62">
        <v>0</v>
      </c>
      <c r="J1013" s="62">
        <f t="shared" si="175"/>
        <v>0</v>
      </c>
      <c r="K1013" s="62">
        <f t="shared" si="175"/>
        <v>0</v>
      </c>
      <c r="L1013" s="54">
        <v>0</v>
      </c>
      <c r="M1013" s="54">
        <v>0</v>
      </c>
      <c r="N1013" s="62">
        <v>0</v>
      </c>
      <c r="O1013" s="62">
        <v>0</v>
      </c>
      <c r="P1013" s="62">
        <v>0</v>
      </c>
      <c r="Q1013" s="62">
        <v>0</v>
      </c>
      <c r="R1013" s="62">
        <v>0</v>
      </c>
      <c r="S1013" s="62">
        <v>0</v>
      </c>
      <c r="T1013" s="62">
        <v>0</v>
      </c>
      <c r="U1013" s="62">
        <v>0</v>
      </c>
      <c r="V1013" s="62">
        <v>0</v>
      </c>
      <c r="W1013" s="62">
        <v>0</v>
      </c>
    </row>
    <row r="1014" spans="1:23" ht="31.5" x14ac:dyDescent="0.25">
      <c r="A1014" s="174"/>
      <c r="B1014" s="60" t="s">
        <v>2294</v>
      </c>
      <c r="C1014" s="52" t="s">
        <v>2295</v>
      </c>
      <c r="D1014" s="62">
        <v>0</v>
      </c>
      <c r="E1014" s="62">
        <v>0</v>
      </c>
      <c r="F1014" s="62">
        <v>0</v>
      </c>
      <c r="G1014" s="62">
        <v>0</v>
      </c>
      <c r="H1014" s="62">
        <v>0</v>
      </c>
      <c r="I1014" s="62">
        <v>0</v>
      </c>
      <c r="J1014" s="62">
        <f t="shared" si="175"/>
        <v>0</v>
      </c>
      <c r="K1014" s="62">
        <f t="shared" si="175"/>
        <v>0</v>
      </c>
      <c r="L1014" s="54">
        <v>0</v>
      </c>
      <c r="M1014" s="54">
        <v>0</v>
      </c>
      <c r="N1014" s="62">
        <v>0</v>
      </c>
      <c r="O1014" s="62">
        <v>0</v>
      </c>
      <c r="P1014" s="62">
        <v>0</v>
      </c>
      <c r="Q1014" s="62">
        <v>0</v>
      </c>
      <c r="R1014" s="62">
        <v>0</v>
      </c>
      <c r="S1014" s="62">
        <v>0</v>
      </c>
      <c r="T1014" s="62">
        <v>0</v>
      </c>
      <c r="U1014" s="62">
        <v>0</v>
      </c>
      <c r="V1014" s="62">
        <v>0</v>
      </c>
      <c r="W1014" s="62">
        <v>0</v>
      </c>
    </row>
    <row r="1015" spans="1:23" ht="31.5" x14ac:dyDescent="0.25">
      <c r="A1015" s="174"/>
      <c r="B1015" s="55" t="s">
        <v>2296</v>
      </c>
      <c r="C1015" s="56" t="s">
        <v>2297</v>
      </c>
      <c r="D1015" s="62">
        <v>0</v>
      </c>
      <c r="E1015" s="62">
        <v>0</v>
      </c>
      <c r="F1015" s="62">
        <v>0</v>
      </c>
      <c r="G1015" s="62">
        <v>0</v>
      </c>
      <c r="H1015" s="62">
        <v>0</v>
      </c>
      <c r="I1015" s="62">
        <v>0</v>
      </c>
      <c r="J1015" s="62">
        <f t="shared" si="175"/>
        <v>0</v>
      </c>
      <c r="K1015" s="62">
        <f t="shared" si="175"/>
        <v>0</v>
      </c>
      <c r="L1015" s="54">
        <v>0</v>
      </c>
      <c r="M1015" s="54">
        <v>0</v>
      </c>
      <c r="N1015" s="62">
        <v>0</v>
      </c>
      <c r="O1015" s="62">
        <v>0</v>
      </c>
      <c r="P1015" s="62">
        <v>0</v>
      </c>
      <c r="Q1015" s="62">
        <v>0</v>
      </c>
      <c r="R1015" s="62">
        <v>0</v>
      </c>
      <c r="S1015" s="62">
        <v>0</v>
      </c>
      <c r="T1015" s="62">
        <v>0</v>
      </c>
      <c r="U1015" s="62">
        <v>0</v>
      </c>
      <c r="V1015" s="62">
        <v>0</v>
      </c>
      <c r="W1015" s="62">
        <v>0</v>
      </c>
    </row>
    <row r="1016" spans="1:23" ht="31.5" x14ac:dyDescent="0.25">
      <c r="A1016" s="174"/>
      <c r="B1016" s="60" t="s">
        <v>2298</v>
      </c>
      <c r="C1016" s="52" t="s">
        <v>2299</v>
      </c>
      <c r="D1016" s="62">
        <v>0</v>
      </c>
      <c r="E1016" s="62">
        <v>0</v>
      </c>
      <c r="F1016" s="62">
        <v>0</v>
      </c>
      <c r="G1016" s="62">
        <v>0</v>
      </c>
      <c r="H1016" s="62">
        <v>0</v>
      </c>
      <c r="I1016" s="62">
        <v>0</v>
      </c>
      <c r="J1016" s="62">
        <f t="shared" si="175"/>
        <v>0</v>
      </c>
      <c r="K1016" s="62">
        <f t="shared" si="175"/>
        <v>0</v>
      </c>
      <c r="L1016" s="54">
        <v>0</v>
      </c>
      <c r="M1016" s="54">
        <v>0</v>
      </c>
      <c r="N1016" s="62">
        <v>0</v>
      </c>
      <c r="O1016" s="62">
        <v>0</v>
      </c>
      <c r="P1016" s="62">
        <v>0</v>
      </c>
      <c r="Q1016" s="62">
        <v>0</v>
      </c>
      <c r="R1016" s="62">
        <v>0</v>
      </c>
      <c r="S1016" s="62">
        <v>0</v>
      </c>
      <c r="T1016" s="62">
        <v>0</v>
      </c>
      <c r="U1016" s="62">
        <v>0</v>
      </c>
      <c r="V1016" s="62">
        <v>0</v>
      </c>
      <c r="W1016" s="62">
        <v>0</v>
      </c>
    </row>
    <row r="1017" spans="1:23" ht="31.5" x14ac:dyDescent="0.25">
      <c r="A1017" s="174"/>
      <c r="B1017" s="60" t="s">
        <v>2300</v>
      </c>
      <c r="C1017" s="52" t="s">
        <v>2301</v>
      </c>
      <c r="D1017" s="62">
        <v>0</v>
      </c>
      <c r="E1017" s="62">
        <v>0</v>
      </c>
      <c r="F1017" s="62">
        <v>0</v>
      </c>
      <c r="G1017" s="62">
        <v>0</v>
      </c>
      <c r="H1017" s="62">
        <v>0</v>
      </c>
      <c r="I1017" s="62">
        <v>0</v>
      </c>
      <c r="J1017" s="62">
        <f t="shared" si="175"/>
        <v>0</v>
      </c>
      <c r="K1017" s="62">
        <f t="shared" si="175"/>
        <v>0</v>
      </c>
      <c r="L1017" s="54">
        <v>0</v>
      </c>
      <c r="M1017" s="54">
        <v>0</v>
      </c>
      <c r="N1017" s="62">
        <v>0</v>
      </c>
      <c r="O1017" s="62">
        <v>0</v>
      </c>
      <c r="P1017" s="62">
        <v>0</v>
      </c>
      <c r="Q1017" s="62">
        <v>0</v>
      </c>
      <c r="R1017" s="62">
        <v>0</v>
      </c>
      <c r="S1017" s="62">
        <v>0</v>
      </c>
      <c r="T1017" s="62">
        <v>0</v>
      </c>
      <c r="U1017" s="62">
        <v>0</v>
      </c>
      <c r="V1017" s="62">
        <v>0</v>
      </c>
      <c r="W1017" s="62">
        <v>0</v>
      </c>
    </row>
    <row r="1018" spans="1:23" ht="31.5" x14ac:dyDescent="0.25">
      <c r="A1018" s="174"/>
      <c r="B1018" s="60" t="s">
        <v>1054</v>
      </c>
      <c r="C1018" s="52" t="s">
        <v>1055</v>
      </c>
      <c r="D1018" s="62">
        <v>0</v>
      </c>
      <c r="E1018" s="62">
        <v>0</v>
      </c>
      <c r="F1018" s="62">
        <v>0</v>
      </c>
      <c r="G1018" s="62">
        <v>0</v>
      </c>
      <c r="H1018" s="62">
        <v>0</v>
      </c>
      <c r="I1018" s="62">
        <v>0</v>
      </c>
      <c r="J1018" s="62">
        <f t="shared" si="175"/>
        <v>0</v>
      </c>
      <c r="K1018" s="62">
        <f t="shared" si="175"/>
        <v>0</v>
      </c>
      <c r="L1018" s="54">
        <v>0</v>
      </c>
      <c r="M1018" s="54">
        <v>0</v>
      </c>
      <c r="N1018" s="62">
        <v>0</v>
      </c>
      <c r="O1018" s="62">
        <v>0</v>
      </c>
      <c r="P1018" s="62">
        <v>0</v>
      </c>
      <c r="Q1018" s="62">
        <v>0</v>
      </c>
      <c r="R1018" s="62">
        <v>0</v>
      </c>
      <c r="S1018" s="62">
        <v>0</v>
      </c>
      <c r="T1018" s="62">
        <v>0</v>
      </c>
      <c r="U1018" s="62">
        <v>0</v>
      </c>
      <c r="V1018" s="62">
        <v>0</v>
      </c>
      <c r="W1018" s="62">
        <v>0</v>
      </c>
    </row>
    <row r="1019" spans="1:23" ht="63" x14ac:dyDescent="0.25">
      <c r="A1019" s="174"/>
      <c r="B1019" s="60" t="s">
        <v>2302</v>
      </c>
      <c r="C1019" s="52" t="s">
        <v>1056</v>
      </c>
      <c r="D1019" s="62">
        <v>0</v>
      </c>
      <c r="E1019" s="62">
        <v>0</v>
      </c>
      <c r="F1019" s="62">
        <v>0</v>
      </c>
      <c r="G1019" s="62">
        <v>0</v>
      </c>
      <c r="H1019" s="62">
        <v>0</v>
      </c>
      <c r="I1019" s="62">
        <v>0</v>
      </c>
      <c r="J1019" s="62">
        <f t="shared" si="175"/>
        <v>0</v>
      </c>
      <c r="K1019" s="62">
        <f t="shared" si="175"/>
        <v>0</v>
      </c>
      <c r="L1019" s="54">
        <v>0</v>
      </c>
      <c r="M1019" s="54">
        <v>0</v>
      </c>
      <c r="N1019" s="62">
        <v>0</v>
      </c>
      <c r="O1019" s="62">
        <v>0</v>
      </c>
      <c r="P1019" s="62">
        <v>0</v>
      </c>
      <c r="Q1019" s="62">
        <v>0</v>
      </c>
      <c r="R1019" s="62">
        <v>0</v>
      </c>
      <c r="S1019" s="62">
        <v>0</v>
      </c>
      <c r="T1019" s="62">
        <v>0</v>
      </c>
      <c r="U1019" s="62">
        <v>0</v>
      </c>
      <c r="V1019" s="62">
        <v>0</v>
      </c>
      <c r="W1019" s="62">
        <v>0</v>
      </c>
    </row>
    <row r="1020" spans="1:23" ht="63" x14ac:dyDescent="0.25">
      <c r="A1020" s="174"/>
      <c r="B1020" s="55" t="s">
        <v>2303</v>
      </c>
      <c r="C1020" s="56" t="s">
        <v>1454</v>
      </c>
      <c r="D1020" s="62">
        <v>0</v>
      </c>
      <c r="E1020" s="62">
        <v>0</v>
      </c>
      <c r="F1020" s="62">
        <v>0</v>
      </c>
      <c r="G1020" s="62">
        <v>0</v>
      </c>
      <c r="H1020" s="62">
        <v>0</v>
      </c>
      <c r="I1020" s="62">
        <v>0</v>
      </c>
      <c r="J1020" s="62">
        <f t="shared" si="175"/>
        <v>0.46</v>
      </c>
      <c r="K1020" s="62">
        <f t="shared" si="175"/>
        <v>0.1</v>
      </c>
      <c r="L1020" s="54">
        <v>0.46</v>
      </c>
      <c r="M1020" s="54">
        <v>0.1</v>
      </c>
      <c r="N1020" s="62">
        <v>0</v>
      </c>
      <c r="O1020" s="62">
        <v>0</v>
      </c>
      <c r="P1020" s="62">
        <v>0</v>
      </c>
      <c r="Q1020" s="62">
        <v>0</v>
      </c>
      <c r="R1020" s="62">
        <v>0</v>
      </c>
      <c r="S1020" s="62">
        <v>0</v>
      </c>
      <c r="T1020" s="62">
        <v>0</v>
      </c>
      <c r="U1020" s="62">
        <v>0</v>
      </c>
      <c r="V1020" s="62">
        <v>0</v>
      </c>
      <c r="W1020" s="62">
        <v>0</v>
      </c>
    </row>
    <row r="1021" spans="1:23" ht="47.25" x14ac:dyDescent="0.25">
      <c r="A1021" s="174"/>
      <c r="B1021" s="60" t="s">
        <v>2304</v>
      </c>
      <c r="C1021" s="52" t="s">
        <v>1057</v>
      </c>
      <c r="D1021" s="62">
        <v>0</v>
      </c>
      <c r="E1021" s="62">
        <v>0</v>
      </c>
      <c r="F1021" s="62">
        <v>0</v>
      </c>
      <c r="G1021" s="62">
        <v>0</v>
      </c>
      <c r="H1021" s="62">
        <v>0</v>
      </c>
      <c r="I1021" s="62">
        <v>0</v>
      </c>
      <c r="J1021" s="62">
        <f t="shared" si="175"/>
        <v>0</v>
      </c>
      <c r="K1021" s="62">
        <f t="shared" si="175"/>
        <v>0</v>
      </c>
      <c r="L1021" s="54">
        <v>0</v>
      </c>
      <c r="M1021" s="54">
        <v>0</v>
      </c>
      <c r="N1021" s="62">
        <v>0</v>
      </c>
      <c r="O1021" s="62">
        <v>0</v>
      </c>
      <c r="P1021" s="62">
        <v>0</v>
      </c>
      <c r="Q1021" s="62">
        <v>0</v>
      </c>
      <c r="R1021" s="62">
        <v>0</v>
      </c>
      <c r="S1021" s="62">
        <v>0</v>
      </c>
      <c r="T1021" s="62">
        <v>0</v>
      </c>
      <c r="U1021" s="62">
        <v>0</v>
      </c>
      <c r="V1021" s="62">
        <v>0</v>
      </c>
      <c r="W1021" s="62">
        <v>0</v>
      </c>
    </row>
    <row r="1022" spans="1:23" ht="47.25" x14ac:dyDescent="0.25">
      <c r="A1022" s="174"/>
      <c r="B1022" s="60" t="s">
        <v>2305</v>
      </c>
      <c r="C1022" s="52" t="s">
        <v>2306</v>
      </c>
      <c r="D1022" s="62">
        <v>0</v>
      </c>
      <c r="E1022" s="62">
        <v>0</v>
      </c>
      <c r="F1022" s="62">
        <v>0</v>
      </c>
      <c r="G1022" s="62">
        <v>0</v>
      </c>
      <c r="H1022" s="62">
        <v>0</v>
      </c>
      <c r="I1022" s="62">
        <v>0</v>
      </c>
      <c r="J1022" s="62">
        <f t="shared" si="175"/>
        <v>0</v>
      </c>
      <c r="K1022" s="62">
        <f t="shared" si="175"/>
        <v>0</v>
      </c>
      <c r="L1022" s="54">
        <v>0</v>
      </c>
      <c r="M1022" s="54">
        <v>0</v>
      </c>
      <c r="N1022" s="62">
        <v>0</v>
      </c>
      <c r="O1022" s="62">
        <v>0</v>
      </c>
      <c r="P1022" s="62">
        <v>0</v>
      </c>
      <c r="Q1022" s="62">
        <v>0</v>
      </c>
      <c r="R1022" s="62">
        <v>0</v>
      </c>
      <c r="S1022" s="62">
        <v>0</v>
      </c>
      <c r="T1022" s="62">
        <v>0</v>
      </c>
      <c r="U1022" s="62">
        <v>0</v>
      </c>
      <c r="V1022" s="62">
        <v>0</v>
      </c>
      <c r="W1022" s="62">
        <v>0</v>
      </c>
    </row>
    <row r="1023" spans="1:23" ht="47.25" x14ac:dyDescent="0.25">
      <c r="A1023" s="174"/>
      <c r="B1023" s="60" t="s">
        <v>2307</v>
      </c>
      <c r="C1023" s="52" t="s">
        <v>2308</v>
      </c>
      <c r="D1023" s="62">
        <v>0</v>
      </c>
      <c r="E1023" s="62">
        <v>0</v>
      </c>
      <c r="F1023" s="62">
        <v>0</v>
      </c>
      <c r="G1023" s="62">
        <v>0</v>
      </c>
      <c r="H1023" s="62">
        <v>0</v>
      </c>
      <c r="I1023" s="62">
        <v>0</v>
      </c>
      <c r="J1023" s="62">
        <f t="shared" si="175"/>
        <v>0</v>
      </c>
      <c r="K1023" s="62">
        <f t="shared" si="175"/>
        <v>0</v>
      </c>
      <c r="L1023" s="54">
        <v>0</v>
      </c>
      <c r="M1023" s="54">
        <v>0</v>
      </c>
      <c r="N1023" s="62">
        <v>0</v>
      </c>
      <c r="O1023" s="62">
        <v>0</v>
      </c>
      <c r="P1023" s="62">
        <v>0</v>
      </c>
      <c r="Q1023" s="62">
        <v>0</v>
      </c>
      <c r="R1023" s="62">
        <v>0</v>
      </c>
      <c r="S1023" s="62">
        <v>0</v>
      </c>
      <c r="T1023" s="62">
        <v>0</v>
      </c>
      <c r="U1023" s="62">
        <v>0</v>
      </c>
      <c r="V1023" s="62">
        <v>0</v>
      </c>
      <c r="W1023" s="62">
        <v>0</v>
      </c>
    </row>
    <row r="1024" spans="1:23" ht="47.25" x14ac:dyDescent="0.25">
      <c r="A1024" s="174"/>
      <c r="B1024" s="60" t="s">
        <v>1608</v>
      </c>
      <c r="C1024" s="52" t="s">
        <v>1609</v>
      </c>
      <c r="D1024" s="62">
        <v>0</v>
      </c>
      <c r="E1024" s="62">
        <v>0</v>
      </c>
      <c r="F1024" s="62">
        <v>0</v>
      </c>
      <c r="G1024" s="62">
        <v>0</v>
      </c>
      <c r="H1024" s="62">
        <v>0</v>
      </c>
      <c r="I1024" s="62">
        <v>0</v>
      </c>
      <c r="J1024" s="62">
        <f t="shared" si="175"/>
        <v>0</v>
      </c>
      <c r="K1024" s="62">
        <f t="shared" si="175"/>
        <v>0</v>
      </c>
      <c r="L1024" s="54">
        <v>0</v>
      </c>
      <c r="M1024" s="54">
        <v>0</v>
      </c>
      <c r="N1024" s="62">
        <v>0</v>
      </c>
      <c r="O1024" s="62">
        <v>0</v>
      </c>
      <c r="P1024" s="62">
        <v>0</v>
      </c>
      <c r="Q1024" s="62">
        <v>0</v>
      </c>
      <c r="R1024" s="62">
        <v>0</v>
      </c>
      <c r="S1024" s="62">
        <v>0</v>
      </c>
      <c r="T1024" s="62">
        <v>0</v>
      </c>
      <c r="U1024" s="62">
        <v>0</v>
      </c>
      <c r="V1024" s="62">
        <v>0</v>
      </c>
      <c r="W1024" s="62">
        <v>0</v>
      </c>
    </row>
    <row r="1025" spans="1:23" ht="47.25" x14ac:dyDescent="0.25">
      <c r="A1025" s="174"/>
      <c r="B1025" s="60" t="s">
        <v>2309</v>
      </c>
      <c r="C1025" s="52" t="s">
        <v>2310</v>
      </c>
      <c r="D1025" s="62">
        <v>0</v>
      </c>
      <c r="E1025" s="62">
        <v>0</v>
      </c>
      <c r="F1025" s="62">
        <v>0</v>
      </c>
      <c r="G1025" s="62">
        <v>0</v>
      </c>
      <c r="H1025" s="62">
        <v>0</v>
      </c>
      <c r="I1025" s="62">
        <v>0</v>
      </c>
      <c r="J1025" s="62">
        <f t="shared" si="175"/>
        <v>0</v>
      </c>
      <c r="K1025" s="62">
        <f t="shared" si="175"/>
        <v>0</v>
      </c>
      <c r="L1025" s="54">
        <v>0</v>
      </c>
      <c r="M1025" s="54">
        <v>0</v>
      </c>
      <c r="N1025" s="62">
        <v>0</v>
      </c>
      <c r="O1025" s="62">
        <v>0</v>
      </c>
      <c r="P1025" s="62">
        <v>0</v>
      </c>
      <c r="Q1025" s="62">
        <v>0</v>
      </c>
      <c r="R1025" s="62">
        <v>0</v>
      </c>
      <c r="S1025" s="62">
        <v>0</v>
      </c>
      <c r="T1025" s="62">
        <v>0</v>
      </c>
      <c r="U1025" s="62">
        <v>0</v>
      </c>
      <c r="V1025" s="62">
        <v>0</v>
      </c>
      <c r="W1025" s="62">
        <v>0</v>
      </c>
    </row>
    <row r="1026" spans="1:23" ht="47.25" x14ac:dyDescent="0.25">
      <c r="A1026" s="174"/>
      <c r="B1026" s="60" t="s">
        <v>2311</v>
      </c>
      <c r="C1026" s="52" t="s">
        <v>2312</v>
      </c>
      <c r="D1026" s="62">
        <v>0</v>
      </c>
      <c r="E1026" s="62">
        <v>0</v>
      </c>
      <c r="F1026" s="62">
        <v>0</v>
      </c>
      <c r="G1026" s="62">
        <v>0</v>
      </c>
      <c r="H1026" s="62">
        <v>0</v>
      </c>
      <c r="I1026" s="62">
        <v>0</v>
      </c>
      <c r="J1026" s="62">
        <f t="shared" si="175"/>
        <v>0</v>
      </c>
      <c r="K1026" s="62">
        <f t="shared" si="175"/>
        <v>0</v>
      </c>
      <c r="L1026" s="54">
        <v>0</v>
      </c>
      <c r="M1026" s="54">
        <v>0</v>
      </c>
      <c r="N1026" s="62">
        <v>0</v>
      </c>
      <c r="O1026" s="62">
        <v>0</v>
      </c>
      <c r="P1026" s="62">
        <v>0</v>
      </c>
      <c r="Q1026" s="62">
        <v>0</v>
      </c>
      <c r="R1026" s="62">
        <v>0</v>
      </c>
      <c r="S1026" s="62">
        <v>0</v>
      </c>
      <c r="T1026" s="62">
        <v>0</v>
      </c>
      <c r="U1026" s="62">
        <v>0</v>
      </c>
      <c r="V1026" s="62">
        <v>0</v>
      </c>
      <c r="W1026" s="62">
        <v>0</v>
      </c>
    </row>
    <row r="1027" spans="1:23" ht="15.75" x14ac:dyDescent="0.25">
      <c r="A1027" s="174"/>
      <c r="B1027" s="60" t="s">
        <v>536</v>
      </c>
      <c r="C1027" s="52"/>
      <c r="D1027" s="62">
        <f t="shared" ref="D1027:W1027" si="176">SUM(D1028:D1030)</f>
        <v>0</v>
      </c>
      <c r="E1027" s="62">
        <f t="shared" si="176"/>
        <v>0</v>
      </c>
      <c r="F1027" s="62">
        <f t="shared" si="176"/>
        <v>0</v>
      </c>
      <c r="G1027" s="62">
        <f t="shared" si="176"/>
        <v>0</v>
      </c>
      <c r="H1027" s="62">
        <f t="shared" si="176"/>
        <v>0</v>
      </c>
      <c r="I1027" s="62">
        <f t="shared" si="176"/>
        <v>0</v>
      </c>
      <c r="J1027" s="62">
        <f t="shared" si="176"/>
        <v>0.1</v>
      </c>
      <c r="K1027" s="62">
        <f t="shared" si="176"/>
        <v>0.25</v>
      </c>
      <c r="L1027" s="62">
        <f t="shared" si="176"/>
        <v>0.1</v>
      </c>
      <c r="M1027" s="62">
        <f t="shared" si="176"/>
        <v>0.25</v>
      </c>
      <c r="N1027" s="62">
        <f t="shared" si="176"/>
        <v>0</v>
      </c>
      <c r="O1027" s="62">
        <f t="shared" si="176"/>
        <v>0</v>
      </c>
      <c r="P1027" s="62">
        <f t="shared" si="176"/>
        <v>0</v>
      </c>
      <c r="Q1027" s="62">
        <f t="shared" si="176"/>
        <v>0</v>
      </c>
      <c r="R1027" s="62">
        <f t="shared" si="176"/>
        <v>0</v>
      </c>
      <c r="S1027" s="62">
        <f t="shared" si="176"/>
        <v>0</v>
      </c>
      <c r="T1027" s="62">
        <f t="shared" si="176"/>
        <v>0</v>
      </c>
      <c r="U1027" s="62">
        <f t="shared" si="176"/>
        <v>0</v>
      </c>
      <c r="V1027" s="62">
        <f t="shared" si="176"/>
        <v>0</v>
      </c>
      <c r="W1027" s="62">
        <f t="shared" si="176"/>
        <v>0</v>
      </c>
    </row>
    <row r="1028" spans="1:23" ht="63" x14ac:dyDescent="0.25">
      <c r="A1028" s="174"/>
      <c r="B1028" s="60" t="s">
        <v>1060</v>
      </c>
      <c r="C1028" s="52" t="s">
        <v>1061</v>
      </c>
      <c r="D1028" s="62">
        <v>0</v>
      </c>
      <c r="E1028" s="62">
        <v>0</v>
      </c>
      <c r="F1028" s="62">
        <v>0</v>
      </c>
      <c r="G1028" s="62">
        <v>0</v>
      </c>
      <c r="H1028" s="62">
        <v>0</v>
      </c>
      <c r="I1028" s="62">
        <v>0</v>
      </c>
      <c r="J1028" s="62">
        <f t="shared" ref="J1028:K1030" si="177">L1028-D1028-F1028-H1028</f>
        <v>0</v>
      </c>
      <c r="K1028" s="62">
        <f t="shared" si="177"/>
        <v>0</v>
      </c>
      <c r="L1028" s="54">
        <v>0</v>
      </c>
      <c r="M1028" s="54">
        <v>0</v>
      </c>
      <c r="N1028" s="62">
        <v>0</v>
      </c>
      <c r="O1028" s="62">
        <v>0</v>
      </c>
      <c r="P1028" s="62">
        <v>0</v>
      </c>
      <c r="Q1028" s="62">
        <v>0</v>
      </c>
      <c r="R1028" s="62">
        <v>0</v>
      </c>
      <c r="S1028" s="62">
        <v>0</v>
      </c>
      <c r="T1028" s="62">
        <v>0</v>
      </c>
      <c r="U1028" s="62">
        <v>0</v>
      </c>
      <c r="V1028" s="62">
        <v>0</v>
      </c>
      <c r="W1028" s="62">
        <v>0</v>
      </c>
    </row>
    <row r="1029" spans="1:23" ht="47.25" x14ac:dyDescent="0.25">
      <c r="A1029" s="174"/>
      <c r="B1029" s="60" t="s">
        <v>2313</v>
      </c>
      <c r="C1029" s="52" t="s">
        <v>2314</v>
      </c>
      <c r="D1029" s="62">
        <v>0</v>
      </c>
      <c r="E1029" s="62">
        <v>0</v>
      </c>
      <c r="F1029" s="62">
        <v>0</v>
      </c>
      <c r="G1029" s="62">
        <v>0</v>
      </c>
      <c r="H1029" s="62">
        <v>0</v>
      </c>
      <c r="I1029" s="62">
        <v>0</v>
      </c>
      <c r="J1029" s="62">
        <f t="shared" si="177"/>
        <v>0</v>
      </c>
      <c r="K1029" s="62">
        <f t="shared" si="177"/>
        <v>0</v>
      </c>
      <c r="L1029" s="54">
        <v>0</v>
      </c>
      <c r="M1029" s="54">
        <v>0</v>
      </c>
      <c r="N1029" s="62">
        <v>0</v>
      </c>
      <c r="O1029" s="62">
        <v>0</v>
      </c>
      <c r="P1029" s="62">
        <v>0</v>
      </c>
      <c r="Q1029" s="62">
        <v>0</v>
      </c>
      <c r="R1029" s="62">
        <v>0</v>
      </c>
      <c r="S1029" s="62">
        <v>0</v>
      </c>
      <c r="T1029" s="62">
        <v>0</v>
      </c>
      <c r="U1029" s="62">
        <v>0</v>
      </c>
      <c r="V1029" s="62">
        <v>0</v>
      </c>
      <c r="W1029" s="62">
        <v>0</v>
      </c>
    </row>
    <row r="1030" spans="1:23" ht="31.5" x14ac:dyDescent="0.25">
      <c r="A1030" s="174"/>
      <c r="B1030" s="55" t="s">
        <v>1353</v>
      </c>
      <c r="C1030" s="56" t="s">
        <v>1354</v>
      </c>
      <c r="D1030" s="62">
        <v>0</v>
      </c>
      <c r="E1030" s="62">
        <v>0</v>
      </c>
      <c r="F1030" s="62">
        <v>0</v>
      </c>
      <c r="G1030" s="62">
        <v>0</v>
      </c>
      <c r="H1030" s="62">
        <v>0</v>
      </c>
      <c r="I1030" s="62">
        <v>0</v>
      </c>
      <c r="J1030" s="62">
        <f t="shared" si="177"/>
        <v>0.1</v>
      </c>
      <c r="K1030" s="62">
        <f t="shared" si="177"/>
        <v>0.25</v>
      </c>
      <c r="L1030" s="54">
        <v>0.1</v>
      </c>
      <c r="M1030" s="54">
        <v>0.25</v>
      </c>
      <c r="N1030" s="62">
        <v>0</v>
      </c>
      <c r="O1030" s="62">
        <v>0</v>
      </c>
      <c r="P1030" s="62">
        <v>0</v>
      </c>
      <c r="Q1030" s="62">
        <v>0</v>
      </c>
      <c r="R1030" s="62">
        <v>0</v>
      </c>
      <c r="S1030" s="62">
        <v>0</v>
      </c>
      <c r="T1030" s="62">
        <v>0</v>
      </c>
      <c r="U1030" s="62">
        <v>0</v>
      </c>
      <c r="V1030" s="62">
        <v>0</v>
      </c>
      <c r="W1030" s="62">
        <v>0</v>
      </c>
    </row>
    <row r="1031" spans="1:23" ht="15.75" x14ac:dyDescent="0.25">
      <c r="A1031" s="174"/>
      <c r="B1031" s="60" t="s">
        <v>524</v>
      </c>
      <c r="C1031" s="52"/>
      <c r="D1031" s="62">
        <f t="shared" ref="D1031:W1031" si="178">SUM(D1032)</f>
        <v>0</v>
      </c>
      <c r="E1031" s="62">
        <f t="shared" si="178"/>
        <v>0</v>
      </c>
      <c r="F1031" s="62">
        <f t="shared" si="178"/>
        <v>1.252</v>
      </c>
      <c r="G1031" s="62">
        <f t="shared" si="178"/>
        <v>0.16</v>
      </c>
      <c r="H1031" s="62">
        <f t="shared" si="178"/>
        <v>0</v>
      </c>
      <c r="I1031" s="62">
        <f t="shared" si="178"/>
        <v>0</v>
      </c>
      <c r="J1031" s="62">
        <f t="shared" si="178"/>
        <v>0</v>
      </c>
      <c r="K1031" s="62">
        <f t="shared" si="178"/>
        <v>0</v>
      </c>
      <c r="L1031" s="62">
        <f t="shared" si="178"/>
        <v>1.252</v>
      </c>
      <c r="M1031" s="62">
        <f t="shared" si="178"/>
        <v>0.16</v>
      </c>
      <c r="N1031" s="62">
        <f t="shared" si="178"/>
        <v>0</v>
      </c>
      <c r="O1031" s="62">
        <f t="shared" si="178"/>
        <v>0</v>
      </c>
      <c r="P1031" s="62">
        <f t="shared" si="178"/>
        <v>0</v>
      </c>
      <c r="Q1031" s="62">
        <f t="shared" si="178"/>
        <v>0</v>
      </c>
      <c r="R1031" s="62">
        <f t="shared" si="178"/>
        <v>0</v>
      </c>
      <c r="S1031" s="62">
        <f t="shared" si="178"/>
        <v>0</v>
      </c>
      <c r="T1031" s="62">
        <f t="shared" si="178"/>
        <v>0</v>
      </c>
      <c r="U1031" s="62">
        <f t="shared" si="178"/>
        <v>0</v>
      </c>
      <c r="V1031" s="62">
        <f t="shared" si="178"/>
        <v>0</v>
      </c>
      <c r="W1031" s="62">
        <f t="shared" si="178"/>
        <v>0</v>
      </c>
    </row>
    <row r="1032" spans="1:23" ht="47.25" x14ac:dyDescent="0.25">
      <c r="A1032" s="174"/>
      <c r="B1032" s="55" t="s">
        <v>2315</v>
      </c>
      <c r="C1032" s="56" t="s">
        <v>1062</v>
      </c>
      <c r="D1032" s="62">
        <v>0</v>
      </c>
      <c r="E1032" s="62">
        <v>0</v>
      </c>
      <c r="F1032" s="62">
        <v>1.252</v>
      </c>
      <c r="G1032" s="62">
        <v>0.16</v>
      </c>
      <c r="H1032" s="62">
        <v>0</v>
      </c>
      <c r="I1032" s="62">
        <v>0</v>
      </c>
      <c r="J1032" s="62">
        <f>L1032-D1032-F1032-H1032</f>
        <v>0</v>
      </c>
      <c r="K1032" s="62">
        <f>M1032-E1032-G1032-I1032</f>
        <v>0</v>
      </c>
      <c r="L1032" s="54">
        <v>1.252</v>
      </c>
      <c r="M1032" s="54">
        <v>0.16</v>
      </c>
      <c r="N1032" s="62">
        <v>0</v>
      </c>
      <c r="O1032" s="62">
        <v>0</v>
      </c>
      <c r="P1032" s="62">
        <v>0</v>
      </c>
      <c r="Q1032" s="62">
        <v>0</v>
      </c>
      <c r="R1032" s="62">
        <v>0</v>
      </c>
      <c r="S1032" s="62">
        <v>0</v>
      </c>
      <c r="T1032" s="62">
        <v>0</v>
      </c>
      <c r="U1032" s="62">
        <v>0</v>
      </c>
      <c r="V1032" s="62">
        <v>0</v>
      </c>
      <c r="W1032" s="62">
        <v>0</v>
      </c>
    </row>
    <row r="1033" spans="1:23" ht="15.75" x14ac:dyDescent="0.25">
      <c r="A1033" s="174"/>
      <c r="B1033" s="60" t="s">
        <v>1063</v>
      </c>
      <c r="C1033" s="52"/>
      <c r="D1033" s="62">
        <f t="shared" ref="D1033:W1033" si="179">SUM(D1034)</f>
        <v>0</v>
      </c>
      <c r="E1033" s="62">
        <f t="shared" si="179"/>
        <v>0</v>
      </c>
      <c r="F1033" s="62">
        <f t="shared" si="179"/>
        <v>3.9E-2</v>
      </c>
      <c r="G1033" s="62">
        <f t="shared" si="179"/>
        <v>0.25</v>
      </c>
      <c r="H1033" s="62">
        <f t="shared" si="179"/>
        <v>0</v>
      </c>
      <c r="I1033" s="62">
        <f t="shared" si="179"/>
        <v>0</v>
      </c>
      <c r="J1033" s="62">
        <f t="shared" si="179"/>
        <v>0</v>
      </c>
      <c r="K1033" s="62">
        <f t="shared" si="179"/>
        <v>0</v>
      </c>
      <c r="L1033" s="62">
        <f t="shared" si="179"/>
        <v>3.9E-2</v>
      </c>
      <c r="M1033" s="62">
        <f t="shared" si="179"/>
        <v>0.25</v>
      </c>
      <c r="N1033" s="62">
        <f t="shared" si="179"/>
        <v>0</v>
      </c>
      <c r="O1033" s="62">
        <f t="shared" si="179"/>
        <v>0</v>
      </c>
      <c r="P1033" s="62">
        <f t="shared" si="179"/>
        <v>0</v>
      </c>
      <c r="Q1033" s="62">
        <f t="shared" si="179"/>
        <v>0</v>
      </c>
      <c r="R1033" s="62">
        <f t="shared" si="179"/>
        <v>0</v>
      </c>
      <c r="S1033" s="62">
        <f t="shared" si="179"/>
        <v>0</v>
      </c>
      <c r="T1033" s="62">
        <f t="shared" si="179"/>
        <v>0</v>
      </c>
      <c r="U1033" s="62">
        <f t="shared" si="179"/>
        <v>0</v>
      </c>
      <c r="V1033" s="62">
        <f t="shared" si="179"/>
        <v>0</v>
      </c>
      <c r="W1033" s="62">
        <f t="shared" si="179"/>
        <v>0</v>
      </c>
    </row>
    <row r="1034" spans="1:23" ht="47.25" x14ac:dyDescent="0.25">
      <c r="A1034" s="174"/>
      <c r="B1034" s="60" t="s">
        <v>2316</v>
      </c>
      <c r="C1034" s="52" t="s">
        <v>1455</v>
      </c>
      <c r="D1034" s="62">
        <v>0</v>
      </c>
      <c r="E1034" s="62">
        <v>0</v>
      </c>
      <c r="F1034" s="62">
        <v>3.9E-2</v>
      </c>
      <c r="G1034" s="62">
        <v>0.25</v>
      </c>
      <c r="H1034" s="62">
        <v>0</v>
      </c>
      <c r="I1034" s="62">
        <v>0</v>
      </c>
      <c r="J1034" s="62">
        <f>L1034-D1034-F1034-H1034</f>
        <v>0</v>
      </c>
      <c r="K1034" s="62">
        <f>M1034-E1034-G1034-I1034</f>
        <v>0</v>
      </c>
      <c r="L1034" s="54">
        <v>3.9E-2</v>
      </c>
      <c r="M1034" s="54">
        <v>0.25</v>
      </c>
      <c r="N1034" s="62">
        <v>0</v>
      </c>
      <c r="O1034" s="62">
        <v>0</v>
      </c>
      <c r="P1034" s="62">
        <v>0</v>
      </c>
      <c r="Q1034" s="62">
        <v>0</v>
      </c>
      <c r="R1034" s="62">
        <v>0</v>
      </c>
      <c r="S1034" s="62">
        <v>0</v>
      </c>
      <c r="T1034" s="62">
        <v>0</v>
      </c>
      <c r="U1034" s="62">
        <v>0</v>
      </c>
      <c r="V1034" s="62">
        <v>0</v>
      </c>
      <c r="W1034" s="62">
        <v>0</v>
      </c>
    </row>
    <row r="1035" spans="1:23" ht="15.75" x14ac:dyDescent="0.25">
      <c r="A1035" s="174"/>
      <c r="B1035" s="60" t="s">
        <v>503</v>
      </c>
      <c r="C1035" s="52"/>
      <c r="D1035" s="62">
        <f t="shared" ref="D1035:W1035" si="180">SUM(D1036)</f>
        <v>0</v>
      </c>
      <c r="E1035" s="62">
        <f t="shared" si="180"/>
        <v>0</v>
      </c>
      <c r="F1035" s="62">
        <f t="shared" si="180"/>
        <v>0</v>
      </c>
      <c r="G1035" s="62">
        <f t="shared" si="180"/>
        <v>0</v>
      </c>
      <c r="H1035" s="62">
        <f t="shared" si="180"/>
        <v>0</v>
      </c>
      <c r="I1035" s="62">
        <f t="shared" si="180"/>
        <v>0</v>
      </c>
      <c r="J1035" s="62">
        <f t="shared" si="180"/>
        <v>0</v>
      </c>
      <c r="K1035" s="62">
        <f t="shared" si="180"/>
        <v>0</v>
      </c>
      <c r="L1035" s="62">
        <f t="shared" si="180"/>
        <v>0</v>
      </c>
      <c r="M1035" s="62">
        <f t="shared" si="180"/>
        <v>0</v>
      </c>
      <c r="N1035" s="62">
        <f t="shared" si="180"/>
        <v>0</v>
      </c>
      <c r="O1035" s="62">
        <f t="shared" si="180"/>
        <v>0</v>
      </c>
      <c r="P1035" s="62">
        <f t="shared" si="180"/>
        <v>0</v>
      </c>
      <c r="Q1035" s="62">
        <f t="shared" si="180"/>
        <v>0</v>
      </c>
      <c r="R1035" s="62">
        <f t="shared" si="180"/>
        <v>0</v>
      </c>
      <c r="S1035" s="62">
        <f t="shared" si="180"/>
        <v>0</v>
      </c>
      <c r="T1035" s="62">
        <f t="shared" si="180"/>
        <v>0</v>
      </c>
      <c r="U1035" s="62">
        <f t="shared" si="180"/>
        <v>0</v>
      </c>
      <c r="V1035" s="62">
        <f t="shared" si="180"/>
        <v>0</v>
      </c>
      <c r="W1035" s="62">
        <f t="shared" si="180"/>
        <v>0</v>
      </c>
    </row>
    <row r="1036" spans="1:23" ht="63" x14ac:dyDescent="0.25">
      <c r="A1036" s="174"/>
      <c r="B1036" s="60" t="s">
        <v>2317</v>
      </c>
      <c r="C1036" s="52" t="s">
        <v>2318</v>
      </c>
      <c r="D1036" s="62">
        <v>0</v>
      </c>
      <c r="E1036" s="62">
        <v>0</v>
      </c>
      <c r="F1036" s="62">
        <v>0</v>
      </c>
      <c r="G1036" s="62">
        <v>0</v>
      </c>
      <c r="H1036" s="62">
        <v>0</v>
      </c>
      <c r="I1036" s="62">
        <v>0</v>
      </c>
      <c r="J1036" s="62">
        <f>L1036-D1036-F1036-H1036</f>
        <v>0</v>
      </c>
      <c r="K1036" s="62">
        <f>M1036-E1036-G1036-I1036</f>
        <v>0</v>
      </c>
      <c r="L1036" s="54">
        <v>0</v>
      </c>
      <c r="M1036" s="54">
        <v>0</v>
      </c>
      <c r="N1036" s="62">
        <v>0</v>
      </c>
      <c r="O1036" s="62">
        <v>0</v>
      </c>
      <c r="P1036" s="62">
        <v>0</v>
      </c>
      <c r="Q1036" s="62">
        <v>0</v>
      </c>
      <c r="R1036" s="62">
        <v>0</v>
      </c>
      <c r="S1036" s="62">
        <v>0</v>
      </c>
      <c r="T1036" s="62">
        <v>0</v>
      </c>
      <c r="U1036" s="62">
        <v>0</v>
      </c>
      <c r="V1036" s="62">
        <v>0</v>
      </c>
      <c r="W1036" s="62">
        <v>0</v>
      </c>
    </row>
    <row r="1037" spans="1:23" ht="15.75" x14ac:dyDescent="0.25">
      <c r="A1037" s="174"/>
      <c r="B1037" s="55" t="s">
        <v>1064</v>
      </c>
      <c r="C1037" s="56"/>
      <c r="D1037" s="54">
        <f t="shared" ref="D1037:W1037" si="181">D1038+D1045+D1050+D1053+D1056+D1058+D1060+D1065+D1076+D1080+D1083+D1087+D1089+D1099+D1101+D1110+D1113+D1123+D1126+D1129+D1156+D1171+D1188+D1197+D1199+D1202+D1208+D1210+D1220+D1226+D1228+D1235+D1241+D1243+D1245+D1247+D1250+D1252+D1254+D1257+D1259</f>
        <v>25.116</v>
      </c>
      <c r="E1037" s="54">
        <f t="shared" si="181"/>
        <v>2.52</v>
      </c>
      <c r="F1037" s="54">
        <f t="shared" si="181"/>
        <v>12.966900000000001</v>
      </c>
      <c r="G1037" s="54">
        <f t="shared" si="181"/>
        <v>7.9799999999999995</v>
      </c>
      <c r="H1037" s="54">
        <f t="shared" si="181"/>
        <v>11.692695999999996</v>
      </c>
      <c r="I1037" s="54">
        <f t="shared" si="181"/>
        <v>6.3199999999999994</v>
      </c>
      <c r="J1037" s="54">
        <f t="shared" si="181"/>
        <v>18.811780000000002</v>
      </c>
      <c r="K1037" s="54">
        <f t="shared" si="181"/>
        <v>18.940000000000001</v>
      </c>
      <c r="L1037" s="54">
        <f t="shared" si="181"/>
        <v>68.587376000000006</v>
      </c>
      <c r="M1037" s="54">
        <f t="shared" si="181"/>
        <v>35.76</v>
      </c>
      <c r="N1037" s="54">
        <f t="shared" si="181"/>
        <v>0</v>
      </c>
      <c r="O1037" s="54">
        <f t="shared" si="181"/>
        <v>0</v>
      </c>
      <c r="P1037" s="54">
        <f t="shared" si="181"/>
        <v>0</v>
      </c>
      <c r="Q1037" s="54">
        <f t="shared" si="181"/>
        <v>0</v>
      </c>
      <c r="R1037" s="54">
        <f t="shared" si="181"/>
        <v>0</v>
      </c>
      <c r="S1037" s="54">
        <f t="shared" si="181"/>
        <v>0</v>
      </c>
      <c r="T1037" s="54">
        <f t="shared" si="181"/>
        <v>0</v>
      </c>
      <c r="U1037" s="54">
        <f t="shared" si="181"/>
        <v>0</v>
      </c>
      <c r="V1037" s="54">
        <f t="shared" si="181"/>
        <v>0</v>
      </c>
      <c r="W1037" s="54">
        <f t="shared" si="181"/>
        <v>0</v>
      </c>
    </row>
    <row r="1038" spans="1:23" ht="15.75" x14ac:dyDescent="0.25">
      <c r="A1038" s="174"/>
      <c r="B1038" s="60" t="s">
        <v>137</v>
      </c>
      <c r="C1038" s="52"/>
      <c r="D1038" s="102">
        <f t="shared" ref="D1038:W1038" si="182">SUM(D1039:D1044)</f>
        <v>0</v>
      </c>
      <c r="E1038" s="102">
        <f t="shared" si="182"/>
        <v>0</v>
      </c>
      <c r="F1038" s="102">
        <f t="shared" si="182"/>
        <v>1.4279999999999999</v>
      </c>
      <c r="G1038" s="102">
        <f t="shared" si="182"/>
        <v>1.26</v>
      </c>
      <c r="H1038" s="102">
        <f t="shared" si="182"/>
        <v>0</v>
      </c>
      <c r="I1038" s="102">
        <f t="shared" si="182"/>
        <v>0</v>
      </c>
      <c r="J1038" s="102">
        <f t="shared" si="182"/>
        <v>0.10500000000000001</v>
      </c>
      <c r="K1038" s="102">
        <f t="shared" si="182"/>
        <v>0</v>
      </c>
      <c r="L1038" s="102">
        <f t="shared" si="182"/>
        <v>1.5329999999999999</v>
      </c>
      <c r="M1038" s="102">
        <f t="shared" si="182"/>
        <v>1.26</v>
      </c>
      <c r="N1038" s="102">
        <f t="shared" si="182"/>
        <v>0</v>
      </c>
      <c r="O1038" s="102">
        <f t="shared" si="182"/>
        <v>0</v>
      </c>
      <c r="P1038" s="102">
        <f t="shared" si="182"/>
        <v>0</v>
      </c>
      <c r="Q1038" s="102">
        <f t="shared" si="182"/>
        <v>0</v>
      </c>
      <c r="R1038" s="102">
        <f t="shared" si="182"/>
        <v>0</v>
      </c>
      <c r="S1038" s="102">
        <f t="shared" si="182"/>
        <v>0</v>
      </c>
      <c r="T1038" s="102">
        <f t="shared" si="182"/>
        <v>0</v>
      </c>
      <c r="U1038" s="102">
        <f t="shared" si="182"/>
        <v>0</v>
      </c>
      <c r="V1038" s="102">
        <f t="shared" si="182"/>
        <v>0</v>
      </c>
      <c r="W1038" s="102">
        <f t="shared" si="182"/>
        <v>0</v>
      </c>
    </row>
    <row r="1039" spans="1:23" ht="63" x14ac:dyDescent="0.25">
      <c r="A1039" s="174"/>
      <c r="B1039" s="60" t="s">
        <v>1065</v>
      </c>
      <c r="C1039" s="52" t="s">
        <v>2319</v>
      </c>
      <c r="D1039" s="62">
        <v>0</v>
      </c>
      <c r="E1039" s="62">
        <v>0</v>
      </c>
      <c r="F1039" s="62">
        <v>0</v>
      </c>
      <c r="G1039" s="62">
        <v>0</v>
      </c>
      <c r="H1039" s="62">
        <v>0</v>
      </c>
      <c r="I1039" s="62">
        <v>0</v>
      </c>
      <c r="J1039" s="62">
        <f t="shared" ref="J1039:K1044" si="183">L1039-D1039-F1039-H1039</f>
        <v>0</v>
      </c>
      <c r="K1039" s="62">
        <f t="shared" si="183"/>
        <v>0</v>
      </c>
      <c r="L1039" s="54">
        <v>0</v>
      </c>
      <c r="M1039" s="54">
        <v>0</v>
      </c>
      <c r="N1039" s="62">
        <v>0</v>
      </c>
      <c r="O1039" s="62">
        <v>0</v>
      </c>
      <c r="P1039" s="62">
        <v>0</v>
      </c>
      <c r="Q1039" s="62">
        <v>0</v>
      </c>
      <c r="R1039" s="62">
        <v>0</v>
      </c>
      <c r="S1039" s="62">
        <v>0</v>
      </c>
      <c r="T1039" s="62">
        <v>0</v>
      </c>
      <c r="U1039" s="62">
        <v>0</v>
      </c>
      <c r="V1039" s="62">
        <v>0</v>
      </c>
      <c r="W1039" s="62">
        <v>0</v>
      </c>
    </row>
    <row r="1040" spans="1:23" ht="47.25" x14ac:dyDescent="0.25">
      <c r="A1040" s="174"/>
      <c r="B1040" s="60" t="s">
        <v>2320</v>
      </c>
      <c r="C1040" s="52" t="s">
        <v>1610</v>
      </c>
      <c r="D1040" s="62">
        <v>0</v>
      </c>
      <c r="E1040" s="62">
        <v>0</v>
      </c>
      <c r="F1040" s="62">
        <v>1.1879999999999999</v>
      </c>
      <c r="G1040" s="62">
        <v>1.26</v>
      </c>
      <c r="H1040" s="62">
        <v>0</v>
      </c>
      <c r="I1040" s="62">
        <v>0</v>
      </c>
      <c r="J1040" s="62">
        <f t="shared" si="183"/>
        <v>0</v>
      </c>
      <c r="K1040" s="62">
        <f t="shared" si="183"/>
        <v>0</v>
      </c>
      <c r="L1040" s="54">
        <v>1.1879999999999999</v>
      </c>
      <c r="M1040" s="54">
        <v>1.26</v>
      </c>
      <c r="N1040" s="62">
        <v>0</v>
      </c>
      <c r="O1040" s="62">
        <v>0</v>
      </c>
      <c r="P1040" s="62">
        <v>0</v>
      </c>
      <c r="Q1040" s="62">
        <v>0</v>
      </c>
      <c r="R1040" s="62">
        <v>0</v>
      </c>
      <c r="S1040" s="62">
        <v>0</v>
      </c>
      <c r="T1040" s="62">
        <v>0</v>
      </c>
      <c r="U1040" s="62">
        <v>0</v>
      </c>
      <c r="V1040" s="62">
        <v>0</v>
      </c>
      <c r="W1040" s="62">
        <v>0</v>
      </c>
    </row>
    <row r="1041" spans="1:23" ht="47.25" x14ac:dyDescent="0.25">
      <c r="A1041" s="174"/>
      <c r="B1041" s="60" t="s">
        <v>1066</v>
      </c>
      <c r="C1041" s="52" t="s">
        <v>1067</v>
      </c>
      <c r="D1041" s="62">
        <v>0</v>
      </c>
      <c r="E1041" s="62">
        <v>0</v>
      </c>
      <c r="F1041" s="62">
        <v>0.24</v>
      </c>
      <c r="G1041" s="62">
        <v>0</v>
      </c>
      <c r="H1041" s="62">
        <v>0</v>
      </c>
      <c r="I1041" s="62">
        <v>0</v>
      </c>
      <c r="J1041" s="62">
        <f t="shared" si="183"/>
        <v>0</v>
      </c>
      <c r="K1041" s="62">
        <f t="shared" si="183"/>
        <v>0</v>
      </c>
      <c r="L1041" s="54">
        <v>0.24</v>
      </c>
      <c r="M1041" s="54">
        <v>0</v>
      </c>
      <c r="N1041" s="62">
        <v>0</v>
      </c>
      <c r="O1041" s="62">
        <v>0</v>
      </c>
      <c r="P1041" s="62">
        <v>0</v>
      </c>
      <c r="Q1041" s="62">
        <v>0</v>
      </c>
      <c r="R1041" s="62">
        <v>0</v>
      </c>
      <c r="S1041" s="62">
        <v>0</v>
      </c>
      <c r="T1041" s="62">
        <v>0</v>
      </c>
      <c r="U1041" s="62">
        <v>0</v>
      </c>
      <c r="V1041" s="62">
        <v>0</v>
      </c>
      <c r="W1041" s="62">
        <v>0</v>
      </c>
    </row>
    <row r="1042" spans="1:23" ht="63" x14ac:dyDescent="0.25">
      <c r="A1042" s="174"/>
      <c r="B1042" s="60" t="s">
        <v>1068</v>
      </c>
      <c r="C1042" s="52" t="s">
        <v>1069</v>
      </c>
      <c r="D1042" s="62">
        <v>0</v>
      </c>
      <c r="E1042" s="62">
        <v>0</v>
      </c>
      <c r="F1042" s="62">
        <v>0</v>
      </c>
      <c r="G1042" s="62">
        <v>0</v>
      </c>
      <c r="H1042" s="62">
        <v>0</v>
      </c>
      <c r="I1042" s="62">
        <v>0</v>
      </c>
      <c r="J1042" s="62">
        <f t="shared" si="183"/>
        <v>0</v>
      </c>
      <c r="K1042" s="62">
        <f t="shared" si="183"/>
        <v>0</v>
      </c>
      <c r="L1042" s="54">
        <v>0</v>
      </c>
      <c r="M1042" s="54">
        <v>0</v>
      </c>
      <c r="N1042" s="62">
        <v>0</v>
      </c>
      <c r="O1042" s="62">
        <v>0</v>
      </c>
      <c r="P1042" s="62">
        <v>0</v>
      </c>
      <c r="Q1042" s="62">
        <v>0</v>
      </c>
      <c r="R1042" s="62">
        <v>0</v>
      </c>
      <c r="S1042" s="62">
        <v>0</v>
      </c>
      <c r="T1042" s="62">
        <v>0</v>
      </c>
      <c r="U1042" s="62">
        <v>0</v>
      </c>
      <c r="V1042" s="62">
        <v>0</v>
      </c>
      <c r="W1042" s="62">
        <v>0</v>
      </c>
    </row>
    <row r="1043" spans="1:23" ht="78.75" x14ac:dyDescent="0.25">
      <c r="A1043" s="174"/>
      <c r="B1043" s="60" t="s">
        <v>2321</v>
      </c>
      <c r="C1043" s="52" t="s">
        <v>2322</v>
      </c>
      <c r="D1043" s="62">
        <v>0</v>
      </c>
      <c r="E1043" s="62">
        <v>0</v>
      </c>
      <c r="F1043" s="62">
        <v>0</v>
      </c>
      <c r="G1043" s="62">
        <v>0</v>
      </c>
      <c r="H1043" s="62">
        <v>0</v>
      </c>
      <c r="I1043" s="62">
        <v>0</v>
      </c>
      <c r="J1043" s="62">
        <f t="shared" si="183"/>
        <v>0.10500000000000001</v>
      </c>
      <c r="K1043" s="62">
        <f t="shared" si="183"/>
        <v>0</v>
      </c>
      <c r="L1043" s="54">
        <v>0.10500000000000001</v>
      </c>
      <c r="M1043" s="54">
        <v>0</v>
      </c>
      <c r="N1043" s="62">
        <v>0</v>
      </c>
      <c r="O1043" s="62">
        <v>0</v>
      </c>
      <c r="P1043" s="62">
        <v>0</v>
      </c>
      <c r="Q1043" s="62">
        <v>0</v>
      </c>
      <c r="R1043" s="62">
        <v>0</v>
      </c>
      <c r="S1043" s="62">
        <v>0</v>
      </c>
      <c r="T1043" s="62">
        <v>0</v>
      </c>
      <c r="U1043" s="62">
        <v>0</v>
      </c>
      <c r="V1043" s="62">
        <v>0</v>
      </c>
      <c r="W1043" s="62">
        <v>0</v>
      </c>
    </row>
    <row r="1044" spans="1:23" ht="47.25" x14ac:dyDescent="0.25">
      <c r="A1044" s="174"/>
      <c r="B1044" s="60" t="s">
        <v>2323</v>
      </c>
      <c r="C1044" s="52" t="s">
        <v>2324</v>
      </c>
      <c r="D1044" s="62">
        <v>0</v>
      </c>
      <c r="E1044" s="62">
        <v>0</v>
      </c>
      <c r="F1044" s="62">
        <v>0</v>
      </c>
      <c r="G1044" s="62">
        <v>0</v>
      </c>
      <c r="H1044" s="62">
        <v>0</v>
      </c>
      <c r="I1044" s="62">
        <v>0</v>
      </c>
      <c r="J1044" s="62">
        <f t="shared" si="183"/>
        <v>0</v>
      </c>
      <c r="K1044" s="62">
        <f t="shared" si="183"/>
        <v>0</v>
      </c>
      <c r="L1044" s="54">
        <v>0</v>
      </c>
      <c r="M1044" s="54">
        <v>0</v>
      </c>
      <c r="N1044" s="62">
        <v>0</v>
      </c>
      <c r="O1044" s="62">
        <v>0</v>
      </c>
      <c r="P1044" s="62">
        <v>0</v>
      </c>
      <c r="Q1044" s="62">
        <v>0</v>
      </c>
      <c r="R1044" s="62">
        <v>0</v>
      </c>
      <c r="S1044" s="62">
        <v>0</v>
      </c>
      <c r="T1044" s="62">
        <v>0</v>
      </c>
      <c r="U1044" s="62">
        <v>0</v>
      </c>
      <c r="V1044" s="62">
        <v>0</v>
      </c>
      <c r="W1044" s="62">
        <v>0</v>
      </c>
    </row>
    <row r="1045" spans="1:23" ht="15.75" x14ac:dyDescent="0.25">
      <c r="A1045" s="174"/>
      <c r="B1045" s="55" t="s">
        <v>141</v>
      </c>
      <c r="C1045" s="56"/>
      <c r="D1045" s="62">
        <f t="shared" ref="D1045:W1045" si="184">SUM(D1046:D1049)</f>
        <v>0</v>
      </c>
      <c r="E1045" s="62">
        <f t="shared" si="184"/>
        <v>0</v>
      </c>
      <c r="F1045" s="62">
        <f t="shared" si="184"/>
        <v>0</v>
      </c>
      <c r="G1045" s="62">
        <f t="shared" si="184"/>
        <v>0</v>
      </c>
      <c r="H1045" s="62">
        <f t="shared" si="184"/>
        <v>0</v>
      </c>
      <c r="I1045" s="62">
        <f t="shared" si="184"/>
        <v>0</v>
      </c>
      <c r="J1045" s="62">
        <f t="shared" si="184"/>
        <v>0</v>
      </c>
      <c r="K1045" s="62">
        <f t="shared" si="184"/>
        <v>0</v>
      </c>
      <c r="L1045" s="62">
        <f t="shared" si="184"/>
        <v>0</v>
      </c>
      <c r="M1045" s="62">
        <f t="shared" si="184"/>
        <v>0</v>
      </c>
      <c r="N1045" s="62">
        <f t="shared" si="184"/>
        <v>0</v>
      </c>
      <c r="O1045" s="62">
        <f t="shared" si="184"/>
        <v>0</v>
      </c>
      <c r="P1045" s="62">
        <f t="shared" si="184"/>
        <v>0</v>
      </c>
      <c r="Q1045" s="62">
        <f t="shared" si="184"/>
        <v>0</v>
      </c>
      <c r="R1045" s="62">
        <f t="shared" si="184"/>
        <v>0</v>
      </c>
      <c r="S1045" s="62">
        <f t="shared" si="184"/>
        <v>0</v>
      </c>
      <c r="T1045" s="62">
        <f t="shared" si="184"/>
        <v>0</v>
      </c>
      <c r="U1045" s="62">
        <f t="shared" si="184"/>
        <v>0</v>
      </c>
      <c r="V1045" s="62">
        <f t="shared" si="184"/>
        <v>0</v>
      </c>
      <c r="W1045" s="62">
        <f t="shared" si="184"/>
        <v>0</v>
      </c>
    </row>
    <row r="1046" spans="1:23" ht="47.25" x14ac:dyDescent="0.25">
      <c r="A1046" s="174"/>
      <c r="B1046" s="60" t="s">
        <v>2325</v>
      </c>
      <c r="C1046" s="52" t="s">
        <v>1355</v>
      </c>
      <c r="D1046" s="62">
        <v>0</v>
      </c>
      <c r="E1046" s="62">
        <v>0</v>
      </c>
      <c r="F1046" s="62">
        <v>0</v>
      </c>
      <c r="G1046" s="62">
        <v>0</v>
      </c>
      <c r="H1046" s="62">
        <v>0</v>
      </c>
      <c r="I1046" s="62">
        <v>0</v>
      </c>
      <c r="J1046" s="62">
        <f t="shared" ref="J1046:K1049" si="185">L1046-D1046-F1046-H1046</f>
        <v>0</v>
      </c>
      <c r="K1046" s="62">
        <f t="shared" si="185"/>
        <v>0</v>
      </c>
      <c r="L1046" s="54">
        <v>0</v>
      </c>
      <c r="M1046" s="54">
        <v>0</v>
      </c>
      <c r="N1046" s="62">
        <v>0</v>
      </c>
      <c r="O1046" s="62">
        <v>0</v>
      </c>
      <c r="P1046" s="62">
        <v>0</v>
      </c>
      <c r="Q1046" s="62">
        <v>0</v>
      </c>
      <c r="R1046" s="62">
        <v>0</v>
      </c>
      <c r="S1046" s="62">
        <v>0</v>
      </c>
      <c r="T1046" s="62">
        <v>0</v>
      </c>
      <c r="U1046" s="62">
        <v>0</v>
      </c>
      <c r="V1046" s="62">
        <v>0</v>
      </c>
      <c r="W1046" s="62">
        <v>0</v>
      </c>
    </row>
    <row r="1047" spans="1:23" ht="94.5" x14ac:dyDescent="0.25">
      <c r="A1047" s="174"/>
      <c r="B1047" s="60" t="s">
        <v>1356</v>
      </c>
      <c r="C1047" s="52" t="s">
        <v>1357</v>
      </c>
      <c r="D1047" s="62">
        <v>0</v>
      </c>
      <c r="E1047" s="62">
        <v>0</v>
      </c>
      <c r="F1047" s="62">
        <v>0</v>
      </c>
      <c r="G1047" s="62">
        <v>0</v>
      </c>
      <c r="H1047" s="62">
        <v>0</v>
      </c>
      <c r="I1047" s="62">
        <v>0</v>
      </c>
      <c r="J1047" s="62">
        <f t="shared" si="185"/>
        <v>0</v>
      </c>
      <c r="K1047" s="62">
        <f t="shared" si="185"/>
        <v>0</v>
      </c>
      <c r="L1047" s="54">
        <v>0</v>
      </c>
      <c r="M1047" s="54">
        <v>0</v>
      </c>
      <c r="N1047" s="62">
        <v>0</v>
      </c>
      <c r="O1047" s="62">
        <v>0</v>
      </c>
      <c r="P1047" s="62">
        <v>0</v>
      </c>
      <c r="Q1047" s="62">
        <v>0</v>
      </c>
      <c r="R1047" s="62">
        <v>0</v>
      </c>
      <c r="S1047" s="62">
        <v>0</v>
      </c>
      <c r="T1047" s="62">
        <v>0</v>
      </c>
      <c r="U1047" s="62">
        <v>0</v>
      </c>
      <c r="V1047" s="62">
        <v>0</v>
      </c>
      <c r="W1047" s="62">
        <v>0</v>
      </c>
    </row>
    <row r="1048" spans="1:23" ht="63" x14ac:dyDescent="0.25">
      <c r="A1048" s="174"/>
      <c r="B1048" s="55" t="s">
        <v>1358</v>
      </c>
      <c r="C1048" s="56" t="s">
        <v>1359</v>
      </c>
      <c r="D1048" s="62">
        <v>0</v>
      </c>
      <c r="E1048" s="62">
        <v>0</v>
      </c>
      <c r="F1048" s="62">
        <v>0</v>
      </c>
      <c r="G1048" s="62">
        <v>0</v>
      </c>
      <c r="H1048" s="62">
        <v>0</v>
      </c>
      <c r="I1048" s="62">
        <v>0</v>
      </c>
      <c r="J1048" s="62">
        <f t="shared" si="185"/>
        <v>0</v>
      </c>
      <c r="K1048" s="62">
        <f t="shared" si="185"/>
        <v>0</v>
      </c>
      <c r="L1048" s="54">
        <v>0</v>
      </c>
      <c r="M1048" s="54">
        <v>0</v>
      </c>
      <c r="N1048" s="62">
        <v>0</v>
      </c>
      <c r="O1048" s="62">
        <v>0</v>
      </c>
      <c r="P1048" s="62">
        <v>0</v>
      </c>
      <c r="Q1048" s="62">
        <v>0</v>
      </c>
      <c r="R1048" s="62">
        <v>0</v>
      </c>
      <c r="S1048" s="62">
        <v>0</v>
      </c>
      <c r="T1048" s="62">
        <v>0</v>
      </c>
      <c r="U1048" s="62">
        <v>0</v>
      </c>
      <c r="V1048" s="62">
        <v>0</v>
      </c>
      <c r="W1048" s="62">
        <v>0</v>
      </c>
    </row>
    <row r="1049" spans="1:23" ht="63" x14ac:dyDescent="0.25">
      <c r="A1049" s="174"/>
      <c r="B1049" s="60" t="s">
        <v>1070</v>
      </c>
      <c r="C1049" s="52" t="s">
        <v>1071</v>
      </c>
      <c r="D1049" s="62">
        <v>0</v>
      </c>
      <c r="E1049" s="62">
        <v>0</v>
      </c>
      <c r="F1049" s="62">
        <v>0</v>
      </c>
      <c r="G1049" s="62">
        <v>0</v>
      </c>
      <c r="H1049" s="62">
        <v>0</v>
      </c>
      <c r="I1049" s="62">
        <v>0</v>
      </c>
      <c r="J1049" s="62">
        <f t="shared" si="185"/>
        <v>0</v>
      </c>
      <c r="K1049" s="62">
        <f t="shared" si="185"/>
        <v>0</v>
      </c>
      <c r="L1049" s="54">
        <v>0</v>
      </c>
      <c r="M1049" s="54">
        <v>0</v>
      </c>
      <c r="N1049" s="62">
        <v>0</v>
      </c>
      <c r="O1049" s="62">
        <v>0</v>
      </c>
      <c r="P1049" s="62">
        <v>0</v>
      </c>
      <c r="Q1049" s="62">
        <v>0</v>
      </c>
      <c r="R1049" s="62">
        <v>0</v>
      </c>
      <c r="S1049" s="62">
        <v>0</v>
      </c>
      <c r="T1049" s="62">
        <v>0</v>
      </c>
      <c r="U1049" s="62">
        <v>0</v>
      </c>
      <c r="V1049" s="62">
        <v>0</v>
      </c>
      <c r="W1049" s="62">
        <v>0</v>
      </c>
    </row>
    <row r="1050" spans="1:23" ht="15.75" x14ac:dyDescent="0.25">
      <c r="A1050" s="174"/>
      <c r="B1050" s="60" t="s">
        <v>148</v>
      </c>
      <c r="C1050" s="52"/>
      <c r="D1050" s="62">
        <f t="shared" ref="D1050:W1050" si="186">SUM(D1051:D1052)</f>
        <v>0</v>
      </c>
      <c r="E1050" s="62">
        <f t="shared" si="186"/>
        <v>0</v>
      </c>
      <c r="F1050" s="62">
        <f t="shared" si="186"/>
        <v>0</v>
      </c>
      <c r="G1050" s="62">
        <f t="shared" si="186"/>
        <v>0</v>
      </c>
      <c r="H1050" s="62">
        <f t="shared" si="186"/>
        <v>0</v>
      </c>
      <c r="I1050" s="62">
        <f t="shared" si="186"/>
        <v>0</v>
      </c>
      <c r="J1050" s="62">
        <f t="shared" si="186"/>
        <v>0</v>
      </c>
      <c r="K1050" s="62">
        <f t="shared" si="186"/>
        <v>0</v>
      </c>
      <c r="L1050" s="62">
        <f t="shared" si="186"/>
        <v>0</v>
      </c>
      <c r="M1050" s="62">
        <f t="shared" si="186"/>
        <v>0</v>
      </c>
      <c r="N1050" s="62">
        <f t="shared" si="186"/>
        <v>0</v>
      </c>
      <c r="O1050" s="62">
        <f t="shared" si="186"/>
        <v>0</v>
      </c>
      <c r="P1050" s="62">
        <f t="shared" si="186"/>
        <v>0</v>
      </c>
      <c r="Q1050" s="62">
        <f t="shared" si="186"/>
        <v>0</v>
      </c>
      <c r="R1050" s="62">
        <f t="shared" si="186"/>
        <v>0</v>
      </c>
      <c r="S1050" s="62">
        <f t="shared" si="186"/>
        <v>0</v>
      </c>
      <c r="T1050" s="62">
        <f t="shared" si="186"/>
        <v>0</v>
      </c>
      <c r="U1050" s="62">
        <f t="shared" si="186"/>
        <v>0</v>
      </c>
      <c r="V1050" s="62">
        <f t="shared" si="186"/>
        <v>0</v>
      </c>
      <c r="W1050" s="62">
        <f t="shared" si="186"/>
        <v>0</v>
      </c>
    </row>
    <row r="1051" spans="1:23" ht="78.75" x14ac:dyDescent="0.25">
      <c r="A1051" s="174"/>
      <c r="B1051" s="55" t="s">
        <v>1072</v>
      </c>
      <c r="C1051" s="56" t="s">
        <v>1073</v>
      </c>
      <c r="D1051" s="62">
        <v>0</v>
      </c>
      <c r="E1051" s="62">
        <v>0</v>
      </c>
      <c r="F1051" s="62">
        <v>0</v>
      </c>
      <c r="G1051" s="62">
        <v>0</v>
      </c>
      <c r="H1051" s="62">
        <v>0</v>
      </c>
      <c r="I1051" s="62">
        <v>0</v>
      </c>
      <c r="J1051" s="62">
        <f t="shared" ref="J1051:K1052" si="187">L1051-D1051-F1051-H1051</f>
        <v>0</v>
      </c>
      <c r="K1051" s="62">
        <f t="shared" si="187"/>
        <v>0</v>
      </c>
      <c r="L1051" s="54">
        <v>0</v>
      </c>
      <c r="M1051" s="54">
        <v>0</v>
      </c>
      <c r="N1051" s="62">
        <v>0</v>
      </c>
      <c r="O1051" s="62">
        <v>0</v>
      </c>
      <c r="P1051" s="62">
        <v>0</v>
      </c>
      <c r="Q1051" s="62">
        <v>0</v>
      </c>
      <c r="R1051" s="62">
        <v>0</v>
      </c>
      <c r="S1051" s="62">
        <v>0</v>
      </c>
      <c r="T1051" s="62">
        <v>0</v>
      </c>
      <c r="U1051" s="62">
        <v>0</v>
      </c>
      <c r="V1051" s="62">
        <v>0</v>
      </c>
      <c r="W1051" s="62">
        <v>0</v>
      </c>
    </row>
    <row r="1052" spans="1:23" ht="47.25" x14ac:dyDescent="0.25">
      <c r="A1052" s="174"/>
      <c r="B1052" s="60" t="s">
        <v>1074</v>
      </c>
      <c r="C1052" s="52" t="s">
        <v>1075</v>
      </c>
      <c r="D1052" s="62">
        <v>0</v>
      </c>
      <c r="E1052" s="62">
        <v>0</v>
      </c>
      <c r="F1052" s="62">
        <v>0</v>
      </c>
      <c r="G1052" s="62">
        <v>0</v>
      </c>
      <c r="H1052" s="62">
        <v>0</v>
      </c>
      <c r="I1052" s="62">
        <v>0</v>
      </c>
      <c r="J1052" s="62">
        <f t="shared" si="187"/>
        <v>0</v>
      </c>
      <c r="K1052" s="62">
        <f t="shared" si="187"/>
        <v>0</v>
      </c>
      <c r="L1052" s="54">
        <v>0</v>
      </c>
      <c r="M1052" s="54">
        <v>0</v>
      </c>
      <c r="N1052" s="62">
        <v>0</v>
      </c>
      <c r="O1052" s="62">
        <v>0</v>
      </c>
      <c r="P1052" s="62">
        <v>0</v>
      </c>
      <c r="Q1052" s="62">
        <v>0</v>
      </c>
      <c r="R1052" s="62">
        <v>0</v>
      </c>
      <c r="S1052" s="62">
        <v>0</v>
      </c>
      <c r="T1052" s="62">
        <v>0</v>
      </c>
      <c r="U1052" s="62">
        <v>0</v>
      </c>
      <c r="V1052" s="62">
        <v>0</v>
      </c>
      <c r="W1052" s="62">
        <v>0</v>
      </c>
    </row>
    <row r="1053" spans="1:23" ht="15.75" x14ac:dyDescent="0.25">
      <c r="A1053" s="174"/>
      <c r="B1053" s="60" t="s">
        <v>160</v>
      </c>
      <c r="C1053" s="52"/>
      <c r="D1053" s="102">
        <f t="shared" ref="D1053:W1053" si="188">SUM(D1054:D1055)</f>
        <v>0</v>
      </c>
      <c r="E1053" s="102">
        <f t="shared" si="188"/>
        <v>0</v>
      </c>
      <c r="F1053" s="102">
        <f t="shared" si="188"/>
        <v>0</v>
      </c>
      <c r="G1053" s="102">
        <f t="shared" si="188"/>
        <v>0</v>
      </c>
      <c r="H1053" s="102">
        <f t="shared" si="188"/>
        <v>0</v>
      </c>
      <c r="I1053" s="102">
        <f t="shared" si="188"/>
        <v>0</v>
      </c>
      <c r="J1053" s="102">
        <f t="shared" si="188"/>
        <v>1.72498</v>
      </c>
      <c r="K1053" s="102">
        <f t="shared" si="188"/>
        <v>1.26</v>
      </c>
      <c r="L1053" s="102">
        <f t="shared" si="188"/>
        <v>1.72498</v>
      </c>
      <c r="M1053" s="102">
        <f t="shared" si="188"/>
        <v>1.26</v>
      </c>
      <c r="N1053" s="102">
        <f t="shared" si="188"/>
        <v>0</v>
      </c>
      <c r="O1053" s="102">
        <f t="shared" si="188"/>
        <v>0</v>
      </c>
      <c r="P1053" s="102">
        <f t="shared" si="188"/>
        <v>0</v>
      </c>
      <c r="Q1053" s="102">
        <f t="shared" si="188"/>
        <v>0</v>
      </c>
      <c r="R1053" s="102">
        <f t="shared" si="188"/>
        <v>0</v>
      </c>
      <c r="S1053" s="102">
        <f t="shared" si="188"/>
        <v>0</v>
      </c>
      <c r="T1053" s="102">
        <f t="shared" si="188"/>
        <v>0</v>
      </c>
      <c r="U1053" s="102">
        <f t="shared" si="188"/>
        <v>0</v>
      </c>
      <c r="V1053" s="102">
        <f t="shared" si="188"/>
        <v>0</v>
      </c>
      <c r="W1053" s="102">
        <f t="shared" si="188"/>
        <v>0</v>
      </c>
    </row>
    <row r="1054" spans="1:23" ht="47.25" x14ac:dyDescent="0.25">
      <c r="A1054" s="174"/>
      <c r="B1054" s="60" t="s">
        <v>1076</v>
      </c>
      <c r="C1054" s="52" t="s">
        <v>1077</v>
      </c>
      <c r="D1054" s="62">
        <v>0</v>
      </c>
      <c r="E1054" s="62">
        <v>0</v>
      </c>
      <c r="F1054" s="62">
        <v>0</v>
      </c>
      <c r="G1054" s="62">
        <v>0</v>
      </c>
      <c r="H1054" s="62">
        <v>0</v>
      </c>
      <c r="I1054" s="62">
        <v>0</v>
      </c>
      <c r="J1054" s="62">
        <f t="shared" ref="J1054:K1055" si="189">L1054-D1054-F1054-H1054</f>
        <v>0</v>
      </c>
      <c r="K1054" s="62">
        <f t="shared" si="189"/>
        <v>0</v>
      </c>
      <c r="L1054" s="54">
        <v>0</v>
      </c>
      <c r="M1054" s="54">
        <v>0</v>
      </c>
      <c r="N1054" s="62">
        <v>0</v>
      </c>
      <c r="O1054" s="62">
        <v>0</v>
      </c>
      <c r="P1054" s="62">
        <v>0</v>
      </c>
      <c r="Q1054" s="62">
        <v>0</v>
      </c>
      <c r="R1054" s="62">
        <v>0</v>
      </c>
      <c r="S1054" s="62">
        <v>0</v>
      </c>
      <c r="T1054" s="62">
        <v>0</v>
      </c>
      <c r="U1054" s="62">
        <v>0</v>
      </c>
      <c r="V1054" s="62">
        <v>0</v>
      </c>
      <c r="W1054" s="62">
        <v>0</v>
      </c>
    </row>
    <row r="1055" spans="1:23" ht="47.25" x14ac:dyDescent="0.25">
      <c r="A1055" s="174"/>
      <c r="B1055" s="60" t="s">
        <v>2326</v>
      </c>
      <c r="C1055" s="52" t="s">
        <v>2327</v>
      </c>
      <c r="D1055" s="62">
        <v>0</v>
      </c>
      <c r="E1055" s="62">
        <v>0</v>
      </c>
      <c r="F1055" s="62">
        <v>0</v>
      </c>
      <c r="G1055" s="62">
        <v>0</v>
      </c>
      <c r="H1055" s="62">
        <v>0</v>
      </c>
      <c r="I1055" s="62">
        <v>0</v>
      </c>
      <c r="J1055" s="62">
        <f t="shared" si="189"/>
        <v>1.72498</v>
      </c>
      <c r="K1055" s="62">
        <f t="shared" si="189"/>
        <v>1.26</v>
      </c>
      <c r="L1055" s="54">
        <v>1.72498</v>
      </c>
      <c r="M1055" s="54">
        <v>1.26</v>
      </c>
      <c r="N1055" s="62">
        <v>0</v>
      </c>
      <c r="O1055" s="62">
        <v>0</v>
      </c>
      <c r="P1055" s="62">
        <v>0</v>
      </c>
      <c r="Q1055" s="62">
        <v>0</v>
      </c>
      <c r="R1055" s="62">
        <v>0</v>
      </c>
      <c r="S1055" s="62">
        <v>0</v>
      </c>
      <c r="T1055" s="62">
        <v>0</v>
      </c>
      <c r="U1055" s="62">
        <v>0</v>
      </c>
      <c r="V1055" s="62">
        <v>0</v>
      </c>
      <c r="W1055" s="62">
        <v>0</v>
      </c>
    </row>
    <row r="1056" spans="1:23" ht="15.75" x14ac:dyDescent="0.25">
      <c r="A1056" s="174"/>
      <c r="B1056" s="60" t="s">
        <v>686</v>
      </c>
      <c r="C1056" s="52"/>
      <c r="D1056" s="62">
        <f t="shared" ref="D1056:W1056" si="190">SUM(D1057)</f>
        <v>1.0900000000000001</v>
      </c>
      <c r="E1056" s="62">
        <f t="shared" si="190"/>
        <v>0</v>
      </c>
      <c r="F1056" s="62">
        <f t="shared" si="190"/>
        <v>0</v>
      </c>
      <c r="G1056" s="62">
        <f t="shared" si="190"/>
        <v>0</v>
      </c>
      <c r="H1056" s="62">
        <f t="shared" si="190"/>
        <v>0</v>
      </c>
      <c r="I1056" s="62">
        <f t="shared" si="190"/>
        <v>0</v>
      </c>
      <c r="J1056" s="62">
        <f t="shared" si="190"/>
        <v>0</v>
      </c>
      <c r="K1056" s="62">
        <f t="shared" si="190"/>
        <v>0</v>
      </c>
      <c r="L1056" s="62">
        <f t="shared" si="190"/>
        <v>1.0900000000000001</v>
      </c>
      <c r="M1056" s="62">
        <f t="shared" si="190"/>
        <v>0</v>
      </c>
      <c r="N1056" s="62">
        <f t="shared" si="190"/>
        <v>0</v>
      </c>
      <c r="O1056" s="62">
        <f t="shared" si="190"/>
        <v>0</v>
      </c>
      <c r="P1056" s="62">
        <f t="shared" si="190"/>
        <v>0</v>
      </c>
      <c r="Q1056" s="62">
        <f t="shared" si="190"/>
        <v>0</v>
      </c>
      <c r="R1056" s="62">
        <f t="shared" si="190"/>
        <v>0</v>
      </c>
      <c r="S1056" s="62">
        <f t="shared" si="190"/>
        <v>0</v>
      </c>
      <c r="T1056" s="62">
        <f t="shared" si="190"/>
        <v>0</v>
      </c>
      <c r="U1056" s="62">
        <f t="shared" si="190"/>
        <v>0</v>
      </c>
      <c r="V1056" s="62">
        <f t="shared" si="190"/>
        <v>0</v>
      </c>
      <c r="W1056" s="62">
        <f t="shared" si="190"/>
        <v>0</v>
      </c>
    </row>
    <row r="1057" spans="1:23" ht="47.25" x14ac:dyDescent="0.25">
      <c r="A1057" s="174"/>
      <c r="B1057" s="60" t="s">
        <v>1078</v>
      </c>
      <c r="C1057" s="52" t="s">
        <v>1079</v>
      </c>
      <c r="D1057" s="62">
        <v>1.0900000000000001</v>
      </c>
      <c r="E1057" s="62">
        <v>0</v>
      </c>
      <c r="F1057" s="62">
        <v>0</v>
      </c>
      <c r="G1057" s="62">
        <v>0</v>
      </c>
      <c r="H1057" s="62">
        <v>0</v>
      </c>
      <c r="I1057" s="62">
        <v>0</v>
      </c>
      <c r="J1057" s="62">
        <f>L1057-D1057-F1057-H1057</f>
        <v>0</v>
      </c>
      <c r="K1057" s="62">
        <f>M1057-E1057-G1057-I1057</f>
        <v>0</v>
      </c>
      <c r="L1057" s="54">
        <v>1.0900000000000001</v>
      </c>
      <c r="M1057" s="54">
        <v>0</v>
      </c>
      <c r="N1057" s="62">
        <v>0</v>
      </c>
      <c r="O1057" s="62">
        <v>0</v>
      </c>
      <c r="P1057" s="62">
        <v>0</v>
      </c>
      <c r="Q1057" s="62">
        <v>0</v>
      </c>
      <c r="R1057" s="62">
        <v>0</v>
      </c>
      <c r="S1057" s="62">
        <v>0</v>
      </c>
      <c r="T1057" s="62">
        <v>0</v>
      </c>
      <c r="U1057" s="62">
        <v>0</v>
      </c>
      <c r="V1057" s="62">
        <v>0</v>
      </c>
      <c r="W1057" s="62">
        <v>0</v>
      </c>
    </row>
    <row r="1058" spans="1:23" ht="15.75" x14ac:dyDescent="0.25">
      <c r="A1058" s="174"/>
      <c r="B1058" s="60" t="s">
        <v>179</v>
      </c>
      <c r="C1058" s="52"/>
      <c r="D1058" s="102">
        <f t="shared" ref="D1058:W1058" si="191">SUM(D1059)</f>
        <v>0</v>
      </c>
      <c r="E1058" s="102">
        <f t="shared" si="191"/>
        <v>0</v>
      </c>
      <c r="F1058" s="102">
        <f t="shared" si="191"/>
        <v>0</v>
      </c>
      <c r="G1058" s="102">
        <f t="shared" si="191"/>
        <v>0</v>
      </c>
      <c r="H1058" s="102">
        <f t="shared" si="191"/>
        <v>0</v>
      </c>
      <c r="I1058" s="102">
        <f t="shared" si="191"/>
        <v>0</v>
      </c>
      <c r="J1058" s="102">
        <f t="shared" si="191"/>
        <v>0</v>
      </c>
      <c r="K1058" s="102">
        <f t="shared" si="191"/>
        <v>0</v>
      </c>
      <c r="L1058" s="102">
        <f t="shared" si="191"/>
        <v>0</v>
      </c>
      <c r="M1058" s="102">
        <f t="shared" si="191"/>
        <v>0</v>
      </c>
      <c r="N1058" s="102">
        <f t="shared" si="191"/>
        <v>0</v>
      </c>
      <c r="O1058" s="102">
        <f t="shared" si="191"/>
        <v>0</v>
      </c>
      <c r="P1058" s="102">
        <f t="shared" si="191"/>
        <v>0</v>
      </c>
      <c r="Q1058" s="102">
        <f t="shared" si="191"/>
        <v>0</v>
      </c>
      <c r="R1058" s="102">
        <f t="shared" si="191"/>
        <v>0</v>
      </c>
      <c r="S1058" s="102">
        <f t="shared" si="191"/>
        <v>0</v>
      </c>
      <c r="T1058" s="102">
        <f t="shared" si="191"/>
        <v>0</v>
      </c>
      <c r="U1058" s="102">
        <f t="shared" si="191"/>
        <v>0</v>
      </c>
      <c r="V1058" s="102">
        <f t="shared" si="191"/>
        <v>0</v>
      </c>
      <c r="W1058" s="102">
        <f t="shared" si="191"/>
        <v>0</v>
      </c>
    </row>
    <row r="1059" spans="1:23" ht="78.75" x14ac:dyDescent="0.25">
      <c r="A1059" s="174"/>
      <c r="B1059" s="60" t="s">
        <v>1080</v>
      </c>
      <c r="C1059" s="52" t="s">
        <v>1081</v>
      </c>
      <c r="D1059" s="62">
        <v>0</v>
      </c>
      <c r="E1059" s="62">
        <v>0</v>
      </c>
      <c r="F1059" s="62">
        <v>0</v>
      </c>
      <c r="G1059" s="62">
        <v>0</v>
      </c>
      <c r="H1059" s="62">
        <v>0</v>
      </c>
      <c r="I1059" s="62">
        <v>0</v>
      </c>
      <c r="J1059" s="62">
        <f>L1059-D1059-F1059-H1059</f>
        <v>0</v>
      </c>
      <c r="K1059" s="62">
        <f>M1059-E1059-G1059-I1059</f>
        <v>0</v>
      </c>
      <c r="L1059" s="54">
        <v>0</v>
      </c>
      <c r="M1059" s="54">
        <v>0</v>
      </c>
      <c r="N1059" s="62">
        <v>0</v>
      </c>
      <c r="O1059" s="62">
        <v>0</v>
      </c>
      <c r="P1059" s="62">
        <v>0</v>
      </c>
      <c r="Q1059" s="62">
        <v>0</v>
      </c>
      <c r="R1059" s="62">
        <v>0</v>
      </c>
      <c r="S1059" s="62">
        <v>0</v>
      </c>
      <c r="T1059" s="62">
        <v>0</v>
      </c>
      <c r="U1059" s="62">
        <v>0</v>
      </c>
      <c r="V1059" s="62">
        <v>0</v>
      </c>
      <c r="W1059" s="62">
        <v>0</v>
      </c>
    </row>
    <row r="1060" spans="1:23" ht="15.75" x14ac:dyDescent="0.25">
      <c r="A1060" s="174"/>
      <c r="B1060" s="60" t="s">
        <v>189</v>
      </c>
      <c r="C1060" s="52"/>
      <c r="D1060" s="62">
        <f t="shared" ref="D1060:W1060" si="192">SUM(D1061:D1064)</f>
        <v>0</v>
      </c>
      <c r="E1060" s="62">
        <f t="shared" si="192"/>
        <v>0</v>
      </c>
      <c r="F1060" s="62">
        <f t="shared" si="192"/>
        <v>0</v>
      </c>
      <c r="G1060" s="62">
        <f t="shared" si="192"/>
        <v>0</v>
      </c>
      <c r="H1060" s="62">
        <f t="shared" si="192"/>
        <v>0</v>
      </c>
      <c r="I1060" s="62">
        <f t="shared" si="192"/>
        <v>0</v>
      </c>
      <c r="J1060" s="62">
        <f t="shared" si="192"/>
        <v>0.28599999999999998</v>
      </c>
      <c r="K1060" s="62">
        <f t="shared" si="192"/>
        <v>0</v>
      </c>
      <c r="L1060" s="62">
        <f t="shared" si="192"/>
        <v>0.28599999999999998</v>
      </c>
      <c r="M1060" s="62">
        <f t="shared" si="192"/>
        <v>0</v>
      </c>
      <c r="N1060" s="62">
        <f t="shared" si="192"/>
        <v>0</v>
      </c>
      <c r="O1060" s="62">
        <f t="shared" si="192"/>
        <v>0</v>
      </c>
      <c r="P1060" s="62">
        <f t="shared" si="192"/>
        <v>0</v>
      </c>
      <c r="Q1060" s="62">
        <f t="shared" si="192"/>
        <v>0</v>
      </c>
      <c r="R1060" s="62">
        <f t="shared" si="192"/>
        <v>0</v>
      </c>
      <c r="S1060" s="62">
        <f t="shared" si="192"/>
        <v>0</v>
      </c>
      <c r="T1060" s="62">
        <f t="shared" si="192"/>
        <v>0</v>
      </c>
      <c r="U1060" s="62">
        <f t="shared" si="192"/>
        <v>0</v>
      </c>
      <c r="V1060" s="62">
        <f t="shared" si="192"/>
        <v>0</v>
      </c>
      <c r="W1060" s="62">
        <f t="shared" si="192"/>
        <v>0</v>
      </c>
    </row>
    <row r="1061" spans="1:23" ht="78.75" x14ac:dyDescent="0.25">
      <c r="A1061" s="174"/>
      <c r="B1061" s="60" t="s">
        <v>2328</v>
      </c>
      <c r="C1061" s="52" t="s">
        <v>1082</v>
      </c>
      <c r="D1061" s="62">
        <v>0</v>
      </c>
      <c r="E1061" s="62">
        <v>0</v>
      </c>
      <c r="F1061" s="62">
        <v>0</v>
      </c>
      <c r="G1061" s="62">
        <v>0</v>
      </c>
      <c r="H1061" s="62">
        <v>0</v>
      </c>
      <c r="I1061" s="62">
        <v>0</v>
      </c>
      <c r="J1061" s="62">
        <f t="shared" ref="J1061:K1064" si="193">L1061-D1061-F1061-H1061</f>
        <v>0</v>
      </c>
      <c r="K1061" s="62">
        <f t="shared" si="193"/>
        <v>0</v>
      </c>
      <c r="L1061" s="54">
        <v>0</v>
      </c>
      <c r="M1061" s="54">
        <v>0</v>
      </c>
      <c r="N1061" s="62">
        <v>0</v>
      </c>
      <c r="O1061" s="62">
        <v>0</v>
      </c>
      <c r="P1061" s="62">
        <v>0</v>
      </c>
      <c r="Q1061" s="62">
        <v>0</v>
      </c>
      <c r="R1061" s="62">
        <v>0</v>
      </c>
      <c r="S1061" s="62">
        <v>0</v>
      </c>
      <c r="T1061" s="62">
        <v>0</v>
      </c>
      <c r="U1061" s="62">
        <v>0</v>
      </c>
      <c r="V1061" s="62">
        <v>0</v>
      </c>
      <c r="W1061" s="62">
        <v>0</v>
      </c>
    </row>
    <row r="1062" spans="1:23" ht="63" x14ac:dyDescent="0.25">
      <c r="A1062" s="174"/>
      <c r="B1062" s="60" t="s">
        <v>1083</v>
      </c>
      <c r="C1062" s="52" t="s">
        <v>1611</v>
      </c>
      <c r="D1062" s="62">
        <v>0</v>
      </c>
      <c r="E1062" s="62">
        <v>0</v>
      </c>
      <c r="F1062" s="62">
        <v>0</v>
      </c>
      <c r="G1062" s="62">
        <v>0</v>
      </c>
      <c r="H1062" s="62">
        <v>0</v>
      </c>
      <c r="I1062" s="62">
        <v>0</v>
      </c>
      <c r="J1062" s="62">
        <f t="shared" si="193"/>
        <v>0.28599999999999998</v>
      </c>
      <c r="K1062" s="62">
        <f t="shared" si="193"/>
        <v>0</v>
      </c>
      <c r="L1062" s="54">
        <v>0.28599999999999998</v>
      </c>
      <c r="M1062" s="54">
        <v>0</v>
      </c>
      <c r="N1062" s="62">
        <v>0</v>
      </c>
      <c r="O1062" s="62">
        <v>0</v>
      </c>
      <c r="P1062" s="62">
        <v>0</v>
      </c>
      <c r="Q1062" s="62">
        <v>0</v>
      </c>
      <c r="R1062" s="62">
        <v>0</v>
      </c>
      <c r="S1062" s="62">
        <v>0</v>
      </c>
      <c r="T1062" s="62">
        <v>0</v>
      </c>
      <c r="U1062" s="62">
        <v>0</v>
      </c>
      <c r="V1062" s="62">
        <v>0</v>
      </c>
      <c r="W1062" s="62">
        <v>0</v>
      </c>
    </row>
    <row r="1063" spans="1:23" ht="63" x14ac:dyDescent="0.25">
      <c r="A1063" s="174"/>
      <c r="B1063" s="60" t="s">
        <v>2329</v>
      </c>
      <c r="C1063" s="52" t="s">
        <v>1612</v>
      </c>
      <c r="D1063" s="62">
        <v>0</v>
      </c>
      <c r="E1063" s="62">
        <v>0</v>
      </c>
      <c r="F1063" s="62">
        <v>0</v>
      </c>
      <c r="G1063" s="62">
        <v>0</v>
      </c>
      <c r="H1063" s="62">
        <v>0</v>
      </c>
      <c r="I1063" s="62">
        <v>0</v>
      </c>
      <c r="J1063" s="62">
        <f t="shared" si="193"/>
        <v>0</v>
      </c>
      <c r="K1063" s="62">
        <f t="shared" si="193"/>
        <v>0</v>
      </c>
      <c r="L1063" s="54">
        <v>0</v>
      </c>
      <c r="M1063" s="54">
        <v>0</v>
      </c>
      <c r="N1063" s="62">
        <v>0</v>
      </c>
      <c r="O1063" s="62">
        <v>0</v>
      </c>
      <c r="P1063" s="62">
        <v>0</v>
      </c>
      <c r="Q1063" s="62">
        <v>0</v>
      </c>
      <c r="R1063" s="62">
        <v>0</v>
      </c>
      <c r="S1063" s="62">
        <v>0</v>
      </c>
      <c r="T1063" s="62">
        <v>0</v>
      </c>
      <c r="U1063" s="62">
        <v>0</v>
      </c>
      <c r="V1063" s="62">
        <v>0</v>
      </c>
      <c r="W1063" s="62">
        <v>0</v>
      </c>
    </row>
    <row r="1064" spans="1:23" ht="63" x14ac:dyDescent="0.25">
      <c r="A1064" s="174"/>
      <c r="B1064" s="60" t="s">
        <v>2330</v>
      </c>
      <c r="C1064" s="52" t="s">
        <v>1084</v>
      </c>
      <c r="D1064" s="62">
        <v>0</v>
      </c>
      <c r="E1064" s="62">
        <v>0</v>
      </c>
      <c r="F1064" s="62">
        <v>0</v>
      </c>
      <c r="G1064" s="62">
        <v>0</v>
      </c>
      <c r="H1064" s="62">
        <v>0</v>
      </c>
      <c r="I1064" s="62">
        <v>0</v>
      </c>
      <c r="J1064" s="62">
        <f t="shared" si="193"/>
        <v>0</v>
      </c>
      <c r="K1064" s="62">
        <f t="shared" si="193"/>
        <v>0</v>
      </c>
      <c r="L1064" s="54">
        <v>0</v>
      </c>
      <c r="M1064" s="54">
        <v>0</v>
      </c>
      <c r="N1064" s="62">
        <v>0</v>
      </c>
      <c r="O1064" s="62">
        <v>0</v>
      </c>
      <c r="P1064" s="62">
        <v>0</v>
      </c>
      <c r="Q1064" s="62">
        <v>0</v>
      </c>
      <c r="R1064" s="62">
        <v>0</v>
      </c>
      <c r="S1064" s="62">
        <v>0</v>
      </c>
      <c r="T1064" s="62">
        <v>0</v>
      </c>
      <c r="U1064" s="62">
        <v>0</v>
      </c>
      <c r="V1064" s="62">
        <v>0</v>
      </c>
      <c r="W1064" s="62">
        <v>0</v>
      </c>
    </row>
    <row r="1065" spans="1:23" ht="15.75" x14ac:dyDescent="0.25">
      <c r="A1065" s="174"/>
      <c r="B1065" s="55" t="s">
        <v>226</v>
      </c>
      <c r="C1065" s="56"/>
      <c r="D1065" s="62">
        <f t="shared" ref="D1065:W1065" si="194">SUM(D1066:D1075)</f>
        <v>7.1070000000000002</v>
      </c>
      <c r="E1065" s="62">
        <f t="shared" si="194"/>
        <v>0</v>
      </c>
      <c r="F1065" s="62">
        <f t="shared" si="194"/>
        <v>0</v>
      </c>
      <c r="G1065" s="62">
        <f t="shared" si="194"/>
        <v>0</v>
      </c>
      <c r="H1065" s="62">
        <f t="shared" si="194"/>
        <v>0.66</v>
      </c>
      <c r="I1065" s="62">
        <f t="shared" si="194"/>
        <v>0</v>
      </c>
      <c r="J1065" s="62">
        <f t="shared" si="194"/>
        <v>0.05</v>
      </c>
      <c r="K1065" s="62">
        <f t="shared" si="194"/>
        <v>0</v>
      </c>
      <c r="L1065" s="62">
        <f t="shared" si="194"/>
        <v>7.8170000000000002</v>
      </c>
      <c r="M1065" s="62">
        <f t="shared" si="194"/>
        <v>0</v>
      </c>
      <c r="N1065" s="62">
        <f t="shared" si="194"/>
        <v>0</v>
      </c>
      <c r="O1065" s="62">
        <f t="shared" si="194"/>
        <v>0</v>
      </c>
      <c r="P1065" s="62">
        <f t="shared" si="194"/>
        <v>0</v>
      </c>
      <c r="Q1065" s="62">
        <f t="shared" si="194"/>
        <v>0</v>
      </c>
      <c r="R1065" s="62">
        <f t="shared" si="194"/>
        <v>0</v>
      </c>
      <c r="S1065" s="62">
        <f t="shared" si="194"/>
        <v>0</v>
      </c>
      <c r="T1065" s="62">
        <f t="shared" si="194"/>
        <v>0</v>
      </c>
      <c r="U1065" s="62">
        <f t="shared" si="194"/>
        <v>0</v>
      </c>
      <c r="V1065" s="62">
        <f t="shared" si="194"/>
        <v>0</v>
      </c>
      <c r="W1065" s="62">
        <f t="shared" si="194"/>
        <v>0</v>
      </c>
    </row>
    <row r="1066" spans="1:23" ht="63" x14ac:dyDescent="0.25">
      <c r="A1066" s="174"/>
      <c r="B1066" s="60" t="s">
        <v>1096</v>
      </c>
      <c r="C1066" s="52" t="s">
        <v>1097</v>
      </c>
      <c r="D1066" s="62">
        <v>0</v>
      </c>
      <c r="E1066" s="62">
        <v>0</v>
      </c>
      <c r="F1066" s="62">
        <v>0</v>
      </c>
      <c r="G1066" s="62">
        <v>0</v>
      </c>
      <c r="H1066" s="62">
        <v>0</v>
      </c>
      <c r="I1066" s="62">
        <v>0</v>
      </c>
      <c r="J1066" s="62">
        <f t="shared" ref="J1066:K1075" si="195">L1066-D1066-F1066-H1066</f>
        <v>0</v>
      </c>
      <c r="K1066" s="62">
        <f t="shared" si="195"/>
        <v>0</v>
      </c>
      <c r="L1066" s="54">
        <v>0</v>
      </c>
      <c r="M1066" s="54">
        <v>0</v>
      </c>
      <c r="N1066" s="62">
        <v>0</v>
      </c>
      <c r="O1066" s="62">
        <v>0</v>
      </c>
      <c r="P1066" s="62">
        <v>0</v>
      </c>
      <c r="Q1066" s="62">
        <v>0</v>
      </c>
      <c r="R1066" s="62">
        <v>0</v>
      </c>
      <c r="S1066" s="62">
        <v>0</v>
      </c>
      <c r="T1066" s="62">
        <v>0</v>
      </c>
      <c r="U1066" s="62">
        <v>0</v>
      </c>
      <c r="V1066" s="62">
        <v>0</v>
      </c>
      <c r="W1066" s="62">
        <v>0</v>
      </c>
    </row>
    <row r="1067" spans="1:23" ht="63" x14ac:dyDescent="0.25">
      <c r="A1067" s="174"/>
      <c r="B1067" s="60" t="s">
        <v>1085</v>
      </c>
      <c r="C1067" s="52" t="s">
        <v>1086</v>
      </c>
      <c r="D1067" s="62">
        <v>0</v>
      </c>
      <c r="E1067" s="62">
        <v>0</v>
      </c>
      <c r="F1067" s="62">
        <v>0</v>
      </c>
      <c r="G1067" s="62">
        <v>0</v>
      </c>
      <c r="H1067" s="62">
        <v>0</v>
      </c>
      <c r="I1067" s="62">
        <v>0</v>
      </c>
      <c r="J1067" s="62">
        <f t="shared" si="195"/>
        <v>0</v>
      </c>
      <c r="K1067" s="62">
        <f t="shared" si="195"/>
        <v>0</v>
      </c>
      <c r="L1067" s="54">
        <v>0</v>
      </c>
      <c r="M1067" s="54">
        <v>0</v>
      </c>
      <c r="N1067" s="62">
        <v>0</v>
      </c>
      <c r="O1067" s="62">
        <v>0</v>
      </c>
      <c r="P1067" s="62">
        <v>0</v>
      </c>
      <c r="Q1067" s="62">
        <v>0</v>
      </c>
      <c r="R1067" s="62">
        <v>0</v>
      </c>
      <c r="S1067" s="62">
        <v>0</v>
      </c>
      <c r="T1067" s="62">
        <v>0</v>
      </c>
      <c r="U1067" s="62">
        <v>0</v>
      </c>
      <c r="V1067" s="62">
        <v>0</v>
      </c>
      <c r="W1067" s="62">
        <v>0</v>
      </c>
    </row>
    <row r="1068" spans="1:23" ht="47.25" x14ac:dyDescent="0.25">
      <c r="A1068" s="174"/>
      <c r="B1068" s="55" t="s">
        <v>1087</v>
      </c>
      <c r="C1068" s="56" t="s">
        <v>1088</v>
      </c>
      <c r="D1068" s="62">
        <v>0</v>
      </c>
      <c r="E1068" s="62">
        <v>0</v>
      </c>
      <c r="F1068" s="62">
        <v>0</v>
      </c>
      <c r="G1068" s="62">
        <v>0</v>
      </c>
      <c r="H1068" s="62">
        <v>0</v>
      </c>
      <c r="I1068" s="62">
        <v>0</v>
      </c>
      <c r="J1068" s="62">
        <f t="shared" si="195"/>
        <v>0</v>
      </c>
      <c r="K1068" s="62">
        <f t="shared" si="195"/>
        <v>0</v>
      </c>
      <c r="L1068" s="54">
        <v>0</v>
      </c>
      <c r="M1068" s="54">
        <v>0</v>
      </c>
      <c r="N1068" s="62">
        <v>0</v>
      </c>
      <c r="O1068" s="62">
        <v>0</v>
      </c>
      <c r="P1068" s="62">
        <v>0</v>
      </c>
      <c r="Q1068" s="62">
        <v>0</v>
      </c>
      <c r="R1068" s="62">
        <v>0</v>
      </c>
      <c r="S1068" s="62">
        <v>0</v>
      </c>
      <c r="T1068" s="62">
        <v>0</v>
      </c>
      <c r="U1068" s="62">
        <v>0</v>
      </c>
      <c r="V1068" s="62">
        <v>0</v>
      </c>
      <c r="W1068" s="62">
        <v>0</v>
      </c>
    </row>
    <row r="1069" spans="1:23" ht="63" x14ac:dyDescent="0.25">
      <c r="A1069" s="174"/>
      <c r="B1069" s="60" t="s">
        <v>1089</v>
      </c>
      <c r="C1069" s="52" t="s">
        <v>1613</v>
      </c>
      <c r="D1069" s="62">
        <v>0</v>
      </c>
      <c r="E1069" s="62">
        <v>0</v>
      </c>
      <c r="F1069" s="62">
        <v>0</v>
      </c>
      <c r="G1069" s="62">
        <v>0</v>
      </c>
      <c r="H1069" s="62">
        <v>0</v>
      </c>
      <c r="I1069" s="62">
        <v>0</v>
      </c>
      <c r="J1069" s="62">
        <f t="shared" si="195"/>
        <v>0</v>
      </c>
      <c r="K1069" s="62">
        <f t="shared" si="195"/>
        <v>0</v>
      </c>
      <c r="L1069" s="54">
        <v>0</v>
      </c>
      <c r="M1069" s="54">
        <v>0</v>
      </c>
      <c r="N1069" s="62">
        <v>0</v>
      </c>
      <c r="O1069" s="62">
        <v>0</v>
      </c>
      <c r="P1069" s="62">
        <v>0</v>
      </c>
      <c r="Q1069" s="62">
        <v>0</v>
      </c>
      <c r="R1069" s="62">
        <v>0</v>
      </c>
      <c r="S1069" s="62">
        <v>0</v>
      </c>
      <c r="T1069" s="62">
        <v>0</v>
      </c>
      <c r="U1069" s="62">
        <v>0</v>
      </c>
      <c r="V1069" s="62">
        <v>0</v>
      </c>
      <c r="W1069" s="62">
        <v>0</v>
      </c>
    </row>
    <row r="1070" spans="1:23" ht="63" x14ac:dyDescent="0.25">
      <c r="A1070" s="174"/>
      <c r="B1070" s="60" t="s">
        <v>2331</v>
      </c>
      <c r="C1070" s="52" t="s">
        <v>1090</v>
      </c>
      <c r="D1070" s="62">
        <v>7.1070000000000002</v>
      </c>
      <c r="E1070" s="62">
        <v>0</v>
      </c>
      <c r="F1070" s="62">
        <v>0</v>
      </c>
      <c r="G1070" s="62">
        <v>0</v>
      </c>
      <c r="H1070" s="62">
        <v>0</v>
      </c>
      <c r="I1070" s="62">
        <v>0</v>
      </c>
      <c r="J1070" s="62">
        <f t="shared" si="195"/>
        <v>0</v>
      </c>
      <c r="K1070" s="62">
        <f t="shared" si="195"/>
        <v>0</v>
      </c>
      <c r="L1070" s="54">
        <v>7.1070000000000002</v>
      </c>
      <c r="M1070" s="54">
        <v>0</v>
      </c>
      <c r="N1070" s="62">
        <v>0</v>
      </c>
      <c r="O1070" s="62">
        <v>0</v>
      </c>
      <c r="P1070" s="62">
        <v>0</v>
      </c>
      <c r="Q1070" s="62">
        <v>0</v>
      </c>
      <c r="R1070" s="62">
        <v>0</v>
      </c>
      <c r="S1070" s="62">
        <v>0</v>
      </c>
      <c r="T1070" s="62">
        <v>0</v>
      </c>
      <c r="U1070" s="62">
        <v>0</v>
      </c>
      <c r="V1070" s="62">
        <v>0</v>
      </c>
      <c r="W1070" s="62">
        <v>0</v>
      </c>
    </row>
    <row r="1071" spans="1:23" ht="63" x14ac:dyDescent="0.25">
      <c r="A1071" s="174"/>
      <c r="B1071" s="55" t="s">
        <v>1091</v>
      </c>
      <c r="C1071" s="56" t="s">
        <v>1092</v>
      </c>
      <c r="D1071" s="62">
        <v>0</v>
      </c>
      <c r="E1071" s="62">
        <v>0</v>
      </c>
      <c r="F1071" s="62">
        <v>0</v>
      </c>
      <c r="G1071" s="62">
        <v>0</v>
      </c>
      <c r="H1071" s="62">
        <v>0</v>
      </c>
      <c r="I1071" s="62">
        <v>0</v>
      </c>
      <c r="J1071" s="62">
        <f t="shared" si="195"/>
        <v>0</v>
      </c>
      <c r="K1071" s="62">
        <f t="shared" si="195"/>
        <v>0</v>
      </c>
      <c r="L1071" s="54">
        <v>0</v>
      </c>
      <c r="M1071" s="54">
        <v>0</v>
      </c>
      <c r="N1071" s="62">
        <v>0</v>
      </c>
      <c r="O1071" s="62">
        <v>0</v>
      </c>
      <c r="P1071" s="62">
        <v>0</v>
      </c>
      <c r="Q1071" s="62">
        <v>0</v>
      </c>
      <c r="R1071" s="62">
        <v>0</v>
      </c>
      <c r="S1071" s="62">
        <v>0</v>
      </c>
      <c r="T1071" s="62">
        <v>0</v>
      </c>
      <c r="U1071" s="62">
        <v>0</v>
      </c>
      <c r="V1071" s="62">
        <v>0</v>
      </c>
      <c r="W1071" s="62">
        <v>0</v>
      </c>
    </row>
    <row r="1072" spans="1:23" ht="47.25" x14ac:dyDescent="0.25">
      <c r="A1072" s="174"/>
      <c r="B1072" s="60" t="s">
        <v>2332</v>
      </c>
      <c r="C1072" s="52" t="s">
        <v>1093</v>
      </c>
      <c r="D1072" s="62">
        <v>0</v>
      </c>
      <c r="E1072" s="62">
        <v>0</v>
      </c>
      <c r="F1072" s="62">
        <v>0</v>
      </c>
      <c r="G1072" s="62">
        <v>0</v>
      </c>
      <c r="H1072" s="62">
        <v>0</v>
      </c>
      <c r="I1072" s="62">
        <v>0</v>
      </c>
      <c r="J1072" s="62">
        <f t="shared" si="195"/>
        <v>0</v>
      </c>
      <c r="K1072" s="62">
        <f t="shared" si="195"/>
        <v>0</v>
      </c>
      <c r="L1072" s="54">
        <v>0</v>
      </c>
      <c r="M1072" s="54">
        <v>0</v>
      </c>
      <c r="N1072" s="62">
        <v>0</v>
      </c>
      <c r="O1072" s="62">
        <v>0</v>
      </c>
      <c r="P1072" s="62">
        <v>0</v>
      </c>
      <c r="Q1072" s="62">
        <v>0</v>
      </c>
      <c r="R1072" s="62">
        <v>0</v>
      </c>
      <c r="S1072" s="62">
        <v>0</v>
      </c>
      <c r="T1072" s="62">
        <v>0</v>
      </c>
      <c r="U1072" s="62">
        <v>0</v>
      </c>
      <c r="V1072" s="62">
        <v>0</v>
      </c>
      <c r="W1072" s="62">
        <v>0</v>
      </c>
    </row>
    <row r="1073" spans="1:23" ht="47.25" x14ac:dyDescent="0.25">
      <c r="A1073" s="174"/>
      <c r="B1073" s="60" t="s">
        <v>2333</v>
      </c>
      <c r="C1073" s="52" t="s">
        <v>1094</v>
      </c>
      <c r="D1073" s="62">
        <v>0</v>
      </c>
      <c r="E1073" s="62">
        <v>0</v>
      </c>
      <c r="F1073" s="62">
        <v>0</v>
      </c>
      <c r="G1073" s="62">
        <v>0</v>
      </c>
      <c r="H1073" s="62">
        <v>0.66</v>
      </c>
      <c r="I1073" s="62">
        <v>0</v>
      </c>
      <c r="J1073" s="62">
        <f t="shared" si="195"/>
        <v>0</v>
      </c>
      <c r="K1073" s="62">
        <f t="shared" si="195"/>
        <v>0</v>
      </c>
      <c r="L1073" s="54">
        <v>0.66</v>
      </c>
      <c r="M1073" s="54">
        <v>0</v>
      </c>
      <c r="N1073" s="62">
        <v>0</v>
      </c>
      <c r="O1073" s="62">
        <v>0</v>
      </c>
      <c r="P1073" s="62">
        <v>0</v>
      </c>
      <c r="Q1073" s="62">
        <v>0</v>
      </c>
      <c r="R1073" s="62">
        <v>0</v>
      </c>
      <c r="S1073" s="62">
        <v>0</v>
      </c>
      <c r="T1073" s="62">
        <v>0</v>
      </c>
      <c r="U1073" s="62">
        <v>0</v>
      </c>
      <c r="V1073" s="62">
        <v>0</v>
      </c>
      <c r="W1073" s="62">
        <v>0</v>
      </c>
    </row>
    <row r="1074" spans="1:23" ht="47.25" x14ac:dyDescent="0.25">
      <c r="A1074" s="174"/>
      <c r="B1074" s="60" t="s">
        <v>2334</v>
      </c>
      <c r="C1074" s="52" t="s">
        <v>2335</v>
      </c>
      <c r="D1074" s="62">
        <v>0</v>
      </c>
      <c r="E1074" s="62">
        <v>0</v>
      </c>
      <c r="F1074" s="62">
        <v>0</v>
      </c>
      <c r="G1074" s="62">
        <v>0</v>
      </c>
      <c r="H1074" s="62">
        <v>0</v>
      </c>
      <c r="I1074" s="62">
        <v>0</v>
      </c>
      <c r="J1074" s="62">
        <f t="shared" si="195"/>
        <v>0</v>
      </c>
      <c r="K1074" s="62">
        <f t="shared" si="195"/>
        <v>0</v>
      </c>
      <c r="L1074" s="54">
        <v>0</v>
      </c>
      <c r="M1074" s="54">
        <v>0</v>
      </c>
      <c r="N1074" s="62">
        <v>0</v>
      </c>
      <c r="O1074" s="62">
        <v>0</v>
      </c>
      <c r="P1074" s="62">
        <v>0</v>
      </c>
      <c r="Q1074" s="62">
        <v>0</v>
      </c>
      <c r="R1074" s="62">
        <v>0</v>
      </c>
      <c r="S1074" s="62">
        <v>0</v>
      </c>
      <c r="T1074" s="62">
        <v>0</v>
      </c>
      <c r="U1074" s="62">
        <v>0</v>
      </c>
      <c r="V1074" s="62">
        <v>0</v>
      </c>
      <c r="W1074" s="62">
        <v>0</v>
      </c>
    </row>
    <row r="1075" spans="1:23" ht="47.25" x14ac:dyDescent="0.25">
      <c r="A1075" s="174"/>
      <c r="B1075" s="60" t="s">
        <v>1095</v>
      </c>
      <c r="C1075" s="52" t="s">
        <v>1614</v>
      </c>
      <c r="D1075" s="62">
        <v>0</v>
      </c>
      <c r="E1075" s="62">
        <v>0</v>
      </c>
      <c r="F1075" s="62">
        <v>0</v>
      </c>
      <c r="G1075" s="62">
        <v>0</v>
      </c>
      <c r="H1075" s="62">
        <v>0</v>
      </c>
      <c r="I1075" s="62">
        <v>0</v>
      </c>
      <c r="J1075" s="62">
        <f t="shared" si="195"/>
        <v>0.05</v>
      </c>
      <c r="K1075" s="62">
        <f t="shared" si="195"/>
        <v>0</v>
      </c>
      <c r="L1075" s="54">
        <v>0.05</v>
      </c>
      <c r="M1075" s="54">
        <v>0</v>
      </c>
      <c r="N1075" s="62">
        <v>0</v>
      </c>
      <c r="O1075" s="62">
        <v>0</v>
      </c>
      <c r="P1075" s="62">
        <v>0</v>
      </c>
      <c r="Q1075" s="62">
        <v>0</v>
      </c>
      <c r="R1075" s="62">
        <v>0</v>
      </c>
      <c r="S1075" s="62">
        <v>0</v>
      </c>
      <c r="T1075" s="62">
        <v>0</v>
      </c>
      <c r="U1075" s="62">
        <v>0</v>
      </c>
      <c r="V1075" s="62">
        <v>0</v>
      </c>
      <c r="W1075" s="62">
        <v>0</v>
      </c>
    </row>
    <row r="1076" spans="1:23" ht="15.75" x14ac:dyDescent="0.25">
      <c r="A1076" s="174"/>
      <c r="B1076" s="60" t="s">
        <v>246</v>
      </c>
      <c r="C1076" s="52"/>
      <c r="D1076" s="62">
        <f t="shared" ref="D1076:W1076" si="196">SUM(D1077:D1079)</f>
        <v>0</v>
      </c>
      <c r="E1076" s="62">
        <f t="shared" si="196"/>
        <v>0</v>
      </c>
      <c r="F1076" s="62">
        <f t="shared" si="196"/>
        <v>0</v>
      </c>
      <c r="G1076" s="62">
        <f t="shared" si="196"/>
        <v>0</v>
      </c>
      <c r="H1076" s="62">
        <f t="shared" si="196"/>
        <v>1.01</v>
      </c>
      <c r="I1076" s="62">
        <f t="shared" si="196"/>
        <v>0</v>
      </c>
      <c r="J1076" s="62">
        <f t="shared" si="196"/>
        <v>0.50280000000000002</v>
      </c>
      <c r="K1076" s="62">
        <f t="shared" si="196"/>
        <v>0</v>
      </c>
      <c r="L1076" s="62">
        <f t="shared" si="196"/>
        <v>1.5127999999999999</v>
      </c>
      <c r="M1076" s="62">
        <f t="shared" si="196"/>
        <v>0</v>
      </c>
      <c r="N1076" s="62">
        <f t="shared" si="196"/>
        <v>0</v>
      </c>
      <c r="O1076" s="62">
        <f t="shared" si="196"/>
        <v>0</v>
      </c>
      <c r="P1076" s="62">
        <f t="shared" si="196"/>
        <v>0</v>
      </c>
      <c r="Q1076" s="62">
        <f t="shared" si="196"/>
        <v>0</v>
      </c>
      <c r="R1076" s="62">
        <f t="shared" si="196"/>
        <v>0</v>
      </c>
      <c r="S1076" s="62">
        <f t="shared" si="196"/>
        <v>0</v>
      </c>
      <c r="T1076" s="62">
        <f t="shared" si="196"/>
        <v>0</v>
      </c>
      <c r="U1076" s="62">
        <f t="shared" si="196"/>
        <v>0</v>
      </c>
      <c r="V1076" s="62">
        <f t="shared" si="196"/>
        <v>0</v>
      </c>
      <c r="W1076" s="62">
        <f t="shared" si="196"/>
        <v>0</v>
      </c>
    </row>
    <row r="1077" spans="1:23" ht="63" x14ac:dyDescent="0.25">
      <c r="A1077" s="174"/>
      <c r="B1077" s="60" t="s">
        <v>1098</v>
      </c>
      <c r="C1077" s="52" t="s">
        <v>1099</v>
      </c>
      <c r="D1077" s="62">
        <v>0</v>
      </c>
      <c r="E1077" s="62">
        <v>0</v>
      </c>
      <c r="F1077" s="62">
        <v>0</v>
      </c>
      <c r="G1077" s="62">
        <v>0</v>
      </c>
      <c r="H1077" s="62">
        <v>0</v>
      </c>
      <c r="I1077" s="62">
        <v>0</v>
      </c>
      <c r="J1077" s="62">
        <f t="shared" ref="J1077:K1079" si="197">L1077-D1077-F1077-H1077</f>
        <v>0</v>
      </c>
      <c r="K1077" s="62">
        <f t="shared" si="197"/>
        <v>0</v>
      </c>
      <c r="L1077" s="54">
        <v>0</v>
      </c>
      <c r="M1077" s="54">
        <v>0</v>
      </c>
      <c r="N1077" s="62">
        <v>0</v>
      </c>
      <c r="O1077" s="62">
        <v>0</v>
      </c>
      <c r="P1077" s="62">
        <v>0</v>
      </c>
      <c r="Q1077" s="62">
        <v>0</v>
      </c>
      <c r="R1077" s="62">
        <v>0</v>
      </c>
      <c r="S1077" s="62">
        <v>0</v>
      </c>
      <c r="T1077" s="62">
        <v>0</v>
      </c>
      <c r="U1077" s="62">
        <v>0</v>
      </c>
      <c r="V1077" s="62">
        <v>0</v>
      </c>
      <c r="W1077" s="62">
        <v>0</v>
      </c>
    </row>
    <row r="1078" spans="1:23" ht="63" x14ac:dyDescent="0.25">
      <c r="A1078" s="63"/>
      <c r="B1078" s="60" t="s">
        <v>1100</v>
      </c>
      <c r="C1078" s="52" t="s">
        <v>1101</v>
      </c>
      <c r="D1078" s="62">
        <v>0</v>
      </c>
      <c r="E1078" s="62">
        <v>0</v>
      </c>
      <c r="F1078" s="62">
        <v>0</v>
      </c>
      <c r="G1078" s="62">
        <v>0</v>
      </c>
      <c r="H1078" s="62">
        <v>1.01</v>
      </c>
      <c r="I1078" s="62">
        <v>0</v>
      </c>
      <c r="J1078" s="62">
        <f t="shared" si="197"/>
        <v>0</v>
      </c>
      <c r="K1078" s="62">
        <f t="shared" si="197"/>
        <v>0</v>
      </c>
      <c r="L1078" s="54">
        <v>1.01</v>
      </c>
      <c r="M1078" s="54">
        <v>0</v>
      </c>
      <c r="N1078" s="62">
        <v>0</v>
      </c>
      <c r="O1078" s="62">
        <v>0</v>
      </c>
      <c r="P1078" s="62">
        <v>0</v>
      </c>
      <c r="Q1078" s="62">
        <v>0</v>
      </c>
      <c r="R1078" s="62">
        <v>0</v>
      </c>
      <c r="S1078" s="62">
        <v>0</v>
      </c>
      <c r="T1078" s="62">
        <v>0</v>
      </c>
      <c r="U1078" s="62">
        <v>0</v>
      </c>
      <c r="V1078" s="62">
        <v>0</v>
      </c>
      <c r="W1078" s="62">
        <v>0</v>
      </c>
    </row>
    <row r="1079" spans="1:23" ht="47.25" x14ac:dyDescent="0.25">
      <c r="A1079" s="174"/>
      <c r="B1079" s="60" t="s">
        <v>1102</v>
      </c>
      <c r="C1079" s="52" t="s">
        <v>1615</v>
      </c>
      <c r="D1079" s="62">
        <v>0</v>
      </c>
      <c r="E1079" s="62">
        <v>0</v>
      </c>
      <c r="F1079" s="62">
        <v>0</v>
      </c>
      <c r="G1079" s="62">
        <v>0</v>
      </c>
      <c r="H1079" s="62">
        <v>0</v>
      </c>
      <c r="I1079" s="62">
        <v>0</v>
      </c>
      <c r="J1079" s="62">
        <f t="shared" si="197"/>
        <v>0.50280000000000002</v>
      </c>
      <c r="K1079" s="62">
        <f t="shared" si="197"/>
        <v>0</v>
      </c>
      <c r="L1079" s="54">
        <v>0.50280000000000002</v>
      </c>
      <c r="M1079" s="54">
        <v>0</v>
      </c>
      <c r="N1079" s="62">
        <v>0</v>
      </c>
      <c r="O1079" s="62">
        <v>0</v>
      </c>
      <c r="P1079" s="62">
        <v>0</v>
      </c>
      <c r="Q1079" s="62">
        <v>0</v>
      </c>
      <c r="R1079" s="62">
        <v>0</v>
      </c>
      <c r="S1079" s="62">
        <v>0</v>
      </c>
      <c r="T1079" s="62">
        <v>0</v>
      </c>
      <c r="U1079" s="62">
        <v>0</v>
      </c>
      <c r="V1079" s="62">
        <v>0</v>
      </c>
      <c r="W1079" s="62">
        <v>0</v>
      </c>
    </row>
    <row r="1080" spans="1:23" ht="15.75" x14ac:dyDescent="0.25">
      <c r="A1080" s="174"/>
      <c r="B1080" s="60" t="s">
        <v>254</v>
      </c>
      <c r="C1080" s="52"/>
      <c r="D1080" s="62">
        <f t="shared" ref="D1080:W1080" si="198">SUM(D1081:D1082)</f>
        <v>0</v>
      </c>
      <c r="E1080" s="62">
        <f t="shared" si="198"/>
        <v>0</v>
      </c>
      <c r="F1080" s="62">
        <f t="shared" si="198"/>
        <v>0</v>
      </c>
      <c r="G1080" s="62">
        <f t="shared" si="198"/>
        <v>0</v>
      </c>
      <c r="H1080" s="62">
        <f t="shared" si="198"/>
        <v>0</v>
      </c>
      <c r="I1080" s="62">
        <f t="shared" si="198"/>
        <v>0</v>
      </c>
      <c r="J1080" s="62">
        <f t="shared" si="198"/>
        <v>0</v>
      </c>
      <c r="K1080" s="62">
        <f t="shared" si="198"/>
        <v>0</v>
      </c>
      <c r="L1080" s="62">
        <f t="shared" si="198"/>
        <v>0</v>
      </c>
      <c r="M1080" s="62">
        <f t="shared" si="198"/>
        <v>0</v>
      </c>
      <c r="N1080" s="62">
        <f t="shared" si="198"/>
        <v>0</v>
      </c>
      <c r="O1080" s="62">
        <f t="shared" si="198"/>
        <v>0</v>
      </c>
      <c r="P1080" s="62">
        <f t="shared" si="198"/>
        <v>0</v>
      </c>
      <c r="Q1080" s="62">
        <f t="shared" si="198"/>
        <v>0</v>
      </c>
      <c r="R1080" s="62">
        <f t="shared" si="198"/>
        <v>0</v>
      </c>
      <c r="S1080" s="62">
        <f t="shared" si="198"/>
        <v>0</v>
      </c>
      <c r="T1080" s="62">
        <f t="shared" si="198"/>
        <v>0</v>
      </c>
      <c r="U1080" s="62">
        <f t="shared" si="198"/>
        <v>0</v>
      </c>
      <c r="V1080" s="62">
        <f t="shared" si="198"/>
        <v>0</v>
      </c>
      <c r="W1080" s="62">
        <f t="shared" si="198"/>
        <v>0</v>
      </c>
    </row>
    <row r="1081" spans="1:23" ht="78.75" x14ac:dyDescent="0.25">
      <c r="A1081" s="174"/>
      <c r="B1081" s="60" t="s">
        <v>1103</v>
      </c>
      <c r="C1081" s="52" t="s">
        <v>1616</v>
      </c>
      <c r="D1081" s="62">
        <v>0</v>
      </c>
      <c r="E1081" s="62">
        <v>0</v>
      </c>
      <c r="F1081" s="62">
        <v>0</v>
      </c>
      <c r="G1081" s="62">
        <v>0</v>
      </c>
      <c r="H1081" s="62">
        <v>0</v>
      </c>
      <c r="I1081" s="62">
        <v>0</v>
      </c>
      <c r="J1081" s="62">
        <f t="shared" ref="J1081:K1082" si="199">L1081-D1081-F1081-H1081</f>
        <v>0</v>
      </c>
      <c r="K1081" s="62">
        <f t="shared" si="199"/>
        <v>0</v>
      </c>
      <c r="L1081" s="54">
        <v>0</v>
      </c>
      <c r="M1081" s="54">
        <v>0</v>
      </c>
      <c r="N1081" s="62">
        <v>0</v>
      </c>
      <c r="O1081" s="62">
        <v>0</v>
      </c>
      <c r="P1081" s="62">
        <v>0</v>
      </c>
      <c r="Q1081" s="62">
        <v>0</v>
      </c>
      <c r="R1081" s="62">
        <v>0</v>
      </c>
      <c r="S1081" s="62">
        <v>0</v>
      </c>
      <c r="T1081" s="62">
        <v>0</v>
      </c>
      <c r="U1081" s="62">
        <v>0</v>
      </c>
      <c r="V1081" s="62">
        <v>0</v>
      </c>
      <c r="W1081" s="62">
        <v>0</v>
      </c>
    </row>
    <row r="1082" spans="1:23" ht="47.25" x14ac:dyDescent="0.25">
      <c r="A1082" s="174"/>
      <c r="B1082" s="60" t="s">
        <v>2336</v>
      </c>
      <c r="C1082" s="52" t="s">
        <v>2337</v>
      </c>
      <c r="D1082" s="62">
        <v>0</v>
      </c>
      <c r="E1082" s="62">
        <v>0</v>
      </c>
      <c r="F1082" s="62">
        <v>0</v>
      </c>
      <c r="G1082" s="62">
        <v>0</v>
      </c>
      <c r="H1082" s="62">
        <v>0</v>
      </c>
      <c r="I1082" s="62">
        <v>0</v>
      </c>
      <c r="J1082" s="62">
        <f t="shared" si="199"/>
        <v>0</v>
      </c>
      <c r="K1082" s="62">
        <f t="shared" si="199"/>
        <v>0</v>
      </c>
      <c r="L1082" s="54">
        <v>0</v>
      </c>
      <c r="M1082" s="54">
        <v>0</v>
      </c>
      <c r="N1082" s="62">
        <v>0</v>
      </c>
      <c r="O1082" s="62">
        <v>0</v>
      </c>
      <c r="P1082" s="62">
        <v>0</v>
      </c>
      <c r="Q1082" s="62">
        <v>0</v>
      </c>
      <c r="R1082" s="62">
        <v>0</v>
      </c>
      <c r="S1082" s="62">
        <v>0</v>
      </c>
      <c r="T1082" s="62">
        <v>0</v>
      </c>
      <c r="U1082" s="62">
        <v>0</v>
      </c>
      <c r="V1082" s="62">
        <v>0</v>
      </c>
      <c r="W1082" s="62">
        <v>0</v>
      </c>
    </row>
    <row r="1083" spans="1:23" ht="15.75" x14ac:dyDescent="0.25">
      <c r="A1083" s="174"/>
      <c r="B1083" s="60" t="s">
        <v>274</v>
      </c>
      <c r="C1083" s="52"/>
      <c r="D1083" s="62">
        <f t="shared" ref="D1083:W1083" si="200">SUM(D1084:D1086)</f>
        <v>0</v>
      </c>
      <c r="E1083" s="62">
        <f t="shared" si="200"/>
        <v>0</v>
      </c>
      <c r="F1083" s="62">
        <f t="shared" si="200"/>
        <v>0</v>
      </c>
      <c r="G1083" s="62">
        <f t="shared" si="200"/>
        <v>0</v>
      </c>
      <c r="H1083" s="62">
        <f t="shared" si="200"/>
        <v>0</v>
      </c>
      <c r="I1083" s="62">
        <f t="shared" si="200"/>
        <v>0</v>
      </c>
      <c r="J1083" s="62">
        <f t="shared" si="200"/>
        <v>0</v>
      </c>
      <c r="K1083" s="62">
        <f t="shared" si="200"/>
        <v>0</v>
      </c>
      <c r="L1083" s="62">
        <f t="shared" si="200"/>
        <v>0</v>
      </c>
      <c r="M1083" s="62">
        <f t="shared" si="200"/>
        <v>0</v>
      </c>
      <c r="N1083" s="62">
        <f t="shared" si="200"/>
        <v>0</v>
      </c>
      <c r="O1083" s="62">
        <f t="shared" si="200"/>
        <v>0</v>
      </c>
      <c r="P1083" s="62">
        <f t="shared" si="200"/>
        <v>0</v>
      </c>
      <c r="Q1083" s="62">
        <f t="shared" si="200"/>
        <v>0</v>
      </c>
      <c r="R1083" s="62">
        <f t="shared" si="200"/>
        <v>0</v>
      </c>
      <c r="S1083" s="62">
        <f t="shared" si="200"/>
        <v>0</v>
      </c>
      <c r="T1083" s="62">
        <f t="shared" si="200"/>
        <v>0</v>
      </c>
      <c r="U1083" s="62">
        <f t="shared" si="200"/>
        <v>0</v>
      </c>
      <c r="V1083" s="62">
        <f t="shared" si="200"/>
        <v>0</v>
      </c>
      <c r="W1083" s="62">
        <f t="shared" si="200"/>
        <v>0</v>
      </c>
    </row>
    <row r="1084" spans="1:23" ht="63" x14ac:dyDescent="0.25">
      <c r="A1084" s="174"/>
      <c r="B1084" s="60" t="s">
        <v>1107</v>
      </c>
      <c r="C1084" s="52" t="s">
        <v>1108</v>
      </c>
      <c r="D1084" s="62">
        <v>0</v>
      </c>
      <c r="E1084" s="62">
        <v>0</v>
      </c>
      <c r="F1084" s="62">
        <v>0</v>
      </c>
      <c r="G1084" s="62">
        <v>0</v>
      </c>
      <c r="H1084" s="62">
        <v>0</v>
      </c>
      <c r="I1084" s="62">
        <v>0</v>
      </c>
      <c r="J1084" s="62">
        <f t="shared" ref="J1084:K1086" si="201">L1084-D1084-F1084-H1084</f>
        <v>0</v>
      </c>
      <c r="K1084" s="62">
        <f t="shared" si="201"/>
        <v>0</v>
      </c>
      <c r="L1084" s="54">
        <v>0</v>
      </c>
      <c r="M1084" s="54">
        <v>0</v>
      </c>
      <c r="N1084" s="62">
        <v>0</v>
      </c>
      <c r="O1084" s="62">
        <v>0</v>
      </c>
      <c r="P1084" s="62">
        <v>0</v>
      </c>
      <c r="Q1084" s="62">
        <v>0</v>
      </c>
      <c r="R1084" s="62">
        <v>0</v>
      </c>
      <c r="S1084" s="62">
        <v>0</v>
      </c>
      <c r="T1084" s="62">
        <v>0</v>
      </c>
      <c r="U1084" s="62">
        <v>0</v>
      </c>
      <c r="V1084" s="62">
        <v>0</v>
      </c>
      <c r="W1084" s="62">
        <v>0</v>
      </c>
    </row>
    <row r="1085" spans="1:23" ht="47.25" x14ac:dyDescent="0.25">
      <c r="A1085" s="174"/>
      <c r="B1085" s="60" t="s">
        <v>1109</v>
      </c>
      <c r="C1085" s="52" t="s">
        <v>1110</v>
      </c>
      <c r="D1085" s="62">
        <v>0</v>
      </c>
      <c r="E1085" s="62">
        <v>0</v>
      </c>
      <c r="F1085" s="62">
        <v>0</v>
      </c>
      <c r="G1085" s="62">
        <v>0</v>
      </c>
      <c r="H1085" s="62">
        <v>0</v>
      </c>
      <c r="I1085" s="62">
        <v>0</v>
      </c>
      <c r="J1085" s="62">
        <f t="shared" si="201"/>
        <v>0</v>
      </c>
      <c r="K1085" s="62">
        <f t="shared" si="201"/>
        <v>0</v>
      </c>
      <c r="L1085" s="54">
        <v>0</v>
      </c>
      <c r="M1085" s="54">
        <v>0</v>
      </c>
      <c r="N1085" s="62">
        <v>0</v>
      </c>
      <c r="O1085" s="62">
        <v>0</v>
      </c>
      <c r="P1085" s="62">
        <v>0</v>
      </c>
      <c r="Q1085" s="62">
        <v>0</v>
      </c>
      <c r="R1085" s="62">
        <v>0</v>
      </c>
      <c r="S1085" s="62">
        <v>0</v>
      </c>
      <c r="T1085" s="62">
        <v>0</v>
      </c>
      <c r="U1085" s="62">
        <v>0</v>
      </c>
      <c r="V1085" s="62">
        <v>0</v>
      </c>
      <c r="W1085" s="62">
        <v>0</v>
      </c>
    </row>
    <row r="1086" spans="1:23" ht="78.75" x14ac:dyDescent="0.25">
      <c r="B1086" s="60" t="s">
        <v>1111</v>
      </c>
      <c r="C1086" s="52" t="s">
        <v>1112</v>
      </c>
      <c r="D1086" s="62">
        <v>0</v>
      </c>
      <c r="E1086" s="62">
        <v>0</v>
      </c>
      <c r="F1086" s="62">
        <v>0</v>
      </c>
      <c r="G1086" s="62">
        <v>0</v>
      </c>
      <c r="H1086" s="62">
        <v>0</v>
      </c>
      <c r="I1086" s="62">
        <v>0</v>
      </c>
      <c r="J1086" s="62">
        <f t="shared" si="201"/>
        <v>0</v>
      </c>
      <c r="K1086" s="62">
        <f t="shared" si="201"/>
        <v>0</v>
      </c>
      <c r="L1086" s="54">
        <v>0</v>
      </c>
      <c r="M1086" s="54">
        <v>0</v>
      </c>
      <c r="N1086" s="62">
        <v>0</v>
      </c>
      <c r="O1086" s="62">
        <v>0</v>
      </c>
      <c r="P1086" s="62">
        <v>0</v>
      </c>
      <c r="Q1086" s="62">
        <v>0</v>
      </c>
      <c r="R1086" s="62">
        <v>0</v>
      </c>
      <c r="S1086" s="62">
        <v>0</v>
      </c>
      <c r="T1086" s="62">
        <v>0</v>
      </c>
      <c r="U1086" s="62">
        <v>0</v>
      </c>
      <c r="V1086" s="62">
        <v>0</v>
      </c>
      <c r="W1086" s="62">
        <v>0</v>
      </c>
    </row>
    <row r="1087" spans="1:23" ht="15.75" x14ac:dyDescent="0.25">
      <c r="B1087" s="60" t="s">
        <v>305</v>
      </c>
      <c r="C1087" s="52"/>
      <c r="D1087" s="62">
        <f t="shared" ref="D1087:W1087" si="202">SUM(D1088)</f>
        <v>0</v>
      </c>
      <c r="E1087" s="62">
        <f t="shared" si="202"/>
        <v>0</v>
      </c>
      <c r="F1087" s="62">
        <f t="shared" si="202"/>
        <v>0.09</v>
      </c>
      <c r="G1087" s="62">
        <f t="shared" si="202"/>
        <v>0</v>
      </c>
      <c r="H1087" s="62">
        <f t="shared" si="202"/>
        <v>0</v>
      </c>
      <c r="I1087" s="62">
        <f t="shared" si="202"/>
        <v>0</v>
      </c>
      <c r="J1087" s="62">
        <f t="shared" si="202"/>
        <v>0</v>
      </c>
      <c r="K1087" s="62">
        <f t="shared" si="202"/>
        <v>0</v>
      </c>
      <c r="L1087" s="62">
        <f t="shared" si="202"/>
        <v>0.09</v>
      </c>
      <c r="M1087" s="62">
        <f t="shared" si="202"/>
        <v>0</v>
      </c>
      <c r="N1087" s="62">
        <f t="shared" si="202"/>
        <v>0</v>
      </c>
      <c r="O1087" s="62">
        <f t="shared" si="202"/>
        <v>0</v>
      </c>
      <c r="P1087" s="62">
        <f t="shared" si="202"/>
        <v>0</v>
      </c>
      <c r="Q1087" s="62">
        <f t="shared" si="202"/>
        <v>0</v>
      </c>
      <c r="R1087" s="62">
        <f t="shared" si="202"/>
        <v>0</v>
      </c>
      <c r="S1087" s="62">
        <f t="shared" si="202"/>
        <v>0</v>
      </c>
      <c r="T1087" s="62">
        <f t="shared" si="202"/>
        <v>0</v>
      </c>
      <c r="U1087" s="62">
        <f t="shared" si="202"/>
        <v>0</v>
      </c>
      <c r="V1087" s="62">
        <f t="shared" si="202"/>
        <v>0</v>
      </c>
      <c r="W1087" s="62">
        <f t="shared" si="202"/>
        <v>0</v>
      </c>
    </row>
    <row r="1088" spans="1:23" ht="47.25" x14ac:dyDescent="0.25">
      <c r="B1088" s="60" t="s">
        <v>1104</v>
      </c>
      <c r="C1088" s="52" t="s">
        <v>1105</v>
      </c>
      <c r="D1088" s="62">
        <v>0</v>
      </c>
      <c r="E1088" s="62">
        <v>0</v>
      </c>
      <c r="F1088" s="62">
        <v>0.09</v>
      </c>
      <c r="G1088" s="62">
        <v>0</v>
      </c>
      <c r="H1088" s="62">
        <v>0</v>
      </c>
      <c r="I1088" s="62">
        <v>0</v>
      </c>
      <c r="J1088" s="62">
        <f>L1088-D1088-F1088-H1088</f>
        <v>0</v>
      </c>
      <c r="K1088" s="62">
        <f>M1088-E1088-G1088-I1088</f>
        <v>0</v>
      </c>
      <c r="L1088" s="54">
        <v>0.09</v>
      </c>
      <c r="M1088" s="54">
        <v>0</v>
      </c>
      <c r="N1088" s="62">
        <v>0</v>
      </c>
      <c r="O1088" s="62">
        <v>0</v>
      </c>
      <c r="P1088" s="62">
        <v>0</v>
      </c>
      <c r="Q1088" s="62">
        <v>0</v>
      </c>
      <c r="R1088" s="62">
        <v>0</v>
      </c>
      <c r="S1088" s="62">
        <v>0</v>
      </c>
      <c r="T1088" s="62">
        <v>0</v>
      </c>
      <c r="U1088" s="62">
        <v>0</v>
      </c>
      <c r="V1088" s="62">
        <v>0</v>
      </c>
      <c r="W1088" s="62">
        <v>0</v>
      </c>
    </row>
    <row r="1089" spans="2:23" ht="15.75" x14ac:dyDescent="0.25">
      <c r="B1089" s="60" t="s">
        <v>329</v>
      </c>
      <c r="C1089" s="52"/>
      <c r="D1089" s="62">
        <f t="shared" ref="D1089:W1089" si="203">SUM(D1090:D1098)</f>
        <v>0</v>
      </c>
      <c r="E1089" s="62">
        <f t="shared" si="203"/>
        <v>0</v>
      </c>
      <c r="F1089" s="62">
        <f t="shared" si="203"/>
        <v>2.0329999999999999</v>
      </c>
      <c r="G1089" s="62">
        <f t="shared" si="203"/>
        <v>0</v>
      </c>
      <c r="H1089" s="62">
        <f t="shared" si="203"/>
        <v>1.2528000000000001</v>
      </c>
      <c r="I1089" s="62">
        <f t="shared" si="203"/>
        <v>0.5</v>
      </c>
      <c r="J1089" s="62">
        <f t="shared" si="203"/>
        <v>0</v>
      </c>
      <c r="K1089" s="62">
        <f t="shared" si="203"/>
        <v>0</v>
      </c>
      <c r="L1089" s="62">
        <f t="shared" si="203"/>
        <v>3.2858000000000001</v>
      </c>
      <c r="M1089" s="62">
        <f t="shared" si="203"/>
        <v>0.5</v>
      </c>
      <c r="N1089" s="62">
        <f t="shared" si="203"/>
        <v>0</v>
      </c>
      <c r="O1089" s="62">
        <f t="shared" si="203"/>
        <v>0</v>
      </c>
      <c r="P1089" s="62">
        <f t="shared" si="203"/>
        <v>0</v>
      </c>
      <c r="Q1089" s="62">
        <f t="shared" si="203"/>
        <v>0</v>
      </c>
      <c r="R1089" s="62">
        <f t="shared" si="203"/>
        <v>0</v>
      </c>
      <c r="S1089" s="62">
        <f t="shared" si="203"/>
        <v>0</v>
      </c>
      <c r="T1089" s="62">
        <f t="shared" si="203"/>
        <v>0</v>
      </c>
      <c r="U1089" s="62">
        <f t="shared" si="203"/>
        <v>0</v>
      </c>
      <c r="V1089" s="62">
        <f t="shared" si="203"/>
        <v>0</v>
      </c>
      <c r="W1089" s="62">
        <f t="shared" si="203"/>
        <v>0</v>
      </c>
    </row>
    <row r="1090" spans="2:23" ht="47.25" x14ac:dyDescent="0.25">
      <c r="B1090" s="60" t="s">
        <v>1113</v>
      </c>
      <c r="C1090" s="52" t="s">
        <v>1114</v>
      </c>
      <c r="D1090" s="62">
        <v>0</v>
      </c>
      <c r="E1090" s="62">
        <v>0</v>
      </c>
      <c r="F1090" s="62">
        <v>0</v>
      </c>
      <c r="G1090" s="62">
        <v>0</v>
      </c>
      <c r="H1090" s="62">
        <v>1.2528000000000001</v>
      </c>
      <c r="I1090" s="62">
        <v>0.5</v>
      </c>
      <c r="J1090" s="62">
        <f t="shared" ref="J1090:K1098" si="204">L1090-D1090-F1090-H1090</f>
        <v>0</v>
      </c>
      <c r="K1090" s="62">
        <f t="shared" si="204"/>
        <v>0</v>
      </c>
      <c r="L1090" s="54">
        <v>1.2528000000000001</v>
      </c>
      <c r="M1090" s="54">
        <v>0.5</v>
      </c>
      <c r="N1090" s="62">
        <v>0</v>
      </c>
      <c r="O1090" s="62">
        <v>0</v>
      </c>
      <c r="P1090" s="62">
        <v>0</v>
      </c>
      <c r="Q1090" s="62">
        <v>0</v>
      </c>
      <c r="R1090" s="62">
        <v>0</v>
      </c>
      <c r="S1090" s="62">
        <v>0</v>
      </c>
      <c r="T1090" s="62">
        <v>0</v>
      </c>
      <c r="U1090" s="62">
        <v>0</v>
      </c>
      <c r="V1090" s="62">
        <v>0</v>
      </c>
      <c r="W1090" s="62">
        <v>0</v>
      </c>
    </row>
    <row r="1091" spans="2:23" ht="47.25" x14ac:dyDescent="0.25">
      <c r="B1091" s="55" t="s">
        <v>1115</v>
      </c>
      <c r="C1091" s="56" t="s">
        <v>1116</v>
      </c>
      <c r="D1091" s="62">
        <v>0</v>
      </c>
      <c r="E1091" s="62">
        <v>0</v>
      </c>
      <c r="F1091" s="62">
        <v>0</v>
      </c>
      <c r="G1091" s="62">
        <v>0</v>
      </c>
      <c r="H1091" s="62">
        <v>0</v>
      </c>
      <c r="I1091" s="62">
        <v>0</v>
      </c>
      <c r="J1091" s="62">
        <f t="shared" si="204"/>
        <v>0</v>
      </c>
      <c r="K1091" s="62">
        <f t="shared" si="204"/>
        <v>0</v>
      </c>
      <c r="L1091" s="54">
        <v>0</v>
      </c>
      <c r="M1091" s="54">
        <v>0</v>
      </c>
      <c r="N1091" s="62">
        <v>0</v>
      </c>
      <c r="O1091" s="62">
        <v>0</v>
      </c>
      <c r="P1091" s="62">
        <v>0</v>
      </c>
      <c r="Q1091" s="62">
        <v>0</v>
      </c>
      <c r="R1091" s="62">
        <v>0</v>
      </c>
      <c r="S1091" s="62">
        <v>0</v>
      </c>
      <c r="T1091" s="62">
        <v>0</v>
      </c>
      <c r="U1091" s="62">
        <v>0</v>
      </c>
      <c r="V1091" s="62">
        <v>0</v>
      </c>
      <c r="W1091" s="62">
        <v>0</v>
      </c>
    </row>
    <row r="1092" spans="2:23" ht="63" x14ac:dyDescent="0.25">
      <c r="B1092" s="60" t="s">
        <v>1117</v>
      </c>
      <c r="C1092" s="52" t="s">
        <v>1118</v>
      </c>
      <c r="D1092" s="62">
        <v>0</v>
      </c>
      <c r="E1092" s="62">
        <v>0</v>
      </c>
      <c r="F1092" s="62">
        <v>0</v>
      </c>
      <c r="G1092" s="62">
        <v>0</v>
      </c>
      <c r="H1092" s="62">
        <v>0</v>
      </c>
      <c r="I1092" s="62">
        <v>0</v>
      </c>
      <c r="J1092" s="62">
        <f t="shared" si="204"/>
        <v>0</v>
      </c>
      <c r="K1092" s="62">
        <f t="shared" si="204"/>
        <v>0</v>
      </c>
      <c r="L1092" s="54">
        <v>0</v>
      </c>
      <c r="M1092" s="54">
        <v>0</v>
      </c>
      <c r="N1092" s="62">
        <v>0</v>
      </c>
      <c r="O1092" s="62">
        <v>0</v>
      </c>
      <c r="P1092" s="62">
        <v>0</v>
      </c>
      <c r="Q1092" s="62">
        <v>0</v>
      </c>
      <c r="R1092" s="62">
        <v>0</v>
      </c>
      <c r="S1092" s="62">
        <v>0</v>
      </c>
      <c r="T1092" s="62">
        <v>0</v>
      </c>
      <c r="U1092" s="62">
        <v>0</v>
      </c>
      <c r="V1092" s="62">
        <v>0</v>
      </c>
      <c r="W1092" s="62">
        <v>0</v>
      </c>
    </row>
    <row r="1093" spans="2:23" ht="110.25" x14ac:dyDescent="0.25">
      <c r="B1093" s="60" t="s">
        <v>2338</v>
      </c>
      <c r="C1093" s="52" t="s">
        <v>1119</v>
      </c>
      <c r="D1093" s="62">
        <v>0</v>
      </c>
      <c r="E1093" s="62">
        <v>0</v>
      </c>
      <c r="F1093" s="62">
        <v>0</v>
      </c>
      <c r="G1093" s="62">
        <v>0</v>
      </c>
      <c r="H1093" s="62">
        <v>0</v>
      </c>
      <c r="I1093" s="62">
        <v>0</v>
      </c>
      <c r="J1093" s="62">
        <f t="shared" si="204"/>
        <v>0</v>
      </c>
      <c r="K1093" s="62">
        <f t="shared" si="204"/>
        <v>0</v>
      </c>
      <c r="L1093" s="54">
        <v>0</v>
      </c>
      <c r="M1093" s="54">
        <v>0</v>
      </c>
      <c r="N1093" s="62">
        <v>0</v>
      </c>
      <c r="O1093" s="62">
        <v>0</v>
      </c>
      <c r="P1093" s="62">
        <v>0</v>
      </c>
      <c r="Q1093" s="62">
        <v>0</v>
      </c>
      <c r="R1093" s="62">
        <v>0</v>
      </c>
      <c r="S1093" s="62">
        <v>0</v>
      </c>
      <c r="T1093" s="62">
        <v>0</v>
      </c>
      <c r="U1093" s="62">
        <v>0</v>
      </c>
      <c r="V1093" s="62">
        <v>0</v>
      </c>
      <c r="W1093" s="62">
        <v>0</v>
      </c>
    </row>
    <row r="1094" spans="2:23" ht="78.75" x14ac:dyDescent="0.25">
      <c r="B1094" s="60" t="s">
        <v>1120</v>
      </c>
      <c r="C1094" s="52" t="s">
        <v>1618</v>
      </c>
      <c r="D1094" s="62">
        <v>0</v>
      </c>
      <c r="E1094" s="62">
        <v>0</v>
      </c>
      <c r="F1094" s="62">
        <v>0</v>
      </c>
      <c r="G1094" s="62">
        <v>0</v>
      </c>
      <c r="H1094" s="62">
        <v>0</v>
      </c>
      <c r="I1094" s="62">
        <v>0</v>
      </c>
      <c r="J1094" s="62">
        <f t="shared" si="204"/>
        <v>0</v>
      </c>
      <c r="K1094" s="62">
        <f t="shared" si="204"/>
        <v>0</v>
      </c>
      <c r="L1094" s="54">
        <v>0</v>
      </c>
      <c r="M1094" s="54">
        <v>0</v>
      </c>
      <c r="N1094" s="62">
        <v>0</v>
      </c>
      <c r="O1094" s="62">
        <v>0</v>
      </c>
      <c r="P1094" s="62">
        <v>0</v>
      </c>
      <c r="Q1094" s="62">
        <v>0</v>
      </c>
      <c r="R1094" s="62">
        <v>0</v>
      </c>
      <c r="S1094" s="62">
        <v>0</v>
      </c>
      <c r="T1094" s="62">
        <v>0</v>
      </c>
      <c r="U1094" s="62">
        <v>0</v>
      </c>
      <c r="V1094" s="62">
        <v>0</v>
      </c>
      <c r="W1094" s="62">
        <v>0</v>
      </c>
    </row>
    <row r="1095" spans="2:23" ht="63" x14ac:dyDescent="0.25">
      <c r="B1095" s="60" t="s">
        <v>1121</v>
      </c>
      <c r="C1095" s="52" t="s">
        <v>1122</v>
      </c>
      <c r="D1095" s="62">
        <v>0</v>
      </c>
      <c r="E1095" s="62">
        <v>0</v>
      </c>
      <c r="F1095" s="62">
        <v>2.0329999999999999</v>
      </c>
      <c r="G1095" s="62">
        <v>0</v>
      </c>
      <c r="H1095" s="62">
        <v>0</v>
      </c>
      <c r="I1095" s="62">
        <v>0</v>
      </c>
      <c r="J1095" s="62">
        <f t="shared" si="204"/>
        <v>0</v>
      </c>
      <c r="K1095" s="62">
        <f t="shared" si="204"/>
        <v>0</v>
      </c>
      <c r="L1095" s="54">
        <v>2.0329999999999999</v>
      </c>
      <c r="M1095" s="54">
        <v>0</v>
      </c>
      <c r="N1095" s="62">
        <v>0</v>
      </c>
      <c r="O1095" s="62">
        <v>0</v>
      </c>
      <c r="P1095" s="62">
        <v>0</v>
      </c>
      <c r="Q1095" s="62">
        <v>0</v>
      </c>
      <c r="R1095" s="62">
        <v>0</v>
      </c>
      <c r="S1095" s="62">
        <v>0</v>
      </c>
      <c r="T1095" s="62">
        <v>0</v>
      </c>
      <c r="U1095" s="62">
        <v>0</v>
      </c>
      <c r="V1095" s="62">
        <v>0</v>
      </c>
      <c r="W1095" s="62">
        <v>0</v>
      </c>
    </row>
    <row r="1096" spans="2:23" ht="94.5" x14ac:dyDescent="0.25">
      <c r="B1096" s="60" t="s">
        <v>1123</v>
      </c>
      <c r="C1096" s="52" t="s">
        <v>1124</v>
      </c>
      <c r="D1096" s="62">
        <v>0</v>
      </c>
      <c r="E1096" s="62">
        <v>0</v>
      </c>
      <c r="F1096" s="62">
        <v>0</v>
      </c>
      <c r="G1096" s="62">
        <v>0</v>
      </c>
      <c r="H1096" s="62">
        <v>0</v>
      </c>
      <c r="I1096" s="62">
        <v>0</v>
      </c>
      <c r="J1096" s="62">
        <f t="shared" si="204"/>
        <v>0</v>
      </c>
      <c r="K1096" s="62">
        <f t="shared" si="204"/>
        <v>0</v>
      </c>
      <c r="L1096" s="54">
        <v>0</v>
      </c>
      <c r="M1096" s="54">
        <v>0</v>
      </c>
      <c r="N1096" s="62">
        <v>0</v>
      </c>
      <c r="O1096" s="62">
        <v>0</v>
      </c>
      <c r="P1096" s="62">
        <v>0</v>
      </c>
      <c r="Q1096" s="62">
        <v>0</v>
      </c>
      <c r="R1096" s="62">
        <v>0</v>
      </c>
      <c r="S1096" s="62">
        <v>0</v>
      </c>
      <c r="T1096" s="62">
        <v>0</v>
      </c>
      <c r="U1096" s="62">
        <v>0</v>
      </c>
      <c r="V1096" s="62">
        <v>0</v>
      </c>
      <c r="W1096" s="62">
        <v>0</v>
      </c>
    </row>
    <row r="1097" spans="2:23" ht="47.25" x14ac:dyDescent="0.25">
      <c r="B1097" s="60" t="s">
        <v>1125</v>
      </c>
      <c r="C1097" s="52" t="s">
        <v>1126</v>
      </c>
      <c r="D1097" s="62">
        <v>0</v>
      </c>
      <c r="E1097" s="62">
        <v>0</v>
      </c>
      <c r="F1097" s="62">
        <v>0</v>
      </c>
      <c r="G1097" s="62">
        <v>0</v>
      </c>
      <c r="H1097" s="62">
        <v>0</v>
      </c>
      <c r="I1097" s="62">
        <v>0</v>
      </c>
      <c r="J1097" s="62">
        <f t="shared" si="204"/>
        <v>0</v>
      </c>
      <c r="K1097" s="62">
        <f t="shared" si="204"/>
        <v>0</v>
      </c>
      <c r="L1097" s="54">
        <v>0</v>
      </c>
      <c r="M1097" s="54">
        <v>0</v>
      </c>
      <c r="N1097" s="62">
        <v>0</v>
      </c>
      <c r="O1097" s="62">
        <v>0</v>
      </c>
      <c r="P1097" s="62">
        <v>0</v>
      </c>
      <c r="Q1097" s="62">
        <v>0</v>
      </c>
      <c r="R1097" s="62">
        <v>0</v>
      </c>
      <c r="S1097" s="62">
        <v>0</v>
      </c>
      <c r="T1097" s="62">
        <v>0</v>
      </c>
      <c r="U1097" s="62">
        <v>0</v>
      </c>
      <c r="V1097" s="62">
        <v>0</v>
      </c>
      <c r="W1097" s="62">
        <v>0</v>
      </c>
    </row>
    <row r="1098" spans="2:23" ht="78.75" x14ac:dyDescent="0.25">
      <c r="B1098" s="60" t="s">
        <v>2339</v>
      </c>
      <c r="C1098" s="52" t="s">
        <v>2340</v>
      </c>
      <c r="D1098" s="62">
        <v>0</v>
      </c>
      <c r="E1098" s="62">
        <v>0</v>
      </c>
      <c r="F1098" s="62">
        <v>0</v>
      </c>
      <c r="G1098" s="62">
        <v>0</v>
      </c>
      <c r="H1098" s="62">
        <v>0</v>
      </c>
      <c r="I1098" s="62">
        <v>0</v>
      </c>
      <c r="J1098" s="62">
        <f t="shared" si="204"/>
        <v>0</v>
      </c>
      <c r="K1098" s="62">
        <f t="shared" si="204"/>
        <v>0</v>
      </c>
      <c r="L1098" s="54">
        <v>0</v>
      </c>
      <c r="M1098" s="54">
        <v>0</v>
      </c>
      <c r="N1098" s="62">
        <v>0</v>
      </c>
      <c r="O1098" s="62">
        <v>0</v>
      </c>
      <c r="P1098" s="62">
        <v>0</v>
      </c>
      <c r="Q1098" s="62">
        <v>0</v>
      </c>
      <c r="R1098" s="62">
        <v>0</v>
      </c>
      <c r="S1098" s="62">
        <v>0</v>
      </c>
      <c r="T1098" s="62">
        <v>0</v>
      </c>
      <c r="U1098" s="62">
        <v>0</v>
      </c>
      <c r="V1098" s="62">
        <v>0</v>
      </c>
      <c r="W1098" s="62">
        <v>0</v>
      </c>
    </row>
    <row r="1099" spans="2:23" ht="15.75" x14ac:dyDescent="0.25">
      <c r="B1099" s="60" t="s">
        <v>349</v>
      </c>
      <c r="C1099" s="52"/>
      <c r="D1099" s="62">
        <f t="shared" ref="D1099:W1099" si="205">SUM(D1100)</f>
        <v>0</v>
      </c>
      <c r="E1099" s="62">
        <f t="shared" si="205"/>
        <v>0</v>
      </c>
      <c r="F1099" s="62">
        <f t="shared" si="205"/>
        <v>0</v>
      </c>
      <c r="G1099" s="62">
        <f t="shared" si="205"/>
        <v>0</v>
      </c>
      <c r="H1099" s="62">
        <f t="shared" si="205"/>
        <v>0</v>
      </c>
      <c r="I1099" s="62">
        <f t="shared" si="205"/>
        <v>0</v>
      </c>
      <c r="J1099" s="62">
        <f t="shared" si="205"/>
        <v>0</v>
      </c>
      <c r="K1099" s="62">
        <f t="shared" si="205"/>
        <v>0</v>
      </c>
      <c r="L1099" s="62">
        <f t="shared" si="205"/>
        <v>0</v>
      </c>
      <c r="M1099" s="62">
        <f t="shared" si="205"/>
        <v>0</v>
      </c>
      <c r="N1099" s="62">
        <f t="shared" si="205"/>
        <v>0</v>
      </c>
      <c r="O1099" s="62">
        <f t="shared" si="205"/>
        <v>0</v>
      </c>
      <c r="P1099" s="62">
        <f t="shared" si="205"/>
        <v>0</v>
      </c>
      <c r="Q1099" s="62">
        <f t="shared" si="205"/>
        <v>0</v>
      </c>
      <c r="R1099" s="62">
        <f t="shared" si="205"/>
        <v>0</v>
      </c>
      <c r="S1099" s="62">
        <f t="shared" si="205"/>
        <v>0</v>
      </c>
      <c r="T1099" s="62">
        <f t="shared" si="205"/>
        <v>0</v>
      </c>
      <c r="U1099" s="62">
        <f t="shared" si="205"/>
        <v>0</v>
      </c>
      <c r="V1099" s="62">
        <f t="shared" si="205"/>
        <v>0</v>
      </c>
      <c r="W1099" s="62">
        <f t="shared" si="205"/>
        <v>0</v>
      </c>
    </row>
    <row r="1100" spans="2:23" ht="47.25" x14ac:dyDescent="0.25">
      <c r="B1100" s="60" t="s">
        <v>1127</v>
      </c>
      <c r="C1100" s="52" t="s">
        <v>1128</v>
      </c>
      <c r="D1100" s="62">
        <v>0</v>
      </c>
      <c r="E1100" s="62">
        <v>0</v>
      </c>
      <c r="F1100" s="62">
        <v>0</v>
      </c>
      <c r="G1100" s="62">
        <v>0</v>
      </c>
      <c r="H1100" s="62">
        <v>0</v>
      </c>
      <c r="I1100" s="62">
        <v>0</v>
      </c>
      <c r="J1100" s="62">
        <f>L1100-D1100-F1100-H1100</f>
        <v>0</v>
      </c>
      <c r="K1100" s="62">
        <f>M1100-E1100-G1100-I1100</f>
        <v>0</v>
      </c>
      <c r="L1100" s="54">
        <v>0</v>
      </c>
      <c r="M1100" s="54">
        <v>0</v>
      </c>
      <c r="N1100" s="62">
        <v>0</v>
      </c>
      <c r="O1100" s="62">
        <v>0</v>
      </c>
      <c r="P1100" s="62">
        <v>0</v>
      </c>
      <c r="Q1100" s="62">
        <v>0</v>
      </c>
      <c r="R1100" s="62">
        <v>0</v>
      </c>
      <c r="S1100" s="62">
        <v>0</v>
      </c>
      <c r="T1100" s="62">
        <v>0</v>
      </c>
      <c r="U1100" s="62">
        <v>0</v>
      </c>
      <c r="V1100" s="62">
        <v>0</v>
      </c>
      <c r="W1100" s="62">
        <v>0</v>
      </c>
    </row>
    <row r="1101" spans="2:23" ht="15.75" x14ac:dyDescent="0.25">
      <c r="B1101" s="60" t="s">
        <v>359</v>
      </c>
      <c r="C1101" s="52"/>
      <c r="D1101" s="102">
        <f t="shared" ref="D1101:W1101" si="206">SUM(D1102:D1109)</f>
        <v>0.77700000000000014</v>
      </c>
      <c r="E1101" s="102">
        <f t="shared" si="206"/>
        <v>1.26</v>
      </c>
      <c r="F1101" s="102">
        <f t="shared" si="206"/>
        <v>0</v>
      </c>
      <c r="G1101" s="102">
        <f t="shared" si="206"/>
        <v>0</v>
      </c>
      <c r="H1101" s="102">
        <f t="shared" si="206"/>
        <v>3.4119999999999999</v>
      </c>
      <c r="I1101" s="102">
        <f t="shared" si="206"/>
        <v>2</v>
      </c>
      <c r="J1101" s="102">
        <f t="shared" si="206"/>
        <v>2.1970000000000001</v>
      </c>
      <c r="K1101" s="102">
        <f t="shared" si="206"/>
        <v>0.32</v>
      </c>
      <c r="L1101" s="102">
        <f t="shared" si="206"/>
        <v>6.386000000000001</v>
      </c>
      <c r="M1101" s="102">
        <f t="shared" si="206"/>
        <v>3.5799999999999996</v>
      </c>
      <c r="N1101" s="102">
        <f t="shared" si="206"/>
        <v>0</v>
      </c>
      <c r="O1101" s="102">
        <f t="shared" si="206"/>
        <v>0</v>
      </c>
      <c r="P1101" s="102">
        <f t="shared" si="206"/>
        <v>0</v>
      </c>
      <c r="Q1101" s="102">
        <f t="shared" si="206"/>
        <v>0</v>
      </c>
      <c r="R1101" s="102">
        <f t="shared" si="206"/>
        <v>0</v>
      </c>
      <c r="S1101" s="102">
        <f t="shared" si="206"/>
        <v>0</v>
      </c>
      <c r="T1101" s="102">
        <f t="shared" si="206"/>
        <v>0</v>
      </c>
      <c r="U1101" s="102">
        <f t="shared" si="206"/>
        <v>0</v>
      </c>
      <c r="V1101" s="102">
        <f t="shared" si="206"/>
        <v>0</v>
      </c>
      <c r="W1101" s="102">
        <f t="shared" si="206"/>
        <v>0</v>
      </c>
    </row>
    <row r="1102" spans="2:23" ht="63" x14ac:dyDescent="0.25">
      <c r="B1102" s="60" t="s">
        <v>1129</v>
      </c>
      <c r="C1102" s="52" t="s">
        <v>1619</v>
      </c>
      <c r="D1102" s="62">
        <v>0</v>
      </c>
      <c r="E1102" s="62">
        <v>0</v>
      </c>
      <c r="F1102" s="62">
        <v>0</v>
      </c>
      <c r="G1102" s="62">
        <v>0</v>
      </c>
      <c r="H1102" s="62">
        <v>3.052</v>
      </c>
      <c r="I1102" s="62">
        <v>2</v>
      </c>
      <c r="J1102" s="62">
        <f t="shared" ref="J1102:K1109" si="207">L1102-D1102-F1102-H1102</f>
        <v>0</v>
      </c>
      <c r="K1102" s="62">
        <f t="shared" si="207"/>
        <v>0</v>
      </c>
      <c r="L1102" s="54">
        <v>3.052</v>
      </c>
      <c r="M1102" s="54">
        <v>2</v>
      </c>
      <c r="N1102" s="62">
        <v>0</v>
      </c>
      <c r="O1102" s="62">
        <v>0</v>
      </c>
      <c r="P1102" s="62">
        <v>0</v>
      </c>
      <c r="Q1102" s="62">
        <v>0</v>
      </c>
      <c r="R1102" s="62">
        <v>0</v>
      </c>
      <c r="S1102" s="62">
        <v>0</v>
      </c>
      <c r="T1102" s="62">
        <v>0</v>
      </c>
      <c r="U1102" s="62">
        <v>0</v>
      </c>
      <c r="V1102" s="62">
        <v>0</v>
      </c>
      <c r="W1102" s="62">
        <v>0</v>
      </c>
    </row>
    <row r="1103" spans="2:23" ht="47.25" x14ac:dyDescent="0.25">
      <c r="B1103" s="60" t="s">
        <v>1130</v>
      </c>
      <c r="C1103" s="52" t="s">
        <v>1131</v>
      </c>
      <c r="D1103" s="62">
        <v>0</v>
      </c>
      <c r="E1103" s="62">
        <v>0</v>
      </c>
      <c r="F1103" s="62">
        <v>0</v>
      </c>
      <c r="G1103" s="62">
        <v>0</v>
      </c>
      <c r="H1103" s="62">
        <v>0</v>
      </c>
      <c r="I1103" s="62">
        <v>0</v>
      </c>
      <c r="J1103" s="62">
        <f t="shared" si="207"/>
        <v>0</v>
      </c>
      <c r="K1103" s="62">
        <f t="shared" si="207"/>
        <v>0</v>
      </c>
      <c r="L1103" s="54">
        <v>0</v>
      </c>
      <c r="M1103" s="54">
        <v>0</v>
      </c>
      <c r="N1103" s="62">
        <v>0</v>
      </c>
      <c r="O1103" s="62">
        <v>0</v>
      </c>
      <c r="P1103" s="62">
        <v>0</v>
      </c>
      <c r="Q1103" s="62">
        <v>0</v>
      </c>
      <c r="R1103" s="62">
        <v>0</v>
      </c>
      <c r="S1103" s="62">
        <v>0</v>
      </c>
      <c r="T1103" s="62">
        <v>0</v>
      </c>
      <c r="U1103" s="62">
        <v>0</v>
      </c>
      <c r="V1103" s="62">
        <v>0</v>
      </c>
      <c r="W1103" s="62">
        <v>0</v>
      </c>
    </row>
    <row r="1104" spans="2:23" ht="63" x14ac:dyDescent="0.25">
      <c r="B1104" s="53" t="s">
        <v>1132</v>
      </c>
      <c r="C1104" s="58" t="s">
        <v>1620</v>
      </c>
      <c r="D1104" s="62">
        <v>0</v>
      </c>
      <c r="E1104" s="62">
        <v>0</v>
      </c>
      <c r="F1104" s="62">
        <v>0</v>
      </c>
      <c r="G1104" s="62">
        <v>0</v>
      </c>
      <c r="H1104" s="62">
        <v>0</v>
      </c>
      <c r="I1104" s="62">
        <v>0</v>
      </c>
      <c r="J1104" s="62">
        <f t="shared" si="207"/>
        <v>1.133</v>
      </c>
      <c r="K1104" s="62">
        <f t="shared" si="207"/>
        <v>0</v>
      </c>
      <c r="L1104" s="54">
        <v>1.133</v>
      </c>
      <c r="M1104" s="54">
        <v>0</v>
      </c>
      <c r="N1104" s="62">
        <v>0</v>
      </c>
      <c r="O1104" s="62">
        <v>0</v>
      </c>
      <c r="P1104" s="62">
        <v>0</v>
      </c>
      <c r="Q1104" s="62">
        <v>0</v>
      </c>
      <c r="R1104" s="62">
        <v>0</v>
      </c>
      <c r="S1104" s="62">
        <v>0</v>
      </c>
      <c r="T1104" s="62">
        <v>0</v>
      </c>
      <c r="U1104" s="62">
        <v>0</v>
      </c>
      <c r="V1104" s="62">
        <v>0</v>
      </c>
      <c r="W1104" s="62">
        <v>0</v>
      </c>
    </row>
    <row r="1105" spans="2:23" ht="47.25" x14ac:dyDescent="0.25">
      <c r="B1105" s="55" t="s">
        <v>2341</v>
      </c>
      <c r="C1105" s="56" t="s">
        <v>1133</v>
      </c>
      <c r="D1105" s="62">
        <v>0.77700000000000014</v>
      </c>
      <c r="E1105" s="62">
        <v>1.26</v>
      </c>
      <c r="F1105" s="62">
        <v>0</v>
      </c>
      <c r="G1105" s="62">
        <v>0</v>
      </c>
      <c r="H1105" s="62">
        <v>0</v>
      </c>
      <c r="I1105" s="62">
        <v>0</v>
      </c>
      <c r="J1105" s="62">
        <f t="shared" si="207"/>
        <v>-1.1102230246251565E-16</v>
      </c>
      <c r="K1105" s="62">
        <f t="shared" si="207"/>
        <v>0</v>
      </c>
      <c r="L1105" s="54">
        <v>0.77700000000000002</v>
      </c>
      <c r="M1105" s="54">
        <v>1.26</v>
      </c>
      <c r="N1105" s="62">
        <v>0</v>
      </c>
      <c r="O1105" s="62">
        <v>0</v>
      </c>
      <c r="P1105" s="62">
        <v>0</v>
      </c>
      <c r="Q1105" s="62">
        <v>0</v>
      </c>
      <c r="R1105" s="62">
        <v>0</v>
      </c>
      <c r="S1105" s="62">
        <v>0</v>
      </c>
      <c r="T1105" s="62">
        <v>0</v>
      </c>
      <c r="U1105" s="62">
        <v>0</v>
      </c>
      <c r="V1105" s="62">
        <v>0</v>
      </c>
      <c r="W1105" s="62">
        <v>0</v>
      </c>
    </row>
    <row r="1106" spans="2:23" ht="78.75" x14ac:dyDescent="0.25">
      <c r="B1106" s="60" t="s">
        <v>2342</v>
      </c>
      <c r="C1106" s="52" t="s">
        <v>2343</v>
      </c>
      <c r="D1106" s="62">
        <v>0</v>
      </c>
      <c r="E1106" s="62">
        <v>0</v>
      </c>
      <c r="F1106" s="62">
        <v>0</v>
      </c>
      <c r="G1106" s="62">
        <v>0</v>
      </c>
      <c r="H1106" s="62">
        <v>0</v>
      </c>
      <c r="I1106" s="62">
        <v>0</v>
      </c>
      <c r="J1106" s="62">
        <f t="shared" si="207"/>
        <v>0</v>
      </c>
      <c r="K1106" s="62">
        <f t="shared" si="207"/>
        <v>0</v>
      </c>
      <c r="L1106" s="54">
        <v>0</v>
      </c>
      <c r="M1106" s="54">
        <v>0</v>
      </c>
      <c r="N1106" s="62">
        <v>0</v>
      </c>
      <c r="O1106" s="62">
        <v>0</v>
      </c>
      <c r="P1106" s="62">
        <v>0</v>
      </c>
      <c r="Q1106" s="62">
        <v>0</v>
      </c>
      <c r="R1106" s="62">
        <v>0</v>
      </c>
      <c r="S1106" s="62">
        <v>0</v>
      </c>
      <c r="T1106" s="62">
        <v>0</v>
      </c>
      <c r="U1106" s="62">
        <v>0</v>
      </c>
      <c r="V1106" s="62">
        <v>0</v>
      </c>
      <c r="W1106" s="62">
        <v>0</v>
      </c>
    </row>
    <row r="1107" spans="2:23" ht="78.75" x14ac:dyDescent="0.25">
      <c r="B1107" s="60" t="s">
        <v>1360</v>
      </c>
      <c r="C1107" s="52" t="s">
        <v>1361</v>
      </c>
      <c r="D1107" s="62">
        <v>0</v>
      </c>
      <c r="E1107" s="62">
        <v>0</v>
      </c>
      <c r="F1107" s="62">
        <v>0</v>
      </c>
      <c r="G1107" s="62">
        <v>0</v>
      </c>
      <c r="H1107" s="62">
        <v>0.36</v>
      </c>
      <c r="I1107" s="62">
        <v>0</v>
      </c>
      <c r="J1107" s="62">
        <f t="shared" si="207"/>
        <v>0</v>
      </c>
      <c r="K1107" s="62">
        <f t="shared" si="207"/>
        <v>0</v>
      </c>
      <c r="L1107" s="54">
        <v>0.36</v>
      </c>
      <c r="M1107" s="54">
        <v>0</v>
      </c>
      <c r="N1107" s="62">
        <v>0</v>
      </c>
      <c r="O1107" s="62">
        <v>0</v>
      </c>
      <c r="P1107" s="62">
        <v>0</v>
      </c>
      <c r="Q1107" s="62">
        <v>0</v>
      </c>
      <c r="R1107" s="62">
        <v>0</v>
      </c>
      <c r="S1107" s="62">
        <v>0</v>
      </c>
      <c r="T1107" s="62">
        <v>0</v>
      </c>
      <c r="U1107" s="62">
        <v>0</v>
      </c>
      <c r="V1107" s="62">
        <v>0</v>
      </c>
      <c r="W1107" s="62">
        <v>0</v>
      </c>
    </row>
    <row r="1108" spans="2:23" ht="63" x14ac:dyDescent="0.25">
      <c r="B1108" s="60" t="s">
        <v>2344</v>
      </c>
      <c r="C1108" s="52" t="s">
        <v>2345</v>
      </c>
      <c r="D1108" s="62">
        <v>0</v>
      </c>
      <c r="E1108" s="62">
        <v>0</v>
      </c>
      <c r="F1108" s="62">
        <v>0</v>
      </c>
      <c r="G1108" s="62">
        <v>0</v>
      </c>
      <c r="H1108" s="62">
        <v>0</v>
      </c>
      <c r="I1108" s="62">
        <v>0</v>
      </c>
      <c r="J1108" s="62">
        <f t="shared" si="207"/>
        <v>0.13400000000000001</v>
      </c>
      <c r="K1108" s="62">
        <f t="shared" si="207"/>
        <v>0</v>
      </c>
      <c r="L1108" s="54">
        <v>0.13400000000000001</v>
      </c>
      <c r="M1108" s="54">
        <v>0</v>
      </c>
      <c r="N1108" s="62">
        <v>0</v>
      </c>
      <c r="O1108" s="62">
        <v>0</v>
      </c>
      <c r="P1108" s="62">
        <v>0</v>
      </c>
      <c r="Q1108" s="62">
        <v>0</v>
      </c>
      <c r="R1108" s="62">
        <v>0</v>
      </c>
      <c r="S1108" s="62">
        <v>0</v>
      </c>
      <c r="T1108" s="62">
        <v>0</v>
      </c>
      <c r="U1108" s="62">
        <v>0</v>
      </c>
      <c r="V1108" s="62">
        <v>0</v>
      </c>
      <c r="W1108" s="62">
        <v>0</v>
      </c>
    </row>
    <row r="1109" spans="2:23" ht="31.5" x14ac:dyDescent="0.25">
      <c r="B1109" s="60" t="s">
        <v>2346</v>
      </c>
      <c r="C1109" s="52" t="s">
        <v>2347</v>
      </c>
      <c r="D1109" s="62">
        <v>0</v>
      </c>
      <c r="E1109" s="62">
        <v>0</v>
      </c>
      <c r="F1109" s="62">
        <v>0</v>
      </c>
      <c r="G1109" s="62">
        <v>0</v>
      </c>
      <c r="H1109" s="62">
        <v>0</v>
      </c>
      <c r="I1109" s="62">
        <v>0</v>
      </c>
      <c r="J1109" s="62">
        <f t="shared" si="207"/>
        <v>0.93</v>
      </c>
      <c r="K1109" s="62">
        <f t="shared" si="207"/>
        <v>0.32</v>
      </c>
      <c r="L1109" s="54">
        <v>0.93</v>
      </c>
      <c r="M1109" s="54">
        <v>0.32</v>
      </c>
      <c r="N1109" s="62">
        <v>0</v>
      </c>
      <c r="O1109" s="62">
        <v>0</v>
      </c>
      <c r="P1109" s="62">
        <v>0</v>
      </c>
      <c r="Q1109" s="62">
        <v>0</v>
      </c>
      <c r="R1109" s="62">
        <v>0</v>
      </c>
      <c r="S1109" s="62">
        <v>0</v>
      </c>
      <c r="T1109" s="62">
        <v>0</v>
      </c>
      <c r="U1109" s="62">
        <v>0</v>
      </c>
      <c r="V1109" s="62">
        <v>0</v>
      </c>
      <c r="W1109" s="62">
        <v>0</v>
      </c>
    </row>
    <row r="1110" spans="2:23" ht="15.75" x14ac:dyDescent="0.25">
      <c r="B1110" s="60" t="s">
        <v>394</v>
      </c>
      <c r="C1110" s="52"/>
      <c r="D1110" s="62">
        <f t="shared" ref="D1110:W1110" si="208">SUM(D1111:D1112)</f>
        <v>0</v>
      </c>
      <c r="E1110" s="62">
        <f t="shared" si="208"/>
        <v>0</v>
      </c>
      <c r="F1110" s="62">
        <f t="shared" si="208"/>
        <v>0</v>
      </c>
      <c r="G1110" s="62">
        <f t="shared" si="208"/>
        <v>0</v>
      </c>
      <c r="H1110" s="62">
        <f t="shared" si="208"/>
        <v>0</v>
      </c>
      <c r="I1110" s="62">
        <f t="shared" si="208"/>
        <v>0</v>
      </c>
      <c r="J1110" s="62">
        <f t="shared" si="208"/>
        <v>0</v>
      </c>
      <c r="K1110" s="62">
        <f t="shared" si="208"/>
        <v>0</v>
      </c>
      <c r="L1110" s="62">
        <f t="shared" si="208"/>
        <v>0</v>
      </c>
      <c r="M1110" s="62">
        <f t="shared" si="208"/>
        <v>0</v>
      </c>
      <c r="N1110" s="62">
        <f t="shared" si="208"/>
        <v>0</v>
      </c>
      <c r="O1110" s="62">
        <f t="shared" si="208"/>
        <v>0</v>
      </c>
      <c r="P1110" s="62">
        <f t="shared" si="208"/>
        <v>0</v>
      </c>
      <c r="Q1110" s="62">
        <f t="shared" si="208"/>
        <v>0</v>
      </c>
      <c r="R1110" s="62">
        <f t="shared" si="208"/>
        <v>0</v>
      </c>
      <c r="S1110" s="62">
        <f t="shared" si="208"/>
        <v>0</v>
      </c>
      <c r="T1110" s="62">
        <f t="shared" si="208"/>
        <v>0</v>
      </c>
      <c r="U1110" s="62">
        <f t="shared" si="208"/>
        <v>0</v>
      </c>
      <c r="V1110" s="62">
        <f t="shared" si="208"/>
        <v>0</v>
      </c>
      <c r="W1110" s="62">
        <f t="shared" si="208"/>
        <v>0</v>
      </c>
    </row>
    <row r="1111" spans="2:23" ht="63" x14ac:dyDescent="0.25">
      <c r="B1111" s="60" t="s">
        <v>1134</v>
      </c>
      <c r="C1111" s="52" t="s">
        <v>2348</v>
      </c>
      <c r="D1111" s="62">
        <v>0</v>
      </c>
      <c r="E1111" s="62">
        <v>0</v>
      </c>
      <c r="F1111" s="62">
        <v>0</v>
      </c>
      <c r="G1111" s="62">
        <v>0</v>
      </c>
      <c r="H1111" s="62">
        <v>0</v>
      </c>
      <c r="I1111" s="62">
        <v>0</v>
      </c>
      <c r="J1111" s="62">
        <f t="shared" ref="J1111:K1112" si="209">L1111-D1111-F1111-H1111</f>
        <v>0</v>
      </c>
      <c r="K1111" s="62">
        <f t="shared" si="209"/>
        <v>0</v>
      </c>
      <c r="L1111" s="54">
        <v>0</v>
      </c>
      <c r="M1111" s="54">
        <v>0</v>
      </c>
      <c r="N1111" s="62">
        <v>0</v>
      </c>
      <c r="O1111" s="62">
        <v>0</v>
      </c>
      <c r="P1111" s="62">
        <v>0</v>
      </c>
      <c r="Q1111" s="62">
        <v>0</v>
      </c>
      <c r="R1111" s="62">
        <v>0</v>
      </c>
      <c r="S1111" s="62">
        <v>0</v>
      </c>
      <c r="T1111" s="62">
        <v>0</v>
      </c>
      <c r="U1111" s="62">
        <v>0</v>
      </c>
      <c r="V1111" s="62">
        <v>0</v>
      </c>
      <c r="W1111" s="62">
        <v>0</v>
      </c>
    </row>
    <row r="1112" spans="2:23" ht="63" x14ac:dyDescent="0.25">
      <c r="B1112" s="60" t="s">
        <v>1135</v>
      </c>
      <c r="C1112" s="52" t="s">
        <v>1621</v>
      </c>
      <c r="D1112" s="62">
        <v>0</v>
      </c>
      <c r="E1112" s="62">
        <v>0</v>
      </c>
      <c r="F1112" s="62">
        <v>0</v>
      </c>
      <c r="G1112" s="62">
        <v>0</v>
      </c>
      <c r="H1112" s="62">
        <v>0</v>
      </c>
      <c r="I1112" s="62">
        <v>0</v>
      </c>
      <c r="J1112" s="62">
        <f t="shared" si="209"/>
        <v>0</v>
      </c>
      <c r="K1112" s="62">
        <f t="shared" si="209"/>
        <v>0</v>
      </c>
      <c r="L1112" s="54">
        <v>0</v>
      </c>
      <c r="M1112" s="54">
        <v>0</v>
      </c>
      <c r="N1112" s="62">
        <v>0</v>
      </c>
      <c r="O1112" s="62">
        <v>0</v>
      </c>
      <c r="P1112" s="62">
        <v>0</v>
      </c>
      <c r="Q1112" s="62">
        <v>0</v>
      </c>
      <c r="R1112" s="62">
        <v>0</v>
      </c>
      <c r="S1112" s="62">
        <v>0</v>
      </c>
      <c r="T1112" s="62">
        <v>0</v>
      </c>
      <c r="U1112" s="62">
        <v>0</v>
      </c>
      <c r="V1112" s="62">
        <v>0</v>
      </c>
      <c r="W1112" s="62">
        <v>0</v>
      </c>
    </row>
    <row r="1113" spans="2:23" ht="15.75" x14ac:dyDescent="0.25">
      <c r="B1113" s="60" t="s">
        <v>283</v>
      </c>
      <c r="C1113" s="52"/>
      <c r="D1113" s="62">
        <f t="shared" ref="D1113:W1113" si="210">SUM(D1114:D1122)</f>
        <v>0</v>
      </c>
      <c r="E1113" s="62">
        <f t="shared" si="210"/>
        <v>0</v>
      </c>
      <c r="F1113" s="62">
        <f t="shared" si="210"/>
        <v>4.6850000000000005</v>
      </c>
      <c r="G1113" s="62">
        <f t="shared" si="210"/>
        <v>0</v>
      </c>
      <c r="H1113" s="62">
        <f t="shared" si="210"/>
        <v>0.57999999999999996</v>
      </c>
      <c r="I1113" s="62">
        <f t="shared" si="210"/>
        <v>0</v>
      </c>
      <c r="J1113" s="62">
        <f t="shared" si="210"/>
        <v>0</v>
      </c>
      <c r="K1113" s="62">
        <f t="shared" si="210"/>
        <v>0</v>
      </c>
      <c r="L1113" s="62">
        <f t="shared" si="210"/>
        <v>5.2650000000000006</v>
      </c>
      <c r="M1113" s="62">
        <f t="shared" si="210"/>
        <v>0</v>
      </c>
      <c r="N1113" s="62">
        <f t="shared" si="210"/>
        <v>0</v>
      </c>
      <c r="O1113" s="62">
        <f t="shared" si="210"/>
        <v>0</v>
      </c>
      <c r="P1113" s="62">
        <f t="shared" si="210"/>
        <v>0</v>
      </c>
      <c r="Q1113" s="62">
        <f t="shared" si="210"/>
        <v>0</v>
      </c>
      <c r="R1113" s="62">
        <f t="shared" si="210"/>
        <v>0</v>
      </c>
      <c r="S1113" s="62">
        <f t="shared" si="210"/>
        <v>0</v>
      </c>
      <c r="T1113" s="62">
        <f t="shared" si="210"/>
        <v>0</v>
      </c>
      <c r="U1113" s="62">
        <f t="shared" si="210"/>
        <v>0</v>
      </c>
      <c r="V1113" s="62">
        <f t="shared" si="210"/>
        <v>0</v>
      </c>
      <c r="W1113" s="62">
        <f t="shared" si="210"/>
        <v>0</v>
      </c>
    </row>
    <row r="1114" spans="2:23" ht="63" x14ac:dyDescent="0.25">
      <c r="B1114" s="60" t="s">
        <v>1136</v>
      </c>
      <c r="C1114" s="52" t="s">
        <v>1622</v>
      </c>
      <c r="D1114" s="62">
        <v>0</v>
      </c>
      <c r="E1114" s="62">
        <v>0</v>
      </c>
      <c r="F1114" s="62">
        <v>0</v>
      </c>
      <c r="G1114" s="62">
        <v>0</v>
      </c>
      <c r="H1114" s="62">
        <v>0</v>
      </c>
      <c r="I1114" s="62">
        <v>0</v>
      </c>
      <c r="J1114" s="62">
        <f t="shared" ref="J1114:K1122" si="211">L1114-D1114-F1114-H1114</f>
        <v>0</v>
      </c>
      <c r="K1114" s="62">
        <f t="shared" si="211"/>
        <v>0</v>
      </c>
      <c r="L1114" s="54">
        <v>0</v>
      </c>
      <c r="M1114" s="54">
        <v>0</v>
      </c>
      <c r="N1114" s="62">
        <v>0</v>
      </c>
      <c r="O1114" s="62">
        <v>0</v>
      </c>
      <c r="P1114" s="62">
        <v>0</v>
      </c>
      <c r="Q1114" s="62">
        <v>0</v>
      </c>
      <c r="R1114" s="62">
        <v>0</v>
      </c>
      <c r="S1114" s="62">
        <v>0</v>
      </c>
      <c r="T1114" s="62">
        <v>0</v>
      </c>
      <c r="U1114" s="62">
        <v>0</v>
      </c>
      <c r="V1114" s="62">
        <v>0</v>
      </c>
      <c r="W1114" s="62">
        <v>0</v>
      </c>
    </row>
    <row r="1115" spans="2:23" ht="47.25" x14ac:dyDescent="0.25">
      <c r="B1115" s="60" t="s">
        <v>1137</v>
      </c>
      <c r="C1115" s="52" t="s">
        <v>1138</v>
      </c>
      <c r="D1115" s="62">
        <v>0</v>
      </c>
      <c r="E1115" s="62">
        <v>0</v>
      </c>
      <c r="F1115" s="62">
        <v>0</v>
      </c>
      <c r="G1115" s="62">
        <v>0</v>
      </c>
      <c r="H1115" s="62">
        <v>0</v>
      </c>
      <c r="I1115" s="62">
        <v>0</v>
      </c>
      <c r="J1115" s="62">
        <f t="shared" si="211"/>
        <v>0</v>
      </c>
      <c r="K1115" s="62">
        <f t="shared" si="211"/>
        <v>0</v>
      </c>
      <c r="L1115" s="54">
        <v>0</v>
      </c>
      <c r="M1115" s="54">
        <v>0</v>
      </c>
      <c r="N1115" s="62">
        <v>0</v>
      </c>
      <c r="O1115" s="62">
        <v>0</v>
      </c>
      <c r="P1115" s="62">
        <v>0</v>
      </c>
      <c r="Q1115" s="62">
        <v>0</v>
      </c>
      <c r="R1115" s="62">
        <v>0</v>
      </c>
      <c r="S1115" s="62">
        <v>0</v>
      </c>
      <c r="T1115" s="62">
        <v>0</v>
      </c>
      <c r="U1115" s="62">
        <v>0</v>
      </c>
      <c r="V1115" s="62">
        <v>0</v>
      </c>
      <c r="W1115" s="62">
        <v>0</v>
      </c>
    </row>
    <row r="1116" spans="2:23" ht="47.25" x14ac:dyDescent="0.25">
      <c r="B1116" s="60" t="s">
        <v>2349</v>
      </c>
      <c r="C1116" s="52" t="s">
        <v>1139</v>
      </c>
      <c r="D1116" s="62">
        <v>0</v>
      </c>
      <c r="E1116" s="62">
        <v>0</v>
      </c>
      <c r="F1116" s="62">
        <v>2.8450000000000002</v>
      </c>
      <c r="G1116" s="62">
        <v>0</v>
      </c>
      <c r="H1116" s="62">
        <v>0</v>
      </c>
      <c r="I1116" s="62">
        <v>0</v>
      </c>
      <c r="J1116" s="62">
        <f t="shared" si="211"/>
        <v>0</v>
      </c>
      <c r="K1116" s="62">
        <f t="shared" si="211"/>
        <v>0</v>
      </c>
      <c r="L1116" s="54">
        <v>2.8450000000000002</v>
      </c>
      <c r="M1116" s="54">
        <v>0</v>
      </c>
      <c r="N1116" s="62">
        <v>0</v>
      </c>
      <c r="O1116" s="62">
        <v>0</v>
      </c>
      <c r="P1116" s="62">
        <v>0</v>
      </c>
      <c r="Q1116" s="62">
        <v>0</v>
      </c>
      <c r="R1116" s="62">
        <v>0</v>
      </c>
      <c r="S1116" s="62">
        <v>0</v>
      </c>
      <c r="T1116" s="62">
        <v>0</v>
      </c>
      <c r="U1116" s="62">
        <v>0</v>
      </c>
      <c r="V1116" s="62">
        <v>0</v>
      </c>
      <c r="W1116" s="62">
        <v>0</v>
      </c>
    </row>
    <row r="1117" spans="2:23" ht="47.25" x14ac:dyDescent="0.25">
      <c r="B1117" s="60" t="s">
        <v>1140</v>
      </c>
      <c r="C1117" s="52" t="s">
        <v>1141</v>
      </c>
      <c r="D1117" s="62">
        <v>0</v>
      </c>
      <c r="E1117" s="62">
        <v>0</v>
      </c>
      <c r="F1117" s="62">
        <v>0</v>
      </c>
      <c r="G1117" s="62">
        <v>0</v>
      </c>
      <c r="H1117" s="62">
        <v>0</v>
      </c>
      <c r="I1117" s="62">
        <v>0</v>
      </c>
      <c r="J1117" s="62">
        <f t="shared" si="211"/>
        <v>0</v>
      </c>
      <c r="K1117" s="62">
        <f t="shared" si="211"/>
        <v>0</v>
      </c>
      <c r="L1117" s="54">
        <v>0</v>
      </c>
      <c r="M1117" s="54">
        <v>0</v>
      </c>
      <c r="N1117" s="62">
        <v>0</v>
      </c>
      <c r="O1117" s="62">
        <v>0</v>
      </c>
      <c r="P1117" s="62">
        <v>0</v>
      </c>
      <c r="Q1117" s="62">
        <v>0</v>
      </c>
      <c r="R1117" s="62">
        <v>0</v>
      </c>
      <c r="S1117" s="62">
        <v>0</v>
      </c>
      <c r="T1117" s="62">
        <v>0</v>
      </c>
      <c r="U1117" s="62">
        <v>0</v>
      </c>
      <c r="V1117" s="62">
        <v>0</v>
      </c>
      <c r="W1117" s="62">
        <v>0</v>
      </c>
    </row>
    <row r="1118" spans="2:23" ht="63" x14ac:dyDescent="0.25">
      <c r="B1118" s="60" t="s">
        <v>2350</v>
      </c>
      <c r="C1118" s="52" t="s">
        <v>1623</v>
      </c>
      <c r="D1118" s="62">
        <v>0</v>
      </c>
      <c r="E1118" s="62">
        <v>0</v>
      </c>
      <c r="F1118" s="62">
        <v>0.72</v>
      </c>
      <c r="G1118" s="62">
        <v>0</v>
      </c>
      <c r="H1118" s="62">
        <v>0</v>
      </c>
      <c r="I1118" s="62">
        <v>0</v>
      </c>
      <c r="J1118" s="62">
        <f t="shared" si="211"/>
        <v>0</v>
      </c>
      <c r="K1118" s="62">
        <f t="shared" si="211"/>
        <v>0</v>
      </c>
      <c r="L1118" s="54">
        <v>0.72</v>
      </c>
      <c r="M1118" s="54">
        <v>0</v>
      </c>
      <c r="N1118" s="62">
        <v>0</v>
      </c>
      <c r="O1118" s="62">
        <v>0</v>
      </c>
      <c r="P1118" s="62">
        <v>0</v>
      </c>
      <c r="Q1118" s="62">
        <v>0</v>
      </c>
      <c r="R1118" s="62">
        <v>0</v>
      </c>
      <c r="S1118" s="62">
        <v>0</v>
      </c>
      <c r="T1118" s="62">
        <v>0</v>
      </c>
      <c r="U1118" s="62">
        <v>0</v>
      </c>
      <c r="V1118" s="62">
        <v>0</v>
      </c>
      <c r="W1118" s="62">
        <v>0</v>
      </c>
    </row>
    <row r="1119" spans="2:23" ht="94.5" x14ac:dyDescent="0.25">
      <c r="B1119" s="60" t="s">
        <v>2351</v>
      </c>
      <c r="C1119" s="52" t="s">
        <v>2352</v>
      </c>
      <c r="D1119" s="62">
        <v>0</v>
      </c>
      <c r="E1119" s="62">
        <v>0</v>
      </c>
      <c r="F1119" s="62">
        <v>0</v>
      </c>
      <c r="G1119" s="62">
        <v>0</v>
      </c>
      <c r="H1119" s="62">
        <v>0</v>
      </c>
      <c r="I1119" s="62">
        <v>0</v>
      </c>
      <c r="J1119" s="62">
        <f t="shared" si="211"/>
        <v>0</v>
      </c>
      <c r="K1119" s="62">
        <f t="shared" si="211"/>
        <v>0</v>
      </c>
      <c r="L1119" s="54">
        <v>0</v>
      </c>
      <c r="M1119" s="54">
        <v>0</v>
      </c>
      <c r="N1119" s="62">
        <v>0</v>
      </c>
      <c r="O1119" s="62">
        <v>0</v>
      </c>
      <c r="P1119" s="62">
        <v>0</v>
      </c>
      <c r="Q1119" s="62">
        <v>0</v>
      </c>
      <c r="R1119" s="62">
        <v>0</v>
      </c>
      <c r="S1119" s="62">
        <v>0</v>
      </c>
      <c r="T1119" s="62">
        <v>0</v>
      </c>
      <c r="U1119" s="62">
        <v>0</v>
      </c>
      <c r="V1119" s="62">
        <v>0</v>
      </c>
      <c r="W1119" s="62">
        <v>0</v>
      </c>
    </row>
    <row r="1120" spans="2:23" ht="47.25" x14ac:dyDescent="0.25">
      <c r="B1120" s="55" t="s">
        <v>2353</v>
      </c>
      <c r="C1120" s="56" t="s">
        <v>1362</v>
      </c>
      <c r="D1120" s="62">
        <v>0</v>
      </c>
      <c r="E1120" s="62">
        <v>0</v>
      </c>
      <c r="F1120" s="62">
        <v>1.1200000000000001</v>
      </c>
      <c r="G1120" s="62">
        <v>0</v>
      </c>
      <c r="H1120" s="62">
        <v>0</v>
      </c>
      <c r="I1120" s="62">
        <v>0</v>
      </c>
      <c r="J1120" s="62">
        <f t="shared" si="211"/>
        <v>0</v>
      </c>
      <c r="K1120" s="62">
        <f t="shared" si="211"/>
        <v>0</v>
      </c>
      <c r="L1120" s="54">
        <v>1.1200000000000001</v>
      </c>
      <c r="M1120" s="54">
        <v>0</v>
      </c>
      <c r="N1120" s="62">
        <v>0</v>
      </c>
      <c r="O1120" s="62">
        <v>0</v>
      </c>
      <c r="P1120" s="62">
        <v>0</v>
      </c>
      <c r="Q1120" s="62">
        <v>0</v>
      </c>
      <c r="R1120" s="62">
        <v>0</v>
      </c>
      <c r="S1120" s="62">
        <v>0</v>
      </c>
      <c r="T1120" s="62">
        <v>0</v>
      </c>
      <c r="U1120" s="62">
        <v>0</v>
      </c>
      <c r="V1120" s="62">
        <v>0</v>
      </c>
      <c r="W1120" s="62">
        <v>0</v>
      </c>
    </row>
    <row r="1121" spans="2:23" ht="78.75" x14ac:dyDescent="0.25">
      <c r="B1121" s="60" t="s">
        <v>2354</v>
      </c>
      <c r="C1121" s="52" t="s">
        <v>2355</v>
      </c>
      <c r="D1121" s="62">
        <v>0</v>
      </c>
      <c r="E1121" s="62">
        <v>0</v>
      </c>
      <c r="F1121" s="62">
        <v>0</v>
      </c>
      <c r="G1121" s="62">
        <v>0</v>
      </c>
      <c r="H1121" s="62">
        <v>0</v>
      </c>
      <c r="I1121" s="62">
        <v>0</v>
      </c>
      <c r="J1121" s="62">
        <f t="shared" si="211"/>
        <v>0</v>
      </c>
      <c r="K1121" s="62">
        <f t="shared" si="211"/>
        <v>0</v>
      </c>
      <c r="L1121" s="54">
        <v>0</v>
      </c>
      <c r="M1121" s="54">
        <v>0</v>
      </c>
      <c r="N1121" s="62">
        <v>0</v>
      </c>
      <c r="O1121" s="62">
        <v>0</v>
      </c>
      <c r="P1121" s="62">
        <v>0</v>
      </c>
      <c r="Q1121" s="62">
        <v>0</v>
      </c>
      <c r="R1121" s="62">
        <v>0</v>
      </c>
      <c r="S1121" s="62">
        <v>0</v>
      </c>
      <c r="T1121" s="62">
        <v>0</v>
      </c>
      <c r="U1121" s="62">
        <v>0</v>
      </c>
      <c r="V1121" s="62">
        <v>0</v>
      </c>
      <c r="W1121" s="62">
        <v>0</v>
      </c>
    </row>
    <row r="1122" spans="2:23" ht="78.75" x14ac:dyDescent="0.25">
      <c r="B1122" s="60" t="s">
        <v>1624</v>
      </c>
      <c r="C1122" s="52" t="s">
        <v>1625</v>
      </c>
      <c r="D1122" s="62">
        <v>0</v>
      </c>
      <c r="E1122" s="62">
        <v>0</v>
      </c>
      <c r="F1122" s="62">
        <v>0</v>
      </c>
      <c r="G1122" s="62">
        <v>0</v>
      </c>
      <c r="H1122" s="62">
        <v>0.57999999999999996</v>
      </c>
      <c r="I1122" s="62">
        <v>0</v>
      </c>
      <c r="J1122" s="62">
        <f t="shared" si="211"/>
        <v>0</v>
      </c>
      <c r="K1122" s="62">
        <f t="shared" si="211"/>
        <v>0</v>
      </c>
      <c r="L1122" s="54">
        <v>0.57999999999999996</v>
      </c>
      <c r="M1122" s="54">
        <v>0</v>
      </c>
      <c r="N1122" s="62">
        <v>0</v>
      </c>
      <c r="O1122" s="62">
        <v>0</v>
      </c>
      <c r="P1122" s="62">
        <v>0</v>
      </c>
      <c r="Q1122" s="62">
        <v>0</v>
      </c>
      <c r="R1122" s="62">
        <v>0</v>
      </c>
      <c r="S1122" s="62">
        <v>0</v>
      </c>
      <c r="T1122" s="62">
        <v>0</v>
      </c>
      <c r="U1122" s="62">
        <v>0</v>
      </c>
      <c r="V1122" s="62">
        <v>0</v>
      </c>
      <c r="W1122" s="62">
        <v>0</v>
      </c>
    </row>
    <row r="1123" spans="2:23" ht="15.75" x14ac:dyDescent="0.25">
      <c r="B1123" s="60" t="s">
        <v>400</v>
      </c>
      <c r="C1123" s="52"/>
      <c r="D1123" s="62">
        <f t="shared" ref="D1123:W1123" si="212">SUM(D1124:D1125)</f>
        <v>0</v>
      </c>
      <c r="E1123" s="62">
        <f t="shared" si="212"/>
        <v>0</v>
      </c>
      <c r="F1123" s="62">
        <f t="shared" si="212"/>
        <v>0</v>
      </c>
      <c r="G1123" s="62">
        <f t="shared" si="212"/>
        <v>0</v>
      </c>
      <c r="H1123" s="62">
        <f t="shared" si="212"/>
        <v>1.966</v>
      </c>
      <c r="I1123" s="62">
        <f t="shared" si="212"/>
        <v>0.8</v>
      </c>
      <c r="J1123" s="62">
        <f t="shared" si="212"/>
        <v>0</v>
      </c>
      <c r="K1123" s="62">
        <f t="shared" si="212"/>
        <v>0</v>
      </c>
      <c r="L1123" s="62">
        <f t="shared" si="212"/>
        <v>1.966</v>
      </c>
      <c r="M1123" s="62">
        <f t="shared" si="212"/>
        <v>0.8</v>
      </c>
      <c r="N1123" s="62">
        <f t="shared" si="212"/>
        <v>0</v>
      </c>
      <c r="O1123" s="62">
        <f t="shared" si="212"/>
        <v>0</v>
      </c>
      <c r="P1123" s="62">
        <f t="shared" si="212"/>
        <v>0</v>
      </c>
      <c r="Q1123" s="62">
        <f t="shared" si="212"/>
        <v>0</v>
      </c>
      <c r="R1123" s="62">
        <f t="shared" si="212"/>
        <v>0</v>
      </c>
      <c r="S1123" s="62">
        <f t="shared" si="212"/>
        <v>0</v>
      </c>
      <c r="T1123" s="62">
        <f t="shared" si="212"/>
        <v>0</v>
      </c>
      <c r="U1123" s="62">
        <f t="shared" si="212"/>
        <v>0</v>
      </c>
      <c r="V1123" s="62">
        <f t="shared" si="212"/>
        <v>0</v>
      </c>
      <c r="W1123" s="62">
        <f t="shared" si="212"/>
        <v>0</v>
      </c>
    </row>
    <row r="1124" spans="2:23" ht="78.75" x14ac:dyDescent="0.25">
      <c r="B1124" s="60" t="s">
        <v>1142</v>
      </c>
      <c r="C1124" s="52" t="s">
        <v>1626</v>
      </c>
      <c r="D1124" s="62">
        <v>0</v>
      </c>
      <c r="E1124" s="62">
        <v>0</v>
      </c>
      <c r="F1124" s="62">
        <v>0</v>
      </c>
      <c r="G1124" s="62">
        <v>0</v>
      </c>
      <c r="H1124" s="62">
        <v>1.966</v>
      </c>
      <c r="I1124" s="62">
        <v>0.8</v>
      </c>
      <c r="J1124" s="62">
        <f t="shared" ref="J1124:K1125" si="213">L1124-D1124-F1124-H1124</f>
        <v>0</v>
      </c>
      <c r="K1124" s="62">
        <f t="shared" si="213"/>
        <v>0</v>
      </c>
      <c r="L1124" s="54">
        <v>1.966</v>
      </c>
      <c r="M1124" s="54">
        <v>0.8</v>
      </c>
      <c r="N1124" s="62">
        <v>0</v>
      </c>
      <c r="O1124" s="62">
        <v>0</v>
      </c>
      <c r="P1124" s="62">
        <v>0</v>
      </c>
      <c r="Q1124" s="62">
        <v>0</v>
      </c>
      <c r="R1124" s="62">
        <v>0</v>
      </c>
      <c r="S1124" s="62">
        <v>0</v>
      </c>
      <c r="T1124" s="62">
        <v>0</v>
      </c>
      <c r="U1124" s="62">
        <v>0</v>
      </c>
      <c r="V1124" s="62">
        <v>0</v>
      </c>
      <c r="W1124" s="62">
        <v>0</v>
      </c>
    </row>
    <row r="1125" spans="2:23" ht="63" x14ac:dyDescent="0.25">
      <c r="B1125" s="55" t="s">
        <v>2356</v>
      </c>
      <c r="C1125" s="56" t="s">
        <v>2357</v>
      </c>
      <c r="D1125" s="62">
        <v>0</v>
      </c>
      <c r="E1125" s="62">
        <v>0</v>
      </c>
      <c r="F1125" s="62">
        <v>0</v>
      </c>
      <c r="G1125" s="62">
        <v>0</v>
      </c>
      <c r="H1125" s="62">
        <v>0</v>
      </c>
      <c r="I1125" s="62">
        <v>0</v>
      </c>
      <c r="J1125" s="62">
        <f t="shared" si="213"/>
        <v>0</v>
      </c>
      <c r="K1125" s="62">
        <f t="shared" si="213"/>
        <v>0</v>
      </c>
      <c r="L1125" s="54">
        <v>0</v>
      </c>
      <c r="M1125" s="54">
        <v>0</v>
      </c>
      <c r="N1125" s="62">
        <v>0</v>
      </c>
      <c r="O1125" s="62">
        <v>0</v>
      </c>
      <c r="P1125" s="62">
        <v>0</v>
      </c>
      <c r="Q1125" s="62">
        <v>0</v>
      </c>
      <c r="R1125" s="62">
        <v>0</v>
      </c>
      <c r="S1125" s="62">
        <v>0</v>
      </c>
      <c r="T1125" s="62">
        <v>0</v>
      </c>
      <c r="U1125" s="62">
        <v>0</v>
      </c>
      <c r="V1125" s="62">
        <v>0</v>
      </c>
      <c r="W1125" s="62">
        <v>0</v>
      </c>
    </row>
    <row r="1126" spans="2:23" ht="15.75" x14ac:dyDescent="0.25">
      <c r="B1126" s="60" t="s">
        <v>415</v>
      </c>
      <c r="C1126" s="52"/>
      <c r="D1126" s="102">
        <f t="shared" ref="D1126:W1126" si="214">SUM(D1127:D1128)</f>
        <v>0.17</v>
      </c>
      <c r="E1126" s="102">
        <f t="shared" si="214"/>
        <v>0</v>
      </c>
      <c r="F1126" s="102">
        <f t="shared" si="214"/>
        <v>0</v>
      </c>
      <c r="G1126" s="102">
        <f t="shared" si="214"/>
        <v>0</v>
      </c>
      <c r="H1126" s="102">
        <f t="shared" si="214"/>
        <v>0</v>
      </c>
      <c r="I1126" s="102">
        <f t="shared" si="214"/>
        <v>0</v>
      </c>
      <c r="J1126" s="102">
        <f t="shared" si="214"/>
        <v>0</v>
      </c>
      <c r="K1126" s="102">
        <f t="shared" si="214"/>
        <v>0</v>
      </c>
      <c r="L1126" s="102">
        <f t="shared" si="214"/>
        <v>0.17</v>
      </c>
      <c r="M1126" s="102">
        <f t="shared" si="214"/>
        <v>0</v>
      </c>
      <c r="N1126" s="102">
        <f t="shared" si="214"/>
        <v>0</v>
      </c>
      <c r="O1126" s="102">
        <f t="shared" si="214"/>
        <v>0</v>
      </c>
      <c r="P1126" s="102">
        <f t="shared" si="214"/>
        <v>0</v>
      </c>
      <c r="Q1126" s="102">
        <f t="shared" si="214"/>
        <v>0</v>
      </c>
      <c r="R1126" s="102">
        <f t="shared" si="214"/>
        <v>0</v>
      </c>
      <c r="S1126" s="102">
        <f t="shared" si="214"/>
        <v>0</v>
      </c>
      <c r="T1126" s="102">
        <f t="shared" si="214"/>
        <v>0</v>
      </c>
      <c r="U1126" s="102">
        <f t="shared" si="214"/>
        <v>0</v>
      </c>
      <c r="V1126" s="102">
        <f t="shared" si="214"/>
        <v>0</v>
      </c>
      <c r="W1126" s="102">
        <f t="shared" si="214"/>
        <v>0</v>
      </c>
    </row>
    <row r="1127" spans="2:23" ht="78.75" x14ac:dyDescent="0.25">
      <c r="B1127" s="55" t="s">
        <v>1143</v>
      </c>
      <c r="C1127" s="56" t="s">
        <v>1144</v>
      </c>
      <c r="D1127" s="62">
        <v>0</v>
      </c>
      <c r="E1127" s="62">
        <v>0</v>
      </c>
      <c r="F1127" s="62">
        <v>0</v>
      </c>
      <c r="G1127" s="62">
        <v>0</v>
      </c>
      <c r="H1127" s="62">
        <v>0</v>
      </c>
      <c r="I1127" s="62">
        <v>0</v>
      </c>
      <c r="J1127" s="62">
        <f t="shared" ref="J1127:K1128" si="215">L1127-D1127-F1127-H1127</f>
        <v>0</v>
      </c>
      <c r="K1127" s="62">
        <f t="shared" si="215"/>
        <v>0</v>
      </c>
      <c r="L1127" s="54">
        <v>0</v>
      </c>
      <c r="M1127" s="54">
        <v>0</v>
      </c>
      <c r="N1127" s="62">
        <v>0</v>
      </c>
      <c r="O1127" s="62">
        <v>0</v>
      </c>
      <c r="P1127" s="62">
        <v>0</v>
      </c>
      <c r="Q1127" s="62">
        <v>0</v>
      </c>
      <c r="R1127" s="62">
        <v>0</v>
      </c>
      <c r="S1127" s="62">
        <v>0</v>
      </c>
      <c r="T1127" s="62">
        <v>0</v>
      </c>
      <c r="U1127" s="62">
        <v>0</v>
      </c>
      <c r="V1127" s="62">
        <v>0</v>
      </c>
      <c r="W1127" s="62">
        <v>0</v>
      </c>
    </row>
    <row r="1128" spans="2:23" ht="78.75" x14ac:dyDescent="0.25">
      <c r="B1128" s="60" t="s">
        <v>1145</v>
      </c>
      <c r="C1128" s="52" t="s">
        <v>1627</v>
      </c>
      <c r="D1128" s="62">
        <v>0.17</v>
      </c>
      <c r="E1128" s="62">
        <v>0</v>
      </c>
      <c r="F1128" s="62">
        <v>0</v>
      </c>
      <c r="G1128" s="62">
        <v>0</v>
      </c>
      <c r="H1128" s="62">
        <v>0</v>
      </c>
      <c r="I1128" s="62">
        <v>0</v>
      </c>
      <c r="J1128" s="62">
        <f t="shared" si="215"/>
        <v>0</v>
      </c>
      <c r="K1128" s="62">
        <f t="shared" si="215"/>
        <v>0</v>
      </c>
      <c r="L1128" s="54">
        <v>0.17</v>
      </c>
      <c r="M1128" s="54">
        <v>0</v>
      </c>
      <c r="N1128" s="62">
        <v>0</v>
      </c>
      <c r="O1128" s="62">
        <v>0</v>
      </c>
      <c r="P1128" s="62">
        <v>0</v>
      </c>
      <c r="Q1128" s="62">
        <v>0</v>
      </c>
      <c r="R1128" s="62">
        <v>0</v>
      </c>
      <c r="S1128" s="62">
        <v>0</v>
      </c>
      <c r="T1128" s="62">
        <v>0</v>
      </c>
      <c r="U1128" s="62">
        <v>0</v>
      </c>
      <c r="V1128" s="62">
        <v>0</v>
      </c>
      <c r="W1128" s="62">
        <v>0</v>
      </c>
    </row>
    <row r="1129" spans="2:23" ht="15.75" x14ac:dyDescent="0.25">
      <c r="B1129" s="60" t="s">
        <v>457</v>
      </c>
      <c r="C1129" s="52"/>
      <c r="D1129" s="62">
        <f t="shared" ref="D1129:W1129" si="216">SUM(D1130:D1155)</f>
        <v>11.68</v>
      </c>
      <c r="E1129" s="62">
        <f t="shared" si="216"/>
        <v>0</v>
      </c>
      <c r="F1129" s="62">
        <f t="shared" si="216"/>
        <v>1.5744</v>
      </c>
      <c r="G1129" s="62">
        <f t="shared" si="216"/>
        <v>2.52</v>
      </c>
      <c r="H1129" s="62">
        <f t="shared" si="216"/>
        <v>0</v>
      </c>
      <c r="I1129" s="62">
        <f t="shared" si="216"/>
        <v>0</v>
      </c>
      <c r="J1129" s="62">
        <f t="shared" si="216"/>
        <v>1.1125</v>
      </c>
      <c r="K1129" s="62">
        <f t="shared" si="216"/>
        <v>5.7</v>
      </c>
      <c r="L1129" s="62">
        <f t="shared" si="216"/>
        <v>14.366900000000001</v>
      </c>
      <c r="M1129" s="62">
        <f t="shared" si="216"/>
        <v>8.2200000000000006</v>
      </c>
      <c r="N1129" s="62">
        <f t="shared" si="216"/>
        <v>0</v>
      </c>
      <c r="O1129" s="62">
        <f t="shared" si="216"/>
        <v>0</v>
      </c>
      <c r="P1129" s="62">
        <f t="shared" si="216"/>
        <v>0</v>
      </c>
      <c r="Q1129" s="62">
        <f t="shared" si="216"/>
        <v>0</v>
      </c>
      <c r="R1129" s="62">
        <f t="shared" si="216"/>
        <v>0</v>
      </c>
      <c r="S1129" s="62">
        <f t="shared" si="216"/>
        <v>0</v>
      </c>
      <c r="T1129" s="62">
        <f t="shared" si="216"/>
        <v>0</v>
      </c>
      <c r="U1129" s="62">
        <f t="shared" si="216"/>
        <v>0</v>
      </c>
      <c r="V1129" s="62">
        <f t="shared" si="216"/>
        <v>0</v>
      </c>
      <c r="W1129" s="62">
        <f t="shared" si="216"/>
        <v>0</v>
      </c>
    </row>
    <row r="1130" spans="2:23" ht="78.75" x14ac:dyDescent="0.25">
      <c r="B1130" s="55" t="s">
        <v>1146</v>
      </c>
      <c r="C1130" s="56" t="s">
        <v>1628</v>
      </c>
      <c r="D1130" s="62">
        <v>0</v>
      </c>
      <c r="E1130" s="62">
        <v>0</v>
      </c>
      <c r="F1130" s="62">
        <v>0</v>
      </c>
      <c r="G1130" s="62">
        <v>0</v>
      </c>
      <c r="H1130" s="62">
        <v>0</v>
      </c>
      <c r="I1130" s="62">
        <v>0</v>
      </c>
      <c r="J1130" s="62">
        <f t="shared" ref="J1130:K1155" si="217">L1130-D1130-F1130-H1130</f>
        <v>0</v>
      </c>
      <c r="K1130" s="62">
        <f t="shared" si="217"/>
        <v>0</v>
      </c>
      <c r="L1130" s="54">
        <v>0</v>
      </c>
      <c r="M1130" s="54">
        <v>0</v>
      </c>
      <c r="N1130" s="62">
        <v>0</v>
      </c>
      <c r="O1130" s="62">
        <v>0</v>
      </c>
      <c r="P1130" s="62">
        <v>0</v>
      </c>
      <c r="Q1130" s="62">
        <v>0</v>
      </c>
      <c r="R1130" s="62">
        <v>0</v>
      </c>
      <c r="S1130" s="62">
        <v>0</v>
      </c>
      <c r="T1130" s="62">
        <v>0</v>
      </c>
      <c r="U1130" s="62">
        <v>0</v>
      </c>
      <c r="V1130" s="62">
        <v>0</v>
      </c>
      <c r="W1130" s="62">
        <v>0</v>
      </c>
    </row>
    <row r="1131" spans="2:23" ht="47.25" x14ac:dyDescent="0.25">
      <c r="B1131" s="60" t="s">
        <v>1147</v>
      </c>
      <c r="C1131" s="52" t="s">
        <v>1148</v>
      </c>
      <c r="D1131" s="62">
        <v>0</v>
      </c>
      <c r="E1131" s="62">
        <v>0</v>
      </c>
      <c r="F1131" s="62">
        <v>0</v>
      </c>
      <c r="G1131" s="62">
        <v>0</v>
      </c>
      <c r="H1131" s="62">
        <v>0</v>
      </c>
      <c r="I1131" s="62">
        <v>0</v>
      </c>
      <c r="J1131" s="62">
        <f t="shared" si="217"/>
        <v>0</v>
      </c>
      <c r="K1131" s="62">
        <f t="shared" si="217"/>
        <v>0</v>
      </c>
      <c r="L1131" s="54">
        <v>0</v>
      </c>
      <c r="M1131" s="54">
        <v>0</v>
      </c>
      <c r="N1131" s="62">
        <v>0</v>
      </c>
      <c r="O1131" s="62">
        <v>0</v>
      </c>
      <c r="P1131" s="62">
        <v>0</v>
      </c>
      <c r="Q1131" s="62">
        <v>0</v>
      </c>
      <c r="R1131" s="62">
        <v>0</v>
      </c>
      <c r="S1131" s="62">
        <v>0</v>
      </c>
      <c r="T1131" s="62">
        <v>0</v>
      </c>
      <c r="U1131" s="62">
        <v>0</v>
      </c>
      <c r="V1131" s="62">
        <v>0</v>
      </c>
      <c r="W1131" s="62">
        <v>0</v>
      </c>
    </row>
    <row r="1132" spans="2:23" ht="63" x14ac:dyDescent="0.25">
      <c r="B1132" s="60" t="s">
        <v>2358</v>
      </c>
      <c r="C1132" s="52" t="s">
        <v>2359</v>
      </c>
      <c r="D1132" s="62">
        <v>0</v>
      </c>
      <c r="E1132" s="62">
        <v>0</v>
      </c>
      <c r="F1132" s="62">
        <v>0</v>
      </c>
      <c r="G1132" s="62">
        <v>0</v>
      </c>
      <c r="H1132" s="62">
        <v>0</v>
      </c>
      <c r="I1132" s="62">
        <v>0</v>
      </c>
      <c r="J1132" s="62">
        <f t="shared" si="217"/>
        <v>0</v>
      </c>
      <c r="K1132" s="62">
        <f t="shared" si="217"/>
        <v>0</v>
      </c>
      <c r="L1132" s="54">
        <v>0</v>
      </c>
      <c r="M1132" s="54">
        <v>0</v>
      </c>
      <c r="N1132" s="62">
        <v>0</v>
      </c>
      <c r="O1132" s="62">
        <v>0</v>
      </c>
      <c r="P1132" s="62">
        <v>0</v>
      </c>
      <c r="Q1132" s="62">
        <v>0</v>
      </c>
      <c r="R1132" s="62">
        <v>0</v>
      </c>
      <c r="S1132" s="62">
        <v>0</v>
      </c>
      <c r="T1132" s="62">
        <v>0</v>
      </c>
      <c r="U1132" s="62">
        <v>0</v>
      </c>
      <c r="V1132" s="62">
        <v>0</v>
      </c>
      <c r="W1132" s="62">
        <v>0</v>
      </c>
    </row>
    <row r="1133" spans="2:23" ht="78.75" x14ac:dyDescent="0.25">
      <c r="B1133" s="60" t="s">
        <v>1149</v>
      </c>
      <c r="C1133" s="52" t="s">
        <v>1150</v>
      </c>
      <c r="D1133" s="62">
        <v>11.68</v>
      </c>
      <c r="E1133" s="62">
        <v>0</v>
      </c>
      <c r="F1133" s="62">
        <v>0</v>
      </c>
      <c r="G1133" s="62">
        <v>0</v>
      </c>
      <c r="H1133" s="62">
        <v>0</v>
      </c>
      <c r="I1133" s="62">
        <v>0</v>
      </c>
      <c r="J1133" s="62">
        <f t="shared" si="217"/>
        <v>0</v>
      </c>
      <c r="K1133" s="62">
        <f t="shared" si="217"/>
        <v>0</v>
      </c>
      <c r="L1133" s="54">
        <v>11.68</v>
      </c>
      <c r="M1133" s="54">
        <v>0</v>
      </c>
      <c r="N1133" s="62">
        <v>0</v>
      </c>
      <c r="O1133" s="62">
        <v>0</v>
      </c>
      <c r="P1133" s="62">
        <v>0</v>
      </c>
      <c r="Q1133" s="62">
        <v>0</v>
      </c>
      <c r="R1133" s="62">
        <v>0</v>
      </c>
      <c r="S1133" s="62">
        <v>0</v>
      </c>
      <c r="T1133" s="62">
        <v>0</v>
      </c>
      <c r="U1133" s="62">
        <v>0</v>
      </c>
      <c r="V1133" s="62">
        <v>0</v>
      </c>
      <c r="W1133" s="62">
        <v>0</v>
      </c>
    </row>
    <row r="1134" spans="2:23" ht="47.25" x14ac:dyDescent="0.25">
      <c r="B1134" s="60" t="s">
        <v>2360</v>
      </c>
      <c r="C1134" s="52" t="s">
        <v>1151</v>
      </c>
      <c r="D1134" s="62">
        <v>0</v>
      </c>
      <c r="E1134" s="62">
        <v>0</v>
      </c>
      <c r="F1134" s="62">
        <v>0</v>
      </c>
      <c r="G1134" s="62">
        <v>0</v>
      </c>
      <c r="H1134" s="62">
        <v>0</v>
      </c>
      <c r="I1134" s="62">
        <v>0</v>
      </c>
      <c r="J1134" s="62">
        <f t="shared" si="217"/>
        <v>0</v>
      </c>
      <c r="K1134" s="62">
        <f t="shared" si="217"/>
        <v>0</v>
      </c>
      <c r="L1134" s="54">
        <v>0</v>
      </c>
      <c r="M1134" s="54">
        <v>0</v>
      </c>
      <c r="N1134" s="62">
        <v>0</v>
      </c>
      <c r="O1134" s="62">
        <v>0</v>
      </c>
      <c r="P1134" s="62">
        <v>0</v>
      </c>
      <c r="Q1134" s="62">
        <v>0</v>
      </c>
      <c r="R1134" s="62">
        <v>0</v>
      </c>
      <c r="S1134" s="62">
        <v>0</v>
      </c>
      <c r="T1134" s="62">
        <v>0</v>
      </c>
      <c r="U1134" s="62">
        <v>0</v>
      </c>
      <c r="V1134" s="62">
        <v>0</v>
      </c>
      <c r="W1134" s="62">
        <v>0</v>
      </c>
    </row>
    <row r="1135" spans="2:23" ht="63" x14ac:dyDescent="0.25">
      <c r="B1135" s="55" t="s">
        <v>1152</v>
      </c>
      <c r="C1135" s="56" t="s">
        <v>1153</v>
      </c>
      <c r="D1135" s="62">
        <v>0</v>
      </c>
      <c r="E1135" s="62">
        <v>0</v>
      </c>
      <c r="F1135" s="62">
        <v>0.64</v>
      </c>
      <c r="G1135" s="62">
        <v>1.26</v>
      </c>
      <c r="H1135" s="62">
        <v>0</v>
      </c>
      <c r="I1135" s="62">
        <v>0</v>
      </c>
      <c r="J1135" s="62">
        <f t="shared" si="217"/>
        <v>0</v>
      </c>
      <c r="K1135" s="62">
        <f t="shared" si="217"/>
        <v>0</v>
      </c>
      <c r="L1135" s="54">
        <v>0.64</v>
      </c>
      <c r="M1135" s="54">
        <v>1.26</v>
      </c>
      <c r="N1135" s="62">
        <v>0</v>
      </c>
      <c r="O1135" s="62">
        <v>0</v>
      </c>
      <c r="P1135" s="62">
        <v>0</v>
      </c>
      <c r="Q1135" s="62">
        <v>0</v>
      </c>
      <c r="R1135" s="62">
        <v>0</v>
      </c>
      <c r="S1135" s="62">
        <v>0</v>
      </c>
      <c r="T1135" s="62">
        <v>0</v>
      </c>
      <c r="U1135" s="62">
        <v>0</v>
      </c>
      <c r="V1135" s="62">
        <v>0</v>
      </c>
      <c r="W1135" s="62">
        <v>0</v>
      </c>
    </row>
    <row r="1136" spans="2:23" ht="47.25" x14ac:dyDescent="0.25">
      <c r="B1136" s="60" t="s">
        <v>1154</v>
      </c>
      <c r="C1136" s="52" t="s">
        <v>2361</v>
      </c>
      <c r="D1136" s="62">
        <v>0</v>
      </c>
      <c r="E1136" s="62">
        <v>0</v>
      </c>
      <c r="F1136" s="62">
        <v>0</v>
      </c>
      <c r="G1136" s="62">
        <v>0</v>
      </c>
      <c r="H1136" s="62">
        <v>0</v>
      </c>
      <c r="I1136" s="62">
        <v>0</v>
      </c>
      <c r="J1136" s="62">
        <f t="shared" si="217"/>
        <v>0</v>
      </c>
      <c r="K1136" s="62">
        <f t="shared" si="217"/>
        <v>0</v>
      </c>
      <c r="L1136" s="54">
        <v>0</v>
      </c>
      <c r="M1136" s="54">
        <v>0</v>
      </c>
      <c r="N1136" s="62">
        <v>0</v>
      </c>
      <c r="O1136" s="62">
        <v>0</v>
      </c>
      <c r="P1136" s="62">
        <v>0</v>
      </c>
      <c r="Q1136" s="62">
        <v>0</v>
      </c>
      <c r="R1136" s="62">
        <v>0</v>
      </c>
      <c r="S1136" s="62">
        <v>0</v>
      </c>
      <c r="T1136" s="62">
        <v>0</v>
      </c>
      <c r="U1136" s="62">
        <v>0</v>
      </c>
      <c r="V1136" s="62">
        <v>0</v>
      </c>
      <c r="W1136" s="62">
        <v>0</v>
      </c>
    </row>
    <row r="1137" spans="2:23" ht="47.25" x14ac:dyDescent="0.25">
      <c r="B1137" s="55" t="s">
        <v>1155</v>
      </c>
      <c r="C1137" s="56" t="s">
        <v>1629</v>
      </c>
      <c r="D1137" s="62">
        <v>0</v>
      </c>
      <c r="E1137" s="62">
        <v>0</v>
      </c>
      <c r="F1137" s="62">
        <v>0</v>
      </c>
      <c r="G1137" s="62">
        <v>0</v>
      </c>
      <c r="H1137" s="62">
        <v>0</v>
      </c>
      <c r="I1137" s="62">
        <v>0</v>
      </c>
      <c r="J1137" s="62">
        <f t="shared" si="217"/>
        <v>0</v>
      </c>
      <c r="K1137" s="62">
        <f t="shared" si="217"/>
        <v>0</v>
      </c>
      <c r="L1137" s="54">
        <v>0</v>
      </c>
      <c r="M1137" s="54">
        <v>0</v>
      </c>
      <c r="N1137" s="62">
        <v>0</v>
      </c>
      <c r="O1137" s="62">
        <v>0</v>
      </c>
      <c r="P1137" s="62">
        <v>0</v>
      </c>
      <c r="Q1137" s="62">
        <v>0</v>
      </c>
      <c r="R1137" s="62">
        <v>0</v>
      </c>
      <c r="S1137" s="62">
        <v>0</v>
      </c>
      <c r="T1137" s="62">
        <v>0</v>
      </c>
      <c r="U1137" s="62">
        <v>0</v>
      </c>
      <c r="V1137" s="62">
        <v>0</v>
      </c>
      <c r="W1137" s="62">
        <v>0</v>
      </c>
    </row>
    <row r="1138" spans="2:23" ht="47.25" x14ac:dyDescent="0.25">
      <c r="B1138" s="60" t="s">
        <v>1156</v>
      </c>
      <c r="C1138" s="52" t="s">
        <v>1157</v>
      </c>
      <c r="D1138" s="62">
        <v>0</v>
      </c>
      <c r="E1138" s="62">
        <v>0</v>
      </c>
      <c r="F1138" s="62">
        <v>0</v>
      </c>
      <c r="G1138" s="62">
        <v>0</v>
      </c>
      <c r="H1138" s="62">
        <v>0</v>
      </c>
      <c r="I1138" s="62">
        <v>0</v>
      </c>
      <c r="J1138" s="62">
        <f t="shared" si="217"/>
        <v>0</v>
      </c>
      <c r="K1138" s="62">
        <f t="shared" si="217"/>
        <v>0</v>
      </c>
      <c r="L1138" s="54">
        <v>0</v>
      </c>
      <c r="M1138" s="54">
        <v>0</v>
      </c>
      <c r="N1138" s="62">
        <v>0</v>
      </c>
      <c r="O1138" s="62">
        <v>0</v>
      </c>
      <c r="P1138" s="62">
        <v>0</v>
      </c>
      <c r="Q1138" s="62">
        <v>0</v>
      </c>
      <c r="R1138" s="62">
        <v>0</v>
      </c>
      <c r="S1138" s="62">
        <v>0</v>
      </c>
      <c r="T1138" s="62">
        <v>0</v>
      </c>
      <c r="U1138" s="62">
        <v>0</v>
      </c>
      <c r="V1138" s="62">
        <v>0</v>
      </c>
      <c r="W1138" s="62">
        <v>0</v>
      </c>
    </row>
    <row r="1139" spans="2:23" ht="63" x14ac:dyDescent="0.25">
      <c r="B1139" s="60" t="s">
        <v>2362</v>
      </c>
      <c r="C1139" s="52" t="s">
        <v>1158</v>
      </c>
      <c r="D1139" s="62">
        <v>0</v>
      </c>
      <c r="E1139" s="62">
        <v>0</v>
      </c>
      <c r="F1139" s="62">
        <v>0</v>
      </c>
      <c r="G1139" s="62">
        <v>0</v>
      </c>
      <c r="H1139" s="62">
        <v>0</v>
      </c>
      <c r="I1139" s="62">
        <v>0</v>
      </c>
      <c r="J1139" s="62">
        <f t="shared" si="217"/>
        <v>0</v>
      </c>
      <c r="K1139" s="62">
        <f t="shared" si="217"/>
        <v>0</v>
      </c>
      <c r="L1139" s="54">
        <v>0</v>
      </c>
      <c r="M1139" s="54">
        <v>0</v>
      </c>
      <c r="N1139" s="62">
        <v>0</v>
      </c>
      <c r="O1139" s="62">
        <v>0</v>
      </c>
      <c r="P1139" s="62">
        <v>0</v>
      </c>
      <c r="Q1139" s="62">
        <v>0</v>
      </c>
      <c r="R1139" s="62">
        <v>0</v>
      </c>
      <c r="S1139" s="62">
        <v>0</v>
      </c>
      <c r="T1139" s="62">
        <v>0</v>
      </c>
      <c r="U1139" s="62">
        <v>0</v>
      </c>
      <c r="V1139" s="62">
        <v>0</v>
      </c>
      <c r="W1139" s="62">
        <v>0</v>
      </c>
    </row>
    <row r="1140" spans="2:23" ht="63" x14ac:dyDescent="0.25">
      <c r="B1140" s="60" t="s">
        <v>2363</v>
      </c>
      <c r="C1140" s="52" t="s">
        <v>1159</v>
      </c>
      <c r="D1140" s="62">
        <v>0</v>
      </c>
      <c r="E1140" s="62">
        <v>0</v>
      </c>
      <c r="F1140" s="62">
        <v>0</v>
      </c>
      <c r="G1140" s="62">
        <v>0</v>
      </c>
      <c r="H1140" s="62">
        <v>0</v>
      </c>
      <c r="I1140" s="62">
        <v>0</v>
      </c>
      <c r="J1140" s="62">
        <f t="shared" si="217"/>
        <v>0</v>
      </c>
      <c r="K1140" s="62">
        <f t="shared" si="217"/>
        <v>0</v>
      </c>
      <c r="L1140" s="54">
        <v>0</v>
      </c>
      <c r="M1140" s="54">
        <v>0</v>
      </c>
      <c r="N1140" s="62">
        <v>0</v>
      </c>
      <c r="O1140" s="62">
        <v>0</v>
      </c>
      <c r="P1140" s="62">
        <v>0</v>
      </c>
      <c r="Q1140" s="62">
        <v>0</v>
      </c>
      <c r="R1140" s="62">
        <v>0</v>
      </c>
      <c r="S1140" s="62">
        <v>0</v>
      </c>
      <c r="T1140" s="62">
        <v>0</v>
      </c>
      <c r="U1140" s="62">
        <v>0</v>
      </c>
      <c r="V1140" s="62">
        <v>0</v>
      </c>
      <c r="W1140" s="62">
        <v>0</v>
      </c>
    </row>
    <row r="1141" spans="2:23" ht="47.25" x14ac:dyDescent="0.25">
      <c r="B1141" s="60" t="s">
        <v>1630</v>
      </c>
      <c r="C1141" s="52" t="s">
        <v>1631</v>
      </c>
      <c r="D1141" s="62">
        <v>0</v>
      </c>
      <c r="E1141" s="62">
        <v>0</v>
      </c>
      <c r="F1141" s="62">
        <v>0</v>
      </c>
      <c r="G1141" s="62">
        <v>0</v>
      </c>
      <c r="H1141" s="62">
        <v>0</v>
      </c>
      <c r="I1141" s="62">
        <v>0</v>
      </c>
      <c r="J1141" s="62">
        <f t="shared" si="217"/>
        <v>0</v>
      </c>
      <c r="K1141" s="62">
        <f t="shared" si="217"/>
        <v>0</v>
      </c>
      <c r="L1141" s="54">
        <v>0</v>
      </c>
      <c r="M1141" s="54">
        <v>0</v>
      </c>
      <c r="N1141" s="62">
        <v>0</v>
      </c>
      <c r="O1141" s="62">
        <v>0</v>
      </c>
      <c r="P1141" s="62">
        <v>0</v>
      </c>
      <c r="Q1141" s="62">
        <v>0</v>
      </c>
      <c r="R1141" s="62">
        <v>0</v>
      </c>
      <c r="S1141" s="62">
        <v>0</v>
      </c>
      <c r="T1141" s="62">
        <v>0</v>
      </c>
      <c r="U1141" s="62">
        <v>0</v>
      </c>
      <c r="V1141" s="62">
        <v>0</v>
      </c>
      <c r="W1141" s="62">
        <v>0</v>
      </c>
    </row>
    <row r="1142" spans="2:23" ht="78.75" x14ac:dyDescent="0.25">
      <c r="B1142" s="60" t="s">
        <v>2364</v>
      </c>
      <c r="C1142" s="52" t="s">
        <v>1160</v>
      </c>
      <c r="D1142" s="62">
        <v>0</v>
      </c>
      <c r="E1142" s="62">
        <v>0</v>
      </c>
      <c r="F1142" s="62">
        <v>0</v>
      </c>
      <c r="G1142" s="62">
        <v>0</v>
      </c>
      <c r="H1142" s="62">
        <v>0</v>
      </c>
      <c r="I1142" s="62">
        <v>0</v>
      </c>
      <c r="J1142" s="62">
        <f t="shared" si="217"/>
        <v>0.61399999999999999</v>
      </c>
      <c r="K1142" s="62">
        <f t="shared" si="217"/>
        <v>5.7</v>
      </c>
      <c r="L1142" s="54">
        <v>0.61399999999999999</v>
      </c>
      <c r="M1142" s="54">
        <v>5.7</v>
      </c>
      <c r="N1142" s="62">
        <v>0</v>
      </c>
      <c r="O1142" s="62">
        <v>0</v>
      </c>
      <c r="P1142" s="62">
        <v>0</v>
      </c>
      <c r="Q1142" s="62">
        <v>0</v>
      </c>
      <c r="R1142" s="62">
        <v>0</v>
      </c>
      <c r="S1142" s="62">
        <v>0</v>
      </c>
      <c r="T1142" s="62">
        <v>0</v>
      </c>
      <c r="U1142" s="62">
        <v>0</v>
      </c>
      <c r="V1142" s="62">
        <v>0</v>
      </c>
      <c r="W1142" s="62">
        <v>0</v>
      </c>
    </row>
    <row r="1143" spans="2:23" ht="63" x14ac:dyDescent="0.25">
      <c r="B1143" s="60" t="s">
        <v>1161</v>
      </c>
      <c r="C1143" s="52" t="s">
        <v>1162</v>
      </c>
      <c r="D1143" s="62">
        <v>0</v>
      </c>
      <c r="E1143" s="62">
        <v>0</v>
      </c>
      <c r="F1143" s="62">
        <v>0</v>
      </c>
      <c r="G1143" s="62">
        <v>0</v>
      </c>
      <c r="H1143" s="62">
        <v>0</v>
      </c>
      <c r="I1143" s="62">
        <v>0</v>
      </c>
      <c r="J1143" s="62">
        <f t="shared" si="217"/>
        <v>0</v>
      </c>
      <c r="K1143" s="62">
        <f t="shared" si="217"/>
        <v>0</v>
      </c>
      <c r="L1143" s="54">
        <v>0</v>
      </c>
      <c r="M1143" s="54">
        <v>0</v>
      </c>
      <c r="N1143" s="62">
        <v>0</v>
      </c>
      <c r="O1143" s="62">
        <v>0</v>
      </c>
      <c r="P1143" s="62">
        <v>0</v>
      </c>
      <c r="Q1143" s="62">
        <v>0</v>
      </c>
      <c r="R1143" s="62">
        <v>0</v>
      </c>
      <c r="S1143" s="62">
        <v>0</v>
      </c>
      <c r="T1143" s="62">
        <v>0</v>
      </c>
      <c r="U1143" s="62">
        <v>0</v>
      </c>
      <c r="V1143" s="62">
        <v>0</v>
      </c>
      <c r="W1143" s="62">
        <v>0</v>
      </c>
    </row>
    <row r="1144" spans="2:23" ht="47.25" x14ac:dyDescent="0.25">
      <c r="B1144" s="60" t="s">
        <v>1163</v>
      </c>
      <c r="C1144" s="52" t="s">
        <v>1164</v>
      </c>
      <c r="D1144" s="62">
        <v>0</v>
      </c>
      <c r="E1144" s="62">
        <v>0</v>
      </c>
      <c r="F1144" s="62">
        <v>0</v>
      </c>
      <c r="G1144" s="62">
        <v>0</v>
      </c>
      <c r="H1144" s="62">
        <v>0</v>
      </c>
      <c r="I1144" s="62">
        <v>0</v>
      </c>
      <c r="J1144" s="62">
        <f t="shared" si="217"/>
        <v>0</v>
      </c>
      <c r="K1144" s="62">
        <f t="shared" si="217"/>
        <v>0</v>
      </c>
      <c r="L1144" s="54">
        <v>0</v>
      </c>
      <c r="M1144" s="54">
        <v>0</v>
      </c>
      <c r="N1144" s="62">
        <v>0</v>
      </c>
      <c r="O1144" s="62">
        <v>0</v>
      </c>
      <c r="P1144" s="62">
        <v>0</v>
      </c>
      <c r="Q1144" s="62">
        <v>0</v>
      </c>
      <c r="R1144" s="62">
        <v>0</v>
      </c>
      <c r="S1144" s="62">
        <v>0</v>
      </c>
      <c r="T1144" s="62">
        <v>0</v>
      </c>
      <c r="U1144" s="62">
        <v>0</v>
      </c>
      <c r="V1144" s="62">
        <v>0</v>
      </c>
      <c r="W1144" s="62">
        <v>0</v>
      </c>
    </row>
    <row r="1145" spans="2:23" ht="94.5" x14ac:dyDescent="0.25">
      <c r="B1145" s="60" t="s">
        <v>1165</v>
      </c>
      <c r="C1145" s="52" t="s">
        <v>1166</v>
      </c>
      <c r="D1145" s="62">
        <v>0</v>
      </c>
      <c r="E1145" s="62">
        <v>0</v>
      </c>
      <c r="F1145" s="62">
        <v>0</v>
      </c>
      <c r="G1145" s="62">
        <v>0</v>
      </c>
      <c r="H1145" s="62">
        <v>0</v>
      </c>
      <c r="I1145" s="62">
        <v>0</v>
      </c>
      <c r="J1145" s="62">
        <f t="shared" si="217"/>
        <v>0</v>
      </c>
      <c r="K1145" s="62">
        <f t="shared" si="217"/>
        <v>0</v>
      </c>
      <c r="L1145" s="54">
        <v>0</v>
      </c>
      <c r="M1145" s="54">
        <v>0</v>
      </c>
      <c r="N1145" s="62">
        <v>0</v>
      </c>
      <c r="O1145" s="62">
        <v>0</v>
      </c>
      <c r="P1145" s="62">
        <v>0</v>
      </c>
      <c r="Q1145" s="62">
        <v>0</v>
      </c>
      <c r="R1145" s="62">
        <v>0</v>
      </c>
      <c r="S1145" s="62">
        <v>0</v>
      </c>
      <c r="T1145" s="62">
        <v>0</v>
      </c>
      <c r="U1145" s="62">
        <v>0</v>
      </c>
      <c r="V1145" s="62">
        <v>0</v>
      </c>
      <c r="W1145" s="62">
        <v>0</v>
      </c>
    </row>
    <row r="1146" spans="2:23" ht="63" x14ac:dyDescent="0.25">
      <c r="B1146" s="60" t="s">
        <v>1167</v>
      </c>
      <c r="C1146" s="52" t="s">
        <v>1168</v>
      </c>
      <c r="D1146" s="62">
        <v>0</v>
      </c>
      <c r="E1146" s="62">
        <v>0</v>
      </c>
      <c r="F1146" s="62">
        <v>0.93440000000000001</v>
      </c>
      <c r="G1146" s="62">
        <v>1.26</v>
      </c>
      <c r="H1146" s="62">
        <v>0</v>
      </c>
      <c r="I1146" s="62">
        <v>0</v>
      </c>
      <c r="J1146" s="62">
        <f t="shared" si="217"/>
        <v>0</v>
      </c>
      <c r="K1146" s="62">
        <f t="shared" si="217"/>
        <v>0</v>
      </c>
      <c r="L1146" s="54">
        <v>0.93440000000000001</v>
      </c>
      <c r="M1146" s="54">
        <v>1.26</v>
      </c>
      <c r="N1146" s="62">
        <v>0</v>
      </c>
      <c r="O1146" s="62">
        <v>0</v>
      </c>
      <c r="P1146" s="62">
        <v>0</v>
      </c>
      <c r="Q1146" s="62">
        <v>0</v>
      </c>
      <c r="R1146" s="62">
        <v>0</v>
      </c>
      <c r="S1146" s="62">
        <v>0</v>
      </c>
      <c r="T1146" s="62">
        <v>0</v>
      </c>
      <c r="U1146" s="62">
        <v>0</v>
      </c>
      <c r="V1146" s="62">
        <v>0</v>
      </c>
      <c r="W1146" s="62">
        <v>0</v>
      </c>
    </row>
    <row r="1147" spans="2:23" ht="47.25" x14ac:dyDescent="0.25">
      <c r="B1147" s="55" t="s">
        <v>2365</v>
      </c>
      <c r="C1147" s="56" t="s">
        <v>1169</v>
      </c>
      <c r="D1147" s="62">
        <v>0</v>
      </c>
      <c r="E1147" s="62">
        <v>0</v>
      </c>
      <c r="F1147" s="62">
        <v>0</v>
      </c>
      <c r="G1147" s="62">
        <v>0</v>
      </c>
      <c r="H1147" s="62">
        <v>0</v>
      </c>
      <c r="I1147" s="62">
        <v>0</v>
      </c>
      <c r="J1147" s="62">
        <f t="shared" si="217"/>
        <v>0</v>
      </c>
      <c r="K1147" s="62">
        <f t="shared" si="217"/>
        <v>0</v>
      </c>
      <c r="L1147" s="54">
        <v>0</v>
      </c>
      <c r="M1147" s="54">
        <v>0</v>
      </c>
      <c r="N1147" s="62">
        <v>0</v>
      </c>
      <c r="O1147" s="62">
        <v>0</v>
      </c>
      <c r="P1147" s="62">
        <v>0</v>
      </c>
      <c r="Q1147" s="62">
        <v>0</v>
      </c>
      <c r="R1147" s="62">
        <v>0</v>
      </c>
      <c r="S1147" s="62">
        <v>0</v>
      </c>
      <c r="T1147" s="62">
        <v>0</v>
      </c>
      <c r="U1147" s="62">
        <v>0</v>
      </c>
      <c r="V1147" s="62">
        <v>0</v>
      </c>
      <c r="W1147" s="62">
        <v>0</v>
      </c>
    </row>
    <row r="1148" spans="2:23" ht="47.25" x14ac:dyDescent="0.25">
      <c r="B1148" s="60" t="s">
        <v>1363</v>
      </c>
      <c r="C1148" s="52" t="s">
        <v>1633</v>
      </c>
      <c r="D1148" s="62">
        <v>0</v>
      </c>
      <c r="E1148" s="62">
        <v>0</v>
      </c>
      <c r="F1148" s="62">
        <v>0</v>
      </c>
      <c r="G1148" s="62">
        <v>0</v>
      </c>
      <c r="H1148" s="62">
        <v>0</v>
      </c>
      <c r="I1148" s="62">
        <v>0</v>
      </c>
      <c r="J1148" s="62">
        <f t="shared" si="217"/>
        <v>0</v>
      </c>
      <c r="K1148" s="62">
        <f t="shared" si="217"/>
        <v>0</v>
      </c>
      <c r="L1148" s="54">
        <v>0</v>
      </c>
      <c r="M1148" s="54">
        <v>0</v>
      </c>
      <c r="N1148" s="62">
        <v>0</v>
      </c>
      <c r="O1148" s="62">
        <v>0</v>
      </c>
      <c r="P1148" s="62">
        <v>0</v>
      </c>
      <c r="Q1148" s="62">
        <v>0</v>
      </c>
      <c r="R1148" s="62">
        <v>0</v>
      </c>
      <c r="S1148" s="62">
        <v>0</v>
      </c>
      <c r="T1148" s="62">
        <v>0</v>
      </c>
      <c r="U1148" s="62">
        <v>0</v>
      </c>
      <c r="V1148" s="62">
        <v>0</v>
      </c>
      <c r="W1148" s="62">
        <v>0</v>
      </c>
    </row>
    <row r="1149" spans="2:23" ht="78.75" x14ac:dyDescent="0.25">
      <c r="B1149" s="60" t="s">
        <v>2366</v>
      </c>
      <c r="C1149" s="52" t="s">
        <v>2367</v>
      </c>
      <c r="D1149" s="62">
        <v>0</v>
      </c>
      <c r="E1149" s="62">
        <v>0</v>
      </c>
      <c r="F1149" s="62">
        <v>0</v>
      </c>
      <c r="G1149" s="62">
        <v>0</v>
      </c>
      <c r="H1149" s="62">
        <v>0</v>
      </c>
      <c r="I1149" s="62">
        <v>0</v>
      </c>
      <c r="J1149" s="62">
        <f t="shared" si="217"/>
        <v>0</v>
      </c>
      <c r="K1149" s="62">
        <f t="shared" si="217"/>
        <v>0</v>
      </c>
      <c r="L1149" s="54">
        <v>0</v>
      </c>
      <c r="M1149" s="54">
        <v>0</v>
      </c>
      <c r="N1149" s="62">
        <v>0</v>
      </c>
      <c r="O1149" s="62">
        <v>0</v>
      </c>
      <c r="P1149" s="62">
        <v>0</v>
      </c>
      <c r="Q1149" s="62">
        <v>0</v>
      </c>
      <c r="R1149" s="62">
        <v>0</v>
      </c>
      <c r="S1149" s="62">
        <v>0</v>
      </c>
      <c r="T1149" s="62">
        <v>0</v>
      </c>
      <c r="U1149" s="62">
        <v>0</v>
      </c>
      <c r="V1149" s="62">
        <v>0</v>
      </c>
      <c r="W1149" s="62">
        <v>0</v>
      </c>
    </row>
    <row r="1150" spans="2:23" ht="47.25" x14ac:dyDescent="0.25">
      <c r="B1150" s="60" t="s">
        <v>2368</v>
      </c>
      <c r="C1150" s="52" t="s">
        <v>2369</v>
      </c>
      <c r="D1150" s="62">
        <v>0</v>
      </c>
      <c r="E1150" s="62">
        <v>0</v>
      </c>
      <c r="F1150" s="62">
        <v>0</v>
      </c>
      <c r="G1150" s="62">
        <v>0</v>
      </c>
      <c r="H1150" s="62">
        <v>0</v>
      </c>
      <c r="I1150" s="62">
        <v>0</v>
      </c>
      <c r="J1150" s="62">
        <f t="shared" si="217"/>
        <v>0</v>
      </c>
      <c r="K1150" s="62">
        <f t="shared" si="217"/>
        <v>0</v>
      </c>
      <c r="L1150" s="54">
        <v>0</v>
      </c>
      <c r="M1150" s="54">
        <v>0</v>
      </c>
      <c r="N1150" s="62">
        <v>0</v>
      </c>
      <c r="O1150" s="62">
        <v>0</v>
      </c>
      <c r="P1150" s="62">
        <v>0</v>
      </c>
      <c r="Q1150" s="62">
        <v>0</v>
      </c>
      <c r="R1150" s="62">
        <v>0</v>
      </c>
      <c r="S1150" s="62">
        <v>0</v>
      </c>
      <c r="T1150" s="62">
        <v>0</v>
      </c>
      <c r="U1150" s="62">
        <v>0</v>
      </c>
      <c r="V1150" s="62">
        <v>0</v>
      </c>
      <c r="W1150" s="62">
        <v>0</v>
      </c>
    </row>
    <row r="1151" spans="2:23" ht="94.5" x14ac:dyDescent="0.25">
      <c r="B1151" s="60" t="s">
        <v>2370</v>
      </c>
      <c r="C1151" s="52" t="s">
        <v>2371</v>
      </c>
      <c r="D1151" s="62">
        <v>0</v>
      </c>
      <c r="E1151" s="62">
        <v>0</v>
      </c>
      <c r="F1151" s="62">
        <v>0</v>
      </c>
      <c r="G1151" s="62">
        <v>0</v>
      </c>
      <c r="H1151" s="62">
        <v>0</v>
      </c>
      <c r="I1151" s="62">
        <v>0</v>
      </c>
      <c r="J1151" s="62">
        <f t="shared" si="217"/>
        <v>0</v>
      </c>
      <c r="K1151" s="62">
        <f t="shared" si="217"/>
        <v>0</v>
      </c>
      <c r="L1151" s="54">
        <v>0</v>
      </c>
      <c r="M1151" s="54">
        <v>0</v>
      </c>
      <c r="N1151" s="62">
        <v>0</v>
      </c>
      <c r="O1151" s="62">
        <v>0</v>
      </c>
      <c r="P1151" s="62">
        <v>0</v>
      </c>
      <c r="Q1151" s="62">
        <v>0</v>
      </c>
      <c r="R1151" s="62">
        <v>0</v>
      </c>
      <c r="S1151" s="62">
        <v>0</v>
      </c>
      <c r="T1151" s="62">
        <v>0</v>
      </c>
      <c r="U1151" s="62">
        <v>0</v>
      </c>
      <c r="V1151" s="62">
        <v>0</v>
      </c>
      <c r="W1151" s="62">
        <v>0</v>
      </c>
    </row>
    <row r="1152" spans="2:23" ht="47.25" x14ac:dyDescent="0.25">
      <c r="B1152" s="55" t="s">
        <v>2372</v>
      </c>
      <c r="C1152" s="56" t="s">
        <v>2373</v>
      </c>
      <c r="D1152" s="62">
        <v>0</v>
      </c>
      <c r="E1152" s="62">
        <v>0</v>
      </c>
      <c r="F1152" s="62">
        <v>0</v>
      </c>
      <c r="G1152" s="62">
        <v>0</v>
      </c>
      <c r="H1152" s="62">
        <v>0</v>
      </c>
      <c r="I1152" s="62">
        <v>0</v>
      </c>
      <c r="J1152" s="62">
        <f t="shared" si="217"/>
        <v>0</v>
      </c>
      <c r="K1152" s="62">
        <f t="shared" si="217"/>
        <v>0</v>
      </c>
      <c r="L1152" s="54">
        <v>0</v>
      </c>
      <c r="M1152" s="54">
        <v>0</v>
      </c>
      <c r="N1152" s="62">
        <v>0</v>
      </c>
      <c r="O1152" s="62">
        <v>0</v>
      </c>
      <c r="P1152" s="62">
        <v>0</v>
      </c>
      <c r="Q1152" s="62">
        <v>0</v>
      </c>
      <c r="R1152" s="62">
        <v>0</v>
      </c>
      <c r="S1152" s="62">
        <v>0</v>
      </c>
      <c r="T1152" s="62">
        <v>0</v>
      </c>
      <c r="U1152" s="62">
        <v>0</v>
      </c>
      <c r="V1152" s="62">
        <v>0</v>
      </c>
      <c r="W1152" s="62">
        <v>0</v>
      </c>
    </row>
    <row r="1153" spans="2:23" ht="47.25" x14ac:dyDescent="0.25">
      <c r="B1153" s="60" t="s">
        <v>2374</v>
      </c>
      <c r="C1153" s="52" t="s">
        <v>2375</v>
      </c>
      <c r="D1153" s="62">
        <v>0</v>
      </c>
      <c r="E1153" s="62">
        <v>0</v>
      </c>
      <c r="F1153" s="62">
        <v>0</v>
      </c>
      <c r="G1153" s="62">
        <v>0</v>
      </c>
      <c r="H1153" s="62">
        <v>0</v>
      </c>
      <c r="I1153" s="62">
        <v>0</v>
      </c>
      <c r="J1153" s="62">
        <f t="shared" si="217"/>
        <v>0</v>
      </c>
      <c r="K1153" s="62">
        <f t="shared" si="217"/>
        <v>0</v>
      </c>
      <c r="L1153" s="54">
        <v>0</v>
      </c>
      <c r="M1153" s="54">
        <v>0</v>
      </c>
      <c r="N1153" s="62">
        <v>0</v>
      </c>
      <c r="O1153" s="62">
        <v>0</v>
      </c>
      <c r="P1153" s="62">
        <v>0</v>
      </c>
      <c r="Q1153" s="62">
        <v>0</v>
      </c>
      <c r="R1153" s="62">
        <v>0</v>
      </c>
      <c r="S1153" s="62">
        <v>0</v>
      </c>
      <c r="T1153" s="62">
        <v>0</v>
      </c>
      <c r="U1153" s="62">
        <v>0</v>
      </c>
      <c r="V1153" s="62">
        <v>0</v>
      </c>
      <c r="W1153" s="62">
        <v>0</v>
      </c>
    </row>
    <row r="1154" spans="2:23" ht="78.75" x14ac:dyDescent="0.25">
      <c r="B1154" s="55" t="s">
        <v>2376</v>
      </c>
      <c r="C1154" s="56" t="s">
        <v>2377</v>
      </c>
      <c r="D1154" s="62">
        <v>0</v>
      </c>
      <c r="E1154" s="62">
        <v>0</v>
      </c>
      <c r="F1154" s="62">
        <v>0</v>
      </c>
      <c r="G1154" s="62">
        <v>0</v>
      </c>
      <c r="H1154" s="62">
        <v>0</v>
      </c>
      <c r="I1154" s="62">
        <v>0</v>
      </c>
      <c r="J1154" s="62">
        <f t="shared" si="217"/>
        <v>0.4985</v>
      </c>
      <c r="K1154" s="62">
        <f t="shared" si="217"/>
        <v>0</v>
      </c>
      <c r="L1154" s="54">
        <v>0.4985</v>
      </c>
      <c r="M1154" s="54">
        <v>0</v>
      </c>
      <c r="N1154" s="62">
        <v>0</v>
      </c>
      <c r="O1154" s="62">
        <v>0</v>
      </c>
      <c r="P1154" s="62">
        <v>0</v>
      </c>
      <c r="Q1154" s="62">
        <v>0</v>
      </c>
      <c r="R1154" s="62">
        <v>0</v>
      </c>
      <c r="S1154" s="62">
        <v>0</v>
      </c>
      <c r="T1154" s="62">
        <v>0</v>
      </c>
      <c r="U1154" s="62">
        <v>0</v>
      </c>
      <c r="V1154" s="62">
        <v>0</v>
      </c>
      <c r="W1154" s="62">
        <v>0</v>
      </c>
    </row>
    <row r="1155" spans="2:23" ht="78.75" x14ac:dyDescent="0.25">
      <c r="B1155" s="60" t="s">
        <v>1170</v>
      </c>
      <c r="C1155" s="52" t="s">
        <v>1632</v>
      </c>
      <c r="D1155" s="62">
        <v>0</v>
      </c>
      <c r="E1155" s="62">
        <v>0</v>
      </c>
      <c r="F1155" s="62">
        <v>0</v>
      </c>
      <c r="G1155" s="62">
        <v>0</v>
      </c>
      <c r="H1155" s="62">
        <v>0</v>
      </c>
      <c r="I1155" s="62">
        <v>0</v>
      </c>
      <c r="J1155" s="62">
        <f t="shared" si="217"/>
        <v>0</v>
      </c>
      <c r="K1155" s="62">
        <f t="shared" si="217"/>
        <v>0</v>
      </c>
      <c r="L1155" s="54">
        <v>0</v>
      </c>
      <c r="M1155" s="54">
        <v>0</v>
      </c>
      <c r="N1155" s="62">
        <v>0</v>
      </c>
      <c r="O1155" s="62">
        <v>0</v>
      </c>
      <c r="P1155" s="62">
        <v>0</v>
      </c>
      <c r="Q1155" s="62">
        <v>0</v>
      </c>
      <c r="R1155" s="62">
        <v>0</v>
      </c>
      <c r="S1155" s="62">
        <v>0</v>
      </c>
      <c r="T1155" s="62">
        <v>0</v>
      </c>
      <c r="U1155" s="62">
        <v>0</v>
      </c>
      <c r="V1155" s="62">
        <v>0</v>
      </c>
      <c r="W1155" s="62">
        <v>0</v>
      </c>
    </row>
    <row r="1156" spans="2:23" ht="15.75" x14ac:dyDescent="0.25">
      <c r="B1156" s="60" t="s">
        <v>447</v>
      </c>
      <c r="C1156" s="52"/>
      <c r="D1156" s="62">
        <f t="shared" ref="D1156:W1156" si="218">SUM(D1157:D1170)</f>
        <v>0</v>
      </c>
      <c r="E1156" s="62">
        <f t="shared" si="218"/>
        <v>0</v>
      </c>
      <c r="F1156" s="62">
        <f t="shared" si="218"/>
        <v>0</v>
      </c>
      <c r="G1156" s="62">
        <f t="shared" si="218"/>
        <v>0</v>
      </c>
      <c r="H1156" s="62">
        <f t="shared" si="218"/>
        <v>0.82850000000000001</v>
      </c>
      <c r="I1156" s="62">
        <f t="shared" si="218"/>
        <v>0</v>
      </c>
      <c r="J1156" s="62">
        <f t="shared" si="218"/>
        <v>9.4E-2</v>
      </c>
      <c r="K1156" s="62">
        <f t="shared" si="218"/>
        <v>1.26</v>
      </c>
      <c r="L1156" s="62">
        <f t="shared" si="218"/>
        <v>0.92249999999999999</v>
      </c>
      <c r="M1156" s="62">
        <f t="shared" si="218"/>
        <v>1.26</v>
      </c>
      <c r="N1156" s="62">
        <f t="shared" si="218"/>
        <v>0</v>
      </c>
      <c r="O1156" s="62">
        <f t="shared" si="218"/>
        <v>0</v>
      </c>
      <c r="P1156" s="62">
        <f t="shared" si="218"/>
        <v>0</v>
      </c>
      <c r="Q1156" s="62">
        <f t="shared" si="218"/>
        <v>0</v>
      </c>
      <c r="R1156" s="62">
        <f t="shared" si="218"/>
        <v>0</v>
      </c>
      <c r="S1156" s="62">
        <f t="shared" si="218"/>
        <v>0</v>
      </c>
      <c r="T1156" s="62">
        <f t="shared" si="218"/>
        <v>0</v>
      </c>
      <c r="U1156" s="62">
        <f t="shared" si="218"/>
        <v>0</v>
      </c>
      <c r="V1156" s="62">
        <f t="shared" si="218"/>
        <v>0</v>
      </c>
      <c r="W1156" s="62">
        <f t="shared" si="218"/>
        <v>0</v>
      </c>
    </row>
    <row r="1157" spans="2:23" ht="63" x14ac:dyDescent="0.25">
      <c r="B1157" s="60" t="s">
        <v>2378</v>
      </c>
      <c r="C1157" s="52" t="s">
        <v>1171</v>
      </c>
      <c r="D1157" s="62">
        <v>0</v>
      </c>
      <c r="E1157" s="62">
        <v>0</v>
      </c>
      <c r="F1157" s="62">
        <v>0</v>
      </c>
      <c r="G1157" s="62">
        <v>0</v>
      </c>
      <c r="H1157" s="62">
        <v>0</v>
      </c>
      <c r="I1157" s="62">
        <v>0</v>
      </c>
      <c r="J1157" s="62">
        <f t="shared" ref="J1157:K1170" si="219">L1157-D1157-F1157-H1157</f>
        <v>0</v>
      </c>
      <c r="K1157" s="62">
        <f t="shared" si="219"/>
        <v>0</v>
      </c>
      <c r="L1157" s="54">
        <v>0</v>
      </c>
      <c r="M1157" s="54">
        <v>0</v>
      </c>
      <c r="N1157" s="62">
        <v>0</v>
      </c>
      <c r="O1157" s="62">
        <v>0</v>
      </c>
      <c r="P1157" s="62">
        <v>0</v>
      </c>
      <c r="Q1157" s="62">
        <v>0</v>
      </c>
      <c r="R1157" s="62">
        <v>0</v>
      </c>
      <c r="S1157" s="62">
        <v>0</v>
      </c>
      <c r="T1157" s="62">
        <v>0</v>
      </c>
      <c r="U1157" s="62">
        <v>0</v>
      </c>
      <c r="V1157" s="62">
        <v>0</v>
      </c>
      <c r="W1157" s="62">
        <v>0</v>
      </c>
    </row>
    <row r="1158" spans="2:23" ht="63" x14ac:dyDescent="0.25">
      <c r="B1158" s="60" t="s">
        <v>1172</v>
      </c>
      <c r="C1158" s="52" t="s">
        <v>1173</v>
      </c>
      <c r="D1158" s="62">
        <v>0</v>
      </c>
      <c r="E1158" s="62">
        <v>0</v>
      </c>
      <c r="F1158" s="62">
        <v>0</v>
      </c>
      <c r="G1158" s="62">
        <v>0</v>
      </c>
      <c r="H1158" s="62">
        <v>0</v>
      </c>
      <c r="I1158" s="62">
        <v>0</v>
      </c>
      <c r="J1158" s="62">
        <f t="shared" si="219"/>
        <v>0</v>
      </c>
      <c r="K1158" s="62">
        <f t="shared" si="219"/>
        <v>0</v>
      </c>
      <c r="L1158" s="54">
        <v>0</v>
      </c>
      <c r="M1158" s="54">
        <v>0</v>
      </c>
      <c r="N1158" s="62">
        <v>0</v>
      </c>
      <c r="O1158" s="62">
        <v>0</v>
      </c>
      <c r="P1158" s="62">
        <v>0</v>
      </c>
      <c r="Q1158" s="62">
        <v>0</v>
      </c>
      <c r="R1158" s="62">
        <v>0</v>
      </c>
      <c r="S1158" s="62">
        <v>0</v>
      </c>
      <c r="T1158" s="62">
        <v>0</v>
      </c>
      <c r="U1158" s="62">
        <v>0</v>
      </c>
      <c r="V1158" s="62">
        <v>0</v>
      </c>
      <c r="W1158" s="62">
        <v>0</v>
      </c>
    </row>
    <row r="1159" spans="2:23" ht="47.25" x14ac:dyDescent="0.25">
      <c r="B1159" s="53" t="s">
        <v>1174</v>
      </c>
      <c r="C1159" s="58" t="s">
        <v>1175</v>
      </c>
      <c r="D1159" s="62">
        <v>0</v>
      </c>
      <c r="E1159" s="62">
        <v>0</v>
      </c>
      <c r="F1159" s="62">
        <v>0</v>
      </c>
      <c r="G1159" s="62">
        <v>0</v>
      </c>
      <c r="H1159" s="62">
        <v>0.54849999999999999</v>
      </c>
      <c r="I1159" s="62">
        <v>0</v>
      </c>
      <c r="J1159" s="62">
        <f t="shared" si="219"/>
        <v>0</v>
      </c>
      <c r="K1159" s="62">
        <f t="shared" si="219"/>
        <v>0</v>
      </c>
      <c r="L1159" s="54">
        <v>0.54849999999999999</v>
      </c>
      <c r="M1159" s="54">
        <v>0</v>
      </c>
      <c r="N1159" s="62">
        <v>0</v>
      </c>
      <c r="O1159" s="62">
        <v>0</v>
      </c>
      <c r="P1159" s="62">
        <v>0</v>
      </c>
      <c r="Q1159" s="62">
        <v>0</v>
      </c>
      <c r="R1159" s="62">
        <v>0</v>
      </c>
      <c r="S1159" s="62">
        <v>0</v>
      </c>
      <c r="T1159" s="62">
        <v>0</v>
      </c>
      <c r="U1159" s="62">
        <v>0</v>
      </c>
      <c r="V1159" s="62">
        <v>0</v>
      </c>
      <c r="W1159" s="62">
        <v>0</v>
      </c>
    </row>
    <row r="1160" spans="2:23" ht="47.25" x14ac:dyDescent="0.25">
      <c r="B1160" s="55" t="s">
        <v>2379</v>
      </c>
      <c r="C1160" s="56" t="s">
        <v>1176</v>
      </c>
      <c r="D1160" s="62">
        <v>0</v>
      </c>
      <c r="E1160" s="62">
        <v>0</v>
      </c>
      <c r="F1160" s="62">
        <v>0</v>
      </c>
      <c r="G1160" s="62">
        <v>0</v>
      </c>
      <c r="H1160" s="62">
        <v>0</v>
      </c>
      <c r="I1160" s="62">
        <v>0</v>
      </c>
      <c r="J1160" s="62">
        <f t="shared" si="219"/>
        <v>0</v>
      </c>
      <c r="K1160" s="62">
        <f t="shared" si="219"/>
        <v>0</v>
      </c>
      <c r="L1160" s="54">
        <v>0</v>
      </c>
      <c r="M1160" s="54">
        <v>0</v>
      </c>
      <c r="N1160" s="62">
        <v>0</v>
      </c>
      <c r="O1160" s="62">
        <v>0</v>
      </c>
      <c r="P1160" s="62">
        <v>0</v>
      </c>
      <c r="Q1160" s="62">
        <v>0</v>
      </c>
      <c r="R1160" s="62">
        <v>0</v>
      </c>
      <c r="S1160" s="62">
        <v>0</v>
      </c>
      <c r="T1160" s="62">
        <v>0</v>
      </c>
      <c r="U1160" s="62">
        <v>0</v>
      </c>
      <c r="V1160" s="62">
        <v>0</v>
      </c>
      <c r="W1160" s="62">
        <v>0</v>
      </c>
    </row>
    <row r="1161" spans="2:23" ht="78.75" x14ac:dyDescent="0.25">
      <c r="B1161" s="60" t="s">
        <v>2380</v>
      </c>
      <c r="C1161" s="52" t="s">
        <v>1177</v>
      </c>
      <c r="D1161" s="62">
        <v>0</v>
      </c>
      <c r="E1161" s="62">
        <v>0</v>
      </c>
      <c r="F1161" s="62">
        <v>0</v>
      </c>
      <c r="G1161" s="62">
        <v>0</v>
      </c>
      <c r="H1161" s="62">
        <v>0</v>
      </c>
      <c r="I1161" s="62">
        <v>0</v>
      </c>
      <c r="J1161" s="62">
        <f t="shared" si="219"/>
        <v>0</v>
      </c>
      <c r="K1161" s="62">
        <f t="shared" si="219"/>
        <v>0</v>
      </c>
      <c r="L1161" s="54">
        <v>0</v>
      </c>
      <c r="M1161" s="54">
        <v>0</v>
      </c>
      <c r="N1161" s="62">
        <v>0</v>
      </c>
      <c r="O1161" s="62">
        <v>0</v>
      </c>
      <c r="P1161" s="62">
        <v>0</v>
      </c>
      <c r="Q1161" s="62">
        <v>0</v>
      </c>
      <c r="R1161" s="62">
        <v>0</v>
      </c>
      <c r="S1161" s="62">
        <v>0</v>
      </c>
      <c r="T1161" s="62">
        <v>0</v>
      </c>
      <c r="U1161" s="62">
        <v>0</v>
      </c>
      <c r="V1161" s="62">
        <v>0</v>
      </c>
      <c r="W1161" s="62">
        <v>0</v>
      </c>
    </row>
    <row r="1162" spans="2:23" ht="78.75" x14ac:dyDescent="0.25">
      <c r="B1162" s="60" t="s">
        <v>1178</v>
      </c>
      <c r="C1162" s="52" t="s">
        <v>1179</v>
      </c>
      <c r="D1162" s="62">
        <v>0</v>
      </c>
      <c r="E1162" s="62">
        <v>0</v>
      </c>
      <c r="F1162" s="62">
        <v>0</v>
      </c>
      <c r="G1162" s="62">
        <v>0</v>
      </c>
      <c r="H1162" s="62">
        <v>0</v>
      </c>
      <c r="I1162" s="62">
        <v>0</v>
      </c>
      <c r="J1162" s="62">
        <f t="shared" si="219"/>
        <v>0</v>
      </c>
      <c r="K1162" s="62">
        <f t="shared" si="219"/>
        <v>0</v>
      </c>
      <c r="L1162" s="54">
        <v>0</v>
      </c>
      <c r="M1162" s="54">
        <v>0</v>
      </c>
      <c r="N1162" s="62">
        <v>0</v>
      </c>
      <c r="O1162" s="62">
        <v>0</v>
      </c>
      <c r="P1162" s="62">
        <v>0</v>
      </c>
      <c r="Q1162" s="62">
        <v>0</v>
      </c>
      <c r="R1162" s="62">
        <v>0</v>
      </c>
      <c r="S1162" s="62">
        <v>0</v>
      </c>
      <c r="T1162" s="62">
        <v>0</v>
      </c>
      <c r="U1162" s="62">
        <v>0</v>
      </c>
      <c r="V1162" s="62">
        <v>0</v>
      </c>
      <c r="W1162" s="62">
        <v>0</v>
      </c>
    </row>
    <row r="1163" spans="2:23" ht="78.75" x14ac:dyDescent="0.25">
      <c r="B1163" s="60" t="s">
        <v>2381</v>
      </c>
      <c r="C1163" s="52" t="s">
        <v>1634</v>
      </c>
      <c r="D1163" s="62">
        <v>0</v>
      </c>
      <c r="E1163" s="62">
        <v>0</v>
      </c>
      <c r="F1163" s="62">
        <v>0</v>
      </c>
      <c r="G1163" s="62">
        <v>0</v>
      </c>
      <c r="H1163" s="62">
        <v>0</v>
      </c>
      <c r="I1163" s="62">
        <v>0</v>
      </c>
      <c r="J1163" s="62">
        <f t="shared" si="219"/>
        <v>0</v>
      </c>
      <c r="K1163" s="62">
        <f t="shared" si="219"/>
        <v>0</v>
      </c>
      <c r="L1163" s="54">
        <v>0</v>
      </c>
      <c r="M1163" s="54">
        <v>0</v>
      </c>
      <c r="N1163" s="62">
        <v>0</v>
      </c>
      <c r="O1163" s="62">
        <v>0</v>
      </c>
      <c r="P1163" s="62">
        <v>0</v>
      </c>
      <c r="Q1163" s="62">
        <v>0</v>
      </c>
      <c r="R1163" s="62">
        <v>0</v>
      </c>
      <c r="S1163" s="62">
        <v>0</v>
      </c>
      <c r="T1163" s="62">
        <v>0</v>
      </c>
      <c r="U1163" s="62">
        <v>0</v>
      </c>
      <c r="V1163" s="62">
        <v>0</v>
      </c>
      <c r="W1163" s="62">
        <v>0</v>
      </c>
    </row>
    <row r="1164" spans="2:23" ht="63" x14ac:dyDescent="0.25">
      <c r="B1164" s="60" t="s">
        <v>2382</v>
      </c>
      <c r="C1164" s="52" t="s">
        <v>2383</v>
      </c>
      <c r="D1164" s="62">
        <v>0</v>
      </c>
      <c r="E1164" s="62">
        <v>0</v>
      </c>
      <c r="F1164" s="62">
        <v>0</v>
      </c>
      <c r="G1164" s="62">
        <v>0</v>
      </c>
      <c r="H1164" s="62">
        <v>0</v>
      </c>
      <c r="I1164" s="62">
        <v>0</v>
      </c>
      <c r="J1164" s="62">
        <f t="shared" si="219"/>
        <v>0</v>
      </c>
      <c r="K1164" s="62">
        <f t="shared" si="219"/>
        <v>0</v>
      </c>
      <c r="L1164" s="54">
        <v>0</v>
      </c>
      <c r="M1164" s="54">
        <v>0</v>
      </c>
      <c r="N1164" s="62">
        <v>0</v>
      </c>
      <c r="O1164" s="62">
        <v>0</v>
      </c>
      <c r="P1164" s="62">
        <v>0</v>
      </c>
      <c r="Q1164" s="62">
        <v>0</v>
      </c>
      <c r="R1164" s="62">
        <v>0</v>
      </c>
      <c r="S1164" s="62">
        <v>0</v>
      </c>
      <c r="T1164" s="62">
        <v>0</v>
      </c>
      <c r="U1164" s="62">
        <v>0</v>
      </c>
      <c r="V1164" s="62">
        <v>0</v>
      </c>
      <c r="W1164" s="62">
        <v>0</v>
      </c>
    </row>
    <row r="1165" spans="2:23" ht="47.25" x14ac:dyDescent="0.25">
      <c r="B1165" s="60" t="s">
        <v>2384</v>
      </c>
      <c r="C1165" s="52" t="s">
        <v>1635</v>
      </c>
      <c r="D1165" s="62">
        <v>0</v>
      </c>
      <c r="E1165" s="62">
        <v>0</v>
      </c>
      <c r="F1165" s="62">
        <v>0</v>
      </c>
      <c r="G1165" s="62">
        <v>0</v>
      </c>
      <c r="H1165" s="62">
        <v>0</v>
      </c>
      <c r="I1165" s="62">
        <v>0</v>
      </c>
      <c r="J1165" s="62">
        <f t="shared" si="219"/>
        <v>0</v>
      </c>
      <c r="K1165" s="62">
        <f t="shared" si="219"/>
        <v>0</v>
      </c>
      <c r="L1165" s="54">
        <v>0</v>
      </c>
      <c r="M1165" s="54">
        <v>0</v>
      </c>
      <c r="N1165" s="62">
        <v>0</v>
      </c>
      <c r="O1165" s="62">
        <v>0</v>
      </c>
      <c r="P1165" s="62">
        <v>0</v>
      </c>
      <c r="Q1165" s="62">
        <v>0</v>
      </c>
      <c r="R1165" s="62">
        <v>0</v>
      </c>
      <c r="S1165" s="62">
        <v>0</v>
      </c>
      <c r="T1165" s="62">
        <v>0</v>
      </c>
      <c r="U1165" s="62">
        <v>0</v>
      </c>
      <c r="V1165" s="62">
        <v>0</v>
      </c>
      <c r="W1165" s="62">
        <v>0</v>
      </c>
    </row>
    <row r="1166" spans="2:23" ht="63" x14ac:dyDescent="0.25">
      <c r="B1166" s="55" t="s">
        <v>1180</v>
      </c>
      <c r="C1166" s="56" t="s">
        <v>1636</v>
      </c>
      <c r="D1166" s="62">
        <v>0</v>
      </c>
      <c r="E1166" s="62">
        <v>0</v>
      </c>
      <c r="F1166" s="62">
        <v>0</v>
      </c>
      <c r="G1166" s="62">
        <v>0</v>
      </c>
      <c r="H1166" s="62">
        <v>0</v>
      </c>
      <c r="I1166" s="62">
        <v>0</v>
      </c>
      <c r="J1166" s="62">
        <f t="shared" si="219"/>
        <v>9.4E-2</v>
      </c>
      <c r="K1166" s="62">
        <f t="shared" si="219"/>
        <v>1.26</v>
      </c>
      <c r="L1166" s="54">
        <v>9.4E-2</v>
      </c>
      <c r="M1166" s="54">
        <v>1.26</v>
      </c>
      <c r="N1166" s="62">
        <v>0</v>
      </c>
      <c r="O1166" s="62">
        <v>0</v>
      </c>
      <c r="P1166" s="62">
        <v>0</v>
      </c>
      <c r="Q1166" s="62">
        <v>0</v>
      </c>
      <c r="R1166" s="62">
        <v>0</v>
      </c>
      <c r="S1166" s="62">
        <v>0</v>
      </c>
      <c r="T1166" s="62">
        <v>0</v>
      </c>
      <c r="U1166" s="62">
        <v>0</v>
      </c>
      <c r="V1166" s="62">
        <v>0</v>
      </c>
      <c r="W1166" s="62">
        <v>0</v>
      </c>
    </row>
    <row r="1167" spans="2:23" ht="63" x14ac:dyDescent="0.25">
      <c r="B1167" s="60" t="s">
        <v>2385</v>
      </c>
      <c r="C1167" s="52" t="s">
        <v>1637</v>
      </c>
      <c r="D1167" s="62">
        <v>0</v>
      </c>
      <c r="E1167" s="62">
        <v>0</v>
      </c>
      <c r="F1167" s="62">
        <v>0</v>
      </c>
      <c r="G1167" s="62">
        <v>0</v>
      </c>
      <c r="H1167" s="62">
        <v>0.28000000000000003</v>
      </c>
      <c r="I1167" s="62">
        <v>0</v>
      </c>
      <c r="J1167" s="62">
        <f t="shared" si="219"/>
        <v>0</v>
      </c>
      <c r="K1167" s="62">
        <f t="shared" si="219"/>
        <v>0</v>
      </c>
      <c r="L1167" s="54">
        <v>0.28000000000000003</v>
      </c>
      <c r="M1167" s="54">
        <v>0</v>
      </c>
      <c r="N1167" s="62">
        <v>0</v>
      </c>
      <c r="O1167" s="62">
        <v>0</v>
      </c>
      <c r="P1167" s="62">
        <v>0</v>
      </c>
      <c r="Q1167" s="62">
        <v>0</v>
      </c>
      <c r="R1167" s="62">
        <v>0</v>
      </c>
      <c r="S1167" s="62">
        <v>0</v>
      </c>
      <c r="T1167" s="62">
        <v>0</v>
      </c>
      <c r="U1167" s="62">
        <v>0</v>
      </c>
      <c r="V1167" s="62">
        <v>0</v>
      </c>
      <c r="W1167" s="62">
        <v>0</v>
      </c>
    </row>
    <row r="1168" spans="2:23" ht="47.25" x14ac:dyDescent="0.25">
      <c r="B1168" s="55" t="s">
        <v>1181</v>
      </c>
      <c r="C1168" s="56" t="s">
        <v>1638</v>
      </c>
      <c r="D1168" s="62">
        <v>0</v>
      </c>
      <c r="E1168" s="62">
        <v>0</v>
      </c>
      <c r="F1168" s="62">
        <v>0</v>
      </c>
      <c r="G1168" s="62">
        <v>0</v>
      </c>
      <c r="H1168" s="62">
        <v>0</v>
      </c>
      <c r="I1168" s="62">
        <v>0</v>
      </c>
      <c r="J1168" s="62">
        <f t="shared" si="219"/>
        <v>0</v>
      </c>
      <c r="K1168" s="62">
        <f t="shared" si="219"/>
        <v>0</v>
      </c>
      <c r="L1168" s="54">
        <v>0</v>
      </c>
      <c r="M1168" s="54">
        <v>0</v>
      </c>
      <c r="N1168" s="62">
        <v>0</v>
      </c>
      <c r="O1168" s="62">
        <v>0</v>
      </c>
      <c r="P1168" s="62">
        <v>0</v>
      </c>
      <c r="Q1168" s="62">
        <v>0</v>
      </c>
      <c r="R1168" s="62">
        <v>0</v>
      </c>
      <c r="S1168" s="62">
        <v>0</v>
      </c>
      <c r="T1168" s="62">
        <v>0</v>
      </c>
      <c r="U1168" s="62">
        <v>0</v>
      </c>
      <c r="V1168" s="62">
        <v>0</v>
      </c>
      <c r="W1168" s="62">
        <v>0</v>
      </c>
    </row>
    <row r="1169" spans="2:23" ht="63" x14ac:dyDescent="0.25">
      <c r="B1169" s="60" t="s">
        <v>2386</v>
      </c>
      <c r="C1169" s="52" t="s">
        <v>2387</v>
      </c>
      <c r="D1169" s="62">
        <v>0</v>
      </c>
      <c r="E1169" s="62">
        <v>0</v>
      </c>
      <c r="F1169" s="62">
        <v>0</v>
      </c>
      <c r="G1169" s="62">
        <v>0</v>
      </c>
      <c r="H1169" s="62">
        <v>0</v>
      </c>
      <c r="I1169" s="62">
        <v>0</v>
      </c>
      <c r="J1169" s="62">
        <f t="shared" si="219"/>
        <v>0</v>
      </c>
      <c r="K1169" s="62">
        <f t="shared" si="219"/>
        <v>0</v>
      </c>
      <c r="L1169" s="54">
        <v>0</v>
      </c>
      <c r="M1169" s="54">
        <v>0</v>
      </c>
      <c r="N1169" s="62">
        <v>0</v>
      </c>
      <c r="O1169" s="62">
        <v>0</v>
      </c>
      <c r="P1169" s="62">
        <v>0</v>
      </c>
      <c r="Q1169" s="62">
        <v>0</v>
      </c>
      <c r="R1169" s="62">
        <v>0</v>
      </c>
      <c r="S1169" s="62">
        <v>0</v>
      </c>
      <c r="T1169" s="62">
        <v>0</v>
      </c>
      <c r="U1169" s="62">
        <v>0</v>
      </c>
      <c r="V1169" s="62">
        <v>0</v>
      </c>
      <c r="W1169" s="62">
        <v>0</v>
      </c>
    </row>
    <row r="1170" spans="2:23" ht="31.5" x14ac:dyDescent="0.25">
      <c r="B1170" s="55" t="s">
        <v>2388</v>
      </c>
      <c r="C1170" s="56" t="s">
        <v>2389</v>
      </c>
      <c r="D1170" s="62">
        <v>0</v>
      </c>
      <c r="E1170" s="62">
        <v>0</v>
      </c>
      <c r="F1170" s="62">
        <v>0</v>
      </c>
      <c r="G1170" s="62">
        <v>0</v>
      </c>
      <c r="H1170" s="62">
        <v>0</v>
      </c>
      <c r="I1170" s="62">
        <v>0</v>
      </c>
      <c r="J1170" s="62">
        <f t="shared" si="219"/>
        <v>0</v>
      </c>
      <c r="K1170" s="62">
        <f t="shared" si="219"/>
        <v>0</v>
      </c>
      <c r="L1170" s="54">
        <v>0</v>
      </c>
      <c r="M1170" s="54">
        <v>0</v>
      </c>
      <c r="N1170" s="62">
        <v>0</v>
      </c>
      <c r="O1170" s="62">
        <v>0</v>
      </c>
      <c r="P1170" s="62">
        <v>0</v>
      </c>
      <c r="Q1170" s="62">
        <v>0</v>
      </c>
      <c r="R1170" s="62">
        <v>0</v>
      </c>
      <c r="S1170" s="62">
        <v>0</v>
      </c>
      <c r="T1170" s="62">
        <v>0</v>
      </c>
      <c r="U1170" s="62">
        <v>0</v>
      </c>
      <c r="V1170" s="62">
        <v>0</v>
      </c>
      <c r="W1170" s="62">
        <v>0</v>
      </c>
    </row>
    <row r="1171" spans="2:23" ht="15.75" x14ac:dyDescent="0.25">
      <c r="B1171" s="60" t="s">
        <v>352</v>
      </c>
      <c r="C1171" s="52"/>
      <c r="D1171" s="62">
        <f t="shared" ref="D1171:W1171" si="220">SUM(D1172:D1187)</f>
        <v>0.85</v>
      </c>
      <c r="E1171" s="62">
        <f t="shared" si="220"/>
        <v>1.26</v>
      </c>
      <c r="F1171" s="62">
        <f t="shared" si="220"/>
        <v>0.30099999999999999</v>
      </c>
      <c r="G1171" s="62">
        <f t="shared" si="220"/>
        <v>2.14</v>
      </c>
      <c r="H1171" s="62">
        <f t="shared" si="220"/>
        <v>1.128396</v>
      </c>
      <c r="I1171" s="62">
        <f t="shared" si="220"/>
        <v>1.76</v>
      </c>
      <c r="J1171" s="62">
        <f t="shared" si="220"/>
        <v>0</v>
      </c>
      <c r="K1171" s="62">
        <f t="shared" si="220"/>
        <v>0</v>
      </c>
      <c r="L1171" s="62">
        <f t="shared" si="220"/>
        <v>2.2793959999999998</v>
      </c>
      <c r="M1171" s="62">
        <f t="shared" si="220"/>
        <v>5.16</v>
      </c>
      <c r="N1171" s="62">
        <f t="shared" si="220"/>
        <v>0</v>
      </c>
      <c r="O1171" s="62">
        <f t="shared" si="220"/>
        <v>0</v>
      </c>
      <c r="P1171" s="62">
        <f t="shared" si="220"/>
        <v>0</v>
      </c>
      <c r="Q1171" s="62">
        <f t="shared" si="220"/>
        <v>0</v>
      </c>
      <c r="R1171" s="62">
        <f t="shared" si="220"/>
        <v>0</v>
      </c>
      <c r="S1171" s="62">
        <f t="shared" si="220"/>
        <v>0</v>
      </c>
      <c r="T1171" s="62">
        <f t="shared" si="220"/>
        <v>0</v>
      </c>
      <c r="U1171" s="62">
        <f t="shared" si="220"/>
        <v>0</v>
      </c>
      <c r="V1171" s="62">
        <f t="shared" si="220"/>
        <v>0</v>
      </c>
      <c r="W1171" s="62">
        <f t="shared" si="220"/>
        <v>0</v>
      </c>
    </row>
    <row r="1172" spans="2:23" ht="63" x14ac:dyDescent="0.25">
      <c r="B1172" s="55" t="s">
        <v>1182</v>
      </c>
      <c r="C1172" s="56" t="s">
        <v>1183</v>
      </c>
      <c r="D1172" s="62">
        <v>0.85</v>
      </c>
      <c r="E1172" s="62">
        <v>1.26</v>
      </c>
      <c r="F1172" s="62">
        <v>0</v>
      </c>
      <c r="G1172" s="62">
        <v>0</v>
      </c>
      <c r="H1172" s="62">
        <v>0</v>
      </c>
      <c r="I1172" s="62">
        <v>0</v>
      </c>
      <c r="J1172" s="62">
        <f t="shared" ref="J1172:K1187" si="221">L1172-D1172-F1172-H1172</f>
        <v>0</v>
      </c>
      <c r="K1172" s="62">
        <f t="shared" si="221"/>
        <v>0</v>
      </c>
      <c r="L1172" s="54">
        <v>0.85</v>
      </c>
      <c r="M1172" s="54">
        <v>1.26</v>
      </c>
      <c r="N1172" s="62">
        <v>0</v>
      </c>
      <c r="O1172" s="62">
        <v>0</v>
      </c>
      <c r="P1172" s="62">
        <v>0</v>
      </c>
      <c r="Q1172" s="62">
        <v>0</v>
      </c>
      <c r="R1172" s="62">
        <v>0</v>
      </c>
      <c r="S1172" s="62">
        <v>0</v>
      </c>
      <c r="T1172" s="62">
        <v>0</v>
      </c>
      <c r="U1172" s="62">
        <v>0</v>
      </c>
      <c r="V1172" s="62">
        <v>0</v>
      </c>
      <c r="W1172" s="62">
        <v>0</v>
      </c>
    </row>
    <row r="1173" spans="2:23" ht="47.25" x14ac:dyDescent="0.25">
      <c r="B1173" s="60" t="s">
        <v>2390</v>
      </c>
      <c r="C1173" s="52" t="s">
        <v>1639</v>
      </c>
      <c r="D1173" s="62">
        <v>0</v>
      </c>
      <c r="E1173" s="62">
        <v>0</v>
      </c>
      <c r="F1173" s="62">
        <v>0.16300000000000001</v>
      </c>
      <c r="G1173" s="62">
        <v>1.26</v>
      </c>
      <c r="H1173" s="62">
        <v>0</v>
      </c>
      <c r="I1173" s="62">
        <v>0</v>
      </c>
      <c r="J1173" s="62">
        <f t="shared" si="221"/>
        <v>0</v>
      </c>
      <c r="K1173" s="62">
        <f t="shared" si="221"/>
        <v>0</v>
      </c>
      <c r="L1173" s="54">
        <v>0.16300000000000001</v>
      </c>
      <c r="M1173" s="54">
        <v>1.26</v>
      </c>
      <c r="N1173" s="62">
        <v>0</v>
      </c>
      <c r="O1173" s="62">
        <v>0</v>
      </c>
      <c r="P1173" s="62">
        <v>0</v>
      </c>
      <c r="Q1173" s="62">
        <v>0</v>
      </c>
      <c r="R1173" s="62">
        <v>0</v>
      </c>
      <c r="S1173" s="62">
        <v>0</v>
      </c>
      <c r="T1173" s="62">
        <v>0</v>
      </c>
      <c r="U1173" s="62">
        <v>0</v>
      </c>
      <c r="V1173" s="62">
        <v>0</v>
      </c>
      <c r="W1173" s="62">
        <v>0</v>
      </c>
    </row>
    <row r="1174" spans="2:23" ht="63" x14ac:dyDescent="0.25">
      <c r="B1174" s="53" t="s">
        <v>1184</v>
      </c>
      <c r="C1174" s="58" t="s">
        <v>1185</v>
      </c>
      <c r="D1174" s="62">
        <v>0</v>
      </c>
      <c r="E1174" s="62">
        <v>0</v>
      </c>
      <c r="F1174" s="62">
        <v>0</v>
      </c>
      <c r="G1174" s="62">
        <v>0</v>
      </c>
      <c r="H1174" s="62">
        <v>0</v>
      </c>
      <c r="I1174" s="62">
        <v>0</v>
      </c>
      <c r="J1174" s="62">
        <f t="shared" si="221"/>
        <v>0</v>
      </c>
      <c r="K1174" s="62">
        <f t="shared" si="221"/>
        <v>0</v>
      </c>
      <c r="L1174" s="54">
        <v>0</v>
      </c>
      <c r="M1174" s="54">
        <v>0</v>
      </c>
      <c r="N1174" s="62">
        <v>0</v>
      </c>
      <c r="O1174" s="62">
        <v>0</v>
      </c>
      <c r="P1174" s="62">
        <v>0</v>
      </c>
      <c r="Q1174" s="62">
        <v>0</v>
      </c>
      <c r="R1174" s="62">
        <v>0</v>
      </c>
      <c r="S1174" s="62">
        <v>0</v>
      </c>
      <c r="T1174" s="62">
        <v>0</v>
      </c>
      <c r="U1174" s="62">
        <v>0</v>
      </c>
      <c r="V1174" s="62">
        <v>0</v>
      </c>
      <c r="W1174" s="62">
        <v>0</v>
      </c>
    </row>
    <row r="1175" spans="2:23" ht="47.25" x14ac:dyDescent="0.25">
      <c r="B1175" s="55" t="s">
        <v>1186</v>
      </c>
      <c r="C1175" s="56" t="s">
        <v>1187</v>
      </c>
      <c r="D1175" s="62">
        <v>0</v>
      </c>
      <c r="E1175" s="62">
        <v>0</v>
      </c>
      <c r="F1175" s="62">
        <v>2.5999999999999999E-2</v>
      </c>
      <c r="G1175" s="62">
        <v>0.63</v>
      </c>
      <c r="H1175" s="62">
        <v>0</v>
      </c>
      <c r="I1175" s="62">
        <v>0</v>
      </c>
      <c r="J1175" s="62">
        <f t="shared" si="221"/>
        <v>0</v>
      </c>
      <c r="K1175" s="62">
        <f t="shared" si="221"/>
        <v>0</v>
      </c>
      <c r="L1175" s="54">
        <v>2.5999999999999999E-2</v>
      </c>
      <c r="M1175" s="54">
        <v>0.63</v>
      </c>
      <c r="N1175" s="62">
        <v>0</v>
      </c>
      <c r="O1175" s="62">
        <v>0</v>
      </c>
      <c r="P1175" s="62">
        <v>0</v>
      </c>
      <c r="Q1175" s="62">
        <v>0</v>
      </c>
      <c r="R1175" s="62">
        <v>0</v>
      </c>
      <c r="S1175" s="62">
        <v>0</v>
      </c>
      <c r="T1175" s="62">
        <v>0</v>
      </c>
      <c r="U1175" s="62">
        <v>0</v>
      </c>
      <c r="V1175" s="62">
        <v>0</v>
      </c>
      <c r="W1175" s="62">
        <v>0</v>
      </c>
    </row>
    <row r="1176" spans="2:23" ht="63" x14ac:dyDescent="0.25">
      <c r="B1176" s="60" t="s">
        <v>2391</v>
      </c>
      <c r="C1176" s="52" t="s">
        <v>1640</v>
      </c>
      <c r="D1176" s="62">
        <v>0</v>
      </c>
      <c r="E1176" s="62">
        <v>0</v>
      </c>
      <c r="F1176" s="62">
        <v>0</v>
      </c>
      <c r="G1176" s="62">
        <v>0</v>
      </c>
      <c r="H1176" s="62">
        <v>0</v>
      </c>
      <c r="I1176" s="62">
        <v>0</v>
      </c>
      <c r="J1176" s="62">
        <f t="shared" si="221"/>
        <v>0</v>
      </c>
      <c r="K1176" s="62">
        <f t="shared" si="221"/>
        <v>0</v>
      </c>
      <c r="L1176" s="54">
        <v>0</v>
      </c>
      <c r="M1176" s="54">
        <v>0</v>
      </c>
      <c r="N1176" s="62">
        <v>0</v>
      </c>
      <c r="O1176" s="62">
        <v>0</v>
      </c>
      <c r="P1176" s="62">
        <v>0</v>
      </c>
      <c r="Q1176" s="62">
        <v>0</v>
      </c>
      <c r="R1176" s="62">
        <v>0</v>
      </c>
      <c r="S1176" s="62">
        <v>0</v>
      </c>
      <c r="T1176" s="62">
        <v>0</v>
      </c>
      <c r="U1176" s="62">
        <v>0</v>
      </c>
      <c r="V1176" s="62">
        <v>0</v>
      </c>
      <c r="W1176" s="62">
        <v>0</v>
      </c>
    </row>
    <row r="1177" spans="2:23" ht="110.25" x14ac:dyDescent="0.25">
      <c r="B1177" s="60" t="s">
        <v>2392</v>
      </c>
      <c r="C1177" s="52" t="s">
        <v>1188</v>
      </c>
      <c r="D1177" s="62">
        <v>0</v>
      </c>
      <c r="E1177" s="62">
        <v>0</v>
      </c>
      <c r="F1177" s="62">
        <v>0</v>
      </c>
      <c r="G1177" s="62">
        <v>0</v>
      </c>
      <c r="H1177" s="62">
        <v>0.8929999999999999</v>
      </c>
      <c r="I1177" s="62">
        <v>1.26</v>
      </c>
      <c r="J1177" s="62">
        <f t="shared" si="221"/>
        <v>0</v>
      </c>
      <c r="K1177" s="62">
        <f t="shared" si="221"/>
        <v>0</v>
      </c>
      <c r="L1177" s="54">
        <v>0.8929999999999999</v>
      </c>
      <c r="M1177" s="54">
        <v>1.26</v>
      </c>
      <c r="N1177" s="62">
        <v>0</v>
      </c>
      <c r="O1177" s="62">
        <v>0</v>
      </c>
      <c r="P1177" s="62">
        <v>0</v>
      </c>
      <c r="Q1177" s="62">
        <v>0</v>
      </c>
      <c r="R1177" s="62">
        <v>0</v>
      </c>
      <c r="S1177" s="62">
        <v>0</v>
      </c>
      <c r="T1177" s="62">
        <v>0</v>
      </c>
      <c r="U1177" s="62">
        <v>0</v>
      </c>
      <c r="V1177" s="62">
        <v>0</v>
      </c>
      <c r="W1177" s="62">
        <v>0</v>
      </c>
    </row>
    <row r="1178" spans="2:23" ht="78.75" x14ac:dyDescent="0.25">
      <c r="B1178" s="55" t="s">
        <v>2393</v>
      </c>
      <c r="C1178" s="66" t="s">
        <v>1641</v>
      </c>
      <c r="D1178" s="62">
        <v>0</v>
      </c>
      <c r="E1178" s="62">
        <v>0</v>
      </c>
      <c r="F1178" s="62">
        <v>0</v>
      </c>
      <c r="G1178" s="62">
        <v>0</v>
      </c>
      <c r="H1178" s="62">
        <v>0</v>
      </c>
      <c r="I1178" s="62">
        <v>0</v>
      </c>
      <c r="J1178" s="62">
        <f t="shared" si="221"/>
        <v>0</v>
      </c>
      <c r="K1178" s="62">
        <f t="shared" si="221"/>
        <v>0</v>
      </c>
      <c r="L1178" s="54">
        <v>0</v>
      </c>
      <c r="M1178" s="54">
        <v>0</v>
      </c>
      <c r="N1178" s="62">
        <v>0</v>
      </c>
      <c r="O1178" s="62">
        <v>0</v>
      </c>
      <c r="P1178" s="62">
        <v>0</v>
      </c>
      <c r="Q1178" s="62">
        <v>0</v>
      </c>
      <c r="R1178" s="62">
        <v>0</v>
      </c>
      <c r="S1178" s="62">
        <v>0</v>
      </c>
      <c r="T1178" s="62">
        <v>0</v>
      </c>
      <c r="U1178" s="62">
        <v>0</v>
      </c>
      <c r="V1178" s="62">
        <v>0</v>
      </c>
      <c r="W1178" s="62">
        <v>0</v>
      </c>
    </row>
    <row r="1179" spans="2:23" ht="63" x14ac:dyDescent="0.25">
      <c r="B1179" s="53" t="s">
        <v>2394</v>
      </c>
      <c r="C1179" s="58" t="s">
        <v>1189</v>
      </c>
      <c r="D1179" s="62">
        <v>0</v>
      </c>
      <c r="E1179" s="62">
        <v>0</v>
      </c>
      <c r="F1179" s="62">
        <v>0.11199999999999999</v>
      </c>
      <c r="G1179" s="62">
        <v>0.25</v>
      </c>
      <c r="H1179" s="62">
        <v>0</v>
      </c>
      <c r="I1179" s="62">
        <v>0</v>
      </c>
      <c r="J1179" s="62">
        <f t="shared" si="221"/>
        <v>0</v>
      </c>
      <c r="K1179" s="62">
        <f t="shared" si="221"/>
        <v>0</v>
      </c>
      <c r="L1179" s="54">
        <v>0.11199999999999999</v>
      </c>
      <c r="M1179" s="54">
        <v>0.25</v>
      </c>
      <c r="N1179" s="62">
        <v>0</v>
      </c>
      <c r="O1179" s="62">
        <v>0</v>
      </c>
      <c r="P1179" s="62">
        <v>0</v>
      </c>
      <c r="Q1179" s="62">
        <v>0</v>
      </c>
      <c r="R1179" s="62">
        <v>0</v>
      </c>
      <c r="S1179" s="62">
        <v>0</v>
      </c>
      <c r="T1179" s="62">
        <v>0</v>
      </c>
      <c r="U1179" s="62">
        <v>0</v>
      </c>
      <c r="V1179" s="62">
        <v>0</v>
      </c>
      <c r="W1179" s="62">
        <v>0</v>
      </c>
    </row>
    <row r="1180" spans="2:23" ht="47.25" x14ac:dyDescent="0.25">
      <c r="B1180" s="55" t="s">
        <v>1190</v>
      </c>
      <c r="C1180" s="67" t="s">
        <v>1191</v>
      </c>
      <c r="D1180" s="62">
        <v>0</v>
      </c>
      <c r="E1180" s="62">
        <v>0</v>
      </c>
      <c r="F1180" s="62">
        <v>0</v>
      </c>
      <c r="G1180" s="62">
        <v>0</v>
      </c>
      <c r="H1180" s="62">
        <v>0</v>
      </c>
      <c r="I1180" s="62">
        <v>0</v>
      </c>
      <c r="J1180" s="62">
        <f t="shared" si="221"/>
        <v>0</v>
      </c>
      <c r="K1180" s="62">
        <f t="shared" si="221"/>
        <v>0</v>
      </c>
      <c r="L1180" s="54">
        <v>0</v>
      </c>
      <c r="M1180" s="54">
        <v>0</v>
      </c>
      <c r="N1180" s="62">
        <v>0</v>
      </c>
      <c r="O1180" s="62">
        <v>0</v>
      </c>
      <c r="P1180" s="62">
        <v>0</v>
      </c>
      <c r="Q1180" s="62">
        <v>0</v>
      </c>
      <c r="R1180" s="62">
        <v>0</v>
      </c>
      <c r="S1180" s="62">
        <v>0</v>
      </c>
      <c r="T1180" s="62">
        <v>0</v>
      </c>
      <c r="U1180" s="62">
        <v>0</v>
      </c>
      <c r="V1180" s="62">
        <v>0</v>
      </c>
      <c r="W1180" s="62">
        <v>0</v>
      </c>
    </row>
    <row r="1181" spans="2:23" ht="110.25" x14ac:dyDescent="0.25">
      <c r="B1181" s="55" t="s">
        <v>1642</v>
      </c>
      <c r="C1181" s="56" t="s">
        <v>1192</v>
      </c>
      <c r="D1181" s="62">
        <v>0</v>
      </c>
      <c r="E1181" s="62">
        <v>0</v>
      </c>
      <c r="F1181" s="62">
        <v>0</v>
      </c>
      <c r="G1181" s="62">
        <v>0</v>
      </c>
      <c r="H1181" s="62">
        <v>0</v>
      </c>
      <c r="I1181" s="62">
        <v>0</v>
      </c>
      <c r="J1181" s="62">
        <f t="shared" si="221"/>
        <v>0</v>
      </c>
      <c r="K1181" s="62">
        <f t="shared" si="221"/>
        <v>0</v>
      </c>
      <c r="L1181" s="54">
        <v>0</v>
      </c>
      <c r="M1181" s="54">
        <v>0</v>
      </c>
      <c r="N1181" s="62">
        <v>0</v>
      </c>
      <c r="O1181" s="62">
        <v>0</v>
      </c>
      <c r="P1181" s="62">
        <v>0</v>
      </c>
      <c r="Q1181" s="62">
        <v>0</v>
      </c>
      <c r="R1181" s="62">
        <v>0</v>
      </c>
      <c r="S1181" s="62">
        <v>0</v>
      </c>
      <c r="T1181" s="62">
        <v>0</v>
      </c>
      <c r="U1181" s="62">
        <v>0</v>
      </c>
      <c r="V1181" s="62">
        <v>0</v>
      </c>
      <c r="W1181" s="62">
        <v>0</v>
      </c>
    </row>
    <row r="1182" spans="2:23" ht="63" x14ac:dyDescent="0.25">
      <c r="B1182" s="55" t="s">
        <v>1193</v>
      </c>
      <c r="C1182" s="56" t="s">
        <v>1194</v>
      </c>
      <c r="D1182" s="62">
        <v>0</v>
      </c>
      <c r="E1182" s="62">
        <v>0</v>
      </c>
      <c r="F1182" s="62">
        <v>0</v>
      </c>
      <c r="G1182" s="62">
        <v>0</v>
      </c>
      <c r="H1182" s="62">
        <v>0</v>
      </c>
      <c r="I1182" s="62">
        <v>0</v>
      </c>
      <c r="J1182" s="62">
        <f t="shared" si="221"/>
        <v>0</v>
      </c>
      <c r="K1182" s="62">
        <f t="shared" si="221"/>
        <v>0</v>
      </c>
      <c r="L1182" s="54">
        <v>0</v>
      </c>
      <c r="M1182" s="54">
        <v>0</v>
      </c>
      <c r="N1182" s="62">
        <v>0</v>
      </c>
      <c r="O1182" s="62">
        <v>0</v>
      </c>
      <c r="P1182" s="62">
        <v>0</v>
      </c>
      <c r="Q1182" s="62">
        <v>0</v>
      </c>
      <c r="R1182" s="62">
        <v>0</v>
      </c>
      <c r="S1182" s="62">
        <v>0</v>
      </c>
      <c r="T1182" s="62">
        <v>0</v>
      </c>
      <c r="U1182" s="62">
        <v>0</v>
      </c>
      <c r="V1182" s="62">
        <v>0</v>
      </c>
      <c r="W1182" s="62">
        <v>0</v>
      </c>
    </row>
    <row r="1183" spans="2:23" ht="78.75" x14ac:dyDescent="0.25">
      <c r="B1183" s="55" t="s">
        <v>1195</v>
      </c>
      <c r="C1183" s="56" t="s">
        <v>1196</v>
      </c>
      <c r="D1183" s="62">
        <v>0</v>
      </c>
      <c r="E1183" s="62">
        <v>0</v>
      </c>
      <c r="F1183" s="62">
        <v>0</v>
      </c>
      <c r="G1183" s="62">
        <v>0</v>
      </c>
      <c r="H1183" s="62">
        <v>0.18539600000000001</v>
      </c>
      <c r="I1183" s="62">
        <v>0.5</v>
      </c>
      <c r="J1183" s="62">
        <f t="shared" si="221"/>
        <v>0</v>
      </c>
      <c r="K1183" s="62">
        <f t="shared" si="221"/>
        <v>0</v>
      </c>
      <c r="L1183" s="54">
        <v>0.18539600000000001</v>
      </c>
      <c r="M1183" s="54">
        <v>0.5</v>
      </c>
      <c r="N1183" s="62">
        <v>0</v>
      </c>
      <c r="O1183" s="62">
        <v>0</v>
      </c>
      <c r="P1183" s="62">
        <v>0</v>
      </c>
      <c r="Q1183" s="62">
        <v>0</v>
      </c>
      <c r="R1183" s="62">
        <v>0</v>
      </c>
      <c r="S1183" s="62">
        <v>0</v>
      </c>
      <c r="T1183" s="62">
        <v>0</v>
      </c>
      <c r="U1183" s="62">
        <v>0</v>
      </c>
      <c r="V1183" s="62">
        <v>0</v>
      </c>
      <c r="W1183" s="62">
        <v>0</v>
      </c>
    </row>
    <row r="1184" spans="2:23" ht="94.5" x14ac:dyDescent="0.25">
      <c r="B1184" s="55" t="s">
        <v>1197</v>
      </c>
      <c r="C1184" s="56" t="s">
        <v>1643</v>
      </c>
      <c r="D1184" s="62">
        <v>0</v>
      </c>
      <c r="E1184" s="62">
        <v>0</v>
      </c>
      <c r="F1184" s="62">
        <v>0</v>
      </c>
      <c r="G1184" s="62">
        <v>0</v>
      </c>
      <c r="H1184" s="62">
        <v>0</v>
      </c>
      <c r="I1184" s="62">
        <v>0</v>
      </c>
      <c r="J1184" s="62">
        <f t="shared" si="221"/>
        <v>0</v>
      </c>
      <c r="K1184" s="62">
        <f t="shared" si="221"/>
        <v>0</v>
      </c>
      <c r="L1184" s="54">
        <v>0</v>
      </c>
      <c r="M1184" s="54">
        <v>0</v>
      </c>
      <c r="N1184" s="62">
        <v>0</v>
      </c>
      <c r="O1184" s="62">
        <v>0</v>
      </c>
      <c r="P1184" s="62">
        <v>0</v>
      </c>
      <c r="Q1184" s="62">
        <v>0</v>
      </c>
      <c r="R1184" s="62">
        <v>0</v>
      </c>
      <c r="S1184" s="62">
        <v>0</v>
      </c>
      <c r="T1184" s="62">
        <v>0</v>
      </c>
      <c r="U1184" s="62">
        <v>0</v>
      </c>
      <c r="V1184" s="62">
        <v>0</v>
      </c>
      <c r="W1184" s="62">
        <v>0</v>
      </c>
    </row>
    <row r="1185" spans="2:23" ht="31.5" x14ac:dyDescent="0.25">
      <c r="B1185" s="55" t="s">
        <v>1198</v>
      </c>
      <c r="C1185" s="56" t="s">
        <v>1199</v>
      </c>
      <c r="D1185" s="62">
        <v>0</v>
      </c>
      <c r="E1185" s="62">
        <v>0</v>
      </c>
      <c r="F1185" s="62">
        <v>0</v>
      </c>
      <c r="G1185" s="62">
        <v>0</v>
      </c>
      <c r="H1185" s="62">
        <v>0.05</v>
      </c>
      <c r="I1185" s="62">
        <v>0</v>
      </c>
      <c r="J1185" s="62">
        <f t="shared" si="221"/>
        <v>0</v>
      </c>
      <c r="K1185" s="62">
        <f t="shared" si="221"/>
        <v>0</v>
      </c>
      <c r="L1185" s="54">
        <v>0.05</v>
      </c>
      <c r="M1185" s="54">
        <v>0</v>
      </c>
      <c r="N1185" s="62">
        <v>0</v>
      </c>
      <c r="O1185" s="62">
        <v>0</v>
      </c>
      <c r="P1185" s="62">
        <v>0</v>
      </c>
      <c r="Q1185" s="62">
        <v>0</v>
      </c>
      <c r="R1185" s="62">
        <v>0</v>
      </c>
      <c r="S1185" s="62">
        <v>0</v>
      </c>
      <c r="T1185" s="62">
        <v>0</v>
      </c>
      <c r="U1185" s="62">
        <v>0</v>
      </c>
      <c r="V1185" s="62">
        <v>0</v>
      </c>
      <c r="W1185" s="62">
        <v>0</v>
      </c>
    </row>
    <row r="1186" spans="2:23" ht="47.25" x14ac:dyDescent="0.25">
      <c r="B1186" s="55" t="s">
        <v>2395</v>
      </c>
      <c r="C1186" s="56" t="s">
        <v>2396</v>
      </c>
      <c r="D1186" s="62">
        <v>0</v>
      </c>
      <c r="E1186" s="62">
        <v>0</v>
      </c>
      <c r="F1186" s="62">
        <v>0</v>
      </c>
      <c r="G1186" s="62">
        <v>0</v>
      </c>
      <c r="H1186" s="62">
        <v>0</v>
      </c>
      <c r="I1186" s="62">
        <v>0</v>
      </c>
      <c r="J1186" s="62">
        <f t="shared" si="221"/>
        <v>0</v>
      </c>
      <c r="K1186" s="62">
        <f t="shared" si="221"/>
        <v>0</v>
      </c>
      <c r="L1186" s="54">
        <v>0</v>
      </c>
      <c r="M1186" s="54">
        <v>0</v>
      </c>
      <c r="N1186" s="62">
        <v>0</v>
      </c>
      <c r="O1186" s="62">
        <v>0</v>
      </c>
      <c r="P1186" s="62">
        <v>0</v>
      </c>
      <c r="Q1186" s="62">
        <v>0</v>
      </c>
      <c r="R1186" s="62">
        <v>0</v>
      </c>
      <c r="S1186" s="62">
        <v>0</v>
      </c>
      <c r="T1186" s="62">
        <v>0</v>
      </c>
      <c r="U1186" s="62">
        <v>0</v>
      </c>
      <c r="V1186" s="62">
        <v>0</v>
      </c>
      <c r="W1186" s="62">
        <v>0</v>
      </c>
    </row>
    <row r="1187" spans="2:23" ht="78.75" x14ac:dyDescent="0.25">
      <c r="B1187" s="55" t="s">
        <v>2397</v>
      </c>
      <c r="C1187" s="56" t="s">
        <v>2398</v>
      </c>
      <c r="D1187" s="62">
        <v>0</v>
      </c>
      <c r="E1187" s="62">
        <v>0</v>
      </c>
      <c r="F1187" s="62">
        <v>0</v>
      </c>
      <c r="G1187" s="62">
        <v>0</v>
      </c>
      <c r="H1187" s="62">
        <v>0</v>
      </c>
      <c r="I1187" s="62">
        <v>0</v>
      </c>
      <c r="J1187" s="62">
        <f t="shared" si="221"/>
        <v>0</v>
      </c>
      <c r="K1187" s="62">
        <f t="shared" si="221"/>
        <v>0</v>
      </c>
      <c r="L1187" s="54">
        <v>0</v>
      </c>
      <c r="M1187" s="54">
        <v>0</v>
      </c>
      <c r="N1187" s="62">
        <v>0</v>
      </c>
      <c r="O1187" s="62">
        <v>0</v>
      </c>
      <c r="P1187" s="62">
        <v>0</v>
      </c>
      <c r="Q1187" s="62">
        <v>0</v>
      </c>
      <c r="R1187" s="62">
        <v>0</v>
      </c>
      <c r="S1187" s="62">
        <v>0</v>
      </c>
      <c r="T1187" s="62">
        <v>0</v>
      </c>
      <c r="U1187" s="62">
        <v>0</v>
      </c>
      <c r="V1187" s="62">
        <v>0</v>
      </c>
      <c r="W1187" s="62">
        <v>0</v>
      </c>
    </row>
    <row r="1188" spans="2:23" ht="15.75" x14ac:dyDescent="0.25">
      <c r="B1188" s="55" t="s">
        <v>509</v>
      </c>
      <c r="C1188" s="56"/>
      <c r="D1188" s="62">
        <f t="shared" ref="D1188:W1188" si="222">SUM(D1189:D1196)</f>
        <v>0.02</v>
      </c>
      <c r="E1188" s="62">
        <f t="shared" si="222"/>
        <v>0</v>
      </c>
      <c r="F1188" s="62">
        <f t="shared" si="222"/>
        <v>0.1</v>
      </c>
      <c r="G1188" s="62">
        <f t="shared" si="222"/>
        <v>0</v>
      </c>
      <c r="H1188" s="62">
        <f t="shared" si="222"/>
        <v>0.24</v>
      </c>
      <c r="I1188" s="62">
        <f t="shared" si="222"/>
        <v>0</v>
      </c>
      <c r="J1188" s="62">
        <f t="shared" si="222"/>
        <v>0</v>
      </c>
      <c r="K1188" s="62">
        <f t="shared" si="222"/>
        <v>0</v>
      </c>
      <c r="L1188" s="62">
        <f t="shared" si="222"/>
        <v>0.36</v>
      </c>
      <c r="M1188" s="62">
        <f t="shared" si="222"/>
        <v>0</v>
      </c>
      <c r="N1188" s="62">
        <f t="shared" si="222"/>
        <v>0</v>
      </c>
      <c r="O1188" s="62">
        <f t="shared" si="222"/>
        <v>0</v>
      </c>
      <c r="P1188" s="62">
        <f t="shared" si="222"/>
        <v>0</v>
      </c>
      <c r="Q1188" s="62">
        <f t="shared" si="222"/>
        <v>0</v>
      </c>
      <c r="R1188" s="62">
        <f t="shared" si="222"/>
        <v>0</v>
      </c>
      <c r="S1188" s="62">
        <f t="shared" si="222"/>
        <v>0</v>
      </c>
      <c r="T1188" s="62">
        <f t="shared" si="222"/>
        <v>0</v>
      </c>
      <c r="U1188" s="62">
        <f t="shared" si="222"/>
        <v>0</v>
      </c>
      <c r="V1188" s="62">
        <f t="shared" si="222"/>
        <v>0</v>
      </c>
      <c r="W1188" s="62">
        <f t="shared" si="222"/>
        <v>0</v>
      </c>
    </row>
    <row r="1189" spans="2:23" ht="47.25" x14ac:dyDescent="0.25">
      <c r="B1189" s="55" t="s">
        <v>1364</v>
      </c>
      <c r="C1189" s="56" t="s">
        <v>1365</v>
      </c>
      <c r="D1189" s="62">
        <v>0</v>
      </c>
      <c r="E1189" s="62">
        <v>0</v>
      </c>
      <c r="F1189" s="62">
        <v>0</v>
      </c>
      <c r="G1189" s="62">
        <v>0</v>
      </c>
      <c r="H1189" s="62">
        <v>0</v>
      </c>
      <c r="I1189" s="62">
        <v>0</v>
      </c>
      <c r="J1189" s="62">
        <f t="shared" ref="J1189:K1196" si="223">L1189-D1189-F1189-H1189</f>
        <v>0</v>
      </c>
      <c r="K1189" s="62">
        <f t="shared" si="223"/>
        <v>0</v>
      </c>
      <c r="L1189" s="54">
        <v>0</v>
      </c>
      <c r="M1189" s="54">
        <v>0</v>
      </c>
      <c r="N1189" s="62">
        <v>0</v>
      </c>
      <c r="O1189" s="62">
        <v>0</v>
      </c>
      <c r="P1189" s="62">
        <v>0</v>
      </c>
      <c r="Q1189" s="62">
        <v>0</v>
      </c>
      <c r="R1189" s="62">
        <v>0</v>
      </c>
      <c r="S1189" s="62">
        <v>0</v>
      </c>
      <c r="T1189" s="62">
        <v>0</v>
      </c>
      <c r="U1189" s="62">
        <v>0</v>
      </c>
      <c r="V1189" s="62">
        <v>0</v>
      </c>
      <c r="W1189" s="62">
        <v>0</v>
      </c>
    </row>
    <row r="1190" spans="2:23" ht="78.75" x14ac:dyDescent="0.25">
      <c r="B1190" s="55" t="s">
        <v>1644</v>
      </c>
      <c r="C1190" s="56" t="s">
        <v>1645</v>
      </c>
      <c r="D1190" s="62">
        <v>0</v>
      </c>
      <c r="E1190" s="62">
        <v>0</v>
      </c>
      <c r="F1190" s="62">
        <v>0</v>
      </c>
      <c r="G1190" s="62">
        <v>0</v>
      </c>
      <c r="H1190" s="62">
        <v>0.24</v>
      </c>
      <c r="I1190" s="62">
        <v>0</v>
      </c>
      <c r="J1190" s="62">
        <f t="shared" si="223"/>
        <v>0</v>
      </c>
      <c r="K1190" s="62">
        <f t="shared" si="223"/>
        <v>0</v>
      </c>
      <c r="L1190" s="54">
        <v>0.24</v>
      </c>
      <c r="M1190" s="54">
        <v>0</v>
      </c>
      <c r="N1190" s="62">
        <v>0</v>
      </c>
      <c r="O1190" s="62">
        <v>0</v>
      </c>
      <c r="P1190" s="62">
        <v>0</v>
      </c>
      <c r="Q1190" s="62">
        <v>0</v>
      </c>
      <c r="R1190" s="62">
        <v>0</v>
      </c>
      <c r="S1190" s="62">
        <v>0</v>
      </c>
      <c r="T1190" s="62">
        <v>0</v>
      </c>
      <c r="U1190" s="62">
        <v>0</v>
      </c>
      <c r="V1190" s="62">
        <v>0</v>
      </c>
      <c r="W1190" s="62">
        <v>0</v>
      </c>
    </row>
    <row r="1191" spans="2:23" ht="47.25" x14ac:dyDescent="0.25">
      <c r="B1191" s="55" t="s">
        <v>2399</v>
      </c>
      <c r="C1191" s="56" t="s">
        <v>1202</v>
      </c>
      <c r="D1191" s="62">
        <v>0.02</v>
      </c>
      <c r="E1191" s="62">
        <v>0</v>
      </c>
      <c r="F1191" s="62">
        <v>0</v>
      </c>
      <c r="G1191" s="62">
        <v>0</v>
      </c>
      <c r="H1191" s="62">
        <v>0</v>
      </c>
      <c r="I1191" s="62">
        <v>0</v>
      </c>
      <c r="J1191" s="62">
        <f t="shared" si="223"/>
        <v>0</v>
      </c>
      <c r="K1191" s="62">
        <f t="shared" si="223"/>
        <v>0</v>
      </c>
      <c r="L1191" s="54">
        <v>0.02</v>
      </c>
      <c r="M1191" s="54">
        <v>0</v>
      </c>
      <c r="N1191" s="62">
        <v>0</v>
      </c>
      <c r="O1191" s="62">
        <v>0</v>
      </c>
      <c r="P1191" s="62">
        <v>0</v>
      </c>
      <c r="Q1191" s="62">
        <v>0</v>
      </c>
      <c r="R1191" s="62">
        <v>0</v>
      </c>
      <c r="S1191" s="62">
        <v>0</v>
      </c>
      <c r="T1191" s="62">
        <v>0</v>
      </c>
      <c r="U1191" s="62">
        <v>0</v>
      </c>
      <c r="V1191" s="62">
        <v>0</v>
      </c>
      <c r="W1191" s="62">
        <v>0</v>
      </c>
    </row>
    <row r="1192" spans="2:23" ht="47.25" x14ac:dyDescent="0.25">
      <c r="B1192" s="55" t="s">
        <v>1200</v>
      </c>
      <c r="C1192" s="56" t="s">
        <v>1201</v>
      </c>
      <c r="D1192" s="62">
        <v>0</v>
      </c>
      <c r="E1192" s="62">
        <v>0</v>
      </c>
      <c r="F1192" s="62">
        <v>0</v>
      </c>
      <c r="G1192" s="62">
        <v>0</v>
      </c>
      <c r="H1192" s="62">
        <v>0</v>
      </c>
      <c r="I1192" s="62">
        <v>0</v>
      </c>
      <c r="J1192" s="62">
        <f t="shared" si="223"/>
        <v>0</v>
      </c>
      <c r="K1192" s="62">
        <f t="shared" si="223"/>
        <v>0</v>
      </c>
      <c r="L1192" s="54">
        <v>0</v>
      </c>
      <c r="M1192" s="54">
        <v>0</v>
      </c>
      <c r="N1192" s="62">
        <v>0</v>
      </c>
      <c r="O1192" s="62">
        <v>0</v>
      </c>
      <c r="P1192" s="62">
        <v>0</v>
      </c>
      <c r="Q1192" s="62">
        <v>0</v>
      </c>
      <c r="R1192" s="62">
        <v>0</v>
      </c>
      <c r="S1192" s="62">
        <v>0</v>
      </c>
      <c r="T1192" s="62">
        <v>0</v>
      </c>
      <c r="U1192" s="62">
        <v>0</v>
      </c>
      <c r="V1192" s="62">
        <v>0</v>
      </c>
      <c r="W1192" s="62">
        <v>0</v>
      </c>
    </row>
    <row r="1193" spans="2:23" ht="63" x14ac:dyDescent="0.25">
      <c r="B1193" s="55" t="s">
        <v>2400</v>
      </c>
      <c r="C1193" s="56" t="s">
        <v>2401</v>
      </c>
      <c r="D1193" s="62">
        <v>0</v>
      </c>
      <c r="E1193" s="62">
        <v>0</v>
      </c>
      <c r="F1193" s="62">
        <v>0</v>
      </c>
      <c r="G1193" s="62">
        <v>0</v>
      </c>
      <c r="H1193" s="62">
        <v>0</v>
      </c>
      <c r="I1193" s="62">
        <v>0</v>
      </c>
      <c r="J1193" s="62">
        <f t="shared" si="223"/>
        <v>0</v>
      </c>
      <c r="K1193" s="62">
        <f t="shared" si="223"/>
        <v>0</v>
      </c>
      <c r="L1193" s="54">
        <v>0</v>
      </c>
      <c r="M1193" s="54">
        <v>0</v>
      </c>
      <c r="N1193" s="62">
        <v>0</v>
      </c>
      <c r="O1193" s="62">
        <v>0</v>
      </c>
      <c r="P1193" s="62">
        <v>0</v>
      </c>
      <c r="Q1193" s="62">
        <v>0</v>
      </c>
      <c r="R1193" s="62">
        <v>0</v>
      </c>
      <c r="S1193" s="62">
        <v>0</v>
      </c>
      <c r="T1193" s="62">
        <v>0</v>
      </c>
      <c r="U1193" s="62">
        <v>0</v>
      </c>
      <c r="V1193" s="62">
        <v>0</v>
      </c>
      <c r="W1193" s="62">
        <v>0</v>
      </c>
    </row>
    <row r="1194" spans="2:23" ht="47.25" x14ac:dyDescent="0.25">
      <c r="B1194" s="55" t="s">
        <v>2402</v>
      </c>
      <c r="C1194" s="56" t="s">
        <v>2403</v>
      </c>
      <c r="D1194" s="62">
        <v>0</v>
      </c>
      <c r="E1194" s="62">
        <v>0</v>
      </c>
      <c r="F1194" s="62">
        <v>0</v>
      </c>
      <c r="G1194" s="62">
        <v>0</v>
      </c>
      <c r="H1194" s="62">
        <v>0</v>
      </c>
      <c r="I1194" s="62">
        <v>0</v>
      </c>
      <c r="J1194" s="62">
        <f t="shared" si="223"/>
        <v>0</v>
      </c>
      <c r="K1194" s="62">
        <f t="shared" si="223"/>
        <v>0</v>
      </c>
      <c r="L1194" s="54">
        <v>0</v>
      </c>
      <c r="M1194" s="54">
        <v>0</v>
      </c>
      <c r="N1194" s="62">
        <v>0</v>
      </c>
      <c r="O1194" s="62">
        <v>0</v>
      </c>
      <c r="P1194" s="62">
        <v>0</v>
      </c>
      <c r="Q1194" s="62">
        <v>0</v>
      </c>
      <c r="R1194" s="62">
        <v>0</v>
      </c>
      <c r="S1194" s="62">
        <v>0</v>
      </c>
      <c r="T1194" s="62">
        <v>0</v>
      </c>
      <c r="U1194" s="62">
        <v>0</v>
      </c>
      <c r="V1194" s="62">
        <v>0</v>
      </c>
      <c r="W1194" s="62">
        <v>0</v>
      </c>
    </row>
    <row r="1195" spans="2:23" ht="31.5" x14ac:dyDescent="0.25">
      <c r="B1195" s="55" t="s">
        <v>2404</v>
      </c>
      <c r="C1195" s="56" t="s">
        <v>2405</v>
      </c>
      <c r="D1195" s="62">
        <v>0</v>
      </c>
      <c r="E1195" s="62">
        <v>0</v>
      </c>
      <c r="F1195" s="62">
        <v>0</v>
      </c>
      <c r="G1195" s="62">
        <v>0</v>
      </c>
      <c r="H1195" s="62">
        <v>0</v>
      </c>
      <c r="I1195" s="62">
        <v>0</v>
      </c>
      <c r="J1195" s="62">
        <f t="shared" si="223"/>
        <v>0</v>
      </c>
      <c r="K1195" s="62">
        <f t="shared" si="223"/>
        <v>0</v>
      </c>
      <c r="L1195" s="54">
        <v>0</v>
      </c>
      <c r="M1195" s="54">
        <v>0</v>
      </c>
      <c r="N1195" s="62">
        <v>0</v>
      </c>
      <c r="O1195" s="62">
        <v>0</v>
      </c>
      <c r="P1195" s="62">
        <v>0</v>
      </c>
      <c r="Q1195" s="62">
        <v>0</v>
      </c>
      <c r="R1195" s="62">
        <v>0</v>
      </c>
      <c r="S1195" s="62">
        <v>0</v>
      </c>
      <c r="T1195" s="62">
        <v>0</v>
      </c>
      <c r="U1195" s="62">
        <v>0</v>
      </c>
      <c r="V1195" s="62">
        <v>0</v>
      </c>
      <c r="W1195" s="62">
        <v>0</v>
      </c>
    </row>
    <row r="1196" spans="2:23" ht="47.25" x14ac:dyDescent="0.25">
      <c r="B1196" s="55" t="s">
        <v>2406</v>
      </c>
      <c r="C1196" s="56" t="s">
        <v>1203</v>
      </c>
      <c r="D1196" s="62">
        <v>0</v>
      </c>
      <c r="E1196" s="62">
        <v>0</v>
      </c>
      <c r="F1196" s="62">
        <v>0.1</v>
      </c>
      <c r="G1196" s="62">
        <v>0</v>
      </c>
      <c r="H1196" s="62">
        <v>0</v>
      </c>
      <c r="I1196" s="62">
        <v>0</v>
      </c>
      <c r="J1196" s="62">
        <f t="shared" si="223"/>
        <v>0</v>
      </c>
      <c r="K1196" s="62">
        <f t="shared" si="223"/>
        <v>0</v>
      </c>
      <c r="L1196" s="54">
        <v>0.1</v>
      </c>
      <c r="M1196" s="54">
        <v>0</v>
      </c>
      <c r="N1196" s="62">
        <v>0</v>
      </c>
      <c r="O1196" s="62">
        <v>0</v>
      </c>
      <c r="P1196" s="62">
        <v>0</v>
      </c>
      <c r="Q1196" s="62">
        <v>0</v>
      </c>
      <c r="R1196" s="62">
        <v>0</v>
      </c>
      <c r="S1196" s="62">
        <v>0</v>
      </c>
      <c r="T1196" s="62">
        <v>0</v>
      </c>
      <c r="U1196" s="62">
        <v>0</v>
      </c>
      <c r="V1196" s="62">
        <v>0</v>
      </c>
      <c r="W1196" s="62">
        <v>0</v>
      </c>
    </row>
    <row r="1197" spans="2:23" ht="15.75" x14ac:dyDescent="0.25">
      <c r="B1197" s="55" t="s">
        <v>169</v>
      </c>
      <c r="C1197" s="56"/>
      <c r="D1197" s="62">
        <f t="shared" ref="D1197:W1197" si="224">SUM(D1198)</f>
        <v>0</v>
      </c>
      <c r="E1197" s="62">
        <f t="shared" si="224"/>
        <v>0</v>
      </c>
      <c r="F1197" s="62">
        <f t="shared" si="224"/>
        <v>0</v>
      </c>
      <c r="G1197" s="62">
        <f t="shared" si="224"/>
        <v>0</v>
      </c>
      <c r="H1197" s="62">
        <f t="shared" si="224"/>
        <v>0</v>
      </c>
      <c r="I1197" s="62">
        <f t="shared" si="224"/>
        <v>0</v>
      </c>
      <c r="J1197" s="62">
        <f t="shared" si="224"/>
        <v>0</v>
      </c>
      <c r="K1197" s="62">
        <f t="shared" si="224"/>
        <v>0</v>
      </c>
      <c r="L1197" s="62">
        <f t="shared" si="224"/>
        <v>0</v>
      </c>
      <c r="M1197" s="62">
        <f t="shared" si="224"/>
        <v>0</v>
      </c>
      <c r="N1197" s="62">
        <f t="shared" si="224"/>
        <v>0</v>
      </c>
      <c r="O1197" s="62">
        <f t="shared" si="224"/>
        <v>0</v>
      </c>
      <c r="P1197" s="62">
        <f t="shared" si="224"/>
        <v>0</v>
      </c>
      <c r="Q1197" s="62">
        <f t="shared" si="224"/>
        <v>0</v>
      </c>
      <c r="R1197" s="62">
        <f t="shared" si="224"/>
        <v>0</v>
      </c>
      <c r="S1197" s="62">
        <f t="shared" si="224"/>
        <v>0</v>
      </c>
      <c r="T1197" s="62">
        <f t="shared" si="224"/>
        <v>0</v>
      </c>
      <c r="U1197" s="62">
        <f t="shared" si="224"/>
        <v>0</v>
      </c>
      <c r="V1197" s="62">
        <f t="shared" si="224"/>
        <v>0</v>
      </c>
      <c r="W1197" s="62">
        <f t="shared" si="224"/>
        <v>0</v>
      </c>
    </row>
    <row r="1198" spans="2:23" ht="78.75" x14ac:dyDescent="0.25">
      <c r="B1198" s="55" t="s">
        <v>1204</v>
      </c>
      <c r="C1198" s="56" t="s">
        <v>1646</v>
      </c>
      <c r="D1198" s="62">
        <v>0</v>
      </c>
      <c r="E1198" s="62">
        <v>0</v>
      </c>
      <c r="F1198" s="62">
        <v>0</v>
      </c>
      <c r="G1198" s="62">
        <v>0</v>
      </c>
      <c r="H1198" s="62">
        <v>0</v>
      </c>
      <c r="I1198" s="62">
        <v>0</v>
      </c>
      <c r="J1198" s="62">
        <f>L1198-D1198-F1198-H1198</f>
        <v>0</v>
      </c>
      <c r="K1198" s="62">
        <f>M1198-E1198-G1198-I1198</f>
        <v>0</v>
      </c>
      <c r="L1198" s="54">
        <v>0</v>
      </c>
      <c r="M1198" s="54">
        <v>0</v>
      </c>
      <c r="N1198" s="62">
        <v>0</v>
      </c>
      <c r="O1198" s="62">
        <v>0</v>
      </c>
      <c r="P1198" s="62">
        <v>0</v>
      </c>
      <c r="Q1198" s="62">
        <v>0</v>
      </c>
      <c r="R1198" s="62">
        <v>0</v>
      </c>
      <c r="S1198" s="62">
        <v>0</v>
      </c>
      <c r="T1198" s="62">
        <v>0</v>
      </c>
      <c r="U1198" s="62">
        <v>0</v>
      </c>
      <c r="V1198" s="62">
        <v>0</v>
      </c>
      <c r="W1198" s="62">
        <v>0</v>
      </c>
    </row>
    <row r="1199" spans="2:23" ht="15.75" x14ac:dyDescent="0.25">
      <c r="B1199" s="55" t="s">
        <v>1063</v>
      </c>
      <c r="C1199" s="56"/>
      <c r="D1199" s="62">
        <f t="shared" ref="D1199:W1199" si="225">SUM(D1200:D1201)</f>
        <v>0</v>
      </c>
      <c r="E1199" s="62">
        <f t="shared" si="225"/>
        <v>0</v>
      </c>
      <c r="F1199" s="62">
        <f t="shared" si="225"/>
        <v>0</v>
      </c>
      <c r="G1199" s="62">
        <f t="shared" si="225"/>
        <v>0</v>
      </c>
      <c r="H1199" s="62">
        <f t="shared" si="225"/>
        <v>0</v>
      </c>
      <c r="I1199" s="62">
        <f t="shared" si="225"/>
        <v>0</v>
      </c>
      <c r="J1199" s="62">
        <f t="shared" si="225"/>
        <v>0</v>
      </c>
      <c r="K1199" s="62">
        <f t="shared" si="225"/>
        <v>0</v>
      </c>
      <c r="L1199" s="62">
        <f t="shared" si="225"/>
        <v>0</v>
      </c>
      <c r="M1199" s="62">
        <f t="shared" si="225"/>
        <v>0</v>
      </c>
      <c r="N1199" s="62">
        <f t="shared" si="225"/>
        <v>0</v>
      </c>
      <c r="O1199" s="62">
        <f t="shared" si="225"/>
        <v>0</v>
      </c>
      <c r="P1199" s="62">
        <f t="shared" si="225"/>
        <v>0</v>
      </c>
      <c r="Q1199" s="62">
        <f t="shared" si="225"/>
        <v>0</v>
      </c>
      <c r="R1199" s="62">
        <f t="shared" si="225"/>
        <v>0</v>
      </c>
      <c r="S1199" s="62">
        <f t="shared" si="225"/>
        <v>0</v>
      </c>
      <c r="T1199" s="62">
        <f t="shared" si="225"/>
        <v>0</v>
      </c>
      <c r="U1199" s="62">
        <f t="shared" si="225"/>
        <v>0</v>
      </c>
      <c r="V1199" s="62">
        <f t="shared" si="225"/>
        <v>0</v>
      </c>
      <c r="W1199" s="62">
        <f t="shared" si="225"/>
        <v>0</v>
      </c>
    </row>
    <row r="1200" spans="2:23" ht="63" x14ac:dyDescent="0.25">
      <c r="B1200" s="55" t="s">
        <v>1205</v>
      </c>
      <c r="C1200" s="56" t="s">
        <v>1206</v>
      </c>
      <c r="D1200" s="62">
        <v>0</v>
      </c>
      <c r="E1200" s="62">
        <v>0</v>
      </c>
      <c r="F1200" s="62">
        <v>0</v>
      </c>
      <c r="G1200" s="62">
        <v>0</v>
      </c>
      <c r="H1200" s="62">
        <v>0</v>
      </c>
      <c r="I1200" s="62">
        <v>0</v>
      </c>
      <c r="J1200" s="62">
        <f t="shared" ref="J1200:K1201" si="226">L1200-D1200-F1200-H1200</f>
        <v>0</v>
      </c>
      <c r="K1200" s="62">
        <f t="shared" si="226"/>
        <v>0</v>
      </c>
      <c r="L1200" s="54">
        <v>0</v>
      </c>
      <c r="M1200" s="54">
        <v>0</v>
      </c>
      <c r="N1200" s="62">
        <v>0</v>
      </c>
      <c r="O1200" s="62">
        <v>0</v>
      </c>
      <c r="P1200" s="62">
        <v>0</v>
      </c>
      <c r="Q1200" s="62">
        <v>0</v>
      </c>
      <c r="R1200" s="62">
        <v>0</v>
      </c>
      <c r="S1200" s="62">
        <v>0</v>
      </c>
      <c r="T1200" s="62">
        <v>0</v>
      </c>
      <c r="U1200" s="62">
        <v>0</v>
      </c>
      <c r="V1200" s="62">
        <v>0</v>
      </c>
      <c r="W1200" s="62">
        <v>0</v>
      </c>
    </row>
    <row r="1201" spans="2:23" ht="63" x14ac:dyDescent="0.25">
      <c r="B1201" s="55" t="s">
        <v>1207</v>
      </c>
      <c r="C1201" s="56" t="s">
        <v>1208</v>
      </c>
      <c r="D1201" s="62">
        <v>0</v>
      </c>
      <c r="E1201" s="62">
        <v>0</v>
      </c>
      <c r="F1201" s="62">
        <v>0</v>
      </c>
      <c r="G1201" s="62">
        <v>0</v>
      </c>
      <c r="H1201" s="62">
        <v>0</v>
      </c>
      <c r="I1201" s="62">
        <v>0</v>
      </c>
      <c r="J1201" s="62">
        <f t="shared" si="226"/>
        <v>0</v>
      </c>
      <c r="K1201" s="62">
        <f t="shared" si="226"/>
        <v>0</v>
      </c>
      <c r="L1201" s="54">
        <v>0</v>
      </c>
      <c r="M1201" s="54">
        <v>0</v>
      </c>
      <c r="N1201" s="62">
        <v>0</v>
      </c>
      <c r="O1201" s="62">
        <v>0</v>
      </c>
      <c r="P1201" s="62">
        <v>0</v>
      </c>
      <c r="Q1201" s="62">
        <v>0</v>
      </c>
      <c r="R1201" s="62">
        <v>0</v>
      </c>
      <c r="S1201" s="62">
        <v>0</v>
      </c>
      <c r="T1201" s="62">
        <v>0</v>
      </c>
      <c r="U1201" s="62">
        <v>0</v>
      </c>
      <c r="V1201" s="62">
        <v>0</v>
      </c>
      <c r="W1201" s="62">
        <v>0</v>
      </c>
    </row>
    <row r="1202" spans="2:23" ht="15.75" x14ac:dyDescent="0.25">
      <c r="B1202" s="55" t="s">
        <v>428</v>
      </c>
      <c r="C1202" s="56"/>
      <c r="D1202" s="62">
        <f t="shared" ref="D1202:W1202" si="227">SUM(D1203:D1207)</f>
        <v>0</v>
      </c>
      <c r="E1202" s="62">
        <f t="shared" si="227"/>
        <v>0</v>
      </c>
      <c r="F1202" s="62">
        <f t="shared" si="227"/>
        <v>0</v>
      </c>
      <c r="G1202" s="62">
        <f t="shared" si="227"/>
        <v>0</v>
      </c>
      <c r="H1202" s="62">
        <f t="shared" si="227"/>
        <v>7.2000000000000008E-2</v>
      </c>
      <c r="I1202" s="62">
        <f t="shared" si="227"/>
        <v>1.26</v>
      </c>
      <c r="J1202" s="62">
        <f t="shared" si="227"/>
        <v>0.74</v>
      </c>
      <c r="K1202" s="62">
        <f t="shared" si="227"/>
        <v>0.8</v>
      </c>
      <c r="L1202" s="62">
        <f t="shared" si="227"/>
        <v>0.81200000000000006</v>
      </c>
      <c r="M1202" s="62">
        <f t="shared" si="227"/>
        <v>2.06</v>
      </c>
      <c r="N1202" s="62">
        <f t="shared" si="227"/>
        <v>0</v>
      </c>
      <c r="O1202" s="62">
        <f t="shared" si="227"/>
        <v>0</v>
      </c>
      <c r="P1202" s="62">
        <f t="shared" si="227"/>
        <v>0</v>
      </c>
      <c r="Q1202" s="62">
        <f t="shared" si="227"/>
        <v>0</v>
      </c>
      <c r="R1202" s="62">
        <f t="shared" si="227"/>
        <v>0</v>
      </c>
      <c r="S1202" s="62">
        <f t="shared" si="227"/>
        <v>0</v>
      </c>
      <c r="T1202" s="62">
        <f t="shared" si="227"/>
        <v>0</v>
      </c>
      <c r="U1202" s="62">
        <f t="shared" si="227"/>
        <v>0</v>
      </c>
      <c r="V1202" s="62">
        <f t="shared" si="227"/>
        <v>0</v>
      </c>
      <c r="W1202" s="62">
        <f t="shared" si="227"/>
        <v>0</v>
      </c>
    </row>
    <row r="1203" spans="2:23" ht="47.25" x14ac:dyDescent="0.25">
      <c r="B1203" s="55" t="s">
        <v>2407</v>
      </c>
      <c r="C1203" s="56" t="s">
        <v>1209</v>
      </c>
      <c r="D1203" s="62">
        <v>0</v>
      </c>
      <c r="E1203" s="62">
        <v>0</v>
      </c>
      <c r="F1203" s="62">
        <v>0</v>
      </c>
      <c r="G1203" s="62">
        <v>0</v>
      </c>
      <c r="H1203" s="62">
        <v>0</v>
      </c>
      <c r="I1203" s="62">
        <v>0</v>
      </c>
      <c r="J1203" s="62">
        <f t="shared" ref="J1203:K1207" si="228">L1203-D1203-F1203-H1203</f>
        <v>0</v>
      </c>
      <c r="K1203" s="62">
        <f t="shared" si="228"/>
        <v>0</v>
      </c>
      <c r="L1203" s="54">
        <v>0</v>
      </c>
      <c r="M1203" s="54">
        <v>0</v>
      </c>
      <c r="N1203" s="62">
        <v>0</v>
      </c>
      <c r="O1203" s="62">
        <v>0</v>
      </c>
      <c r="P1203" s="62">
        <v>0</v>
      </c>
      <c r="Q1203" s="62">
        <v>0</v>
      </c>
      <c r="R1203" s="62">
        <v>0</v>
      </c>
      <c r="S1203" s="62">
        <v>0</v>
      </c>
      <c r="T1203" s="62">
        <v>0</v>
      </c>
      <c r="U1203" s="62">
        <v>0</v>
      </c>
      <c r="V1203" s="62">
        <v>0</v>
      </c>
      <c r="W1203" s="62">
        <v>0</v>
      </c>
    </row>
    <row r="1204" spans="2:23" ht="31.5" x14ac:dyDescent="0.25">
      <c r="B1204" s="55" t="s">
        <v>1647</v>
      </c>
      <c r="C1204" s="56" t="s">
        <v>1648</v>
      </c>
      <c r="D1204" s="62">
        <v>0</v>
      </c>
      <c r="E1204" s="62">
        <v>0</v>
      </c>
      <c r="F1204" s="62">
        <v>0</v>
      </c>
      <c r="G1204" s="62">
        <v>0</v>
      </c>
      <c r="H1204" s="62">
        <v>7.2000000000000008E-2</v>
      </c>
      <c r="I1204" s="62">
        <v>1.26</v>
      </c>
      <c r="J1204" s="62">
        <f t="shared" si="228"/>
        <v>0</v>
      </c>
      <c r="K1204" s="62">
        <f t="shared" si="228"/>
        <v>0</v>
      </c>
      <c r="L1204" s="54">
        <v>7.2000000000000008E-2</v>
      </c>
      <c r="M1204" s="54">
        <v>1.26</v>
      </c>
      <c r="N1204" s="62">
        <v>0</v>
      </c>
      <c r="O1204" s="62">
        <v>0</v>
      </c>
      <c r="P1204" s="62">
        <v>0</v>
      </c>
      <c r="Q1204" s="62">
        <v>0</v>
      </c>
      <c r="R1204" s="62">
        <v>0</v>
      </c>
      <c r="S1204" s="62">
        <v>0</v>
      </c>
      <c r="T1204" s="62">
        <v>0</v>
      </c>
      <c r="U1204" s="62">
        <v>0</v>
      </c>
      <c r="V1204" s="62">
        <v>0</v>
      </c>
      <c r="W1204" s="62">
        <v>0</v>
      </c>
    </row>
    <row r="1205" spans="2:23" ht="47.25" x14ac:dyDescent="0.25">
      <c r="B1205" s="55" t="s">
        <v>2408</v>
      </c>
      <c r="C1205" s="56" t="s">
        <v>1366</v>
      </c>
      <c r="D1205" s="62">
        <v>0</v>
      </c>
      <c r="E1205" s="62">
        <v>0</v>
      </c>
      <c r="F1205" s="62">
        <v>0</v>
      </c>
      <c r="G1205" s="62">
        <v>0</v>
      </c>
      <c r="H1205" s="62">
        <v>0</v>
      </c>
      <c r="I1205" s="62">
        <v>0</v>
      </c>
      <c r="J1205" s="62">
        <f t="shared" si="228"/>
        <v>0.12</v>
      </c>
      <c r="K1205" s="62">
        <f t="shared" si="228"/>
        <v>0.8</v>
      </c>
      <c r="L1205" s="54">
        <v>0.12</v>
      </c>
      <c r="M1205" s="54">
        <v>0.8</v>
      </c>
      <c r="N1205" s="62">
        <v>0</v>
      </c>
      <c r="O1205" s="62">
        <v>0</v>
      </c>
      <c r="P1205" s="62">
        <v>0</v>
      </c>
      <c r="Q1205" s="62">
        <v>0</v>
      </c>
      <c r="R1205" s="62">
        <v>0</v>
      </c>
      <c r="S1205" s="62">
        <v>0</v>
      </c>
      <c r="T1205" s="62">
        <v>0</v>
      </c>
      <c r="U1205" s="62">
        <v>0</v>
      </c>
      <c r="V1205" s="62">
        <v>0</v>
      </c>
      <c r="W1205" s="62">
        <v>0</v>
      </c>
    </row>
    <row r="1206" spans="2:23" ht="94.5" x14ac:dyDescent="0.25">
      <c r="B1206" s="55" t="s">
        <v>2409</v>
      </c>
      <c r="C1206" s="56" t="s">
        <v>2410</v>
      </c>
      <c r="D1206" s="62">
        <v>0</v>
      </c>
      <c r="E1206" s="62">
        <v>0</v>
      </c>
      <c r="F1206" s="62">
        <v>0</v>
      </c>
      <c r="G1206" s="62">
        <v>0</v>
      </c>
      <c r="H1206" s="62">
        <v>0</v>
      </c>
      <c r="I1206" s="62">
        <v>0</v>
      </c>
      <c r="J1206" s="62">
        <f t="shared" si="228"/>
        <v>0</v>
      </c>
      <c r="K1206" s="62">
        <f t="shared" si="228"/>
        <v>0</v>
      </c>
      <c r="L1206" s="54">
        <v>0</v>
      </c>
      <c r="M1206" s="54">
        <v>0</v>
      </c>
      <c r="N1206" s="62">
        <v>0</v>
      </c>
      <c r="O1206" s="62">
        <v>0</v>
      </c>
      <c r="P1206" s="62">
        <v>0</v>
      </c>
      <c r="Q1206" s="62">
        <v>0</v>
      </c>
      <c r="R1206" s="62">
        <v>0</v>
      </c>
      <c r="S1206" s="62">
        <v>0</v>
      </c>
      <c r="T1206" s="62">
        <v>0</v>
      </c>
      <c r="U1206" s="62">
        <v>0</v>
      </c>
      <c r="V1206" s="62">
        <v>0</v>
      </c>
      <c r="W1206" s="62">
        <v>0</v>
      </c>
    </row>
    <row r="1207" spans="2:23" ht="63" x14ac:dyDescent="0.25">
      <c r="B1207" s="55" t="s">
        <v>2411</v>
      </c>
      <c r="C1207" s="56" t="s">
        <v>1210</v>
      </c>
      <c r="D1207" s="62">
        <v>0</v>
      </c>
      <c r="E1207" s="62">
        <v>0</v>
      </c>
      <c r="F1207" s="62">
        <v>0</v>
      </c>
      <c r="G1207" s="62">
        <v>0</v>
      </c>
      <c r="H1207" s="62">
        <v>0</v>
      </c>
      <c r="I1207" s="62">
        <v>0</v>
      </c>
      <c r="J1207" s="62">
        <f t="shared" si="228"/>
        <v>0.62</v>
      </c>
      <c r="K1207" s="62">
        <f t="shared" si="228"/>
        <v>0</v>
      </c>
      <c r="L1207" s="54">
        <v>0.62</v>
      </c>
      <c r="M1207" s="54">
        <v>0</v>
      </c>
      <c r="N1207" s="62">
        <v>0</v>
      </c>
      <c r="O1207" s="62">
        <v>0</v>
      </c>
      <c r="P1207" s="62">
        <v>0</v>
      </c>
      <c r="Q1207" s="62">
        <v>0</v>
      </c>
      <c r="R1207" s="62">
        <v>0</v>
      </c>
      <c r="S1207" s="62">
        <v>0</v>
      </c>
      <c r="T1207" s="62">
        <v>0</v>
      </c>
      <c r="U1207" s="62">
        <v>0</v>
      </c>
      <c r="V1207" s="62">
        <v>0</v>
      </c>
      <c r="W1207" s="62">
        <v>0</v>
      </c>
    </row>
    <row r="1208" spans="2:23" ht="15.75" x14ac:dyDescent="0.25">
      <c r="B1208" s="55" t="s">
        <v>208</v>
      </c>
      <c r="C1208" s="56"/>
      <c r="D1208" s="62">
        <f t="shared" ref="D1208:W1208" si="229">SUM(D1209)</f>
        <v>0</v>
      </c>
      <c r="E1208" s="62">
        <f t="shared" si="229"/>
        <v>0</v>
      </c>
      <c r="F1208" s="62">
        <f t="shared" si="229"/>
        <v>0</v>
      </c>
      <c r="G1208" s="62">
        <f t="shared" si="229"/>
        <v>0</v>
      </c>
      <c r="H1208" s="62">
        <f t="shared" si="229"/>
        <v>0</v>
      </c>
      <c r="I1208" s="62">
        <f t="shared" si="229"/>
        <v>0</v>
      </c>
      <c r="J1208" s="62">
        <f t="shared" si="229"/>
        <v>0.20399999999999999</v>
      </c>
      <c r="K1208" s="62">
        <f t="shared" si="229"/>
        <v>0</v>
      </c>
      <c r="L1208" s="62">
        <f t="shared" si="229"/>
        <v>0.20399999999999999</v>
      </c>
      <c r="M1208" s="62">
        <f t="shared" si="229"/>
        <v>0</v>
      </c>
      <c r="N1208" s="62">
        <f t="shared" si="229"/>
        <v>0</v>
      </c>
      <c r="O1208" s="62">
        <f t="shared" si="229"/>
        <v>0</v>
      </c>
      <c r="P1208" s="62">
        <f t="shared" si="229"/>
        <v>0</v>
      </c>
      <c r="Q1208" s="62">
        <f t="shared" si="229"/>
        <v>0</v>
      </c>
      <c r="R1208" s="62">
        <f t="shared" si="229"/>
        <v>0</v>
      </c>
      <c r="S1208" s="62">
        <f t="shared" si="229"/>
        <v>0</v>
      </c>
      <c r="T1208" s="62">
        <f t="shared" si="229"/>
        <v>0</v>
      </c>
      <c r="U1208" s="62">
        <f t="shared" si="229"/>
        <v>0</v>
      </c>
      <c r="V1208" s="62">
        <f t="shared" si="229"/>
        <v>0</v>
      </c>
      <c r="W1208" s="62">
        <f t="shared" si="229"/>
        <v>0</v>
      </c>
    </row>
    <row r="1209" spans="2:23" ht="31.5" x14ac:dyDescent="0.25">
      <c r="B1209" s="55" t="s">
        <v>1211</v>
      </c>
      <c r="C1209" s="56" t="s">
        <v>1649</v>
      </c>
      <c r="D1209" s="62">
        <v>0</v>
      </c>
      <c r="E1209" s="62">
        <v>0</v>
      </c>
      <c r="F1209" s="62">
        <v>0</v>
      </c>
      <c r="G1209" s="62">
        <v>0</v>
      </c>
      <c r="H1209" s="62">
        <v>0</v>
      </c>
      <c r="I1209" s="62">
        <v>0</v>
      </c>
      <c r="J1209" s="62">
        <f>L1209-D1209-F1209-H1209</f>
        <v>0.20399999999999999</v>
      </c>
      <c r="K1209" s="62">
        <f>M1209-E1209-G1209-I1209</f>
        <v>0</v>
      </c>
      <c r="L1209" s="54">
        <v>0.20399999999999999</v>
      </c>
      <c r="M1209" s="54">
        <v>0</v>
      </c>
      <c r="N1209" s="62">
        <v>0</v>
      </c>
      <c r="O1209" s="62">
        <v>0</v>
      </c>
      <c r="P1209" s="62">
        <v>0</v>
      </c>
      <c r="Q1209" s="62">
        <v>0</v>
      </c>
      <c r="R1209" s="62">
        <v>0</v>
      </c>
      <c r="S1209" s="62">
        <v>0</v>
      </c>
      <c r="T1209" s="62">
        <v>0</v>
      </c>
      <c r="U1209" s="62">
        <v>0</v>
      </c>
      <c r="V1209" s="62">
        <v>0</v>
      </c>
      <c r="W1209" s="62">
        <v>0</v>
      </c>
    </row>
    <row r="1210" spans="2:23" ht="15.75" x14ac:dyDescent="0.25">
      <c r="B1210" s="55" t="s">
        <v>536</v>
      </c>
      <c r="C1210" s="56"/>
      <c r="D1210" s="62">
        <f t="shared" ref="D1210:W1210" si="230">SUM(D1211:D1219)</f>
        <v>0</v>
      </c>
      <c r="E1210" s="62">
        <f t="shared" si="230"/>
        <v>0</v>
      </c>
      <c r="F1210" s="62">
        <f t="shared" si="230"/>
        <v>0</v>
      </c>
      <c r="G1210" s="62">
        <f t="shared" si="230"/>
        <v>0</v>
      </c>
      <c r="H1210" s="62">
        <f t="shared" si="230"/>
        <v>0.16500000000000001</v>
      </c>
      <c r="I1210" s="62">
        <f t="shared" si="230"/>
        <v>0</v>
      </c>
      <c r="J1210" s="62">
        <f t="shared" si="230"/>
        <v>8.7214999999999989</v>
      </c>
      <c r="K1210" s="62">
        <f t="shared" si="230"/>
        <v>8.4</v>
      </c>
      <c r="L1210" s="62">
        <f t="shared" si="230"/>
        <v>8.8864999999999981</v>
      </c>
      <c r="M1210" s="62">
        <f t="shared" si="230"/>
        <v>8.4</v>
      </c>
      <c r="N1210" s="62">
        <f t="shared" si="230"/>
        <v>0</v>
      </c>
      <c r="O1210" s="62">
        <f t="shared" si="230"/>
        <v>0</v>
      </c>
      <c r="P1210" s="62">
        <f t="shared" si="230"/>
        <v>0</v>
      </c>
      <c r="Q1210" s="62">
        <f t="shared" si="230"/>
        <v>0</v>
      </c>
      <c r="R1210" s="62">
        <f t="shared" si="230"/>
        <v>0</v>
      </c>
      <c r="S1210" s="62">
        <f t="shared" si="230"/>
        <v>0</v>
      </c>
      <c r="T1210" s="62">
        <f t="shared" si="230"/>
        <v>0</v>
      </c>
      <c r="U1210" s="62">
        <f t="shared" si="230"/>
        <v>0</v>
      </c>
      <c r="V1210" s="62">
        <f t="shared" si="230"/>
        <v>0</v>
      </c>
      <c r="W1210" s="62">
        <f t="shared" si="230"/>
        <v>0</v>
      </c>
    </row>
    <row r="1211" spans="2:23" ht="63" x14ac:dyDescent="0.25">
      <c r="B1211" s="55" t="s">
        <v>1222</v>
      </c>
      <c r="C1211" s="56" t="s">
        <v>1223</v>
      </c>
      <c r="D1211" s="62">
        <v>0</v>
      </c>
      <c r="E1211" s="62">
        <v>0</v>
      </c>
      <c r="F1211" s="62">
        <v>0</v>
      </c>
      <c r="G1211" s="62">
        <v>0</v>
      </c>
      <c r="H1211" s="62">
        <v>0</v>
      </c>
      <c r="I1211" s="62">
        <v>0</v>
      </c>
      <c r="J1211" s="62">
        <f t="shared" ref="J1211:K1219" si="231">L1211-D1211-F1211-H1211</f>
        <v>0</v>
      </c>
      <c r="K1211" s="62">
        <f t="shared" si="231"/>
        <v>0</v>
      </c>
      <c r="L1211" s="54">
        <v>0</v>
      </c>
      <c r="M1211" s="54">
        <v>0</v>
      </c>
      <c r="N1211" s="62">
        <v>0</v>
      </c>
      <c r="O1211" s="62">
        <v>0</v>
      </c>
      <c r="P1211" s="62">
        <v>0</v>
      </c>
      <c r="Q1211" s="62">
        <v>0</v>
      </c>
      <c r="R1211" s="62">
        <v>0</v>
      </c>
      <c r="S1211" s="62">
        <v>0</v>
      </c>
      <c r="T1211" s="62">
        <v>0</v>
      </c>
      <c r="U1211" s="62">
        <v>0</v>
      </c>
      <c r="V1211" s="62">
        <v>0</v>
      </c>
      <c r="W1211" s="62">
        <v>0</v>
      </c>
    </row>
    <row r="1212" spans="2:23" ht="78.75" x14ac:dyDescent="0.25">
      <c r="B1212" s="55" t="s">
        <v>1212</v>
      </c>
      <c r="C1212" s="56" t="s">
        <v>1213</v>
      </c>
      <c r="D1212" s="62">
        <v>0</v>
      </c>
      <c r="E1212" s="62">
        <v>0</v>
      </c>
      <c r="F1212" s="62">
        <v>0</v>
      </c>
      <c r="G1212" s="62">
        <v>0</v>
      </c>
      <c r="H1212" s="62">
        <v>0</v>
      </c>
      <c r="I1212" s="62">
        <v>0</v>
      </c>
      <c r="J1212" s="62">
        <f t="shared" si="231"/>
        <v>0</v>
      </c>
      <c r="K1212" s="62">
        <f t="shared" si="231"/>
        <v>0</v>
      </c>
      <c r="L1212" s="54">
        <v>0</v>
      </c>
      <c r="M1212" s="54">
        <v>0</v>
      </c>
      <c r="N1212" s="62">
        <v>0</v>
      </c>
      <c r="O1212" s="62">
        <v>0</v>
      </c>
      <c r="P1212" s="62">
        <v>0</v>
      </c>
      <c r="Q1212" s="62">
        <v>0</v>
      </c>
      <c r="R1212" s="62">
        <v>0</v>
      </c>
      <c r="S1212" s="62">
        <v>0</v>
      </c>
      <c r="T1212" s="62">
        <v>0</v>
      </c>
      <c r="U1212" s="62">
        <v>0</v>
      </c>
      <c r="V1212" s="62">
        <v>0</v>
      </c>
      <c r="W1212" s="62">
        <v>0</v>
      </c>
    </row>
    <row r="1213" spans="2:23" ht="78.75" x14ac:dyDescent="0.25">
      <c r="B1213" s="55" t="s">
        <v>1214</v>
      </c>
      <c r="C1213" s="56" t="s">
        <v>1215</v>
      </c>
      <c r="D1213" s="62">
        <v>0</v>
      </c>
      <c r="E1213" s="62">
        <v>0</v>
      </c>
      <c r="F1213" s="62">
        <v>0</v>
      </c>
      <c r="G1213" s="62">
        <v>0</v>
      </c>
      <c r="H1213" s="62">
        <v>0</v>
      </c>
      <c r="I1213" s="62">
        <v>0</v>
      </c>
      <c r="J1213" s="62">
        <f t="shared" si="231"/>
        <v>8.0339999999999989</v>
      </c>
      <c r="K1213" s="62">
        <f t="shared" si="231"/>
        <v>6.4</v>
      </c>
      <c r="L1213" s="54">
        <v>8.0339999999999989</v>
      </c>
      <c r="M1213" s="54">
        <v>6.4</v>
      </c>
      <c r="N1213" s="62">
        <v>0</v>
      </c>
      <c r="O1213" s="62">
        <v>0</v>
      </c>
      <c r="P1213" s="62">
        <v>0</v>
      </c>
      <c r="Q1213" s="62">
        <v>0</v>
      </c>
      <c r="R1213" s="62">
        <v>0</v>
      </c>
      <c r="S1213" s="62">
        <v>0</v>
      </c>
      <c r="T1213" s="62">
        <v>0</v>
      </c>
      <c r="U1213" s="62">
        <v>0</v>
      </c>
      <c r="V1213" s="62">
        <v>0</v>
      </c>
      <c r="W1213" s="62">
        <v>0</v>
      </c>
    </row>
    <row r="1214" spans="2:23" ht="31.5" x14ac:dyDescent="0.25">
      <c r="B1214" s="55" t="s">
        <v>1216</v>
      </c>
      <c r="C1214" s="56" t="s">
        <v>1217</v>
      </c>
      <c r="D1214" s="62">
        <v>0</v>
      </c>
      <c r="E1214" s="62">
        <v>0</v>
      </c>
      <c r="F1214" s="62">
        <v>0</v>
      </c>
      <c r="G1214" s="62">
        <v>0</v>
      </c>
      <c r="H1214" s="62">
        <v>0</v>
      </c>
      <c r="I1214" s="62">
        <v>0</v>
      </c>
      <c r="J1214" s="62">
        <f t="shared" si="231"/>
        <v>0</v>
      </c>
      <c r="K1214" s="62">
        <f t="shared" si="231"/>
        <v>0</v>
      </c>
      <c r="L1214" s="54">
        <v>0</v>
      </c>
      <c r="M1214" s="54">
        <v>0</v>
      </c>
      <c r="N1214" s="62">
        <v>0</v>
      </c>
      <c r="O1214" s="62">
        <v>0</v>
      </c>
      <c r="P1214" s="62">
        <v>0</v>
      </c>
      <c r="Q1214" s="62">
        <v>0</v>
      </c>
      <c r="R1214" s="62">
        <v>0</v>
      </c>
      <c r="S1214" s="62">
        <v>0</v>
      </c>
      <c r="T1214" s="62">
        <v>0</v>
      </c>
      <c r="U1214" s="62">
        <v>0</v>
      </c>
      <c r="V1214" s="62">
        <v>0</v>
      </c>
      <c r="W1214" s="62">
        <v>0</v>
      </c>
    </row>
    <row r="1215" spans="2:23" ht="63" x14ac:dyDescent="0.25">
      <c r="B1215" s="55" t="s">
        <v>1218</v>
      </c>
      <c r="C1215" s="56" t="s">
        <v>1219</v>
      </c>
      <c r="D1215" s="62">
        <v>0</v>
      </c>
      <c r="E1215" s="62">
        <v>0</v>
      </c>
      <c r="F1215" s="62">
        <v>0</v>
      </c>
      <c r="G1215" s="62">
        <v>0</v>
      </c>
      <c r="H1215" s="62">
        <v>0</v>
      </c>
      <c r="I1215" s="62">
        <v>0</v>
      </c>
      <c r="J1215" s="62">
        <f t="shared" si="231"/>
        <v>0</v>
      </c>
      <c r="K1215" s="62">
        <f t="shared" si="231"/>
        <v>0</v>
      </c>
      <c r="L1215" s="54">
        <v>0</v>
      </c>
      <c r="M1215" s="54">
        <v>0</v>
      </c>
      <c r="N1215" s="62">
        <v>0</v>
      </c>
      <c r="O1215" s="62">
        <v>0</v>
      </c>
      <c r="P1215" s="62">
        <v>0</v>
      </c>
      <c r="Q1215" s="62">
        <v>0</v>
      </c>
      <c r="R1215" s="62">
        <v>0</v>
      </c>
      <c r="S1215" s="62">
        <v>0</v>
      </c>
      <c r="T1215" s="62">
        <v>0</v>
      </c>
      <c r="U1215" s="62">
        <v>0</v>
      </c>
      <c r="V1215" s="62">
        <v>0</v>
      </c>
      <c r="W1215" s="62">
        <v>0</v>
      </c>
    </row>
    <row r="1216" spans="2:23" ht="47.25" x14ac:dyDescent="0.25">
      <c r="B1216" s="55" t="s">
        <v>1220</v>
      </c>
      <c r="C1216" s="56" t="s">
        <v>1221</v>
      </c>
      <c r="D1216" s="62">
        <v>0</v>
      </c>
      <c r="E1216" s="62">
        <v>0</v>
      </c>
      <c r="F1216" s="62">
        <v>0</v>
      </c>
      <c r="G1216" s="62">
        <v>0</v>
      </c>
      <c r="H1216" s="62">
        <v>0</v>
      </c>
      <c r="I1216" s="62">
        <v>0</v>
      </c>
      <c r="J1216" s="62">
        <f t="shared" si="231"/>
        <v>0.6875</v>
      </c>
      <c r="K1216" s="62">
        <f t="shared" si="231"/>
        <v>2</v>
      </c>
      <c r="L1216" s="54">
        <v>0.6875</v>
      </c>
      <c r="M1216" s="54">
        <v>2</v>
      </c>
      <c r="N1216" s="62">
        <v>0</v>
      </c>
      <c r="O1216" s="62">
        <v>0</v>
      </c>
      <c r="P1216" s="62">
        <v>0</v>
      </c>
      <c r="Q1216" s="62">
        <v>0</v>
      </c>
      <c r="R1216" s="62">
        <v>0</v>
      </c>
      <c r="S1216" s="62">
        <v>0</v>
      </c>
      <c r="T1216" s="62">
        <v>0</v>
      </c>
      <c r="U1216" s="62">
        <v>0</v>
      </c>
      <c r="V1216" s="62">
        <v>0</v>
      </c>
      <c r="W1216" s="62">
        <v>0</v>
      </c>
    </row>
    <row r="1217" spans="2:23" ht="78.75" x14ac:dyDescent="0.25">
      <c r="B1217" s="55" t="s">
        <v>2412</v>
      </c>
      <c r="C1217" s="56" t="s">
        <v>1650</v>
      </c>
      <c r="D1217" s="62">
        <v>0</v>
      </c>
      <c r="E1217" s="62">
        <v>0</v>
      </c>
      <c r="F1217" s="62">
        <v>0</v>
      </c>
      <c r="G1217" s="62">
        <v>0</v>
      </c>
      <c r="H1217" s="62">
        <v>0.16500000000000001</v>
      </c>
      <c r="I1217" s="62">
        <v>0</v>
      </c>
      <c r="J1217" s="62">
        <f t="shared" si="231"/>
        <v>0</v>
      </c>
      <c r="K1217" s="62">
        <f t="shared" si="231"/>
        <v>0</v>
      </c>
      <c r="L1217" s="54">
        <v>0.16500000000000001</v>
      </c>
      <c r="M1217" s="54">
        <v>0</v>
      </c>
      <c r="N1217" s="62">
        <v>0</v>
      </c>
      <c r="O1217" s="62">
        <v>0</v>
      </c>
      <c r="P1217" s="62">
        <v>0</v>
      </c>
      <c r="Q1217" s="62">
        <v>0</v>
      </c>
      <c r="R1217" s="62">
        <v>0</v>
      </c>
      <c r="S1217" s="62">
        <v>0</v>
      </c>
      <c r="T1217" s="62">
        <v>0</v>
      </c>
      <c r="U1217" s="62">
        <v>0</v>
      </c>
      <c r="V1217" s="62">
        <v>0</v>
      </c>
      <c r="W1217" s="62">
        <v>0</v>
      </c>
    </row>
    <row r="1218" spans="2:23" ht="78.75" x14ac:dyDescent="0.25">
      <c r="B1218" s="55" t="s">
        <v>2413</v>
      </c>
      <c r="C1218" s="56" t="s">
        <v>2414</v>
      </c>
      <c r="D1218" s="62">
        <v>0</v>
      </c>
      <c r="E1218" s="62">
        <v>0</v>
      </c>
      <c r="F1218" s="62">
        <v>0</v>
      </c>
      <c r="G1218" s="62">
        <v>0</v>
      </c>
      <c r="H1218" s="62">
        <v>0</v>
      </c>
      <c r="I1218" s="62">
        <v>0</v>
      </c>
      <c r="J1218" s="62">
        <f t="shared" si="231"/>
        <v>0</v>
      </c>
      <c r="K1218" s="62">
        <f t="shared" si="231"/>
        <v>0</v>
      </c>
      <c r="L1218" s="54">
        <v>0</v>
      </c>
      <c r="M1218" s="54">
        <v>0</v>
      </c>
      <c r="N1218" s="62">
        <v>0</v>
      </c>
      <c r="O1218" s="62">
        <v>0</v>
      </c>
      <c r="P1218" s="62">
        <v>0</v>
      </c>
      <c r="Q1218" s="62">
        <v>0</v>
      </c>
      <c r="R1218" s="62">
        <v>0</v>
      </c>
      <c r="S1218" s="62">
        <v>0</v>
      </c>
      <c r="T1218" s="62">
        <v>0</v>
      </c>
      <c r="U1218" s="62">
        <v>0</v>
      </c>
      <c r="V1218" s="62">
        <v>0</v>
      </c>
      <c r="W1218" s="62">
        <v>0</v>
      </c>
    </row>
    <row r="1219" spans="2:23" ht="63" x14ac:dyDescent="0.25">
      <c r="B1219" s="55" t="s">
        <v>2415</v>
      </c>
      <c r="C1219" s="56" t="s">
        <v>1651</v>
      </c>
      <c r="D1219" s="62">
        <v>0</v>
      </c>
      <c r="E1219" s="62">
        <v>0</v>
      </c>
      <c r="F1219" s="62">
        <v>0</v>
      </c>
      <c r="G1219" s="62">
        <v>0</v>
      </c>
      <c r="H1219" s="62">
        <v>0</v>
      </c>
      <c r="I1219" s="62">
        <v>0</v>
      </c>
      <c r="J1219" s="62">
        <f t="shared" si="231"/>
        <v>0</v>
      </c>
      <c r="K1219" s="62">
        <f t="shared" si="231"/>
        <v>0</v>
      </c>
      <c r="L1219" s="54">
        <v>0</v>
      </c>
      <c r="M1219" s="54">
        <v>0</v>
      </c>
      <c r="N1219" s="62">
        <v>0</v>
      </c>
      <c r="O1219" s="62">
        <v>0</v>
      </c>
      <c r="P1219" s="62">
        <v>0</v>
      </c>
      <c r="Q1219" s="62">
        <v>0</v>
      </c>
      <c r="R1219" s="62">
        <v>0</v>
      </c>
      <c r="S1219" s="62">
        <v>0</v>
      </c>
      <c r="T1219" s="62">
        <v>0</v>
      </c>
      <c r="U1219" s="62">
        <v>0</v>
      </c>
      <c r="V1219" s="62">
        <v>0</v>
      </c>
      <c r="W1219" s="62">
        <v>0</v>
      </c>
    </row>
    <row r="1220" spans="2:23" ht="15.75" x14ac:dyDescent="0.25">
      <c r="B1220" s="55" t="s">
        <v>213</v>
      </c>
      <c r="C1220" s="56"/>
      <c r="D1220" s="102">
        <f t="shared" ref="D1220:W1220" si="232">SUM(D1221:D1225)</f>
        <v>0</v>
      </c>
      <c r="E1220" s="102">
        <f t="shared" si="232"/>
        <v>0</v>
      </c>
      <c r="F1220" s="102">
        <f t="shared" si="232"/>
        <v>0.52700000000000002</v>
      </c>
      <c r="G1220" s="102">
        <f t="shared" si="232"/>
        <v>0</v>
      </c>
      <c r="H1220" s="102">
        <f t="shared" si="232"/>
        <v>0</v>
      </c>
      <c r="I1220" s="102">
        <f t="shared" si="232"/>
        <v>0</v>
      </c>
      <c r="J1220" s="102">
        <f t="shared" si="232"/>
        <v>0</v>
      </c>
      <c r="K1220" s="102">
        <f t="shared" si="232"/>
        <v>0</v>
      </c>
      <c r="L1220" s="102">
        <f t="shared" si="232"/>
        <v>0.52700000000000002</v>
      </c>
      <c r="M1220" s="102">
        <f t="shared" si="232"/>
        <v>0</v>
      </c>
      <c r="N1220" s="102">
        <f t="shared" si="232"/>
        <v>0</v>
      </c>
      <c r="O1220" s="102">
        <f t="shared" si="232"/>
        <v>0</v>
      </c>
      <c r="P1220" s="102">
        <f t="shared" si="232"/>
        <v>0</v>
      </c>
      <c r="Q1220" s="102">
        <f t="shared" si="232"/>
        <v>0</v>
      </c>
      <c r="R1220" s="102">
        <f t="shared" si="232"/>
        <v>0</v>
      </c>
      <c r="S1220" s="102">
        <f t="shared" si="232"/>
        <v>0</v>
      </c>
      <c r="T1220" s="102">
        <f t="shared" si="232"/>
        <v>0</v>
      </c>
      <c r="U1220" s="102">
        <f t="shared" si="232"/>
        <v>0</v>
      </c>
      <c r="V1220" s="102">
        <f t="shared" si="232"/>
        <v>0</v>
      </c>
      <c r="W1220" s="102">
        <f t="shared" si="232"/>
        <v>0</v>
      </c>
    </row>
    <row r="1221" spans="2:23" ht="47.25" x14ac:dyDescent="0.25">
      <c r="B1221" s="55" t="s">
        <v>1224</v>
      </c>
      <c r="C1221" s="56" t="s">
        <v>1225</v>
      </c>
      <c r="D1221" s="62">
        <v>0</v>
      </c>
      <c r="E1221" s="62">
        <v>0</v>
      </c>
      <c r="F1221" s="62">
        <v>0</v>
      </c>
      <c r="G1221" s="62">
        <v>0</v>
      </c>
      <c r="H1221" s="62">
        <v>0</v>
      </c>
      <c r="I1221" s="62">
        <v>0</v>
      </c>
      <c r="J1221" s="62">
        <f t="shared" ref="J1221:K1225" si="233">L1221-D1221-F1221-H1221</f>
        <v>0</v>
      </c>
      <c r="K1221" s="62">
        <f t="shared" si="233"/>
        <v>0</v>
      </c>
      <c r="L1221" s="54">
        <v>0</v>
      </c>
      <c r="M1221" s="54">
        <v>0</v>
      </c>
      <c r="N1221" s="62">
        <v>0</v>
      </c>
      <c r="O1221" s="62">
        <v>0</v>
      </c>
      <c r="P1221" s="62">
        <v>0</v>
      </c>
      <c r="Q1221" s="62">
        <v>0</v>
      </c>
      <c r="R1221" s="62">
        <v>0</v>
      </c>
      <c r="S1221" s="62">
        <v>0</v>
      </c>
      <c r="T1221" s="62">
        <v>0</v>
      </c>
      <c r="U1221" s="62">
        <v>0</v>
      </c>
      <c r="V1221" s="62">
        <v>0</v>
      </c>
      <c r="W1221" s="62">
        <v>0</v>
      </c>
    </row>
    <row r="1222" spans="2:23" ht="31.5" x14ac:dyDescent="0.25">
      <c r="B1222" s="55" t="s">
        <v>1228</v>
      </c>
      <c r="C1222" s="56" t="s">
        <v>1652</v>
      </c>
      <c r="D1222" s="62">
        <v>0</v>
      </c>
      <c r="E1222" s="62">
        <v>0</v>
      </c>
      <c r="F1222" s="62">
        <v>0</v>
      </c>
      <c r="G1222" s="62">
        <v>0</v>
      </c>
      <c r="H1222" s="62">
        <v>0</v>
      </c>
      <c r="I1222" s="62">
        <v>0</v>
      </c>
      <c r="J1222" s="62">
        <f t="shared" si="233"/>
        <v>0</v>
      </c>
      <c r="K1222" s="62">
        <f t="shared" si="233"/>
        <v>0</v>
      </c>
      <c r="L1222" s="54">
        <v>0</v>
      </c>
      <c r="M1222" s="54">
        <v>0</v>
      </c>
      <c r="N1222" s="62">
        <v>0</v>
      </c>
      <c r="O1222" s="62">
        <v>0</v>
      </c>
      <c r="P1222" s="62">
        <v>0</v>
      </c>
      <c r="Q1222" s="62">
        <v>0</v>
      </c>
      <c r="R1222" s="62">
        <v>0</v>
      </c>
      <c r="S1222" s="62">
        <v>0</v>
      </c>
      <c r="T1222" s="62">
        <v>0</v>
      </c>
      <c r="U1222" s="62">
        <v>0</v>
      </c>
      <c r="V1222" s="62">
        <v>0</v>
      </c>
      <c r="W1222" s="62">
        <v>0</v>
      </c>
    </row>
    <row r="1223" spans="2:23" ht="47.25" x14ac:dyDescent="0.25">
      <c r="B1223" s="55" t="s">
        <v>2416</v>
      </c>
      <c r="C1223" s="56" t="s">
        <v>1226</v>
      </c>
      <c r="D1223" s="62">
        <v>0</v>
      </c>
      <c r="E1223" s="62">
        <v>0</v>
      </c>
      <c r="F1223" s="62">
        <v>0</v>
      </c>
      <c r="G1223" s="62">
        <v>0</v>
      </c>
      <c r="H1223" s="62">
        <v>0</v>
      </c>
      <c r="I1223" s="62">
        <v>0</v>
      </c>
      <c r="J1223" s="62">
        <f t="shared" si="233"/>
        <v>0</v>
      </c>
      <c r="K1223" s="62">
        <f t="shared" si="233"/>
        <v>0</v>
      </c>
      <c r="L1223" s="54">
        <v>0</v>
      </c>
      <c r="M1223" s="54">
        <v>0</v>
      </c>
      <c r="N1223" s="62">
        <v>0</v>
      </c>
      <c r="O1223" s="62">
        <v>0</v>
      </c>
      <c r="P1223" s="62">
        <v>0</v>
      </c>
      <c r="Q1223" s="62">
        <v>0</v>
      </c>
      <c r="R1223" s="62">
        <v>0</v>
      </c>
      <c r="S1223" s="62">
        <v>0</v>
      </c>
      <c r="T1223" s="62">
        <v>0</v>
      </c>
      <c r="U1223" s="62">
        <v>0</v>
      </c>
      <c r="V1223" s="62">
        <v>0</v>
      </c>
      <c r="W1223" s="62">
        <v>0</v>
      </c>
    </row>
    <row r="1224" spans="2:23" ht="47.25" x14ac:dyDescent="0.25">
      <c r="B1224" s="55" t="s">
        <v>224</v>
      </c>
      <c r="C1224" s="56" t="s">
        <v>1227</v>
      </c>
      <c r="D1224" s="62">
        <v>0</v>
      </c>
      <c r="E1224" s="62">
        <v>0</v>
      </c>
      <c r="F1224" s="62">
        <v>0.52700000000000002</v>
      </c>
      <c r="G1224" s="62">
        <v>0</v>
      </c>
      <c r="H1224" s="62">
        <v>0</v>
      </c>
      <c r="I1224" s="62">
        <v>0</v>
      </c>
      <c r="J1224" s="62">
        <f t="shared" si="233"/>
        <v>0</v>
      </c>
      <c r="K1224" s="62">
        <f t="shared" si="233"/>
        <v>0</v>
      </c>
      <c r="L1224" s="54">
        <v>0.52700000000000002</v>
      </c>
      <c r="M1224" s="54">
        <v>0</v>
      </c>
      <c r="N1224" s="62">
        <v>0</v>
      </c>
      <c r="O1224" s="62">
        <v>0</v>
      </c>
      <c r="P1224" s="62">
        <v>0</v>
      </c>
      <c r="Q1224" s="62">
        <v>0</v>
      </c>
      <c r="R1224" s="62">
        <v>0</v>
      </c>
      <c r="S1224" s="62">
        <v>0</v>
      </c>
      <c r="T1224" s="62">
        <v>0</v>
      </c>
      <c r="U1224" s="62">
        <v>0</v>
      </c>
      <c r="V1224" s="62">
        <v>0</v>
      </c>
      <c r="W1224" s="62">
        <v>0</v>
      </c>
    </row>
    <row r="1225" spans="2:23" ht="47.25" x14ac:dyDescent="0.25">
      <c r="B1225" s="55" t="s">
        <v>2417</v>
      </c>
      <c r="C1225" s="56" t="s">
        <v>2418</v>
      </c>
      <c r="D1225" s="62">
        <v>0</v>
      </c>
      <c r="E1225" s="62">
        <v>0</v>
      </c>
      <c r="F1225" s="62">
        <v>0</v>
      </c>
      <c r="G1225" s="62">
        <v>0</v>
      </c>
      <c r="H1225" s="62">
        <v>0</v>
      </c>
      <c r="I1225" s="62">
        <v>0</v>
      </c>
      <c r="J1225" s="62">
        <f t="shared" si="233"/>
        <v>0</v>
      </c>
      <c r="K1225" s="62">
        <f t="shared" si="233"/>
        <v>0</v>
      </c>
      <c r="L1225" s="54">
        <v>0</v>
      </c>
      <c r="M1225" s="54">
        <v>0</v>
      </c>
      <c r="N1225" s="62">
        <v>0</v>
      </c>
      <c r="O1225" s="62">
        <v>0</v>
      </c>
      <c r="P1225" s="62">
        <v>0</v>
      </c>
      <c r="Q1225" s="62">
        <v>0</v>
      </c>
      <c r="R1225" s="62">
        <v>0</v>
      </c>
      <c r="S1225" s="62">
        <v>0</v>
      </c>
      <c r="T1225" s="62">
        <v>0</v>
      </c>
      <c r="U1225" s="62">
        <v>0</v>
      </c>
      <c r="V1225" s="62">
        <v>0</v>
      </c>
      <c r="W1225" s="62">
        <v>0</v>
      </c>
    </row>
    <row r="1226" spans="2:23" ht="15.75" x14ac:dyDescent="0.25">
      <c r="B1226" s="55" t="s">
        <v>520</v>
      </c>
      <c r="C1226" s="56"/>
      <c r="D1226" s="62">
        <f t="shared" ref="D1226:W1226" si="234">SUM(D1227)</f>
        <v>0</v>
      </c>
      <c r="E1226" s="62">
        <f t="shared" si="234"/>
        <v>0</v>
      </c>
      <c r="F1226" s="62">
        <f t="shared" si="234"/>
        <v>0</v>
      </c>
      <c r="G1226" s="62">
        <f t="shared" si="234"/>
        <v>0</v>
      </c>
      <c r="H1226" s="62">
        <f t="shared" si="234"/>
        <v>0</v>
      </c>
      <c r="I1226" s="62">
        <f t="shared" si="234"/>
        <v>0</v>
      </c>
      <c r="J1226" s="62">
        <f t="shared" si="234"/>
        <v>2.13</v>
      </c>
      <c r="K1226" s="62">
        <f t="shared" si="234"/>
        <v>0</v>
      </c>
      <c r="L1226" s="62">
        <f t="shared" si="234"/>
        <v>2.13</v>
      </c>
      <c r="M1226" s="62">
        <f t="shared" si="234"/>
        <v>0</v>
      </c>
      <c r="N1226" s="62">
        <f t="shared" si="234"/>
        <v>0</v>
      </c>
      <c r="O1226" s="62">
        <f t="shared" si="234"/>
        <v>0</v>
      </c>
      <c r="P1226" s="62">
        <f t="shared" si="234"/>
        <v>0</v>
      </c>
      <c r="Q1226" s="62">
        <f t="shared" si="234"/>
        <v>0</v>
      </c>
      <c r="R1226" s="62">
        <f t="shared" si="234"/>
        <v>0</v>
      </c>
      <c r="S1226" s="62">
        <f t="shared" si="234"/>
        <v>0</v>
      </c>
      <c r="T1226" s="62">
        <f t="shared" si="234"/>
        <v>0</v>
      </c>
      <c r="U1226" s="62">
        <f t="shared" si="234"/>
        <v>0</v>
      </c>
      <c r="V1226" s="62">
        <f t="shared" si="234"/>
        <v>0</v>
      </c>
      <c r="W1226" s="62">
        <f t="shared" si="234"/>
        <v>0</v>
      </c>
    </row>
    <row r="1227" spans="2:23" ht="78.75" x14ac:dyDescent="0.25">
      <c r="B1227" s="55" t="s">
        <v>1229</v>
      </c>
      <c r="C1227" s="56" t="s">
        <v>1230</v>
      </c>
      <c r="D1227" s="62">
        <v>0</v>
      </c>
      <c r="E1227" s="62">
        <v>0</v>
      </c>
      <c r="F1227" s="62">
        <v>0</v>
      </c>
      <c r="G1227" s="62">
        <v>0</v>
      </c>
      <c r="H1227" s="62">
        <v>0</v>
      </c>
      <c r="I1227" s="62">
        <v>0</v>
      </c>
      <c r="J1227" s="62">
        <f>L1227-D1227-F1227-H1227</f>
        <v>2.13</v>
      </c>
      <c r="K1227" s="62">
        <f>M1227-E1227-G1227-I1227</f>
        <v>0</v>
      </c>
      <c r="L1227" s="54">
        <v>2.13</v>
      </c>
      <c r="M1227" s="54">
        <v>0</v>
      </c>
      <c r="N1227" s="62">
        <v>0</v>
      </c>
      <c r="O1227" s="62">
        <v>0</v>
      </c>
      <c r="P1227" s="62">
        <v>0</v>
      </c>
      <c r="Q1227" s="62">
        <v>0</v>
      </c>
      <c r="R1227" s="62">
        <v>0</v>
      </c>
      <c r="S1227" s="62">
        <v>0</v>
      </c>
      <c r="T1227" s="62">
        <v>0</v>
      </c>
      <c r="U1227" s="62">
        <v>0</v>
      </c>
      <c r="V1227" s="62">
        <v>0</v>
      </c>
      <c r="W1227" s="62">
        <v>0</v>
      </c>
    </row>
    <row r="1228" spans="2:23" ht="15.75" x14ac:dyDescent="0.25">
      <c r="B1228" s="55" t="s">
        <v>557</v>
      </c>
      <c r="C1228" s="56"/>
      <c r="D1228" s="62">
        <f t="shared" ref="D1228:W1228" si="235">SUM(D1229:D1234)</f>
        <v>3.4220000000000002</v>
      </c>
      <c r="E1228" s="62">
        <f t="shared" si="235"/>
        <v>0</v>
      </c>
      <c r="F1228" s="62">
        <f t="shared" si="235"/>
        <v>0</v>
      </c>
      <c r="G1228" s="62">
        <f t="shared" si="235"/>
        <v>0</v>
      </c>
      <c r="H1228" s="62">
        <f t="shared" si="235"/>
        <v>0</v>
      </c>
      <c r="I1228" s="62">
        <f t="shared" si="235"/>
        <v>0</v>
      </c>
      <c r="J1228" s="62">
        <f t="shared" si="235"/>
        <v>0</v>
      </c>
      <c r="K1228" s="62">
        <f t="shared" si="235"/>
        <v>0</v>
      </c>
      <c r="L1228" s="62">
        <f t="shared" si="235"/>
        <v>3.4220000000000002</v>
      </c>
      <c r="M1228" s="62">
        <f t="shared" si="235"/>
        <v>0</v>
      </c>
      <c r="N1228" s="62">
        <f t="shared" si="235"/>
        <v>0</v>
      </c>
      <c r="O1228" s="62">
        <f t="shared" si="235"/>
        <v>0</v>
      </c>
      <c r="P1228" s="62">
        <f t="shared" si="235"/>
        <v>0</v>
      </c>
      <c r="Q1228" s="62">
        <f t="shared" si="235"/>
        <v>0</v>
      </c>
      <c r="R1228" s="62">
        <f t="shared" si="235"/>
        <v>0</v>
      </c>
      <c r="S1228" s="62">
        <f t="shared" si="235"/>
        <v>0</v>
      </c>
      <c r="T1228" s="62">
        <f t="shared" si="235"/>
        <v>0</v>
      </c>
      <c r="U1228" s="62">
        <f t="shared" si="235"/>
        <v>0</v>
      </c>
      <c r="V1228" s="62">
        <f t="shared" si="235"/>
        <v>0</v>
      </c>
      <c r="W1228" s="62">
        <f t="shared" si="235"/>
        <v>0</v>
      </c>
    </row>
    <row r="1229" spans="2:23" ht="94.5" x14ac:dyDescent="0.25">
      <c r="B1229" s="55" t="s">
        <v>1231</v>
      </c>
      <c r="C1229" s="56" t="s">
        <v>1232</v>
      </c>
      <c r="D1229" s="62">
        <v>3.4220000000000002</v>
      </c>
      <c r="E1229" s="62">
        <v>0</v>
      </c>
      <c r="F1229" s="62">
        <v>0</v>
      </c>
      <c r="G1229" s="62">
        <v>0</v>
      </c>
      <c r="H1229" s="62">
        <v>0</v>
      </c>
      <c r="I1229" s="62">
        <v>0</v>
      </c>
      <c r="J1229" s="62">
        <f t="shared" ref="J1229:K1234" si="236">L1229-D1229-F1229-H1229</f>
        <v>0</v>
      </c>
      <c r="K1229" s="62">
        <f t="shared" si="236"/>
        <v>0</v>
      </c>
      <c r="L1229" s="54">
        <v>3.4220000000000002</v>
      </c>
      <c r="M1229" s="54">
        <v>0</v>
      </c>
      <c r="N1229" s="62">
        <v>0</v>
      </c>
      <c r="O1229" s="62">
        <v>0</v>
      </c>
      <c r="P1229" s="62">
        <v>0</v>
      </c>
      <c r="Q1229" s="62">
        <v>0</v>
      </c>
      <c r="R1229" s="62">
        <v>0</v>
      </c>
      <c r="S1229" s="62">
        <v>0</v>
      </c>
      <c r="T1229" s="62">
        <v>0</v>
      </c>
      <c r="U1229" s="62">
        <v>0</v>
      </c>
      <c r="V1229" s="62">
        <v>0</v>
      </c>
      <c r="W1229" s="62">
        <v>0</v>
      </c>
    </row>
    <row r="1230" spans="2:23" ht="63" x14ac:dyDescent="0.25">
      <c r="B1230" s="55" t="s">
        <v>1234</v>
      </c>
      <c r="C1230" s="56" t="s">
        <v>1235</v>
      </c>
      <c r="D1230" s="62">
        <v>0</v>
      </c>
      <c r="E1230" s="62">
        <v>0</v>
      </c>
      <c r="F1230" s="62">
        <v>0</v>
      </c>
      <c r="G1230" s="62">
        <v>0</v>
      </c>
      <c r="H1230" s="62">
        <v>0</v>
      </c>
      <c r="I1230" s="62">
        <v>0</v>
      </c>
      <c r="J1230" s="62">
        <f t="shared" si="236"/>
        <v>0</v>
      </c>
      <c r="K1230" s="62">
        <f t="shared" si="236"/>
        <v>0</v>
      </c>
      <c r="L1230" s="54">
        <v>0</v>
      </c>
      <c r="M1230" s="54">
        <v>0</v>
      </c>
      <c r="N1230" s="62">
        <v>0</v>
      </c>
      <c r="O1230" s="62">
        <v>0</v>
      </c>
      <c r="P1230" s="62">
        <v>0</v>
      </c>
      <c r="Q1230" s="62">
        <v>0</v>
      </c>
      <c r="R1230" s="62">
        <v>0</v>
      </c>
      <c r="S1230" s="62">
        <v>0</v>
      </c>
      <c r="T1230" s="62">
        <v>0</v>
      </c>
      <c r="U1230" s="62">
        <v>0</v>
      </c>
      <c r="V1230" s="62">
        <v>0</v>
      </c>
      <c r="W1230" s="62">
        <v>0</v>
      </c>
    </row>
    <row r="1231" spans="2:23" ht="63" x14ac:dyDescent="0.25">
      <c r="B1231" s="55" t="s">
        <v>1233</v>
      </c>
      <c r="C1231" s="56" t="s">
        <v>1653</v>
      </c>
      <c r="D1231" s="62">
        <v>0</v>
      </c>
      <c r="E1231" s="62">
        <v>0</v>
      </c>
      <c r="F1231" s="62">
        <v>0</v>
      </c>
      <c r="G1231" s="62">
        <v>0</v>
      </c>
      <c r="H1231" s="62">
        <v>0</v>
      </c>
      <c r="I1231" s="62">
        <v>0</v>
      </c>
      <c r="J1231" s="62">
        <f t="shared" si="236"/>
        <v>0</v>
      </c>
      <c r="K1231" s="62">
        <f t="shared" si="236"/>
        <v>0</v>
      </c>
      <c r="L1231" s="54">
        <v>0</v>
      </c>
      <c r="M1231" s="54">
        <v>0</v>
      </c>
      <c r="N1231" s="62">
        <v>0</v>
      </c>
      <c r="O1231" s="62">
        <v>0</v>
      </c>
      <c r="P1231" s="62">
        <v>0</v>
      </c>
      <c r="Q1231" s="62">
        <v>0</v>
      </c>
      <c r="R1231" s="62">
        <v>0</v>
      </c>
      <c r="S1231" s="62">
        <v>0</v>
      </c>
      <c r="T1231" s="62">
        <v>0</v>
      </c>
      <c r="U1231" s="62">
        <v>0</v>
      </c>
      <c r="V1231" s="62">
        <v>0</v>
      </c>
      <c r="W1231" s="62">
        <v>0</v>
      </c>
    </row>
    <row r="1232" spans="2:23" ht="47.25" x14ac:dyDescent="0.25">
      <c r="B1232" s="55" t="s">
        <v>2419</v>
      </c>
      <c r="C1232" s="56" t="s">
        <v>2420</v>
      </c>
      <c r="D1232" s="62">
        <v>0</v>
      </c>
      <c r="E1232" s="62">
        <v>0</v>
      </c>
      <c r="F1232" s="62">
        <v>0</v>
      </c>
      <c r="G1232" s="62">
        <v>0</v>
      </c>
      <c r="H1232" s="62">
        <v>0</v>
      </c>
      <c r="I1232" s="62">
        <v>0</v>
      </c>
      <c r="J1232" s="62">
        <f t="shared" si="236"/>
        <v>0</v>
      </c>
      <c r="K1232" s="62">
        <f t="shared" si="236"/>
        <v>0</v>
      </c>
      <c r="L1232" s="54">
        <v>0</v>
      </c>
      <c r="M1232" s="54">
        <v>0</v>
      </c>
      <c r="N1232" s="62">
        <v>0</v>
      </c>
      <c r="O1232" s="62">
        <v>0</v>
      </c>
      <c r="P1232" s="62">
        <v>0</v>
      </c>
      <c r="Q1232" s="62">
        <v>0</v>
      </c>
      <c r="R1232" s="62">
        <v>0</v>
      </c>
      <c r="S1232" s="62">
        <v>0</v>
      </c>
      <c r="T1232" s="62">
        <v>0</v>
      </c>
      <c r="U1232" s="62">
        <v>0</v>
      </c>
      <c r="V1232" s="62">
        <v>0</v>
      </c>
      <c r="W1232" s="62">
        <v>0</v>
      </c>
    </row>
    <row r="1233" spans="2:23" ht="110.25" x14ac:dyDescent="0.25">
      <c r="B1233" s="55" t="s">
        <v>1654</v>
      </c>
      <c r="C1233" s="56" t="s">
        <v>1655</v>
      </c>
      <c r="D1233" s="62">
        <v>0</v>
      </c>
      <c r="E1233" s="62">
        <v>0</v>
      </c>
      <c r="F1233" s="62">
        <v>0</v>
      </c>
      <c r="G1233" s="62">
        <v>0</v>
      </c>
      <c r="H1233" s="62">
        <v>0</v>
      </c>
      <c r="I1233" s="62">
        <v>0</v>
      </c>
      <c r="J1233" s="62">
        <f t="shared" si="236"/>
        <v>0</v>
      </c>
      <c r="K1233" s="62">
        <f t="shared" si="236"/>
        <v>0</v>
      </c>
      <c r="L1233" s="54">
        <v>0</v>
      </c>
      <c r="M1233" s="54">
        <v>0</v>
      </c>
      <c r="N1233" s="62">
        <v>0</v>
      </c>
      <c r="O1233" s="62">
        <v>0</v>
      </c>
      <c r="P1233" s="62">
        <v>0</v>
      </c>
      <c r="Q1233" s="62">
        <v>0</v>
      </c>
      <c r="R1233" s="62">
        <v>0</v>
      </c>
      <c r="S1233" s="62">
        <v>0</v>
      </c>
      <c r="T1233" s="62">
        <v>0</v>
      </c>
      <c r="U1233" s="62">
        <v>0</v>
      </c>
      <c r="V1233" s="62">
        <v>0</v>
      </c>
      <c r="W1233" s="62">
        <v>0</v>
      </c>
    </row>
    <row r="1234" spans="2:23" ht="63" x14ac:dyDescent="0.25">
      <c r="B1234" s="55" t="s">
        <v>1656</v>
      </c>
      <c r="C1234" s="56" t="s">
        <v>1657</v>
      </c>
      <c r="D1234" s="62">
        <v>0</v>
      </c>
      <c r="E1234" s="62">
        <v>0</v>
      </c>
      <c r="F1234" s="62">
        <v>0</v>
      </c>
      <c r="G1234" s="62">
        <v>0</v>
      </c>
      <c r="H1234" s="62">
        <v>0</v>
      </c>
      <c r="I1234" s="62">
        <v>0</v>
      </c>
      <c r="J1234" s="62">
        <f t="shared" si="236"/>
        <v>0</v>
      </c>
      <c r="K1234" s="62">
        <f t="shared" si="236"/>
        <v>0</v>
      </c>
      <c r="L1234" s="54">
        <v>0</v>
      </c>
      <c r="M1234" s="54">
        <v>0</v>
      </c>
      <c r="N1234" s="62">
        <v>0</v>
      </c>
      <c r="O1234" s="62">
        <v>0</v>
      </c>
      <c r="P1234" s="62">
        <v>0</v>
      </c>
      <c r="Q1234" s="62">
        <v>0</v>
      </c>
      <c r="R1234" s="62">
        <v>0</v>
      </c>
      <c r="S1234" s="62">
        <v>0</v>
      </c>
      <c r="T1234" s="62">
        <v>0</v>
      </c>
      <c r="U1234" s="62">
        <v>0</v>
      </c>
      <c r="V1234" s="62">
        <v>0</v>
      </c>
      <c r="W1234" s="62">
        <v>0</v>
      </c>
    </row>
    <row r="1235" spans="2:23" ht="15.75" x14ac:dyDescent="0.25">
      <c r="B1235" s="55" t="s">
        <v>438</v>
      </c>
      <c r="C1235" s="56"/>
      <c r="D1235" s="102">
        <f t="shared" ref="D1235:W1235" si="237">SUM(D1236:D1240)</f>
        <v>0</v>
      </c>
      <c r="E1235" s="102">
        <f t="shared" si="237"/>
        <v>0</v>
      </c>
      <c r="F1235" s="102">
        <f t="shared" si="237"/>
        <v>2.2285000000000004</v>
      </c>
      <c r="G1235" s="102">
        <f t="shared" si="237"/>
        <v>1.26</v>
      </c>
      <c r="H1235" s="102">
        <f t="shared" si="237"/>
        <v>0</v>
      </c>
      <c r="I1235" s="102">
        <f t="shared" si="237"/>
        <v>0</v>
      </c>
      <c r="J1235" s="102">
        <f t="shared" si="237"/>
        <v>0.22199999999999998</v>
      </c>
      <c r="K1235" s="102">
        <f t="shared" si="237"/>
        <v>0.8</v>
      </c>
      <c r="L1235" s="102">
        <f t="shared" si="237"/>
        <v>2.4504999999999999</v>
      </c>
      <c r="M1235" s="102">
        <f t="shared" si="237"/>
        <v>2.06</v>
      </c>
      <c r="N1235" s="102">
        <f t="shared" si="237"/>
        <v>0</v>
      </c>
      <c r="O1235" s="102">
        <f t="shared" si="237"/>
        <v>0</v>
      </c>
      <c r="P1235" s="102">
        <f t="shared" si="237"/>
        <v>0</v>
      </c>
      <c r="Q1235" s="102">
        <f t="shared" si="237"/>
        <v>0</v>
      </c>
      <c r="R1235" s="102">
        <f t="shared" si="237"/>
        <v>0</v>
      </c>
      <c r="S1235" s="102">
        <f t="shared" si="237"/>
        <v>0</v>
      </c>
      <c r="T1235" s="102">
        <f t="shared" si="237"/>
        <v>0</v>
      </c>
      <c r="U1235" s="102">
        <f t="shared" si="237"/>
        <v>0</v>
      </c>
      <c r="V1235" s="102">
        <f t="shared" si="237"/>
        <v>0</v>
      </c>
      <c r="W1235" s="102">
        <f t="shared" si="237"/>
        <v>0</v>
      </c>
    </row>
    <row r="1236" spans="2:23" ht="47.25" x14ac:dyDescent="0.25">
      <c r="B1236" s="55" t="s">
        <v>1236</v>
      </c>
      <c r="C1236" s="56" t="s">
        <v>1237</v>
      </c>
      <c r="D1236" s="62">
        <v>0</v>
      </c>
      <c r="E1236" s="62">
        <v>0</v>
      </c>
      <c r="F1236" s="62">
        <v>1.6440000000000001</v>
      </c>
      <c r="G1236" s="62">
        <v>1.26</v>
      </c>
      <c r="H1236" s="62">
        <v>0</v>
      </c>
      <c r="I1236" s="62">
        <v>0</v>
      </c>
      <c r="J1236" s="62">
        <f t="shared" ref="J1236:K1240" si="238">L1236-D1236-F1236-H1236</f>
        <v>0</v>
      </c>
      <c r="K1236" s="62">
        <f t="shared" si="238"/>
        <v>0</v>
      </c>
      <c r="L1236" s="54">
        <v>1.6440000000000001</v>
      </c>
      <c r="M1236" s="54">
        <v>1.26</v>
      </c>
      <c r="N1236" s="62">
        <v>0</v>
      </c>
      <c r="O1236" s="62">
        <v>0</v>
      </c>
      <c r="P1236" s="62">
        <v>0</v>
      </c>
      <c r="Q1236" s="62">
        <v>0</v>
      </c>
      <c r="R1236" s="62">
        <v>0</v>
      </c>
      <c r="S1236" s="62">
        <v>0</v>
      </c>
      <c r="T1236" s="62">
        <v>0</v>
      </c>
      <c r="U1236" s="62">
        <v>0</v>
      </c>
      <c r="V1236" s="62">
        <v>0</v>
      </c>
      <c r="W1236" s="62">
        <v>0</v>
      </c>
    </row>
    <row r="1237" spans="2:23" ht="47.25" x14ac:dyDescent="0.25">
      <c r="B1237" s="55" t="s">
        <v>1238</v>
      </c>
      <c r="C1237" s="56" t="s">
        <v>1239</v>
      </c>
      <c r="D1237" s="62">
        <v>0</v>
      </c>
      <c r="E1237" s="62">
        <v>0</v>
      </c>
      <c r="F1237" s="62">
        <v>0</v>
      </c>
      <c r="G1237" s="62">
        <v>0</v>
      </c>
      <c r="H1237" s="62">
        <v>0</v>
      </c>
      <c r="I1237" s="62">
        <v>0</v>
      </c>
      <c r="J1237" s="62">
        <f t="shared" si="238"/>
        <v>0</v>
      </c>
      <c r="K1237" s="62">
        <f t="shared" si="238"/>
        <v>0</v>
      </c>
      <c r="L1237" s="54">
        <v>0</v>
      </c>
      <c r="M1237" s="54">
        <v>0</v>
      </c>
      <c r="N1237" s="62">
        <v>0</v>
      </c>
      <c r="O1237" s="62">
        <v>0</v>
      </c>
      <c r="P1237" s="62">
        <v>0</v>
      </c>
      <c r="Q1237" s="62">
        <v>0</v>
      </c>
      <c r="R1237" s="62">
        <v>0</v>
      </c>
      <c r="S1237" s="62">
        <v>0</v>
      </c>
      <c r="T1237" s="62">
        <v>0</v>
      </c>
      <c r="U1237" s="62">
        <v>0</v>
      </c>
      <c r="V1237" s="62">
        <v>0</v>
      </c>
      <c r="W1237" s="62">
        <v>0</v>
      </c>
    </row>
    <row r="1238" spans="2:23" ht="78.75" x14ac:dyDescent="0.25">
      <c r="B1238" s="55" t="s">
        <v>2421</v>
      </c>
      <c r="C1238" s="56" t="s">
        <v>1240</v>
      </c>
      <c r="D1238" s="62">
        <v>0</v>
      </c>
      <c r="E1238" s="62">
        <v>0</v>
      </c>
      <c r="F1238" s="62">
        <v>0</v>
      </c>
      <c r="G1238" s="62">
        <v>0</v>
      </c>
      <c r="H1238" s="62">
        <v>0</v>
      </c>
      <c r="I1238" s="62">
        <v>0</v>
      </c>
      <c r="J1238" s="62">
        <f t="shared" si="238"/>
        <v>0.22199999999999998</v>
      </c>
      <c r="K1238" s="62">
        <f t="shared" si="238"/>
        <v>0.8</v>
      </c>
      <c r="L1238" s="54">
        <v>0.22199999999999998</v>
      </c>
      <c r="M1238" s="54">
        <v>0.8</v>
      </c>
      <c r="N1238" s="62">
        <v>0</v>
      </c>
      <c r="O1238" s="62">
        <v>0</v>
      </c>
      <c r="P1238" s="62">
        <v>0</v>
      </c>
      <c r="Q1238" s="62">
        <v>0</v>
      </c>
      <c r="R1238" s="62">
        <v>0</v>
      </c>
      <c r="S1238" s="62">
        <v>0</v>
      </c>
      <c r="T1238" s="62">
        <v>0</v>
      </c>
      <c r="U1238" s="62">
        <v>0</v>
      </c>
      <c r="V1238" s="62">
        <v>0</v>
      </c>
      <c r="W1238" s="62">
        <v>0</v>
      </c>
    </row>
    <row r="1239" spans="2:23" ht="31.5" x14ac:dyDescent="0.25">
      <c r="B1239" s="55" t="s">
        <v>1241</v>
      </c>
      <c r="C1239" s="56" t="s">
        <v>1658</v>
      </c>
      <c r="D1239" s="62">
        <v>0</v>
      </c>
      <c r="E1239" s="62">
        <v>0</v>
      </c>
      <c r="F1239" s="62">
        <v>0.39100000000000001</v>
      </c>
      <c r="G1239" s="62">
        <v>0</v>
      </c>
      <c r="H1239" s="62">
        <v>0</v>
      </c>
      <c r="I1239" s="62">
        <v>0</v>
      </c>
      <c r="J1239" s="62">
        <f t="shared" si="238"/>
        <v>0</v>
      </c>
      <c r="K1239" s="62">
        <f t="shared" si="238"/>
        <v>0</v>
      </c>
      <c r="L1239" s="54">
        <v>0.39100000000000001</v>
      </c>
      <c r="M1239" s="54">
        <v>0</v>
      </c>
      <c r="N1239" s="62">
        <v>0</v>
      </c>
      <c r="O1239" s="62">
        <v>0</v>
      </c>
      <c r="P1239" s="62">
        <v>0</v>
      </c>
      <c r="Q1239" s="62">
        <v>0</v>
      </c>
      <c r="R1239" s="62">
        <v>0</v>
      </c>
      <c r="S1239" s="62">
        <v>0</v>
      </c>
      <c r="T1239" s="62">
        <v>0</v>
      </c>
      <c r="U1239" s="62">
        <v>0</v>
      </c>
      <c r="V1239" s="62">
        <v>0</v>
      </c>
      <c r="W1239" s="62">
        <v>0</v>
      </c>
    </row>
    <row r="1240" spans="2:23" ht="47.25" x14ac:dyDescent="0.25">
      <c r="B1240" s="55" t="s">
        <v>1242</v>
      </c>
      <c r="C1240" s="56" t="s">
        <v>1659</v>
      </c>
      <c r="D1240" s="62">
        <v>0</v>
      </c>
      <c r="E1240" s="62">
        <v>0</v>
      </c>
      <c r="F1240" s="62">
        <v>0.19350000000000001</v>
      </c>
      <c r="G1240" s="62">
        <v>0</v>
      </c>
      <c r="H1240" s="62">
        <v>0</v>
      </c>
      <c r="I1240" s="62">
        <v>0</v>
      </c>
      <c r="J1240" s="62">
        <f t="shared" si="238"/>
        <v>0</v>
      </c>
      <c r="K1240" s="62">
        <f t="shared" si="238"/>
        <v>0</v>
      </c>
      <c r="L1240" s="54">
        <v>0.19350000000000001</v>
      </c>
      <c r="M1240" s="54">
        <v>0</v>
      </c>
      <c r="N1240" s="62">
        <v>0</v>
      </c>
      <c r="O1240" s="62">
        <v>0</v>
      </c>
      <c r="P1240" s="62">
        <v>0</v>
      </c>
      <c r="Q1240" s="62">
        <v>0</v>
      </c>
      <c r="R1240" s="62">
        <v>0</v>
      </c>
      <c r="S1240" s="62">
        <v>0</v>
      </c>
      <c r="T1240" s="62">
        <v>0</v>
      </c>
      <c r="U1240" s="62">
        <v>0</v>
      </c>
      <c r="V1240" s="62">
        <v>0</v>
      </c>
      <c r="W1240" s="62">
        <v>0</v>
      </c>
    </row>
    <row r="1241" spans="2:23" ht="15.75" x14ac:dyDescent="0.25">
      <c r="B1241" s="55" t="s">
        <v>524</v>
      </c>
      <c r="C1241" s="56"/>
      <c r="D1241" s="62">
        <f t="shared" ref="D1241:W1241" si="239">SUM(D1242)</f>
        <v>0</v>
      </c>
      <c r="E1241" s="62">
        <f t="shared" si="239"/>
        <v>0</v>
      </c>
      <c r="F1241" s="62">
        <f t="shared" si="239"/>
        <v>0</v>
      </c>
      <c r="G1241" s="62">
        <f t="shared" si="239"/>
        <v>0</v>
      </c>
      <c r="H1241" s="62">
        <f t="shared" si="239"/>
        <v>0</v>
      </c>
      <c r="I1241" s="62">
        <f t="shared" si="239"/>
        <v>0</v>
      </c>
      <c r="J1241" s="62">
        <f t="shared" si="239"/>
        <v>0</v>
      </c>
      <c r="K1241" s="62">
        <f t="shared" si="239"/>
        <v>0</v>
      </c>
      <c r="L1241" s="62">
        <f t="shared" si="239"/>
        <v>0</v>
      </c>
      <c r="M1241" s="62">
        <f t="shared" si="239"/>
        <v>0</v>
      </c>
      <c r="N1241" s="62">
        <f t="shared" si="239"/>
        <v>0</v>
      </c>
      <c r="O1241" s="62">
        <f t="shared" si="239"/>
        <v>0</v>
      </c>
      <c r="P1241" s="62">
        <f t="shared" si="239"/>
        <v>0</v>
      </c>
      <c r="Q1241" s="62">
        <f t="shared" si="239"/>
        <v>0</v>
      </c>
      <c r="R1241" s="62">
        <f t="shared" si="239"/>
        <v>0</v>
      </c>
      <c r="S1241" s="62">
        <f t="shared" si="239"/>
        <v>0</v>
      </c>
      <c r="T1241" s="62">
        <f t="shared" si="239"/>
        <v>0</v>
      </c>
      <c r="U1241" s="62">
        <f t="shared" si="239"/>
        <v>0</v>
      </c>
      <c r="V1241" s="62">
        <f t="shared" si="239"/>
        <v>0</v>
      </c>
      <c r="W1241" s="62">
        <f t="shared" si="239"/>
        <v>0</v>
      </c>
    </row>
    <row r="1242" spans="2:23" ht="78.75" x14ac:dyDescent="0.25">
      <c r="B1242" s="55" t="s">
        <v>1243</v>
      </c>
      <c r="C1242" s="56" t="s">
        <v>1244</v>
      </c>
      <c r="D1242" s="62">
        <v>0</v>
      </c>
      <c r="E1242" s="62">
        <v>0</v>
      </c>
      <c r="F1242" s="62">
        <v>0</v>
      </c>
      <c r="G1242" s="62">
        <v>0</v>
      </c>
      <c r="H1242" s="62">
        <v>0</v>
      </c>
      <c r="I1242" s="62">
        <v>0</v>
      </c>
      <c r="J1242" s="62">
        <f>L1242-D1242-F1242-H1242</f>
        <v>0</v>
      </c>
      <c r="K1242" s="62">
        <f>M1242-E1242-G1242-I1242</f>
        <v>0</v>
      </c>
      <c r="L1242" s="54">
        <v>0</v>
      </c>
      <c r="M1242" s="54">
        <v>0</v>
      </c>
      <c r="N1242" s="62">
        <v>0</v>
      </c>
      <c r="O1242" s="62">
        <v>0</v>
      </c>
      <c r="P1242" s="62">
        <v>0</v>
      </c>
      <c r="Q1242" s="62">
        <v>0</v>
      </c>
      <c r="R1242" s="62">
        <v>0</v>
      </c>
      <c r="S1242" s="62">
        <v>0</v>
      </c>
      <c r="T1242" s="62">
        <v>0</v>
      </c>
      <c r="U1242" s="62">
        <v>0</v>
      </c>
      <c r="V1242" s="62">
        <v>0</v>
      </c>
      <c r="W1242" s="62">
        <v>0</v>
      </c>
    </row>
    <row r="1243" spans="2:23" ht="15.75" x14ac:dyDescent="0.25">
      <c r="B1243" s="55" t="s">
        <v>959</v>
      </c>
      <c r="C1243" s="56"/>
      <c r="D1243" s="62">
        <f t="shared" ref="D1243:W1243" si="240">SUM(D1244)</f>
        <v>0</v>
      </c>
      <c r="E1243" s="62">
        <f t="shared" si="240"/>
        <v>0</v>
      </c>
      <c r="F1243" s="62">
        <f t="shared" si="240"/>
        <v>0</v>
      </c>
      <c r="G1243" s="62">
        <f t="shared" si="240"/>
        <v>0.8</v>
      </c>
      <c r="H1243" s="62">
        <f t="shared" si="240"/>
        <v>0</v>
      </c>
      <c r="I1243" s="62">
        <f t="shared" si="240"/>
        <v>0</v>
      </c>
      <c r="J1243" s="62">
        <f t="shared" si="240"/>
        <v>0</v>
      </c>
      <c r="K1243" s="62">
        <f t="shared" si="240"/>
        <v>0</v>
      </c>
      <c r="L1243" s="62">
        <f t="shared" si="240"/>
        <v>0</v>
      </c>
      <c r="M1243" s="62">
        <f t="shared" si="240"/>
        <v>0.8</v>
      </c>
      <c r="N1243" s="62">
        <f t="shared" si="240"/>
        <v>0</v>
      </c>
      <c r="O1243" s="62">
        <f t="shared" si="240"/>
        <v>0</v>
      </c>
      <c r="P1243" s="62">
        <f t="shared" si="240"/>
        <v>0</v>
      </c>
      <c r="Q1243" s="62">
        <f t="shared" si="240"/>
        <v>0</v>
      </c>
      <c r="R1243" s="62">
        <f t="shared" si="240"/>
        <v>0</v>
      </c>
      <c r="S1243" s="62">
        <f t="shared" si="240"/>
        <v>0</v>
      </c>
      <c r="T1243" s="62">
        <f t="shared" si="240"/>
        <v>0</v>
      </c>
      <c r="U1243" s="62">
        <f t="shared" si="240"/>
        <v>0</v>
      </c>
      <c r="V1243" s="62">
        <f t="shared" si="240"/>
        <v>0</v>
      </c>
      <c r="W1243" s="62">
        <f t="shared" si="240"/>
        <v>0</v>
      </c>
    </row>
    <row r="1244" spans="2:23" ht="63" x14ac:dyDescent="0.25">
      <c r="B1244" s="55" t="s">
        <v>1245</v>
      </c>
      <c r="C1244" s="56" t="s">
        <v>1246</v>
      </c>
      <c r="D1244" s="62">
        <v>0</v>
      </c>
      <c r="E1244" s="62">
        <v>0</v>
      </c>
      <c r="F1244" s="62">
        <v>0</v>
      </c>
      <c r="G1244" s="62">
        <v>0.8</v>
      </c>
      <c r="H1244" s="62">
        <v>0</v>
      </c>
      <c r="I1244" s="62">
        <v>0</v>
      </c>
      <c r="J1244" s="62">
        <f>L1244-D1244-F1244-H1244</f>
        <v>0</v>
      </c>
      <c r="K1244" s="62">
        <f>M1244-E1244-G1244-I1244</f>
        <v>0</v>
      </c>
      <c r="L1244" s="54">
        <v>0</v>
      </c>
      <c r="M1244" s="54">
        <v>0.8</v>
      </c>
      <c r="N1244" s="62">
        <v>0</v>
      </c>
      <c r="O1244" s="62">
        <v>0</v>
      </c>
      <c r="P1244" s="62">
        <v>0</v>
      </c>
      <c r="Q1244" s="62">
        <v>0</v>
      </c>
      <c r="R1244" s="62">
        <v>0</v>
      </c>
      <c r="S1244" s="62">
        <v>0</v>
      </c>
      <c r="T1244" s="62">
        <v>0</v>
      </c>
      <c r="U1244" s="62">
        <v>0</v>
      </c>
      <c r="V1244" s="62">
        <v>0</v>
      </c>
      <c r="W1244" s="62">
        <v>0</v>
      </c>
    </row>
    <row r="1245" spans="2:23" ht="15.75" x14ac:dyDescent="0.25">
      <c r="B1245" s="55" t="s">
        <v>529</v>
      </c>
      <c r="C1245" s="56"/>
      <c r="D1245" s="102">
        <f t="shared" ref="D1245:W1245" si="241">SUM(D1246)</f>
        <v>0</v>
      </c>
      <c r="E1245" s="102">
        <f t="shared" si="241"/>
        <v>0</v>
      </c>
      <c r="F1245" s="102">
        <f t="shared" si="241"/>
        <v>0</v>
      </c>
      <c r="G1245" s="102">
        <f t="shared" si="241"/>
        <v>0</v>
      </c>
      <c r="H1245" s="102">
        <f t="shared" si="241"/>
        <v>0.33799999999999997</v>
      </c>
      <c r="I1245" s="102">
        <f t="shared" si="241"/>
        <v>0</v>
      </c>
      <c r="J1245" s="102">
        <f t="shared" si="241"/>
        <v>0</v>
      </c>
      <c r="K1245" s="102">
        <f t="shared" si="241"/>
        <v>0</v>
      </c>
      <c r="L1245" s="102">
        <f t="shared" si="241"/>
        <v>0.33799999999999997</v>
      </c>
      <c r="M1245" s="102">
        <f t="shared" si="241"/>
        <v>0</v>
      </c>
      <c r="N1245" s="102">
        <f t="shared" si="241"/>
        <v>0</v>
      </c>
      <c r="O1245" s="102">
        <f t="shared" si="241"/>
        <v>0</v>
      </c>
      <c r="P1245" s="102">
        <f t="shared" si="241"/>
        <v>0</v>
      </c>
      <c r="Q1245" s="102">
        <f t="shared" si="241"/>
        <v>0</v>
      </c>
      <c r="R1245" s="102">
        <f t="shared" si="241"/>
        <v>0</v>
      </c>
      <c r="S1245" s="102">
        <f t="shared" si="241"/>
        <v>0</v>
      </c>
      <c r="T1245" s="102">
        <f t="shared" si="241"/>
        <v>0</v>
      </c>
      <c r="U1245" s="102">
        <f t="shared" si="241"/>
        <v>0</v>
      </c>
      <c r="V1245" s="102">
        <f t="shared" si="241"/>
        <v>0</v>
      </c>
      <c r="W1245" s="102">
        <f t="shared" si="241"/>
        <v>0</v>
      </c>
    </row>
    <row r="1246" spans="2:23" ht="47.25" x14ac:dyDescent="0.25">
      <c r="B1246" s="55" t="s">
        <v>1247</v>
      </c>
      <c r="C1246" s="56" t="s">
        <v>1248</v>
      </c>
      <c r="D1246" s="62">
        <v>0</v>
      </c>
      <c r="E1246" s="62">
        <v>0</v>
      </c>
      <c r="F1246" s="62">
        <v>0</v>
      </c>
      <c r="G1246" s="62">
        <v>0</v>
      </c>
      <c r="H1246" s="62">
        <v>0.33799999999999997</v>
      </c>
      <c r="I1246" s="62">
        <v>0</v>
      </c>
      <c r="J1246" s="62">
        <f>L1246-D1246-F1246-H1246</f>
        <v>0</v>
      </c>
      <c r="K1246" s="62">
        <f>M1246-E1246-G1246-I1246</f>
        <v>0</v>
      </c>
      <c r="L1246" s="54">
        <v>0.33799999999999997</v>
      </c>
      <c r="M1246" s="54">
        <v>0</v>
      </c>
      <c r="N1246" s="62">
        <v>0</v>
      </c>
      <c r="O1246" s="62">
        <v>0</v>
      </c>
      <c r="P1246" s="62">
        <v>0</v>
      </c>
      <c r="Q1246" s="62">
        <v>0</v>
      </c>
      <c r="R1246" s="62">
        <v>0</v>
      </c>
      <c r="S1246" s="62">
        <v>0</v>
      </c>
      <c r="T1246" s="62">
        <v>0</v>
      </c>
      <c r="U1246" s="62">
        <v>0</v>
      </c>
      <c r="V1246" s="62">
        <v>0</v>
      </c>
      <c r="W1246" s="62">
        <v>0</v>
      </c>
    </row>
    <row r="1247" spans="2:23" ht="15.75" x14ac:dyDescent="0.25">
      <c r="B1247" s="55" t="s">
        <v>1249</v>
      </c>
      <c r="C1247" s="56"/>
      <c r="D1247" s="62">
        <f t="shared" ref="D1247:W1247" si="242">SUM(D1248:D1249)</f>
        <v>0</v>
      </c>
      <c r="E1247" s="62">
        <f t="shared" si="242"/>
        <v>0</v>
      </c>
      <c r="F1247" s="62">
        <f t="shared" si="242"/>
        <v>0</v>
      </c>
      <c r="G1247" s="62">
        <f t="shared" si="242"/>
        <v>0</v>
      </c>
      <c r="H1247" s="62">
        <f t="shared" si="242"/>
        <v>0.04</v>
      </c>
      <c r="I1247" s="62">
        <f t="shared" si="242"/>
        <v>0</v>
      </c>
      <c r="J1247" s="62">
        <f t="shared" si="242"/>
        <v>0</v>
      </c>
      <c r="K1247" s="62">
        <f t="shared" si="242"/>
        <v>0</v>
      </c>
      <c r="L1247" s="62">
        <f t="shared" si="242"/>
        <v>0.04</v>
      </c>
      <c r="M1247" s="62">
        <f t="shared" si="242"/>
        <v>0</v>
      </c>
      <c r="N1247" s="62">
        <f t="shared" si="242"/>
        <v>0</v>
      </c>
      <c r="O1247" s="62">
        <f t="shared" si="242"/>
        <v>0</v>
      </c>
      <c r="P1247" s="62">
        <f t="shared" si="242"/>
        <v>0</v>
      </c>
      <c r="Q1247" s="62">
        <f t="shared" si="242"/>
        <v>0</v>
      </c>
      <c r="R1247" s="62">
        <f t="shared" si="242"/>
        <v>0</v>
      </c>
      <c r="S1247" s="62">
        <f t="shared" si="242"/>
        <v>0</v>
      </c>
      <c r="T1247" s="62">
        <f t="shared" si="242"/>
        <v>0</v>
      </c>
      <c r="U1247" s="62">
        <f t="shared" si="242"/>
        <v>0</v>
      </c>
      <c r="V1247" s="62">
        <f t="shared" si="242"/>
        <v>0</v>
      </c>
      <c r="W1247" s="62">
        <f t="shared" si="242"/>
        <v>0</v>
      </c>
    </row>
    <row r="1248" spans="2:23" ht="63" x14ac:dyDescent="0.25">
      <c r="B1248" s="55" t="s">
        <v>1250</v>
      </c>
      <c r="C1248" s="56" t="s">
        <v>1660</v>
      </c>
      <c r="D1248" s="62">
        <v>0</v>
      </c>
      <c r="E1248" s="62">
        <v>0</v>
      </c>
      <c r="F1248" s="62">
        <v>0</v>
      </c>
      <c r="G1248" s="62">
        <v>0</v>
      </c>
      <c r="H1248" s="62">
        <v>0</v>
      </c>
      <c r="I1248" s="62">
        <v>0</v>
      </c>
      <c r="J1248" s="62">
        <f t="shared" ref="J1248:K1249" si="243">L1248-D1248-F1248-H1248</f>
        <v>0</v>
      </c>
      <c r="K1248" s="62">
        <f t="shared" si="243"/>
        <v>0</v>
      </c>
      <c r="L1248" s="54">
        <v>0</v>
      </c>
      <c r="M1248" s="54">
        <v>0</v>
      </c>
      <c r="N1248" s="62">
        <v>0</v>
      </c>
      <c r="O1248" s="62">
        <v>0</v>
      </c>
      <c r="P1248" s="62">
        <v>0</v>
      </c>
      <c r="Q1248" s="62">
        <v>0</v>
      </c>
      <c r="R1248" s="62">
        <v>0</v>
      </c>
      <c r="S1248" s="62">
        <v>0</v>
      </c>
      <c r="T1248" s="62">
        <v>0</v>
      </c>
      <c r="U1248" s="62">
        <v>0</v>
      </c>
      <c r="V1248" s="62">
        <v>0</v>
      </c>
      <c r="W1248" s="62">
        <v>0</v>
      </c>
    </row>
    <row r="1249" spans="2:23" ht="47.25" x14ac:dyDescent="0.25">
      <c r="B1249" s="55" t="s">
        <v>2422</v>
      </c>
      <c r="C1249" s="56" t="s">
        <v>1661</v>
      </c>
      <c r="D1249" s="62">
        <v>0</v>
      </c>
      <c r="E1249" s="62">
        <v>0</v>
      </c>
      <c r="F1249" s="62">
        <v>0</v>
      </c>
      <c r="G1249" s="62">
        <v>0</v>
      </c>
      <c r="H1249" s="62">
        <v>0.04</v>
      </c>
      <c r="I1249" s="62">
        <v>0</v>
      </c>
      <c r="J1249" s="62">
        <f t="shared" si="243"/>
        <v>0</v>
      </c>
      <c r="K1249" s="62">
        <f t="shared" si="243"/>
        <v>0</v>
      </c>
      <c r="L1249" s="54">
        <v>0.04</v>
      </c>
      <c r="M1249" s="54">
        <v>0</v>
      </c>
      <c r="N1249" s="62">
        <v>0</v>
      </c>
      <c r="O1249" s="62">
        <v>0</v>
      </c>
      <c r="P1249" s="62">
        <v>0</v>
      </c>
      <c r="Q1249" s="62">
        <v>0</v>
      </c>
      <c r="R1249" s="62">
        <v>0</v>
      </c>
      <c r="S1249" s="62">
        <v>0</v>
      </c>
      <c r="T1249" s="62">
        <v>0</v>
      </c>
      <c r="U1249" s="62">
        <v>0</v>
      </c>
      <c r="V1249" s="62">
        <v>0</v>
      </c>
      <c r="W1249" s="62">
        <v>0</v>
      </c>
    </row>
    <row r="1250" spans="2:23" ht="15.75" x14ac:dyDescent="0.25">
      <c r="B1250" s="55" t="s">
        <v>596</v>
      </c>
      <c r="C1250" s="56"/>
      <c r="D1250" s="102">
        <f t="shared" ref="D1250:W1250" si="244">SUM(D1251)</f>
        <v>0</v>
      </c>
      <c r="E1250" s="102">
        <f t="shared" si="244"/>
        <v>0</v>
      </c>
      <c r="F1250" s="102">
        <f t="shared" si="244"/>
        <v>0</v>
      </c>
      <c r="G1250" s="102">
        <f t="shared" si="244"/>
        <v>0</v>
      </c>
      <c r="H1250" s="102">
        <f t="shared" si="244"/>
        <v>0</v>
      </c>
      <c r="I1250" s="102">
        <f t="shared" si="244"/>
        <v>0</v>
      </c>
      <c r="J1250" s="102">
        <f t="shared" si="244"/>
        <v>0</v>
      </c>
      <c r="K1250" s="102">
        <f t="shared" si="244"/>
        <v>0</v>
      </c>
      <c r="L1250" s="102">
        <f t="shared" si="244"/>
        <v>0</v>
      </c>
      <c r="M1250" s="102">
        <f t="shared" si="244"/>
        <v>0</v>
      </c>
      <c r="N1250" s="102">
        <f t="shared" si="244"/>
        <v>0</v>
      </c>
      <c r="O1250" s="102">
        <f t="shared" si="244"/>
        <v>0</v>
      </c>
      <c r="P1250" s="102">
        <f t="shared" si="244"/>
        <v>0</v>
      </c>
      <c r="Q1250" s="102">
        <f t="shared" si="244"/>
        <v>0</v>
      </c>
      <c r="R1250" s="102">
        <f t="shared" si="244"/>
        <v>0</v>
      </c>
      <c r="S1250" s="102">
        <f t="shared" si="244"/>
        <v>0</v>
      </c>
      <c r="T1250" s="102">
        <f t="shared" si="244"/>
        <v>0</v>
      </c>
      <c r="U1250" s="102">
        <f t="shared" si="244"/>
        <v>0</v>
      </c>
      <c r="V1250" s="102">
        <f t="shared" si="244"/>
        <v>0</v>
      </c>
      <c r="W1250" s="102">
        <f t="shared" si="244"/>
        <v>0</v>
      </c>
    </row>
    <row r="1251" spans="2:23" ht="63" x14ac:dyDescent="0.25">
      <c r="B1251" s="55" t="s">
        <v>2423</v>
      </c>
      <c r="C1251" s="56" t="s">
        <v>1251</v>
      </c>
      <c r="D1251" s="62">
        <v>0</v>
      </c>
      <c r="E1251" s="62">
        <v>0</v>
      </c>
      <c r="F1251" s="62">
        <v>0</v>
      </c>
      <c r="G1251" s="62">
        <v>0</v>
      </c>
      <c r="H1251" s="62">
        <v>0</v>
      </c>
      <c r="I1251" s="62">
        <v>0</v>
      </c>
      <c r="J1251" s="62">
        <f>L1251-D1251-F1251-H1251</f>
        <v>0</v>
      </c>
      <c r="K1251" s="62">
        <f>M1251-E1251-G1251-I1251</f>
        <v>0</v>
      </c>
      <c r="L1251" s="54">
        <v>0</v>
      </c>
      <c r="M1251" s="54">
        <v>0</v>
      </c>
      <c r="N1251" s="62">
        <v>0</v>
      </c>
      <c r="O1251" s="62">
        <v>0</v>
      </c>
      <c r="P1251" s="62">
        <v>0</v>
      </c>
      <c r="Q1251" s="62">
        <v>0</v>
      </c>
      <c r="R1251" s="62">
        <v>0</v>
      </c>
      <c r="S1251" s="62">
        <v>0</v>
      </c>
      <c r="T1251" s="62">
        <v>0</v>
      </c>
      <c r="U1251" s="62">
        <v>0</v>
      </c>
      <c r="V1251" s="62">
        <v>0</v>
      </c>
      <c r="W1251" s="62">
        <v>0</v>
      </c>
    </row>
    <row r="1252" spans="2:23" ht="15.75" x14ac:dyDescent="0.25">
      <c r="B1252" s="55" t="s">
        <v>389</v>
      </c>
      <c r="C1252" s="56"/>
      <c r="D1252" s="102">
        <f t="shared" ref="D1252:W1252" si="245">SUM(D1253)</f>
        <v>0</v>
      </c>
      <c r="E1252" s="102">
        <f t="shared" si="245"/>
        <v>0</v>
      </c>
      <c r="F1252" s="102">
        <f t="shared" si="245"/>
        <v>0</v>
      </c>
      <c r="G1252" s="102">
        <f t="shared" si="245"/>
        <v>0</v>
      </c>
      <c r="H1252" s="102">
        <f t="shared" si="245"/>
        <v>0</v>
      </c>
      <c r="I1252" s="102">
        <f t="shared" si="245"/>
        <v>0</v>
      </c>
      <c r="J1252" s="102">
        <f t="shared" si="245"/>
        <v>0</v>
      </c>
      <c r="K1252" s="102">
        <f t="shared" si="245"/>
        <v>0</v>
      </c>
      <c r="L1252" s="102">
        <f t="shared" si="245"/>
        <v>0</v>
      </c>
      <c r="M1252" s="102">
        <f t="shared" si="245"/>
        <v>0</v>
      </c>
      <c r="N1252" s="102">
        <f t="shared" si="245"/>
        <v>0</v>
      </c>
      <c r="O1252" s="102">
        <f t="shared" si="245"/>
        <v>0</v>
      </c>
      <c r="P1252" s="102">
        <f t="shared" si="245"/>
        <v>0</v>
      </c>
      <c r="Q1252" s="102">
        <f t="shared" si="245"/>
        <v>0</v>
      </c>
      <c r="R1252" s="102">
        <f t="shared" si="245"/>
        <v>0</v>
      </c>
      <c r="S1252" s="102">
        <f t="shared" si="245"/>
        <v>0</v>
      </c>
      <c r="T1252" s="102">
        <f t="shared" si="245"/>
        <v>0</v>
      </c>
      <c r="U1252" s="102">
        <f t="shared" si="245"/>
        <v>0</v>
      </c>
      <c r="V1252" s="102">
        <f t="shared" si="245"/>
        <v>0</v>
      </c>
      <c r="W1252" s="102">
        <f t="shared" si="245"/>
        <v>0</v>
      </c>
    </row>
    <row r="1253" spans="2:23" ht="31.5" x14ac:dyDescent="0.25">
      <c r="B1253" s="55" t="s">
        <v>1106</v>
      </c>
      <c r="C1253" s="56" t="s">
        <v>1617</v>
      </c>
      <c r="D1253" s="62">
        <v>0</v>
      </c>
      <c r="E1253" s="62">
        <v>0</v>
      </c>
      <c r="F1253" s="62">
        <v>0</v>
      </c>
      <c r="G1253" s="62">
        <v>0</v>
      </c>
      <c r="H1253" s="62">
        <v>0</v>
      </c>
      <c r="I1253" s="62">
        <v>0</v>
      </c>
      <c r="J1253" s="62">
        <f>L1253-D1253-F1253-H1253</f>
        <v>0</v>
      </c>
      <c r="K1253" s="62">
        <f>M1253-E1253-G1253-I1253</f>
        <v>0</v>
      </c>
      <c r="L1253" s="54">
        <v>0</v>
      </c>
      <c r="M1253" s="54">
        <v>0</v>
      </c>
      <c r="N1253" s="62">
        <v>0</v>
      </c>
      <c r="O1253" s="62">
        <v>0</v>
      </c>
      <c r="P1253" s="62">
        <v>0</v>
      </c>
      <c r="Q1253" s="62">
        <v>0</v>
      </c>
      <c r="R1253" s="62">
        <v>0</v>
      </c>
      <c r="S1253" s="62">
        <v>0</v>
      </c>
      <c r="T1253" s="62">
        <v>0</v>
      </c>
      <c r="U1253" s="62">
        <v>0</v>
      </c>
      <c r="V1253" s="62">
        <v>0</v>
      </c>
      <c r="W1253" s="62">
        <v>0</v>
      </c>
    </row>
    <row r="1254" spans="2:23" ht="15.75" x14ac:dyDescent="0.25">
      <c r="B1254" s="55" t="s">
        <v>1662</v>
      </c>
      <c r="C1254" s="56"/>
      <c r="D1254" s="62">
        <f t="shared" ref="D1254:W1254" si="246">SUM(D1255:D1256)</f>
        <v>0</v>
      </c>
      <c r="E1254" s="62">
        <f t="shared" si="246"/>
        <v>0</v>
      </c>
      <c r="F1254" s="62">
        <f t="shared" si="246"/>
        <v>0</v>
      </c>
      <c r="G1254" s="62">
        <f t="shared" si="246"/>
        <v>0</v>
      </c>
      <c r="H1254" s="62">
        <f t="shared" si="246"/>
        <v>0</v>
      </c>
      <c r="I1254" s="62">
        <f t="shared" si="246"/>
        <v>0</v>
      </c>
      <c r="J1254" s="62">
        <f t="shared" si="246"/>
        <v>0</v>
      </c>
      <c r="K1254" s="62">
        <f t="shared" si="246"/>
        <v>0</v>
      </c>
      <c r="L1254" s="62">
        <f t="shared" si="246"/>
        <v>0</v>
      </c>
      <c r="M1254" s="62">
        <f t="shared" si="246"/>
        <v>0</v>
      </c>
      <c r="N1254" s="62">
        <f t="shared" si="246"/>
        <v>0</v>
      </c>
      <c r="O1254" s="62">
        <f t="shared" si="246"/>
        <v>0</v>
      </c>
      <c r="P1254" s="62">
        <f t="shared" si="246"/>
        <v>0</v>
      </c>
      <c r="Q1254" s="62">
        <f t="shared" si="246"/>
        <v>0</v>
      </c>
      <c r="R1254" s="62">
        <f t="shared" si="246"/>
        <v>0</v>
      </c>
      <c r="S1254" s="62">
        <f t="shared" si="246"/>
        <v>0</v>
      </c>
      <c r="T1254" s="62">
        <f t="shared" si="246"/>
        <v>0</v>
      </c>
      <c r="U1254" s="62">
        <f t="shared" si="246"/>
        <v>0</v>
      </c>
      <c r="V1254" s="62">
        <f t="shared" si="246"/>
        <v>0</v>
      </c>
      <c r="W1254" s="62">
        <f t="shared" si="246"/>
        <v>0</v>
      </c>
    </row>
    <row r="1255" spans="2:23" ht="78.75" x14ac:dyDescent="0.25">
      <c r="B1255" s="55" t="s">
        <v>2424</v>
      </c>
      <c r="C1255" s="56" t="s">
        <v>1252</v>
      </c>
      <c r="D1255" s="62">
        <v>0</v>
      </c>
      <c r="E1255" s="62">
        <v>0</v>
      </c>
      <c r="F1255" s="62">
        <v>0</v>
      </c>
      <c r="G1255" s="62">
        <v>0</v>
      </c>
      <c r="H1255" s="62">
        <v>0</v>
      </c>
      <c r="I1255" s="62">
        <v>0</v>
      </c>
      <c r="J1255" s="62">
        <f t="shared" ref="J1255:K1256" si="247">L1255-D1255-F1255-H1255</f>
        <v>0</v>
      </c>
      <c r="K1255" s="62">
        <f t="shared" si="247"/>
        <v>0</v>
      </c>
      <c r="L1255" s="54">
        <v>0</v>
      </c>
      <c r="M1255" s="54">
        <v>0</v>
      </c>
      <c r="N1255" s="62">
        <v>0</v>
      </c>
      <c r="O1255" s="62">
        <v>0</v>
      </c>
      <c r="P1255" s="62">
        <v>0</v>
      </c>
      <c r="Q1255" s="62">
        <v>0</v>
      </c>
      <c r="R1255" s="62">
        <v>0</v>
      </c>
      <c r="S1255" s="62">
        <v>0</v>
      </c>
      <c r="T1255" s="62">
        <v>0</v>
      </c>
      <c r="U1255" s="62">
        <v>0</v>
      </c>
      <c r="V1255" s="62">
        <v>0</v>
      </c>
      <c r="W1255" s="62">
        <v>0</v>
      </c>
    </row>
    <row r="1256" spans="2:23" ht="47.25" x14ac:dyDescent="0.25">
      <c r="B1256" s="55" t="s">
        <v>2425</v>
      </c>
      <c r="C1256" s="56" t="s">
        <v>2426</v>
      </c>
      <c r="D1256" s="62">
        <v>0</v>
      </c>
      <c r="E1256" s="62">
        <v>0</v>
      </c>
      <c r="F1256" s="62">
        <v>0</v>
      </c>
      <c r="G1256" s="62">
        <v>0</v>
      </c>
      <c r="H1256" s="62">
        <v>0</v>
      </c>
      <c r="I1256" s="62">
        <v>0</v>
      </c>
      <c r="J1256" s="62">
        <f t="shared" si="247"/>
        <v>0</v>
      </c>
      <c r="K1256" s="62">
        <f t="shared" si="247"/>
        <v>0</v>
      </c>
      <c r="L1256" s="54">
        <v>0</v>
      </c>
      <c r="M1256" s="54">
        <v>0</v>
      </c>
      <c r="N1256" s="62">
        <v>0</v>
      </c>
      <c r="O1256" s="62">
        <v>0</v>
      </c>
      <c r="P1256" s="62">
        <v>0</v>
      </c>
      <c r="Q1256" s="62">
        <v>0</v>
      </c>
      <c r="R1256" s="62">
        <v>0</v>
      </c>
      <c r="S1256" s="62">
        <v>0</v>
      </c>
      <c r="T1256" s="62">
        <v>0</v>
      </c>
      <c r="U1256" s="62">
        <v>0</v>
      </c>
      <c r="V1256" s="62">
        <v>0</v>
      </c>
      <c r="W1256" s="62">
        <v>0</v>
      </c>
    </row>
    <row r="1257" spans="2:23" ht="15.75" x14ac:dyDescent="0.25">
      <c r="B1257" s="55" t="s">
        <v>153</v>
      </c>
      <c r="C1257" s="56"/>
      <c r="D1257" s="102">
        <f t="shared" ref="D1257:W1257" si="248">SUM(D1258)</f>
        <v>0</v>
      </c>
      <c r="E1257" s="102">
        <f t="shared" si="248"/>
        <v>0</v>
      </c>
      <c r="F1257" s="102">
        <f t="shared" si="248"/>
        <v>0</v>
      </c>
      <c r="G1257" s="102">
        <f t="shared" si="248"/>
        <v>0</v>
      </c>
      <c r="H1257" s="102">
        <f t="shared" si="248"/>
        <v>0</v>
      </c>
      <c r="I1257" s="102">
        <f t="shared" si="248"/>
        <v>0</v>
      </c>
      <c r="J1257" s="102">
        <f t="shared" si="248"/>
        <v>0</v>
      </c>
      <c r="K1257" s="102">
        <f t="shared" si="248"/>
        <v>0</v>
      </c>
      <c r="L1257" s="102">
        <f t="shared" si="248"/>
        <v>0</v>
      </c>
      <c r="M1257" s="102">
        <f t="shared" si="248"/>
        <v>0</v>
      </c>
      <c r="N1257" s="102">
        <f t="shared" si="248"/>
        <v>0</v>
      </c>
      <c r="O1257" s="102">
        <f t="shared" si="248"/>
        <v>0</v>
      </c>
      <c r="P1257" s="102">
        <f t="shared" si="248"/>
        <v>0</v>
      </c>
      <c r="Q1257" s="102">
        <f t="shared" si="248"/>
        <v>0</v>
      </c>
      <c r="R1257" s="102">
        <f t="shared" si="248"/>
        <v>0</v>
      </c>
      <c r="S1257" s="102">
        <f t="shared" si="248"/>
        <v>0</v>
      </c>
      <c r="T1257" s="102">
        <f t="shared" si="248"/>
        <v>0</v>
      </c>
      <c r="U1257" s="102">
        <f t="shared" si="248"/>
        <v>0</v>
      </c>
      <c r="V1257" s="102">
        <f t="shared" si="248"/>
        <v>0</v>
      </c>
      <c r="W1257" s="102">
        <f t="shared" si="248"/>
        <v>0</v>
      </c>
    </row>
    <row r="1258" spans="2:23" ht="63" x14ac:dyDescent="0.25">
      <c r="B1258" s="55" t="s">
        <v>2427</v>
      </c>
      <c r="C1258" s="56" t="s">
        <v>2428</v>
      </c>
      <c r="D1258" s="62">
        <v>0</v>
      </c>
      <c r="E1258" s="62">
        <v>0</v>
      </c>
      <c r="F1258" s="62">
        <v>0</v>
      </c>
      <c r="G1258" s="62">
        <v>0</v>
      </c>
      <c r="H1258" s="62">
        <v>0</v>
      </c>
      <c r="I1258" s="62">
        <v>0</v>
      </c>
      <c r="J1258" s="62">
        <f>L1258-D1258-F1258-H1258</f>
        <v>0</v>
      </c>
      <c r="K1258" s="62">
        <f>M1258-E1258-G1258-I1258</f>
        <v>0</v>
      </c>
      <c r="L1258" s="54">
        <v>0</v>
      </c>
      <c r="M1258" s="54">
        <v>0</v>
      </c>
      <c r="N1258" s="62">
        <v>0</v>
      </c>
      <c r="O1258" s="62">
        <v>0</v>
      </c>
      <c r="P1258" s="62">
        <v>0</v>
      </c>
      <c r="Q1258" s="62">
        <v>0</v>
      </c>
      <c r="R1258" s="62">
        <v>0</v>
      </c>
      <c r="S1258" s="62">
        <v>0</v>
      </c>
      <c r="T1258" s="62">
        <v>0</v>
      </c>
      <c r="U1258" s="62">
        <v>0</v>
      </c>
      <c r="V1258" s="62">
        <v>0</v>
      </c>
      <c r="W1258" s="62">
        <v>0</v>
      </c>
    </row>
    <row r="1259" spans="2:23" ht="15.75" x14ac:dyDescent="0.25">
      <c r="B1259" s="55" t="s">
        <v>186</v>
      </c>
      <c r="C1259" s="56"/>
      <c r="D1259" s="102">
        <f t="shared" ref="D1259:W1259" si="249">SUM(D1260)</f>
        <v>0</v>
      </c>
      <c r="E1259" s="102">
        <f t="shared" si="249"/>
        <v>0</v>
      </c>
      <c r="F1259" s="102">
        <f t="shared" si="249"/>
        <v>0</v>
      </c>
      <c r="G1259" s="102">
        <f t="shared" si="249"/>
        <v>0</v>
      </c>
      <c r="H1259" s="102">
        <f t="shared" si="249"/>
        <v>0</v>
      </c>
      <c r="I1259" s="102">
        <f t="shared" si="249"/>
        <v>0</v>
      </c>
      <c r="J1259" s="102">
        <f t="shared" si="249"/>
        <v>0.72199999999999998</v>
      </c>
      <c r="K1259" s="102">
        <f t="shared" si="249"/>
        <v>0.4</v>
      </c>
      <c r="L1259" s="102">
        <f t="shared" si="249"/>
        <v>0.72199999999999998</v>
      </c>
      <c r="M1259" s="102">
        <f t="shared" si="249"/>
        <v>0.4</v>
      </c>
      <c r="N1259" s="102">
        <f t="shared" si="249"/>
        <v>0</v>
      </c>
      <c r="O1259" s="102">
        <f t="shared" si="249"/>
        <v>0</v>
      </c>
      <c r="P1259" s="102">
        <f t="shared" si="249"/>
        <v>0</v>
      </c>
      <c r="Q1259" s="102">
        <f t="shared" si="249"/>
        <v>0</v>
      </c>
      <c r="R1259" s="102">
        <f t="shared" si="249"/>
        <v>0</v>
      </c>
      <c r="S1259" s="102">
        <f t="shared" si="249"/>
        <v>0</v>
      </c>
      <c r="T1259" s="102">
        <f t="shared" si="249"/>
        <v>0</v>
      </c>
      <c r="U1259" s="102">
        <f t="shared" si="249"/>
        <v>0</v>
      </c>
      <c r="V1259" s="102">
        <f t="shared" si="249"/>
        <v>0</v>
      </c>
      <c r="W1259" s="102">
        <f t="shared" si="249"/>
        <v>0</v>
      </c>
    </row>
    <row r="1260" spans="2:23" ht="47.25" x14ac:dyDescent="0.25">
      <c r="B1260" s="55" t="s">
        <v>1663</v>
      </c>
      <c r="C1260" s="56" t="s">
        <v>1664</v>
      </c>
      <c r="D1260" s="62">
        <v>0</v>
      </c>
      <c r="E1260" s="62">
        <v>0</v>
      </c>
      <c r="F1260" s="62">
        <v>0</v>
      </c>
      <c r="G1260" s="62">
        <v>0</v>
      </c>
      <c r="H1260" s="62">
        <v>0</v>
      </c>
      <c r="I1260" s="62">
        <v>0</v>
      </c>
      <c r="J1260" s="62">
        <f>L1260-D1260-F1260-H1260</f>
        <v>0.72199999999999998</v>
      </c>
      <c r="K1260" s="62">
        <f>M1260-E1260-G1260-I1260</f>
        <v>0.4</v>
      </c>
      <c r="L1260" s="54">
        <v>0.72199999999999998</v>
      </c>
      <c r="M1260" s="54">
        <v>0.4</v>
      </c>
      <c r="N1260" s="62">
        <v>0</v>
      </c>
      <c r="O1260" s="62">
        <v>0</v>
      </c>
      <c r="P1260" s="62">
        <v>0</v>
      </c>
      <c r="Q1260" s="62">
        <v>0</v>
      </c>
      <c r="R1260" s="62">
        <v>0</v>
      </c>
      <c r="S1260" s="62">
        <v>0</v>
      </c>
      <c r="T1260" s="62">
        <v>0</v>
      </c>
      <c r="U1260" s="62">
        <v>0</v>
      </c>
      <c r="V1260" s="62">
        <v>0</v>
      </c>
      <c r="W1260" s="62">
        <v>0</v>
      </c>
    </row>
    <row r="1261" spans="2:23" ht="15.75" x14ac:dyDescent="0.25">
      <c r="B1261" s="55" t="s">
        <v>1253</v>
      </c>
      <c r="C1261" s="56"/>
      <c r="D1261" s="54">
        <f t="shared" ref="D1261:W1261" si="250">D1262+D1266+D1339+D1356+D1365+D1437</f>
        <v>0</v>
      </c>
      <c r="E1261" s="54">
        <f t="shared" si="250"/>
        <v>0</v>
      </c>
      <c r="F1261" s="54">
        <f t="shared" si="250"/>
        <v>0</v>
      </c>
      <c r="G1261" s="54">
        <f t="shared" si="250"/>
        <v>0</v>
      </c>
      <c r="H1261" s="54">
        <f t="shared" si="250"/>
        <v>0</v>
      </c>
      <c r="I1261" s="54">
        <f t="shared" si="250"/>
        <v>0</v>
      </c>
      <c r="J1261" s="54">
        <f t="shared" si="250"/>
        <v>0</v>
      </c>
      <c r="K1261" s="54">
        <f t="shared" si="250"/>
        <v>0</v>
      </c>
      <c r="L1261" s="54">
        <f t="shared" si="250"/>
        <v>0</v>
      </c>
      <c r="M1261" s="54">
        <f t="shared" si="250"/>
        <v>0</v>
      </c>
      <c r="N1261" s="54">
        <f t="shared" si="250"/>
        <v>0</v>
      </c>
      <c r="O1261" s="54">
        <f t="shared" si="250"/>
        <v>0</v>
      </c>
      <c r="P1261" s="54">
        <f t="shared" si="250"/>
        <v>0</v>
      </c>
      <c r="Q1261" s="54">
        <f t="shared" si="250"/>
        <v>0</v>
      </c>
      <c r="R1261" s="54">
        <f t="shared" si="250"/>
        <v>0</v>
      </c>
      <c r="S1261" s="54">
        <f t="shared" si="250"/>
        <v>0</v>
      </c>
      <c r="T1261" s="54">
        <f t="shared" si="250"/>
        <v>0</v>
      </c>
      <c r="U1261" s="54">
        <f t="shared" si="250"/>
        <v>0</v>
      </c>
      <c r="V1261" s="54">
        <f t="shared" si="250"/>
        <v>0</v>
      </c>
      <c r="W1261" s="54">
        <f t="shared" si="250"/>
        <v>0</v>
      </c>
    </row>
    <row r="1262" spans="2:23" ht="15.75" x14ac:dyDescent="0.25">
      <c r="B1262" s="55" t="s">
        <v>1665</v>
      </c>
      <c r="C1262" s="56"/>
      <c r="D1262" s="54">
        <f t="shared" ref="D1262:W1262" si="251">SUM(D1263:D1265)</f>
        <v>0</v>
      </c>
      <c r="E1262" s="54">
        <f t="shared" si="251"/>
        <v>0</v>
      </c>
      <c r="F1262" s="54">
        <f t="shared" si="251"/>
        <v>0</v>
      </c>
      <c r="G1262" s="54">
        <f t="shared" si="251"/>
        <v>0</v>
      </c>
      <c r="H1262" s="54">
        <f t="shared" si="251"/>
        <v>0</v>
      </c>
      <c r="I1262" s="54">
        <f t="shared" si="251"/>
        <v>0</v>
      </c>
      <c r="J1262" s="54">
        <f t="shared" si="251"/>
        <v>0</v>
      </c>
      <c r="K1262" s="54">
        <f t="shared" si="251"/>
        <v>0</v>
      </c>
      <c r="L1262" s="54">
        <f t="shared" si="251"/>
        <v>0</v>
      </c>
      <c r="M1262" s="54">
        <f t="shared" si="251"/>
        <v>0</v>
      </c>
      <c r="N1262" s="54">
        <f t="shared" si="251"/>
        <v>0</v>
      </c>
      <c r="O1262" s="54">
        <f t="shared" si="251"/>
        <v>0</v>
      </c>
      <c r="P1262" s="54">
        <f t="shared" si="251"/>
        <v>0</v>
      </c>
      <c r="Q1262" s="54">
        <f t="shared" si="251"/>
        <v>0</v>
      </c>
      <c r="R1262" s="54">
        <f t="shared" si="251"/>
        <v>0</v>
      </c>
      <c r="S1262" s="54">
        <f t="shared" si="251"/>
        <v>0</v>
      </c>
      <c r="T1262" s="54">
        <f t="shared" si="251"/>
        <v>0</v>
      </c>
      <c r="U1262" s="54">
        <f t="shared" si="251"/>
        <v>0</v>
      </c>
      <c r="V1262" s="54">
        <f t="shared" si="251"/>
        <v>0</v>
      </c>
      <c r="W1262" s="54">
        <f t="shared" si="251"/>
        <v>0</v>
      </c>
    </row>
    <row r="1263" spans="2:23" ht="220.5" x14ac:dyDescent="0.25">
      <c r="B1263" s="55" t="s">
        <v>2429</v>
      </c>
      <c r="C1263" s="56" t="s">
        <v>2430</v>
      </c>
      <c r="D1263" s="62">
        <v>0</v>
      </c>
      <c r="E1263" s="62">
        <v>0</v>
      </c>
      <c r="F1263" s="62">
        <v>0</v>
      </c>
      <c r="G1263" s="62">
        <v>0</v>
      </c>
      <c r="H1263" s="62">
        <v>0</v>
      </c>
      <c r="I1263" s="62">
        <v>0</v>
      </c>
      <c r="J1263" s="62">
        <f t="shared" ref="J1263:K1265" si="252">L1263-D1263-F1263-H1263</f>
        <v>0</v>
      </c>
      <c r="K1263" s="62">
        <f t="shared" si="252"/>
        <v>0</v>
      </c>
      <c r="L1263" s="54">
        <v>0</v>
      </c>
      <c r="M1263" s="54">
        <v>0</v>
      </c>
      <c r="N1263" s="62">
        <v>0</v>
      </c>
      <c r="O1263" s="62">
        <v>0</v>
      </c>
      <c r="P1263" s="62">
        <v>0</v>
      </c>
      <c r="Q1263" s="62">
        <v>0</v>
      </c>
      <c r="R1263" s="62">
        <v>0</v>
      </c>
      <c r="S1263" s="62">
        <v>0</v>
      </c>
      <c r="T1263" s="62">
        <v>0</v>
      </c>
      <c r="U1263" s="62">
        <v>0</v>
      </c>
      <c r="V1263" s="62">
        <v>0</v>
      </c>
      <c r="W1263" s="62">
        <v>0</v>
      </c>
    </row>
    <row r="1264" spans="2:23" ht="189" x14ac:dyDescent="0.25">
      <c r="B1264" s="55" t="s">
        <v>2431</v>
      </c>
      <c r="C1264" s="56" t="s">
        <v>2432</v>
      </c>
      <c r="D1264" s="62">
        <v>0</v>
      </c>
      <c r="E1264" s="62">
        <v>0</v>
      </c>
      <c r="F1264" s="62">
        <v>0</v>
      </c>
      <c r="G1264" s="62">
        <v>0</v>
      </c>
      <c r="H1264" s="62">
        <v>0</v>
      </c>
      <c r="I1264" s="62">
        <v>0</v>
      </c>
      <c r="J1264" s="62">
        <f t="shared" si="252"/>
        <v>0</v>
      </c>
      <c r="K1264" s="62">
        <f t="shared" si="252"/>
        <v>0</v>
      </c>
      <c r="L1264" s="54">
        <v>0</v>
      </c>
      <c r="M1264" s="54">
        <v>0</v>
      </c>
      <c r="N1264" s="62">
        <v>0</v>
      </c>
      <c r="O1264" s="62">
        <v>0</v>
      </c>
      <c r="P1264" s="62">
        <v>0</v>
      </c>
      <c r="Q1264" s="62">
        <v>0</v>
      </c>
      <c r="R1264" s="62">
        <v>0</v>
      </c>
      <c r="S1264" s="62">
        <v>0</v>
      </c>
      <c r="T1264" s="62">
        <v>0</v>
      </c>
      <c r="U1264" s="62">
        <v>0</v>
      </c>
      <c r="V1264" s="62">
        <v>0</v>
      </c>
      <c r="W1264" s="62">
        <v>0</v>
      </c>
    </row>
    <row r="1265" spans="2:23" ht="110.25" x14ac:dyDescent="0.25">
      <c r="B1265" s="55" t="s">
        <v>2433</v>
      </c>
      <c r="C1265" s="56" t="s">
        <v>2434</v>
      </c>
      <c r="D1265" s="62">
        <v>0</v>
      </c>
      <c r="E1265" s="62">
        <v>0</v>
      </c>
      <c r="F1265" s="62">
        <v>0</v>
      </c>
      <c r="G1265" s="62">
        <v>0</v>
      </c>
      <c r="H1265" s="62">
        <v>0</v>
      </c>
      <c r="I1265" s="62">
        <v>0</v>
      </c>
      <c r="J1265" s="62">
        <f t="shared" si="252"/>
        <v>0</v>
      </c>
      <c r="K1265" s="62">
        <f t="shared" si="252"/>
        <v>0</v>
      </c>
      <c r="L1265" s="54">
        <v>0</v>
      </c>
      <c r="M1265" s="54">
        <v>0</v>
      </c>
      <c r="N1265" s="62">
        <v>0</v>
      </c>
      <c r="O1265" s="62">
        <v>0</v>
      </c>
      <c r="P1265" s="62">
        <v>0</v>
      </c>
      <c r="Q1265" s="62">
        <v>0</v>
      </c>
      <c r="R1265" s="62">
        <v>0</v>
      </c>
      <c r="S1265" s="62">
        <v>0</v>
      </c>
      <c r="T1265" s="62">
        <v>0</v>
      </c>
      <c r="U1265" s="62">
        <v>0</v>
      </c>
      <c r="V1265" s="62">
        <v>0</v>
      </c>
      <c r="W1265" s="62">
        <v>0</v>
      </c>
    </row>
    <row r="1266" spans="2:23" ht="15.75" x14ac:dyDescent="0.25">
      <c r="B1266" s="55" t="s">
        <v>2770</v>
      </c>
      <c r="C1266" s="171"/>
      <c r="D1266" s="54">
        <f t="shared" ref="D1266:W1266" si="253">SUM(D1267:D1338)</f>
        <v>0</v>
      </c>
      <c r="E1266" s="54">
        <f t="shared" si="253"/>
        <v>0</v>
      </c>
      <c r="F1266" s="54">
        <f t="shared" si="253"/>
        <v>0</v>
      </c>
      <c r="G1266" s="54">
        <f t="shared" si="253"/>
        <v>0</v>
      </c>
      <c r="H1266" s="54">
        <f t="shared" si="253"/>
        <v>0</v>
      </c>
      <c r="I1266" s="54">
        <f t="shared" si="253"/>
        <v>0</v>
      </c>
      <c r="J1266" s="54">
        <f t="shared" si="253"/>
        <v>0</v>
      </c>
      <c r="K1266" s="54">
        <f t="shared" si="253"/>
        <v>0</v>
      </c>
      <c r="L1266" s="54">
        <f t="shared" si="253"/>
        <v>0</v>
      </c>
      <c r="M1266" s="54">
        <f t="shared" si="253"/>
        <v>0</v>
      </c>
      <c r="N1266" s="54">
        <f t="shared" si="253"/>
        <v>0</v>
      </c>
      <c r="O1266" s="54">
        <f t="shared" si="253"/>
        <v>0</v>
      </c>
      <c r="P1266" s="54">
        <f t="shared" si="253"/>
        <v>0</v>
      </c>
      <c r="Q1266" s="54">
        <f t="shared" si="253"/>
        <v>0</v>
      </c>
      <c r="R1266" s="54">
        <f t="shared" si="253"/>
        <v>0</v>
      </c>
      <c r="S1266" s="54">
        <f t="shared" si="253"/>
        <v>0</v>
      </c>
      <c r="T1266" s="54">
        <f t="shared" si="253"/>
        <v>0</v>
      </c>
      <c r="U1266" s="54">
        <f t="shared" si="253"/>
        <v>0</v>
      </c>
      <c r="V1266" s="54">
        <f t="shared" si="253"/>
        <v>0</v>
      </c>
      <c r="W1266" s="54">
        <f t="shared" si="253"/>
        <v>0</v>
      </c>
    </row>
    <row r="1267" spans="2:23" ht="78.75" x14ac:dyDescent="0.25">
      <c r="B1267" s="55" t="s">
        <v>2435</v>
      </c>
      <c r="C1267" s="56" t="s">
        <v>2436</v>
      </c>
      <c r="D1267" s="62">
        <v>0</v>
      </c>
      <c r="E1267" s="62">
        <v>0</v>
      </c>
      <c r="F1267" s="62">
        <v>0</v>
      </c>
      <c r="G1267" s="62">
        <v>0</v>
      </c>
      <c r="H1267" s="62">
        <v>0</v>
      </c>
      <c r="I1267" s="62">
        <v>0</v>
      </c>
      <c r="J1267" s="62">
        <f t="shared" ref="J1267:K1330" si="254">L1267-D1267-F1267-H1267</f>
        <v>0</v>
      </c>
      <c r="K1267" s="62">
        <f t="shared" si="254"/>
        <v>0</v>
      </c>
      <c r="L1267" s="54">
        <v>0</v>
      </c>
      <c r="M1267" s="54">
        <v>0</v>
      </c>
      <c r="N1267" s="62">
        <v>0</v>
      </c>
      <c r="O1267" s="62">
        <v>0</v>
      </c>
      <c r="P1267" s="62">
        <v>0</v>
      </c>
      <c r="Q1267" s="62">
        <v>0</v>
      </c>
      <c r="R1267" s="62">
        <v>0</v>
      </c>
      <c r="S1267" s="62">
        <v>0</v>
      </c>
      <c r="T1267" s="62">
        <v>0</v>
      </c>
      <c r="U1267" s="62">
        <v>0</v>
      </c>
      <c r="V1267" s="62">
        <v>0</v>
      </c>
      <c r="W1267" s="62">
        <v>0</v>
      </c>
    </row>
    <row r="1268" spans="2:23" ht="78.75" x14ac:dyDescent="0.25">
      <c r="B1268" s="55" t="s">
        <v>2437</v>
      </c>
      <c r="C1268" s="56" t="s">
        <v>2438</v>
      </c>
      <c r="D1268" s="62">
        <v>0</v>
      </c>
      <c r="E1268" s="62">
        <v>0</v>
      </c>
      <c r="F1268" s="62">
        <v>0</v>
      </c>
      <c r="G1268" s="62">
        <v>0</v>
      </c>
      <c r="H1268" s="62">
        <v>0</v>
      </c>
      <c r="I1268" s="62">
        <v>0</v>
      </c>
      <c r="J1268" s="62">
        <f t="shared" si="254"/>
        <v>0</v>
      </c>
      <c r="K1268" s="62">
        <f t="shared" si="254"/>
        <v>0</v>
      </c>
      <c r="L1268" s="54">
        <v>0</v>
      </c>
      <c r="M1268" s="54">
        <v>0</v>
      </c>
      <c r="N1268" s="62">
        <v>0</v>
      </c>
      <c r="O1268" s="62">
        <v>0</v>
      </c>
      <c r="P1268" s="62">
        <v>0</v>
      </c>
      <c r="Q1268" s="62">
        <v>0</v>
      </c>
      <c r="R1268" s="62">
        <v>0</v>
      </c>
      <c r="S1268" s="62">
        <v>0</v>
      </c>
      <c r="T1268" s="62">
        <v>0</v>
      </c>
      <c r="U1268" s="62">
        <v>0</v>
      </c>
      <c r="V1268" s="62">
        <v>0</v>
      </c>
      <c r="W1268" s="62">
        <v>0</v>
      </c>
    </row>
    <row r="1269" spans="2:23" ht="63" x14ac:dyDescent="0.25">
      <c r="B1269" s="55" t="s">
        <v>2439</v>
      </c>
      <c r="C1269" s="56" t="s">
        <v>2440</v>
      </c>
      <c r="D1269" s="62">
        <v>0</v>
      </c>
      <c r="E1269" s="62">
        <v>0</v>
      </c>
      <c r="F1269" s="62">
        <v>0</v>
      </c>
      <c r="G1269" s="62">
        <v>0</v>
      </c>
      <c r="H1269" s="62">
        <v>0</v>
      </c>
      <c r="I1269" s="62">
        <v>0</v>
      </c>
      <c r="J1269" s="62">
        <f t="shared" si="254"/>
        <v>0</v>
      </c>
      <c r="K1269" s="62">
        <f t="shared" si="254"/>
        <v>0</v>
      </c>
      <c r="L1269" s="54">
        <v>0</v>
      </c>
      <c r="M1269" s="54">
        <v>0</v>
      </c>
      <c r="N1269" s="62">
        <v>0</v>
      </c>
      <c r="O1269" s="62">
        <v>0</v>
      </c>
      <c r="P1269" s="62">
        <v>0</v>
      </c>
      <c r="Q1269" s="62">
        <v>0</v>
      </c>
      <c r="R1269" s="62">
        <v>0</v>
      </c>
      <c r="S1269" s="62">
        <v>0</v>
      </c>
      <c r="T1269" s="62">
        <v>0</v>
      </c>
      <c r="U1269" s="62">
        <v>0</v>
      </c>
      <c r="V1269" s="62">
        <v>0</v>
      </c>
      <c r="W1269" s="62">
        <v>0</v>
      </c>
    </row>
    <row r="1270" spans="2:23" ht="78.75" x14ac:dyDescent="0.25">
      <c r="B1270" s="55" t="s">
        <v>2441</v>
      </c>
      <c r="C1270" s="56" t="s">
        <v>2442</v>
      </c>
      <c r="D1270" s="62">
        <v>0</v>
      </c>
      <c r="E1270" s="62">
        <v>0</v>
      </c>
      <c r="F1270" s="62">
        <v>0</v>
      </c>
      <c r="G1270" s="62">
        <v>0</v>
      </c>
      <c r="H1270" s="62">
        <v>0</v>
      </c>
      <c r="I1270" s="62">
        <v>0</v>
      </c>
      <c r="J1270" s="62">
        <f t="shared" si="254"/>
        <v>0</v>
      </c>
      <c r="K1270" s="62">
        <f t="shared" si="254"/>
        <v>0</v>
      </c>
      <c r="L1270" s="54">
        <v>0</v>
      </c>
      <c r="M1270" s="54">
        <v>0</v>
      </c>
      <c r="N1270" s="62">
        <v>0</v>
      </c>
      <c r="O1270" s="62">
        <v>0</v>
      </c>
      <c r="P1270" s="62">
        <v>0</v>
      </c>
      <c r="Q1270" s="62">
        <v>0</v>
      </c>
      <c r="R1270" s="62">
        <v>0</v>
      </c>
      <c r="S1270" s="62">
        <v>0</v>
      </c>
      <c r="T1270" s="62">
        <v>0</v>
      </c>
      <c r="U1270" s="62">
        <v>0</v>
      </c>
      <c r="V1270" s="62">
        <v>0</v>
      </c>
      <c r="W1270" s="62">
        <v>0</v>
      </c>
    </row>
    <row r="1271" spans="2:23" ht="78.75" x14ac:dyDescent="0.25">
      <c r="B1271" s="55" t="s">
        <v>2443</v>
      </c>
      <c r="C1271" s="56" t="s">
        <v>2444</v>
      </c>
      <c r="D1271" s="62">
        <v>0</v>
      </c>
      <c r="E1271" s="62">
        <v>0</v>
      </c>
      <c r="F1271" s="62">
        <v>0</v>
      </c>
      <c r="G1271" s="62">
        <v>0</v>
      </c>
      <c r="H1271" s="62">
        <v>0</v>
      </c>
      <c r="I1271" s="62">
        <v>0</v>
      </c>
      <c r="J1271" s="62">
        <f t="shared" si="254"/>
        <v>0</v>
      </c>
      <c r="K1271" s="62">
        <f t="shared" si="254"/>
        <v>0</v>
      </c>
      <c r="L1271" s="54">
        <v>0</v>
      </c>
      <c r="M1271" s="54">
        <v>0</v>
      </c>
      <c r="N1271" s="62">
        <v>0</v>
      </c>
      <c r="O1271" s="62">
        <v>0</v>
      </c>
      <c r="P1271" s="62">
        <v>0</v>
      </c>
      <c r="Q1271" s="62">
        <v>0</v>
      </c>
      <c r="R1271" s="62">
        <v>0</v>
      </c>
      <c r="S1271" s="62">
        <v>0</v>
      </c>
      <c r="T1271" s="62">
        <v>0</v>
      </c>
      <c r="U1271" s="62">
        <v>0</v>
      </c>
      <c r="V1271" s="62">
        <v>0</v>
      </c>
      <c r="W1271" s="62">
        <v>0</v>
      </c>
    </row>
    <row r="1272" spans="2:23" ht="78.75" x14ac:dyDescent="0.25">
      <c r="B1272" s="55" t="s">
        <v>2445</v>
      </c>
      <c r="C1272" s="56" t="s">
        <v>2446</v>
      </c>
      <c r="D1272" s="62">
        <v>0</v>
      </c>
      <c r="E1272" s="62">
        <v>0</v>
      </c>
      <c r="F1272" s="62">
        <v>0</v>
      </c>
      <c r="G1272" s="62">
        <v>0</v>
      </c>
      <c r="H1272" s="62">
        <v>0</v>
      </c>
      <c r="I1272" s="62">
        <v>0</v>
      </c>
      <c r="J1272" s="62">
        <f t="shared" si="254"/>
        <v>0</v>
      </c>
      <c r="K1272" s="62">
        <f t="shared" si="254"/>
        <v>0</v>
      </c>
      <c r="L1272" s="54">
        <v>0</v>
      </c>
      <c r="M1272" s="54">
        <v>0</v>
      </c>
      <c r="N1272" s="62">
        <v>0</v>
      </c>
      <c r="O1272" s="62">
        <v>0</v>
      </c>
      <c r="P1272" s="62">
        <v>0</v>
      </c>
      <c r="Q1272" s="62">
        <v>0</v>
      </c>
      <c r="R1272" s="62">
        <v>0</v>
      </c>
      <c r="S1272" s="62">
        <v>0</v>
      </c>
      <c r="T1272" s="62">
        <v>0</v>
      </c>
      <c r="U1272" s="62">
        <v>0</v>
      </c>
      <c r="V1272" s="62">
        <v>0</v>
      </c>
      <c r="W1272" s="62">
        <v>0</v>
      </c>
    </row>
    <row r="1273" spans="2:23" ht="78.75" x14ac:dyDescent="0.25">
      <c r="B1273" s="55" t="s">
        <v>2447</v>
      </c>
      <c r="C1273" s="56" t="s">
        <v>2448</v>
      </c>
      <c r="D1273" s="62">
        <v>0</v>
      </c>
      <c r="E1273" s="62">
        <v>0</v>
      </c>
      <c r="F1273" s="62">
        <v>0</v>
      </c>
      <c r="G1273" s="62">
        <v>0</v>
      </c>
      <c r="H1273" s="62">
        <v>0</v>
      </c>
      <c r="I1273" s="62">
        <v>0</v>
      </c>
      <c r="J1273" s="62">
        <f t="shared" si="254"/>
        <v>0</v>
      </c>
      <c r="K1273" s="62">
        <f t="shared" si="254"/>
        <v>0</v>
      </c>
      <c r="L1273" s="54">
        <v>0</v>
      </c>
      <c r="M1273" s="54">
        <v>0</v>
      </c>
      <c r="N1273" s="62">
        <v>0</v>
      </c>
      <c r="O1273" s="62">
        <v>0</v>
      </c>
      <c r="P1273" s="62">
        <v>0</v>
      </c>
      <c r="Q1273" s="62">
        <v>0</v>
      </c>
      <c r="R1273" s="62">
        <v>0</v>
      </c>
      <c r="S1273" s="62">
        <v>0</v>
      </c>
      <c r="T1273" s="62">
        <v>0</v>
      </c>
      <c r="U1273" s="62">
        <v>0</v>
      </c>
      <c r="V1273" s="62">
        <v>0</v>
      </c>
      <c r="W1273" s="62">
        <v>0</v>
      </c>
    </row>
    <row r="1274" spans="2:23" ht="173.25" x14ac:dyDescent="0.25">
      <c r="B1274" s="55" t="s">
        <v>2449</v>
      </c>
      <c r="C1274" s="56" t="s">
        <v>2450</v>
      </c>
      <c r="D1274" s="62">
        <v>0</v>
      </c>
      <c r="E1274" s="62">
        <v>0</v>
      </c>
      <c r="F1274" s="62">
        <v>0</v>
      </c>
      <c r="G1274" s="62">
        <v>0</v>
      </c>
      <c r="H1274" s="62">
        <v>0</v>
      </c>
      <c r="I1274" s="62">
        <v>0</v>
      </c>
      <c r="J1274" s="62">
        <f t="shared" si="254"/>
        <v>0</v>
      </c>
      <c r="K1274" s="62">
        <f t="shared" si="254"/>
        <v>0</v>
      </c>
      <c r="L1274" s="54">
        <v>0</v>
      </c>
      <c r="M1274" s="54">
        <v>0</v>
      </c>
      <c r="N1274" s="62">
        <v>0</v>
      </c>
      <c r="O1274" s="62">
        <v>0</v>
      </c>
      <c r="P1274" s="62">
        <v>0</v>
      </c>
      <c r="Q1274" s="62">
        <v>0</v>
      </c>
      <c r="R1274" s="62">
        <v>0</v>
      </c>
      <c r="S1274" s="62">
        <v>0</v>
      </c>
      <c r="T1274" s="62">
        <v>0</v>
      </c>
      <c r="U1274" s="62">
        <v>0</v>
      </c>
      <c r="V1274" s="62">
        <v>0</v>
      </c>
      <c r="W1274" s="62">
        <v>0</v>
      </c>
    </row>
    <row r="1275" spans="2:23" ht="63" x14ac:dyDescent="0.25">
      <c r="B1275" s="55" t="s">
        <v>2451</v>
      </c>
      <c r="C1275" s="56" t="s">
        <v>2452</v>
      </c>
      <c r="D1275" s="62">
        <v>0</v>
      </c>
      <c r="E1275" s="62">
        <v>0</v>
      </c>
      <c r="F1275" s="62">
        <v>0</v>
      </c>
      <c r="G1275" s="62">
        <v>0</v>
      </c>
      <c r="H1275" s="62">
        <v>0</v>
      </c>
      <c r="I1275" s="62">
        <v>0</v>
      </c>
      <c r="J1275" s="62">
        <f t="shared" si="254"/>
        <v>0</v>
      </c>
      <c r="K1275" s="62">
        <f t="shared" si="254"/>
        <v>0</v>
      </c>
      <c r="L1275" s="54">
        <v>0</v>
      </c>
      <c r="M1275" s="54">
        <v>0</v>
      </c>
      <c r="N1275" s="62">
        <v>0</v>
      </c>
      <c r="O1275" s="62">
        <v>0</v>
      </c>
      <c r="P1275" s="62">
        <v>0</v>
      </c>
      <c r="Q1275" s="62">
        <v>0</v>
      </c>
      <c r="R1275" s="62">
        <v>0</v>
      </c>
      <c r="S1275" s="62">
        <v>0</v>
      </c>
      <c r="T1275" s="62">
        <v>0</v>
      </c>
      <c r="U1275" s="62">
        <v>0</v>
      </c>
      <c r="V1275" s="62">
        <v>0</v>
      </c>
      <c r="W1275" s="62">
        <v>0</v>
      </c>
    </row>
    <row r="1276" spans="2:23" ht="63" x14ac:dyDescent="0.25">
      <c r="B1276" s="55" t="s">
        <v>2453</v>
      </c>
      <c r="C1276" s="56" t="s">
        <v>2454</v>
      </c>
      <c r="D1276" s="62">
        <v>0</v>
      </c>
      <c r="E1276" s="62">
        <v>0</v>
      </c>
      <c r="F1276" s="62">
        <v>0</v>
      </c>
      <c r="G1276" s="62">
        <v>0</v>
      </c>
      <c r="H1276" s="62">
        <v>0</v>
      </c>
      <c r="I1276" s="62">
        <v>0</v>
      </c>
      <c r="J1276" s="62">
        <f t="shared" si="254"/>
        <v>0</v>
      </c>
      <c r="K1276" s="62">
        <f t="shared" si="254"/>
        <v>0</v>
      </c>
      <c r="L1276" s="54">
        <v>0</v>
      </c>
      <c r="M1276" s="54">
        <v>0</v>
      </c>
      <c r="N1276" s="62">
        <v>0</v>
      </c>
      <c r="O1276" s="62">
        <v>0</v>
      </c>
      <c r="P1276" s="62">
        <v>0</v>
      </c>
      <c r="Q1276" s="62">
        <v>0</v>
      </c>
      <c r="R1276" s="62">
        <v>0</v>
      </c>
      <c r="S1276" s="62">
        <v>0</v>
      </c>
      <c r="T1276" s="62">
        <v>0</v>
      </c>
      <c r="U1276" s="62">
        <v>0</v>
      </c>
      <c r="V1276" s="62">
        <v>0</v>
      </c>
      <c r="W1276" s="62">
        <v>0</v>
      </c>
    </row>
    <row r="1277" spans="2:23" ht="47.25" x14ac:dyDescent="0.25">
      <c r="B1277" s="55" t="s">
        <v>2455</v>
      </c>
      <c r="C1277" s="56" t="s">
        <v>2456</v>
      </c>
      <c r="D1277" s="62">
        <v>0</v>
      </c>
      <c r="E1277" s="62">
        <v>0</v>
      </c>
      <c r="F1277" s="62">
        <v>0</v>
      </c>
      <c r="G1277" s="62">
        <v>0</v>
      </c>
      <c r="H1277" s="62">
        <v>0</v>
      </c>
      <c r="I1277" s="62">
        <v>0</v>
      </c>
      <c r="J1277" s="62">
        <f t="shared" si="254"/>
        <v>0</v>
      </c>
      <c r="K1277" s="62">
        <f t="shared" si="254"/>
        <v>0</v>
      </c>
      <c r="L1277" s="54">
        <v>0</v>
      </c>
      <c r="M1277" s="54">
        <v>0</v>
      </c>
      <c r="N1277" s="62">
        <v>0</v>
      </c>
      <c r="O1277" s="62">
        <v>0</v>
      </c>
      <c r="P1277" s="62">
        <v>0</v>
      </c>
      <c r="Q1277" s="62">
        <v>0</v>
      </c>
      <c r="R1277" s="62">
        <v>0</v>
      </c>
      <c r="S1277" s="62">
        <v>0</v>
      </c>
      <c r="T1277" s="62">
        <v>0</v>
      </c>
      <c r="U1277" s="62">
        <v>0</v>
      </c>
      <c r="V1277" s="62">
        <v>0</v>
      </c>
      <c r="W1277" s="62">
        <v>0</v>
      </c>
    </row>
    <row r="1278" spans="2:23" ht="94.5" x14ac:dyDescent="0.25">
      <c r="B1278" s="55" t="s">
        <v>2457</v>
      </c>
      <c r="C1278" s="56" t="s">
        <v>2458</v>
      </c>
      <c r="D1278" s="62">
        <v>0</v>
      </c>
      <c r="E1278" s="62">
        <v>0</v>
      </c>
      <c r="F1278" s="62">
        <v>0</v>
      </c>
      <c r="G1278" s="62">
        <v>0</v>
      </c>
      <c r="H1278" s="62">
        <v>0</v>
      </c>
      <c r="I1278" s="62">
        <v>0</v>
      </c>
      <c r="J1278" s="62">
        <f t="shared" si="254"/>
        <v>0</v>
      </c>
      <c r="K1278" s="62">
        <f t="shared" si="254"/>
        <v>0</v>
      </c>
      <c r="L1278" s="54">
        <v>0</v>
      </c>
      <c r="M1278" s="54">
        <v>0</v>
      </c>
      <c r="N1278" s="62">
        <v>0</v>
      </c>
      <c r="O1278" s="62">
        <v>0</v>
      </c>
      <c r="P1278" s="62">
        <v>0</v>
      </c>
      <c r="Q1278" s="62">
        <v>0</v>
      </c>
      <c r="R1278" s="62">
        <v>0</v>
      </c>
      <c r="S1278" s="62">
        <v>0</v>
      </c>
      <c r="T1278" s="62">
        <v>0</v>
      </c>
      <c r="U1278" s="62">
        <v>0</v>
      </c>
      <c r="V1278" s="62">
        <v>0</v>
      </c>
      <c r="W1278" s="62">
        <v>0</v>
      </c>
    </row>
    <row r="1279" spans="2:23" ht="63" x14ac:dyDescent="0.25">
      <c r="B1279" s="55" t="s">
        <v>2459</v>
      </c>
      <c r="C1279" s="56" t="s">
        <v>2460</v>
      </c>
      <c r="D1279" s="62">
        <v>0</v>
      </c>
      <c r="E1279" s="62">
        <v>0</v>
      </c>
      <c r="F1279" s="62">
        <v>0</v>
      </c>
      <c r="G1279" s="62">
        <v>0</v>
      </c>
      <c r="H1279" s="62">
        <v>0</v>
      </c>
      <c r="I1279" s="62">
        <v>0</v>
      </c>
      <c r="J1279" s="62">
        <f t="shared" si="254"/>
        <v>0</v>
      </c>
      <c r="K1279" s="62">
        <f t="shared" si="254"/>
        <v>0</v>
      </c>
      <c r="L1279" s="54">
        <v>0</v>
      </c>
      <c r="M1279" s="54">
        <v>0</v>
      </c>
      <c r="N1279" s="62">
        <v>0</v>
      </c>
      <c r="O1279" s="62">
        <v>0</v>
      </c>
      <c r="P1279" s="62">
        <v>0</v>
      </c>
      <c r="Q1279" s="62">
        <v>0</v>
      </c>
      <c r="R1279" s="62">
        <v>0</v>
      </c>
      <c r="S1279" s="62">
        <v>0</v>
      </c>
      <c r="T1279" s="62">
        <v>0</v>
      </c>
      <c r="U1279" s="62">
        <v>0</v>
      </c>
      <c r="V1279" s="62">
        <v>0</v>
      </c>
      <c r="W1279" s="62">
        <v>0</v>
      </c>
    </row>
    <row r="1280" spans="2:23" ht="47.25" x14ac:dyDescent="0.25">
      <c r="B1280" s="55" t="s">
        <v>2461</v>
      </c>
      <c r="C1280" s="56" t="s">
        <v>2462</v>
      </c>
      <c r="D1280" s="62">
        <v>0</v>
      </c>
      <c r="E1280" s="62">
        <v>0</v>
      </c>
      <c r="F1280" s="62">
        <v>0</v>
      </c>
      <c r="G1280" s="62">
        <v>0</v>
      </c>
      <c r="H1280" s="62">
        <v>0</v>
      </c>
      <c r="I1280" s="62">
        <v>0</v>
      </c>
      <c r="J1280" s="62">
        <f t="shared" si="254"/>
        <v>0</v>
      </c>
      <c r="K1280" s="62">
        <f t="shared" si="254"/>
        <v>0</v>
      </c>
      <c r="L1280" s="54">
        <v>0</v>
      </c>
      <c r="M1280" s="54">
        <v>0</v>
      </c>
      <c r="N1280" s="62">
        <v>0</v>
      </c>
      <c r="O1280" s="62">
        <v>0</v>
      </c>
      <c r="P1280" s="62">
        <v>0</v>
      </c>
      <c r="Q1280" s="62">
        <v>0</v>
      </c>
      <c r="R1280" s="62">
        <v>0</v>
      </c>
      <c r="S1280" s="62">
        <v>0</v>
      </c>
      <c r="T1280" s="62">
        <v>0</v>
      </c>
      <c r="U1280" s="62">
        <v>0</v>
      </c>
      <c r="V1280" s="62">
        <v>0</v>
      </c>
      <c r="W1280" s="62">
        <v>0</v>
      </c>
    </row>
    <row r="1281" spans="2:23" ht="31.5" x14ac:dyDescent="0.25">
      <c r="B1281" s="55" t="s">
        <v>2463</v>
      </c>
      <c r="C1281" s="56" t="s">
        <v>2464</v>
      </c>
      <c r="D1281" s="62">
        <v>0</v>
      </c>
      <c r="E1281" s="62">
        <v>0</v>
      </c>
      <c r="F1281" s="62">
        <v>0</v>
      </c>
      <c r="G1281" s="62">
        <v>0</v>
      </c>
      <c r="H1281" s="62">
        <v>0</v>
      </c>
      <c r="I1281" s="62">
        <v>0</v>
      </c>
      <c r="J1281" s="62">
        <f t="shared" si="254"/>
        <v>0</v>
      </c>
      <c r="K1281" s="62">
        <f t="shared" si="254"/>
        <v>0</v>
      </c>
      <c r="L1281" s="54">
        <v>0</v>
      </c>
      <c r="M1281" s="54">
        <v>0</v>
      </c>
      <c r="N1281" s="62">
        <v>0</v>
      </c>
      <c r="O1281" s="62">
        <v>0</v>
      </c>
      <c r="P1281" s="62">
        <v>0</v>
      </c>
      <c r="Q1281" s="62">
        <v>0</v>
      </c>
      <c r="R1281" s="62">
        <v>0</v>
      </c>
      <c r="S1281" s="62">
        <v>0</v>
      </c>
      <c r="T1281" s="62">
        <v>0</v>
      </c>
      <c r="U1281" s="62">
        <v>0</v>
      </c>
      <c r="V1281" s="62">
        <v>0</v>
      </c>
      <c r="W1281" s="62">
        <v>0</v>
      </c>
    </row>
    <row r="1282" spans="2:23" ht="31.5" x14ac:dyDescent="0.25">
      <c r="B1282" s="55" t="s">
        <v>2465</v>
      </c>
      <c r="C1282" s="56" t="s">
        <v>2466</v>
      </c>
      <c r="D1282" s="62">
        <v>0</v>
      </c>
      <c r="E1282" s="62">
        <v>0</v>
      </c>
      <c r="F1282" s="62">
        <v>0</v>
      </c>
      <c r="G1282" s="62">
        <v>0</v>
      </c>
      <c r="H1282" s="62">
        <v>0</v>
      </c>
      <c r="I1282" s="62">
        <v>0</v>
      </c>
      <c r="J1282" s="62">
        <f t="shared" si="254"/>
        <v>0</v>
      </c>
      <c r="K1282" s="62">
        <f t="shared" si="254"/>
        <v>0</v>
      </c>
      <c r="L1282" s="54">
        <v>0</v>
      </c>
      <c r="M1282" s="54">
        <v>0</v>
      </c>
      <c r="N1282" s="62">
        <v>0</v>
      </c>
      <c r="O1282" s="62">
        <v>0</v>
      </c>
      <c r="P1282" s="62">
        <v>0</v>
      </c>
      <c r="Q1282" s="62">
        <v>0</v>
      </c>
      <c r="R1282" s="62">
        <v>0</v>
      </c>
      <c r="S1282" s="62">
        <v>0</v>
      </c>
      <c r="T1282" s="62">
        <v>0</v>
      </c>
      <c r="U1282" s="62">
        <v>0</v>
      </c>
      <c r="V1282" s="62">
        <v>0</v>
      </c>
      <c r="W1282" s="62">
        <v>0</v>
      </c>
    </row>
    <row r="1283" spans="2:23" ht="31.5" x14ac:dyDescent="0.25">
      <c r="B1283" s="55" t="s">
        <v>2467</v>
      </c>
      <c r="C1283" s="56" t="s">
        <v>2468</v>
      </c>
      <c r="D1283" s="62">
        <v>0</v>
      </c>
      <c r="E1283" s="62">
        <v>0</v>
      </c>
      <c r="F1283" s="62">
        <v>0</v>
      </c>
      <c r="G1283" s="62">
        <v>0</v>
      </c>
      <c r="H1283" s="62">
        <v>0</v>
      </c>
      <c r="I1283" s="62">
        <v>0</v>
      </c>
      <c r="J1283" s="62">
        <f t="shared" si="254"/>
        <v>0</v>
      </c>
      <c r="K1283" s="62">
        <f t="shared" si="254"/>
        <v>0</v>
      </c>
      <c r="L1283" s="54">
        <v>0</v>
      </c>
      <c r="M1283" s="54">
        <v>0</v>
      </c>
      <c r="N1283" s="62">
        <v>0</v>
      </c>
      <c r="O1283" s="62">
        <v>0</v>
      </c>
      <c r="P1283" s="62">
        <v>0</v>
      </c>
      <c r="Q1283" s="62">
        <v>0</v>
      </c>
      <c r="R1283" s="62">
        <v>0</v>
      </c>
      <c r="S1283" s="62">
        <v>0</v>
      </c>
      <c r="T1283" s="62">
        <v>0</v>
      </c>
      <c r="U1283" s="62">
        <v>0</v>
      </c>
      <c r="V1283" s="62">
        <v>0</v>
      </c>
      <c r="W1283" s="62">
        <v>0</v>
      </c>
    </row>
    <row r="1284" spans="2:23" ht="47.25" x14ac:dyDescent="0.25">
      <c r="B1284" s="55" t="s">
        <v>2469</v>
      </c>
      <c r="C1284" s="56" t="s">
        <v>2470</v>
      </c>
      <c r="D1284" s="62">
        <v>0</v>
      </c>
      <c r="E1284" s="62">
        <v>0</v>
      </c>
      <c r="F1284" s="62">
        <v>0</v>
      </c>
      <c r="G1284" s="62">
        <v>0</v>
      </c>
      <c r="H1284" s="62">
        <v>0</v>
      </c>
      <c r="I1284" s="62">
        <v>0</v>
      </c>
      <c r="J1284" s="62">
        <f t="shared" si="254"/>
        <v>0</v>
      </c>
      <c r="K1284" s="62">
        <f t="shared" si="254"/>
        <v>0</v>
      </c>
      <c r="L1284" s="54">
        <v>0</v>
      </c>
      <c r="M1284" s="54">
        <v>0</v>
      </c>
      <c r="N1284" s="62">
        <v>0</v>
      </c>
      <c r="O1284" s="62">
        <v>0</v>
      </c>
      <c r="P1284" s="62">
        <v>0</v>
      </c>
      <c r="Q1284" s="62">
        <v>0</v>
      </c>
      <c r="R1284" s="62">
        <v>0</v>
      </c>
      <c r="S1284" s="62">
        <v>0</v>
      </c>
      <c r="T1284" s="62">
        <v>0</v>
      </c>
      <c r="U1284" s="62">
        <v>0</v>
      </c>
      <c r="V1284" s="62">
        <v>0</v>
      </c>
      <c r="W1284" s="62">
        <v>0</v>
      </c>
    </row>
    <row r="1285" spans="2:23" ht="47.25" x14ac:dyDescent="0.25">
      <c r="B1285" s="55" t="s">
        <v>2471</v>
      </c>
      <c r="C1285" s="56" t="s">
        <v>2472</v>
      </c>
      <c r="D1285" s="62">
        <v>0</v>
      </c>
      <c r="E1285" s="62">
        <v>0</v>
      </c>
      <c r="F1285" s="62">
        <v>0</v>
      </c>
      <c r="G1285" s="62">
        <v>0</v>
      </c>
      <c r="H1285" s="62">
        <v>0</v>
      </c>
      <c r="I1285" s="62">
        <v>0</v>
      </c>
      <c r="J1285" s="62">
        <f t="shared" si="254"/>
        <v>0</v>
      </c>
      <c r="K1285" s="62">
        <f t="shared" si="254"/>
        <v>0</v>
      </c>
      <c r="L1285" s="54">
        <v>0</v>
      </c>
      <c r="M1285" s="54">
        <v>0</v>
      </c>
      <c r="N1285" s="62">
        <v>0</v>
      </c>
      <c r="O1285" s="62">
        <v>0</v>
      </c>
      <c r="P1285" s="62">
        <v>0</v>
      </c>
      <c r="Q1285" s="62">
        <v>0</v>
      </c>
      <c r="R1285" s="62">
        <v>0</v>
      </c>
      <c r="S1285" s="62">
        <v>0</v>
      </c>
      <c r="T1285" s="62">
        <v>0</v>
      </c>
      <c r="U1285" s="62">
        <v>0</v>
      </c>
      <c r="V1285" s="62">
        <v>0</v>
      </c>
      <c r="W1285" s="62">
        <v>0</v>
      </c>
    </row>
    <row r="1286" spans="2:23" ht="31.5" x14ac:dyDescent="0.25">
      <c r="B1286" s="55" t="s">
        <v>2473</v>
      </c>
      <c r="C1286" s="56" t="s">
        <v>2474</v>
      </c>
      <c r="D1286" s="62">
        <v>0</v>
      </c>
      <c r="E1286" s="62">
        <v>0</v>
      </c>
      <c r="F1286" s="62">
        <v>0</v>
      </c>
      <c r="G1286" s="62">
        <v>0</v>
      </c>
      <c r="H1286" s="62">
        <v>0</v>
      </c>
      <c r="I1286" s="62">
        <v>0</v>
      </c>
      <c r="J1286" s="62">
        <f t="shared" si="254"/>
        <v>0</v>
      </c>
      <c r="K1286" s="62">
        <f t="shared" si="254"/>
        <v>0</v>
      </c>
      <c r="L1286" s="54">
        <v>0</v>
      </c>
      <c r="M1286" s="54">
        <v>0</v>
      </c>
      <c r="N1286" s="62">
        <v>0</v>
      </c>
      <c r="O1286" s="62">
        <v>0</v>
      </c>
      <c r="P1286" s="62">
        <v>0</v>
      </c>
      <c r="Q1286" s="62">
        <v>0</v>
      </c>
      <c r="R1286" s="62">
        <v>0</v>
      </c>
      <c r="S1286" s="62">
        <v>0</v>
      </c>
      <c r="T1286" s="62">
        <v>0</v>
      </c>
      <c r="U1286" s="62">
        <v>0</v>
      </c>
      <c r="V1286" s="62">
        <v>0</v>
      </c>
      <c r="W1286" s="62">
        <v>0</v>
      </c>
    </row>
    <row r="1287" spans="2:23" ht="141.75" x14ac:dyDescent="0.25">
      <c r="B1287" s="55" t="s">
        <v>2475</v>
      </c>
      <c r="C1287" s="56" t="s">
        <v>2476</v>
      </c>
      <c r="D1287" s="62">
        <v>0</v>
      </c>
      <c r="E1287" s="62">
        <v>0</v>
      </c>
      <c r="F1287" s="62">
        <v>0</v>
      </c>
      <c r="G1287" s="62">
        <v>0</v>
      </c>
      <c r="H1287" s="62">
        <v>0</v>
      </c>
      <c r="I1287" s="62">
        <v>0</v>
      </c>
      <c r="J1287" s="62">
        <f t="shared" si="254"/>
        <v>0</v>
      </c>
      <c r="K1287" s="62">
        <f t="shared" si="254"/>
        <v>0</v>
      </c>
      <c r="L1287" s="54">
        <v>0</v>
      </c>
      <c r="M1287" s="54">
        <v>0</v>
      </c>
      <c r="N1287" s="62">
        <v>0</v>
      </c>
      <c r="O1287" s="62">
        <v>0</v>
      </c>
      <c r="P1287" s="62">
        <v>0</v>
      </c>
      <c r="Q1287" s="62">
        <v>0</v>
      </c>
      <c r="R1287" s="62">
        <v>0</v>
      </c>
      <c r="S1287" s="62">
        <v>0</v>
      </c>
      <c r="T1287" s="62">
        <v>0</v>
      </c>
      <c r="U1287" s="62">
        <v>0</v>
      </c>
      <c r="V1287" s="62">
        <v>0</v>
      </c>
      <c r="W1287" s="62">
        <v>0</v>
      </c>
    </row>
    <row r="1288" spans="2:23" ht="63" x14ac:dyDescent="0.25">
      <c r="B1288" s="55" t="s">
        <v>2477</v>
      </c>
      <c r="C1288" s="56" t="s">
        <v>2478</v>
      </c>
      <c r="D1288" s="62">
        <v>0</v>
      </c>
      <c r="E1288" s="62">
        <v>0</v>
      </c>
      <c r="F1288" s="62">
        <v>0</v>
      </c>
      <c r="G1288" s="62">
        <v>0</v>
      </c>
      <c r="H1288" s="62">
        <v>0</v>
      </c>
      <c r="I1288" s="62">
        <v>0</v>
      </c>
      <c r="J1288" s="62">
        <f t="shared" si="254"/>
        <v>0</v>
      </c>
      <c r="K1288" s="62">
        <f t="shared" si="254"/>
        <v>0</v>
      </c>
      <c r="L1288" s="54">
        <v>0</v>
      </c>
      <c r="M1288" s="54">
        <v>0</v>
      </c>
      <c r="N1288" s="62">
        <v>0</v>
      </c>
      <c r="O1288" s="62">
        <v>0</v>
      </c>
      <c r="P1288" s="62">
        <v>0</v>
      </c>
      <c r="Q1288" s="62">
        <v>0</v>
      </c>
      <c r="R1288" s="62">
        <v>0</v>
      </c>
      <c r="S1288" s="62">
        <v>0</v>
      </c>
      <c r="T1288" s="62">
        <v>0</v>
      </c>
      <c r="U1288" s="62">
        <v>0</v>
      </c>
      <c r="V1288" s="62">
        <v>0</v>
      </c>
      <c r="W1288" s="62">
        <v>0</v>
      </c>
    </row>
    <row r="1289" spans="2:23" ht="110.25" x14ac:dyDescent="0.25">
      <c r="B1289" s="55" t="s">
        <v>2479</v>
      </c>
      <c r="C1289" s="56" t="s">
        <v>2480</v>
      </c>
      <c r="D1289" s="62">
        <v>0</v>
      </c>
      <c r="E1289" s="62">
        <v>0</v>
      </c>
      <c r="F1289" s="62">
        <v>0</v>
      </c>
      <c r="G1289" s="62">
        <v>0</v>
      </c>
      <c r="H1289" s="62">
        <v>0</v>
      </c>
      <c r="I1289" s="62">
        <v>0</v>
      </c>
      <c r="J1289" s="62">
        <f t="shared" si="254"/>
        <v>0</v>
      </c>
      <c r="K1289" s="62">
        <f t="shared" si="254"/>
        <v>0</v>
      </c>
      <c r="L1289" s="54">
        <v>0</v>
      </c>
      <c r="M1289" s="54">
        <v>0</v>
      </c>
      <c r="N1289" s="62">
        <v>0</v>
      </c>
      <c r="O1289" s="62">
        <v>0</v>
      </c>
      <c r="P1289" s="62">
        <v>0</v>
      </c>
      <c r="Q1289" s="62">
        <v>0</v>
      </c>
      <c r="R1289" s="62">
        <v>0</v>
      </c>
      <c r="S1289" s="62">
        <v>0</v>
      </c>
      <c r="T1289" s="62">
        <v>0</v>
      </c>
      <c r="U1289" s="62">
        <v>0</v>
      </c>
      <c r="V1289" s="62">
        <v>0</v>
      </c>
      <c r="W1289" s="62">
        <v>0</v>
      </c>
    </row>
    <row r="1290" spans="2:23" ht="94.5" x14ac:dyDescent="0.25">
      <c r="B1290" s="55" t="s">
        <v>2481</v>
      </c>
      <c r="C1290" s="56" t="s">
        <v>2482</v>
      </c>
      <c r="D1290" s="62">
        <v>0</v>
      </c>
      <c r="E1290" s="62">
        <v>0</v>
      </c>
      <c r="F1290" s="62">
        <v>0</v>
      </c>
      <c r="G1290" s="62">
        <v>0</v>
      </c>
      <c r="H1290" s="62">
        <v>0</v>
      </c>
      <c r="I1290" s="62">
        <v>0</v>
      </c>
      <c r="J1290" s="62">
        <f t="shared" si="254"/>
        <v>0</v>
      </c>
      <c r="K1290" s="62">
        <f t="shared" si="254"/>
        <v>0</v>
      </c>
      <c r="L1290" s="54">
        <v>0</v>
      </c>
      <c r="M1290" s="54">
        <v>0</v>
      </c>
      <c r="N1290" s="62">
        <v>0</v>
      </c>
      <c r="O1290" s="62">
        <v>0</v>
      </c>
      <c r="P1290" s="62">
        <v>0</v>
      </c>
      <c r="Q1290" s="62">
        <v>0</v>
      </c>
      <c r="R1290" s="62">
        <v>0</v>
      </c>
      <c r="S1290" s="62">
        <v>0</v>
      </c>
      <c r="T1290" s="62">
        <v>0</v>
      </c>
      <c r="U1290" s="62">
        <v>0</v>
      </c>
      <c r="V1290" s="62">
        <v>0</v>
      </c>
      <c r="W1290" s="62">
        <v>0</v>
      </c>
    </row>
    <row r="1291" spans="2:23" ht="31.5" x14ac:dyDescent="0.25">
      <c r="B1291" s="55" t="s">
        <v>2483</v>
      </c>
      <c r="C1291" s="56" t="s">
        <v>2484</v>
      </c>
      <c r="D1291" s="62">
        <v>0</v>
      </c>
      <c r="E1291" s="62">
        <v>0</v>
      </c>
      <c r="F1291" s="62">
        <v>0</v>
      </c>
      <c r="G1291" s="62">
        <v>0</v>
      </c>
      <c r="H1291" s="62">
        <v>0</v>
      </c>
      <c r="I1291" s="62">
        <v>0</v>
      </c>
      <c r="J1291" s="62">
        <f t="shared" si="254"/>
        <v>0</v>
      </c>
      <c r="K1291" s="62">
        <f t="shared" si="254"/>
        <v>0</v>
      </c>
      <c r="L1291" s="54">
        <v>0</v>
      </c>
      <c r="M1291" s="54">
        <v>0</v>
      </c>
      <c r="N1291" s="62">
        <v>0</v>
      </c>
      <c r="O1291" s="62">
        <v>0</v>
      </c>
      <c r="P1291" s="62">
        <v>0</v>
      </c>
      <c r="Q1291" s="62">
        <v>0</v>
      </c>
      <c r="R1291" s="62">
        <v>0</v>
      </c>
      <c r="S1291" s="62">
        <v>0</v>
      </c>
      <c r="T1291" s="62">
        <v>0</v>
      </c>
      <c r="U1291" s="62">
        <v>0</v>
      </c>
      <c r="V1291" s="62">
        <v>0</v>
      </c>
      <c r="W1291" s="62">
        <v>0</v>
      </c>
    </row>
    <row r="1292" spans="2:23" ht="47.25" x14ac:dyDescent="0.25">
      <c r="B1292" s="55" t="s">
        <v>2485</v>
      </c>
      <c r="C1292" s="56" t="s">
        <v>2486</v>
      </c>
      <c r="D1292" s="62">
        <v>0</v>
      </c>
      <c r="E1292" s="62">
        <v>0</v>
      </c>
      <c r="F1292" s="62">
        <v>0</v>
      </c>
      <c r="G1292" s="62">
        <v>0</v>
      </c>
      <c r="H1292" s="62">
        <v>0</v>
      </c>
      <c r="I1292" s="62">
        <v>0</v>
      </c>
      <c r="J1292" s="62">
        <f t="shared" si="254"/>
        <v>0</v>
      </c>
      <c r="K1292" s="62">
        <f t="shared" si="254"/>
        <v>0</v>
      </c>
      <c r="L1292" s="54">
        <v>0</v>
      </c>
      <c r="M1292" s="54">
        <v>0</v>
      </c>
      <c r="N1292" s="62">
        <v>0</v>
      </c>
      <c r="O1292" s="62">
        <v>0</v>
      </c>
      <c r="P1292" s="62">
        <v>0</v>
      </c>
      <c r="Q1292" s="62">
        <v>0</v>
      </c>
      <c r="R1292" s="62">
        <v>0</v>
      </c>
      <c r="S1292" s="62">
        <v>0</v>
      </c>
      <c r="T1292" s="62">
        <v>0</v>
      </c>
      <c r="U1292" s="62">
        <v>0</v>
      </c>
      <c r="V1292" s="62">
        <v>0</v>
      </c>
      <c r="W1292" s="62">
        <v>0</v>
      </c>
    </row>
    <row r="1293" spans="2:23" ht="78.75" x14ac:dyDescent="0.25">
      <c r="B1293" s="55" t="s">
        <v>2487</v>
      </c>
      <c r="C1293" s="56" t="s">
        <v>2488</v>
      </c>
      <c r="D1293" s="62">
        <v>0</v>
      </c>
      <c r="E1293" s="62">
        <v>0</v>
      </c>
      <c r="F1293" s="62">
        <v>0</v>
      </c>
      <c r="G1293" s="62">
        <v>0</v>
      </c>
      <c r="H1293" s="62">
        <v>0</v>
      </c>
      <c r="I1293" s="62">
        <v>0</v>
      </c>
      <c r="J1293" s="62">
        <f t="shared" si="254"/>
        <v>0</v>
      </c>
      <c r="K1293" s="62">
        <f t="shared" si="254"/>
        <v>0</v>
      </c>
      <c r="L1293" s="54">
        <v>0</v>
      </c>
      <c r="M1293" s="54">
        <v>0</v>
      </c>
      <c r="N1293" s="62">
        <v>0</v>
      </c>
      <c r="O1293" s="62">
        <v>0</v>
      </c>
      <c r="P1293" s="62">
        <v>0</v>
      </c>
      <c r="Q1293" s="62">
        <v>0</v>
      </c>
      <c r="R1293" s="62">
        <v>0</v>
      </c>
      <c r="S1293" s="62">
        <v>0</v>
      </c>
      <c r="T1293" s="62">
        <v>0</v>
      </c>
      <c r="U1293" s="62">
        <v>0</v>
      </c>
      <c r="V1293" s="62">
        <v>0</v>
      </c>
      <c r="W1293" s="62">
        <v>0</v>
      </c>
    </row>
    <row r="1294" spans="2:23" ht="47.25" x14ac:dyDescent="0.25">
      <c r="B1294" s="55" t="s">
        <v>2489</v>
      </c>
      <c r="C1294" s="56" t="s">
        <v>2490</v>
      </c>
      <c r="D1294" s="62">
        <v>0</v>
      </c>
      <c r="E1294" s="62">
        <v>0</v>
      </c>
      <c r="F1294" s="62">
        <v>0</v>
      </c>
      <c r="G1294" s="62">
        <v>0</v>
      </c>
      <c r="H1294" s="62">
        <v>0</v>
      </c>
      <c r="I1294" s="62">
        <v>0</v>
      </c>
      <c r="J1294" s="62">
        <f t="shared" si="254"/>
        <v>0</v>
      </c>
      <c r="K1294" s="62">
        <f t="shared" si="254"/>
        <v>0</v>
      </c>
      <c r="L1294" s="54">
        <v>0</v>
      </c>
      <c r="M1294" s="54">
        <v>0</v>
      </c>
      <c r="N1294" s="62">
        <v>0</v>
      </c>
      <c r="O1294" s="62">
        <v>0</v>
      </c>
      <c r="P1294" s="62">
        <v>0</v>
      </c>
      <c r="Q1294" s="62">
        <v>0</v>
      </c>
      <c r="R1294" s="62">
        <v>0</v>
      </c>
      <c r="S1294" s="62">
        <v>0</v>
      </c>
      <c r="T1294" s="62">
        <v>0</v>
      </c>
      <c r="U1294" s="62">
        <v>0</v>
      </c>
      <c r="V1294" s="62">
        <v>0</v>
      </c>
      <c r="W1294" s="62">
        <v>0</v>
      </c>
    </row>
    <row r="1295" spans="2:23" ht="63" x14ac:dyDescent="0.25">
      <c r="B1295" s="55" t="s">
        <v>2491</v>
      </c>
      <c r="C1295" s="56" t="s">
        <v>2492</v>
      </c>
      <c r="D1295" s="62">
        <v>0</v>
      </c>
      <c r="E1295" s="62">
        <v>0</v>
      </c>
      <c r="F1295" s="62">
        <v>0</v>
      </c>
      <c r="G1295" s="62">
        <v>0</v>
      </c>
      <c r="H1295" s="62">
        <v>0</v>
      </c>
      <c r="I1295" s="62">
        <v>0</v>
      </c>
      <c r="J1295" s="62">
        <f t="shared" si="254"/>
        <v>0</v>
      </c>
      <c r="K1295" s="62">
        <f t="shared" si="254"/>
        <v>0</v>
      </c>
      <c r="L1295" s="54">
        <v>0</v>
      </c>
      <c r="M1295" s="54">
        <v>0</v>
      </c>
      <c r="N1295" s="62">
        <v>0</v>
      </c>
      <c r="O1295" s="62">
        <v>0</v>
      </c>
      <c r="P1295" s="62">
        <v>0</v>
      </c>
      <c r="Q1295" s="62">
        <v>0</v>
      </c>
      <c r="R1295" s="62">
        <v>0</v>
      </c>
      <c r="S1295" s="62">
        <v>0</v>
      </c>
      <c r="T1295" s="62">
        <v>0</v>
      </c>
      <c r="U1295" s="62">
        <v>0</v>
      </c>
      <c r="V1295" s="62">
        <v>0</v>
      </c>
      <c r="W1295" s="62">
        <v>0</v>
      </c>
    </row>
    <row r="1296" spans="2:23" ht="47.25" x14ac:dyDescent="0.25">
      <c r="B1296" s="55" t="s">
        <v>2493</v>
      </c>
      <c r="C1296" s="56" t="s">
        <v>2494</v>
      </c>
      <c r="D1296" s="62">
        <v>0</v>
      </c>
      <c r="E1296" s="62">
        <v>0</v>
      </c>
      <c r="F1296" s="62">
        <v>0</v>
      </c>
      <c r="G1296" s="62">
        <v>0</v>
      </c>
      <c r="H1296" s="62">
        <v>0</v>
      </c>
      <c r="I1296" s="62">
        <v>0</v>
      </c>
      <c r="J1296" s="62">
        <f t="shared" si="254"/>
        <v>0</v>
      </c>
      <c r="K1296" s="62">
        <f t="shared" si="254"/>
        <v>0</v>
      </c>
      <c r="L1296" s="54">
        <v>0</v>
      </c>
      <c r="M1296" s="54">
        <v>0</v>
      </c>
      <c r="N1296" s="62">
        <v>0</v>
      </c>
      <c r="O1296" s="62">
        <v>0</v>
      </c>
      <c r="P1296" s="62">
        <v>0</v>
      </c>
      <c r="Q1296" s="62">
        <v>0</v>
      </c>
      <c r="R1296" s="62">
        <v>0</v>
      </c>
      <c r="S1296" s="62">
        <v>0</v>
      </c>
      <c r="T1296" s="62">
        <v>0</v>
      </c>
      <c r="U1296" s="62">
        <v>0</v>
      </c>
      <c r="V1296" s="62">
        <v>0</v>
      </c>
      <c r="W1296" s="62">
        <v>0</v>
      </c>
    </row>
    <row r="1297" spans="2:23" ht="31.5" x14ac:dyDescent="0.25">
      <c r="B1297" s="55" t="s">
        <v>2495</v>
      </c>
      <c r="C1297" s="56" t="s">
        <v>2496</v>
      </c>
      <c r="D1297" s="62">
        <v>0</v>
      </c>
      <c r="E1297" s="62">
        <v>0</v>
      </c>
      <c r="F1297" s="62">
        <v>0</v>
      </c>
      <c r="G1297" s="62">
        <v>0</v>
      </c>
      <c r="H1297" s="62">
        <v>0</v>
      </c>
      <c r="I1297" s="62">
        <v>0</v>
      </c>
      <c r="J1297" s="62">
        <f t="shared" si="254"/>
        <v>0</v>
      </c>
      <c r="K1297" s="62">
        <f t="shared" si="254"/>
        <v>0</v>
      </c>
      <c r="L1297" s="54">
        <v>0</v>
      </c>
      <c r="M1297" s="54">
        <v>0</v>
      </c>
      <c r="N1297" s="62">
        <v>0</v>
      </c>
      <c r="O1297" s="62">
        <v>0</v>
      </c>
      <c r="P1297" s="62">
        <v>0</v>
      </c>
      <c r="Q1297" s="62">
        <v>0</v>
      </c>
      <c r="R1297" s="62">
        <v>0</v>
      </c>
      <c r="S1297" s="62">
        <v>0</v>
      </c>
      <c r="T1297" s="62">
        <v>0</v>
      </c>
      <c r="U1297" s="62">
        <v>0</v>
      </c>
      <c r="V1297" s="62">
        <v>0</v>
      </c>
      <c r="W1297" s="62">
        <v>0</v>
      </c>
    </row>
    <row r="1298" spans="2:23" ht="110.25" x14ac:dyDescent="0.25">
      <c r="B1298" s="55" t="s">
        <v>2497</v>
      </c>
      <c r="C1298" s="56" t="s">
        <v>2498</v>
      </c>
      <c r="D1298" s="62">
        <v>0</v>
      </c>
      <c r="E1298" s="62">
        <v>0</v>
      </c>
      <c r="F1298" s="62">
        <v>0</v>
      </c>
      <c r="G1298" s="62">
        <v>0</v>
      </c>
      <c r="H1298" s="62">
        <v>0</v>
      </c>
      <c r="I1298" s="62">
        <v>0</v>
      </c>
      <c r="J1298" s="62">
        <f t="shared" si="254"/>
        <v>0</v>
      </c>
      <c r="K1298" s="62">
        <f t="shared" si="254"/>
        <v>0</v>
      </c>
      <c r="L1298" s="54">
        <v>0</v>
      </c>
      <c r="M1298" s="54">
        <v>0</v>
      </c>
      <c r="N1298" s="62">
        <v>0</v>
      </c>
      <c r="O1298" s="62">
        <v>0</v>
      </c>
      <c r="P1298" s="62">
        <v>0</v>
      </c>
      <c r="Q1298" s="62">
        <v>0</v>
      </c>
      <c r="R1298" s="62">
        <v>0</v>
      </c>
      <c r="S1298" s="62">
        <v>0</v>
      </c>
      <c r="T1298" s="62">
        <v>0</v>
      </c>
      <c r="U1298" s="62">
        <v>0</v>
      </c>
      <c r="V1298" s="62">
        <v>0</v>
      </c>
      <c r="W1298" s="62">
        <v>0</v>
      </c>
    </row>
    <row r="1299" spans="2:23" ht="126" x14ac:dyDescent="0.25">
      <c r="B1299" s="55" t="s">
        <v>2499</v>
      </c>
      <c r="C1299" s="56" t="s">
        <v>2500</v>
      </c>
      <c r="D1299" s="62">
        <v>0</v>
      </c>
      <c r="E1299" s="62">
        <v>0</v>
      </c>
      <c r="F1299" s="62">
        <v>0</v>
      </c>
      <c r="G1299" s="62">
        <v>0</v>
      </c>
      <c r="H1299" s="62">
        <v>0</v>
      </c>
      <c r="I1299" s="62">
        <v>0</v>
      </c>
      <c r="J1299" s="62">
        <f t="shared" si="254"/>
        <v>0</v>
      </c>
      <c r="K1299" s="62">
        <f t="shared" si="254"/>
        <v>0</v>
      </c>
      <c r="L1299" s="54">
        <v>0</v>
      </c>
      <c r="M1299" s="54">
        <v>0</v>
      </c>
      <c r="N1299" s="62">
        <v>0</v>
      </c>
      <c r="O1299" s="62">
        <v>0</v>
      </c>
      <c r="P1299" s="62">
        <v>0</v>
      </c>
      <c r="Q1299" s="62">
        <v>0</v>
      </c>
      <c r="R1299" s="62">
        <v>0</v>
      </c>
      <c r="S1299" s="62">
        <v>0</v>
      </c>
      <c r="T1299" s="62">
        <v>0</v>
      </c>
      <c r="U1299" s="62">
        <v>0</v>
      </c>
      <c r="V1299" s="62">
        <v>0</v>
      </c>
      <c r="W1299" s="62">
        <v>0</v>
      </c>
    </row>
    <row r="1300" spans="2:23" ht="94.5" x14ac:dyDescent="0.25">
      <c r="B1300" s="55" t="s">
        <v>2501</v>
      </c>
      <c r="C1300" s="56" t="s">
        <v>2502</v>
      </c>
      <c r="D1300" s="62">
        <v>0</v>
      </c>
      <c r="E1300" s="62">
        <v>0</v>
      </c>
      <c r="F1300" s="62">
        <v>0</v>
      </c>
      <c r="G1300" s="62">
        <v>0</v>
      </c>
      <c r="H1300" s="62">
        <v>0</v>
      </c>
      <c r="I1300" s="62">
        <v>0</v>
      </c>
      <c r="J1300" s="62">
        <f t="shared" si="254"/>
        <v>0</v>
      </c>
      <c r="K1300" s="62">
        <f t="shared" si="254"/>
        <v>0</v>
      </c>
      <c r="L1300" s="54">
        <v>0</v>
      </c>
      <c r="M1300" s="54">
        <v>0</v>
      </c>
      <c r="N1300" s="62">
        <v>0</v>
      </c>
      <c r="O1300" s="62">
        <v>0</v>
      </c>
      <c r="P1300" s="62">
        <v>0</v>
      </c>
      <c r="Q1300" s="62">
        <v>0</v>
      </c>
      <c r="R1300" s="62">
        <v>0</v>
      </c>
      <c r="S1300" s="62">
        <v>0</v>
      </c>
      <c r="T1300" s="62">
        <v>0</v>
      </c>
      <c r="U1300" s="62">
        <v>0</v>
      </c>
      <c r="V1300" s="62">
        <v>0</v>
      </c>
      <c r="W1300" s="62">
        <v>0</v>
      </c>
    </row>
    <row r="1301" spans="2:23" ht="63" x14ac:dyDescent="0.25">
      <c r="B1301" s="55" t="s">
        <v>2503</v>
      </c>
      <c r="C1301" s="56" t="s">
        <v>2504</v>
      </c>
      <c r="D1301" s="62">
        <v>0</v>
      </c>
      <c r="E1301" s="62">
        <v>0</v>
      </c>
      <c r="F1301" s="62">
        <v>0</v>
      </c>
      <c r="G1301" s="62">
        <v>0</v>
      </c>
      <c r="H1301" s="62">
        <v>0</v>
      </c>
      <c r="I1301" s="62">
        <v>0</v>
      </c>
      <c r="J1301" s="62">
        <f t="shared" si="254"/>
        <v>0</v>
      </c>
      <c r="K1301" s="62">
        <f t="shared" si="254"/>
        <v>0</v>
      </c>
      <c r="L1301" s="54">
        <v>0</v>
      </c>
      <c r="M1301" s="54">
        <v>0</v>
      </c>
      <c r="N1301" s="62">
        <v>0</v>
      </c>
      <c r="O1301" s="62">
        <v>0</v>
      </c>
      <c r="P1301" s="62">
        <v>0</v>
      </c>
      <c r="Q1301" s="62">
        <v>0</v>
      </c>
      <c r="R1301" s="62">
        <v>0</v>
      </c>
      <c r="S1301" s="62">
        <v>0</v>
      </c>
      <c r="T1301" s="62">
        <v>0</v>
      </c>
      <c r="U1301" s="62">
        <v>0</v>
      </c>
      <c r="V1301" s="62">
        <v>0</v>
      </c>
      <c r="W1301" s="62">
        <v>0</v>
      </c>
    </row>
    <row r="1302" spans="2:23" ht="47.25" x14ac:dyDescent="0.25">
      <c r="B1302" s="55" t="s">
        <v>2505</v>
      </c>
      <c r="C1302" s="56" t="s">
        <v>2506</v>
      </c>
      <c r="D1302" s="62">
        <v>0</v>
      </c>
      <c r="E1302" s="62">
        <v>0</v>
      </c>
      <c r="F1302" s="62">
        <v>0</v>
      </c>
      <c r="G1302" s="62">
        <v>0</v>
      </c>
      <c r="H1302" s="62">
        <v>0</v>
      </c>
      <c r="I1302" s="62">
        <v>0</v>
      </c>
      <c r="J1302" s="62">
        <f t="shared" si="254"/>
        <v>0</v>
      </c>
      <c r="K1302" s="62">
        <f t="shared" si="254"/>
        <v>0</v>
      </c>
      <c r="L1302" s="54">
        <v>0</v>
      </c>
      <c r="M1302" s="54">
        <v>0</v>
      </c>
      <c r="N1302" s="62">
        <v>0</v>
      </c>
      <c r="O1302" s="62">
        <v>0</v>
      </c>
      <c r="P1302" s="62">
        <v>0</v>
      </c>
      <c r="Q1302" s="62">
        <v>0</v>
      </c>
      <c r="R1302" s="62">
        <v>0</v>
      </c>
      <c r="S1302" s="62">
        <v>0</v>
      </c>
      <c r="T1302" s="62">
        <v>0</v>
      </c>
      <c r="U1302" s="62">
        <v>0</v>
      </c>
      <c r="V1302" s="62">
        <v>0</v>
      </c>
      <c r="W1302" s="62">
        <v>0</v>
      </c>
    </row>
    <row r="1303" spans="2:23" ht="47.25" x14ac:dyDescent="0.25">
      <c r="B1303" s="55" t="s">
        <v>2507</v>
      </c>
      <c r="C1303" s="56" t="s">
        <v>2508</v>
      </c>
      <c r="D1303" s="62">
        <v>0</v>
      </c>
      <c r="E1303" s="62">
        <v>0</v>
      </c>
      <c r="F1303" s="62">
        <v>0</v>
      </c>
      <c r="G1303" s="62">
        <v>0</v>
      </c>
      <c r="H1303" s="62">
        <v>0</v>
      </c>
      <c r="I1303" s="62">
        <v>0</v>
      </c>
      <c r="J1303" s="62">
        <f t="shared" si="254"/>
        <v>0</v>
      </c>
      <c r="K1303" s="62">
        <f t="shared" si="254"/>
        <v>0</v>
      </c>
      <c r="L1303" s="54">
        <v>0</v>
      </c>
      <c r="M1303" s="54">
        <v>0</v>
      </c>
      <c r="N1303" s="62">
        <v>0</v>
      </c>
      <c r="O1303" s="62">
        <v>0</v>
      </c>
      <c r="P1303" s="62">
        <v>0</v>
      </c>
      <c r="Q1303" s="62">
        <v>0</v>
      </c>
      <c r="R1303" s="62">
        <v>0</v>
      </c>
      <c r="S1303" s="62">
        <v>0</v>
      </c>
      <c r="T1303" s="62">
        <v>0</v>
      </c>
      <c r="U1303" s="62">
        <v>0</v>
      </c>
      <c r="V1303" s="62">
        <v>0</v>
      </c>
      <c r="W1303" s="62">
        <v>0</v>
      </c>
    </row>
    <row r="1304" spans="2:23" ht="31.5" x14ac:dyDescent="0.25">
      <c r="B1304" s="55" t="s">
        <v>2509</v>
      </c>
      <c r="C1304" s="56" t="s">
        <v>2510</v>
      </c>
      <c r="D1304" s="62">
        <v>0</v>
      </c>
      <c r="E1304" s="62">
        <v>0</v>
      </c>
      <c r="F1304" s="62">
        <v>0</v>
      </c>
      <c r="G1304" s="62">
        <v>0</v>
      </c>
      <c r="H1304" s="62">
        <v>0</v>
      </c>
      <c r="I1304" s="62">
        <v>0</v>
      </c>
      <c r="J1304" s="62">
        <f t="shared" si="254"/>
        <v>0</v>
      </c>
      <c r="K1304" s="62">
        <f t="shared" si="254"/>
        <v>0</v>
      </c>
      <c r="L1304" s="54">
        <v>0</v>
      </c>
      <c r="M1304" s="54">
        <v>0</v>
      </c>
      <c r="N1304" s="62">
        <v>0</v>
      </c>
      <c r="O1304" s="62">
        <v>0</v>
      </c>
      <c r="P1304" s="62">
        <v>0</v>
      </c>
      <c r="Q1304" s="62">
        <v>0</v>
      </c>
      <c r="R1304" s="62">
        <v>0</v>
      </c>
      <c r="S1304" s="62">
        <v>0</v>
      </c>
      <c r="T1304" s="62">
        <v>0</v>
      </c>
      <c r="U1304" s="62">
        <v>0</v>
      </c>
      <c r="V1304" s="62">
        <v>0</v>
      </c>
      <c r="W1304" s="62">
        <v>0</v>
      </c>
    </row>
    <row r="1305" spans="2:23" ht="94.5" x14ac:dyDescent="0.25">
      <c r="B1305" s="55" t="s">
        <v>2511</v>
      </c>
      <c r="C1305" s="56" t="s">
        <v>2512</v>
      </c>
      <c r="D1305" s="62">
        <v>0</v>
      </c>
      <c r="E1305" s="62">
        <v>0</v>
      </c>
      <c r="F1305" s="62">
        <v>0</v>
      </c>
      <c r="G1305" s="62">
        <v>0</v>
      </c>
      <c r="H1305" s="62">
        <v>0</v>
      </c>
      <c r="I1305" s="62">
        <v>0</v>
      </c>
      <c r="J1305" s="62">
        <f t="shared" si="254"/>
        <v>0</v>
      </c>
      <c r="K1305" s="62">
        <f t="shared" si="254"/>
        <v>0</v>
      </c>
      <c r="L1305" s="54">
        <v>0</v>
      </c>
      <c r="M1305" s="54">
        <v>0</v>
      </c>
      <c r="N1305" s="62">
        <v>0</v>
      </c>
      <c r="O1305" s="62">
        <v>0</v>
      </c>
      <c r="P1305" s="62">
        <v>0</v>
      </c>
      <c r="Q1305" s="62">
        <v>0</v>
      </c>
      <c r="R1305" s="62">
        <v>0</v>
      </c>
      <c r="S1305" s="62">
        <v>0</v>
      </c>
      <c r="T1305" s="62">
        <v>0</v>
      </c>
      <c r="U1305" s="62">
        <v>0</v>
      </c>
      <c r="V1305" s="62">
        <v>0</v>
      </c>
      <c r="W1305" s="62">
        <v>0</v>
      </c>
    </row>
    <row r="1306" spans="2:23" ht="47.25" x14ac:dyDescent="0.25">
      <c r="B1306" s="55" t="s">
        <v>2513</v>
      </c>
      <c r="C1306" s="56" t="s">
        <v>2514</v>
      </c>
      <c r="D1306" s="62">
        <v>0</v>
      </c>
      <c r="E1306" s="62">
        <v>0</v>
      </c>
      <c r="F1306" s="62">
        <v>0</v>
      </c>
      <c r="G1306" s="62">
        <v>0</v>
      </c>
      <c r="H1306" s="62">
        <v>0</v>
      </c>
      <c r="I1306" s="62">
        <v>0</v>
      </c>
      <c r="J1306" s="62">
        <f t="shared" si="254"/>
        <v>0</v>
      </c>
      <c r="K1306" s="62">
        <f t="shared" si="254"/>
        <v>0</v>
      </c>
      <c r="L1306" s="54">
        <v>0</v>
      </c>
      <c r="M1306" s="54">
        <v>0</v>
      </c>
      <c r="N1306" s="62">
        <v>0</v>
      </c>
      <c r="O1306" s="62">
        <v>0</v>
      </c>
      <c r="P1306" s="62">
        <v>0</v>
      </c>
      <c r="Q1306" s="62">
        <v>0</v>
      </c>
      <c r="R1306" s="62">
        <v>0</v>
      </c>
      <c r="S1306" s="62">
        <v>0</v>
      </c>
      <c r="T1306" s="62">
        <v>0</v>
      </c>
      <c r="U1306" s="62">
        <v>0</v>
      </c>
      <c r="V1306" s="62">
        <v>0</v>
      </c>
      <c r="W1306" s="62">
        <v>0</v>
      </c>
    </row>
    <row r="1307" spans="2:23" ht="47.25" x14ac:dyDescent="0.25">
      <c r="B1307" s="55" t="s">
        <v>2515</v>
      </c>
      <c r="C1307" s="56" t="s">
        <v>2516</v>
      </c>
      <c r="D1307" s="62">
        <v>0</v>
      </c>
      <c r="E1307" s="62">
        <v>0</v>
      </c>
      <c r="F1307" s="62">
        <v>0</v>
      </c>
      <c r="G1307" s="62">
        <v>0</v>
      </c>
      <c r="H1307" s="62">
        <v>0</v>
      </c>
      <c r="I1307" s="62">
        <v>0</v>
      </c>
      <c r="J1307" s="62">
        <f t="shared" si="254"/>
        <v>0</v>
      </c>
      <c r="K1307" s="62">
        <f t="shared" si="254"/>
        <v>0</v>
      </c>
      <c r="L1307" s="54">
        <v>0</v>
      </c>
      <c r="M1307" s="54">
        <v>0</v>
      </c>
      <c r="N1307" s="62">
        <v>0</v>
      </c>
      <c r="O1307" s="62">
        <v>0</v>
      </c>
      <c r="P1307" s="62">
        <v>0</v>
      </c>
      <c r="Q1307" s="62">
        <v>0</v>
      </c>
      <c r="R1307" s="62">
        <v>0</v>
      </c>
      <c r="S1307" s="62">
        <v>0</v>
      </c>
      <c r="T1307" s="62">
        <v>0</v>
      </c>
      <c r="U1307" s="62">
        <v>0</v>
      </c>
      <c r="V1307" s="62">
        <v>0</v>
      </c>
      <c r="W1307" s="62">
        <v>0</v>
      </c>
    </row>
    <row r="1308" spans="2:23" ht="47.25" x14ac:dyDescent="0.25">
      <c r="B1308" s="55" t="s">
        <v>2517</v>
      </c>
      <c r="C1308" s="56" t="s">
        <v>2518</v>
      </c>
      <c r="D1308" s="62">
        <v>0</v>
      </c>
      <c r="E1308" s="62">
        <v>0</v>
      </c>
      <c r="F1308" s="62">
        <v>0</v>
      </c>
      <c r="G1308" s="62">
        <v>0</v>
      </c>
      <c r="H1308" s="62">
        <v>0</v>
      </c>
      <c r="I1308" s="62">
        <v>0</v>
      </c>
      <c r="J1308" s="62">
        <f t="shared" si="254"/>
        <v>0</v>
      </c>
      <c r="K1308" s="62">
        <f t="shared" si="254"/>
        <v>0</v>
      </c>
      <c r="L1308" s="54">
        <v>0</v>
      </c>
      <c r="M1308" s="54">
        <v>0</v>
      </c>
      <c r="N1308" s="62">
        <v>0</v>
      </c>
      <c r="O1308" s="62">
        <v>0</v>
      </c>
      <c r="P1308" s="62">
        <v>0</v>
      </c>
      <c r="Q1308" s="62">
        <v>0</v>
      </c>
      <c r="R1308" s="62">
        <v>0</v>
      </c>
      <c r="S1308" s="62">
        <v>0</v>
      </c>
      <c r="T1308" s="62">
        <v>0</v>
      </c>
      <c r="U1308" s="62">
        <v>0</v>
      </c>
      <c r="V1308" s="62">
        <v>0</v>
      </c>
      <c r="W1308" s="62">
        <v>0</v>
      </c>
    </row>
    <row r="1309" spans="2:23" ht="47.25" x14ac:dyDescent="0.25">
      <c r="B1309" s="55" t="s">
        <v>2519</v>
      </c>
      <c r="C1309" s="56" t="s">
        <v>2520</v>
      </c>
      <c r="D1309" s="62">
        <v>0</v>
      </c>
      <c r="E1309" s="62">
        <v>0</v>
      </c>
      <c r="F1309" s="62">
        <v>0</v>
      </c>
      <c r="G1309" s="62">
        <v>0</v>
      </c>
      <c r="H1309" s="62">
        <v>0</v>
      </c>
      <c r="I1309" s="62">
        <v>0</v>
      </c>
      <c r="J1309" s="62">
        <f t="shared" si="254"/>
        <v>0</v>
      </c>
      <c r="K1309" s="62">
        <f t="shared" si="254"/>
        <v>0</v>
      </c>
      <c r="L1309" s="54">
        <v>0</v>
      </c>
      <c r="M1309" s="54">
        <v>0</v>
      </c>
      <c r="N1309" s="62">
        <v>0</v>
      </c>
      <c r="O1309" s="62">
        <v>0</v>
      </c>
      <c r="P1309" s="62">
        <v>0</v>
      </c>
      <c r="Q1309" s="62">
        <v>0</v>
      </c>
      <c r="R1309" s="62">
        <v>0</v>
      </c>
      <c r="S1309" s="62">
        <v>0</v>
      </c>
      <c r="T1309" s="62">
        <v>0</v>
      </c>
      <c r="U1309" s="62">
        <v>0</v>
      </c>
      <c r="V1309" s="62">
        <v>0</v>
      </c>
      <c r="W1309" s="62">
        <v>0</v>
      </c>
    </row>
    <row r="1310" spans="2:23" ht="31.5" x14ac:dyDescent="0.25">
      <c r="B1310" s="55" t="s">
        <v>2521</v>
      </c>
      <c r="C1310" s="56" t="s">
        <v>2522</v>
      </c>
      <c r="D1310" s="62">
        <v>0</v>
      </c>
      <c r="E1310" s="62">
        <v>0</v>
      </c>
      <c r="F1310" s="62">
        <v>0</v>
      </c>
      <c r="G1310" s="62">
        <v>0</v>
      </c>
      <c r="H1310" s="62">
        <v>0</v>
      </c>
      <c r="I1310" s="62">
        <v>0</v>
      </c>
      <c r="J1310" s="62">
        <f t="shared" si="254"/>
        <v>0</v>
      </c>
      <c r="K1310" s="62">
        <f t="shared" si="254"/>
        <v>0</v>
      </c>
      <c r="L1310" s="54">
        <v>0</v>
      </c>
      <c r="M1310" s="54">
        <v>0</v>
      </c>
      <c r="N1310" s="62">
        <v>0</v>
      </c>
      <c r="O1310" s="62">
        <v>0</v>
      </c>
      <c r="P1310" s="62">
        <v>0</v>
      </c>
      <c r="Q1310" s="62">
        <v>0</v>
      </c>
      <c r="R1310" s="62">
        <v>0</v>
      </c>
      <c r="S1310" s="62">
        <v>0</v>
      </c>
      <c r="T1310" s="62">
        <v>0</v>
      </c>
      <c r="U1310" s="62">
        <v>0</v>
      </c>
      <c r="V1310" s="62">
        <v>0</v>
      </c>
      <c r="W1310" s="62">
        <v>0</v>
      </c>
    </row>
    <row r="1311" spans="2:23" ht="63" x14ac:dyDescent="0.25">
      <c r="B1311" s="55" t="s">
        <v>2523</v>
      </c>
      <c r="C1311" s="56" t="s">
        <v>2524</v>
      </c>
      <c r="D1311" s="62">
        <v>0</v>
      </c>
      <c r="E1311" s="62">
        <v>0</v>
      </c>
      <c r="F1311" s="62">
        <v>0</v>
      </c>
      <c r="G1311" s="62">
        <v>0</v>
      </c>
      <c r="H1311" s="62">
        <v>0</v>
      </c>
      <c r="I1311" s="62">
        <v>0</v>
      </c>
      <c r="J1311" s="62">
        <f t="shared" si="254"/>
        <v>0</v>
      </c>
      <c r="K1311" s="62">
        <f t="shared" si="254"/>
        <v>0</v>
      </c>
      <c r="L1311" s="54">
        <v>0</v>
      </c>
      <c r="M1311" s="54">
        <v>0</v>
      </c>
      <c r="N1311" s="62">
        <v>0</v>
      </c>
      <c r="O1311" s="62">
        <v>0</v>
      </c>
      <c r="P1311" s="62">
        <v>0</v>
      </c>
      <c r="Q1311" s="62">
        <v>0</v>
      </c>
      <c r="R1311" s="62">
        <v>0</v>
      </c>
      <c r="S1311" s="62">
        <v>0</v>
      </c>
      <c r="T1311" s="62">
        <v>0</v>
      </c>
      <c r="U1311" s="62">
        <v>0</v>
      </c>
      <c r="V1311" s="62">
        <v>0</v>
      </c>
      <c r="W1311" s="62">
        <v>0</v>
      </c>
    </row>
    <row r="1312" spans="2:23" ht="47.25" x14ac:dyDescent="0.25">
      <c r="B1312" s="55" t="s">
        <v>2525</v>
      </c>
      <c r="C1312" s="56" t="s">
        <v>2526</v>
      </c>
      <c r="D1312" s="62">
        <v>0</v>
      </c>
      <c r="E1312" s="62">
        <v>0</v>
      </c>
      <c r="F1312" s="62">
        <v>0</v>
      </c>
      <c r="G1312" s="62">
        <v>0</v>
      </c>
      <c r="H1312" s="62">
        <v>0</v>
      </c>
      <c r="I1312" s="62">
        <v>0</v>
      </c>
      <c r="J1312" s="62">
        <f t="shared" si="254"/>
        <v>0</v>
      </c>
      <c r="K1312" s="62">
        <f t="shared" si="254"/>
        <v>0</v>
      </c>
      <c r="L1312" s="54">
        <v>0</v>
      </c>
      <c r="M1312" s="54">
        <v>0</v>
      </c>
      <c r="N1312" s="62">
        <v>0</v>
      </c>
      <c r="O1312" s="62">
        <v>0</v>
      </c>
      <c r="P1312" s="62">
        <v>0</v>
      </c>
      <c r="Q1312" s="62">
        <v>0</v>
      </c>
      <c r="R1312" s="62">
        <v>0</v>
      </c>
      <c r="S1312" s="62">
        <v>0</v>
      </c>
      <c r="T1312" s="62">
        <v>0</v>
      </c>
      <c r="U1312" s="62">
        <v>0</v>
      </c>
      <c r="V1312" s="62">
        <v>0</v>
      </c>
      <c r="W1312" s="62">
        <v>0</v>
      </c>
    </row>
    <row r="1313" spans="2:23" ht="47.25" x14ac:dyDescent="0.25">
      <c r="B1313" s="55" t="s">
        <v>2527</v>
      </c>
      <c r="C1313" s="56" t="s">
        <v>2528</v>
      </c>
      <c r="D1313" s="62">
        <v>0</v>
      </c>
      <c r="E1313" s="62">
        <v>0</v>
      </c>
      <c r="F1313" s="62">
        <v>0</v>
      </c>
      <c r="G1313" s="62">
        <v>0</v>
      </c>
      <c r="H1313" s="62">
        <v>0</v>
      </c>
      <c r="I1313" s="62">
        <v>0</v>
      </c>
      <c r="J1313" s="62">
        <f t="shared" si="254"/>
        <v>0</v>
      </c>
      <c r="K1313" s="62">
        <f t="shared" si="254"/>
        <v>0</v>
      </c>
      <c r="L1313" s="54">
        <v>0</v>
      </c>
      <c r="M1313" s="54">
        <v>0</v>
      </c>
      <c r="N1313" s="62">
        <v>0</v>
      </c>
      <c r="O1313" s="62">
        <v>0</v>
      </c>
      <c r="P1313" s="62">
        <v>0</v>
      </c>
      <c r="Q1313" s="62">
        <v>0</v>
      </c>
      <c r="R1313" s="62">
        <v>0</v>
      </c>
      <c r="S1313" s="62">
        <v>0</v>
      </c>
      <c r="T1313" s="62">
        <v>0</v>
      </c>
      <c r="U1313" s="62">
        <v>0</v>
      </c>
      <c r="V1313" s="62">
        <v>0</v>
      </c>
      <c r="W1313" s="62">
        <v>0</v>
      </c>
    </row>
    <row r="1314" spans="2:23" ht="47.25" x14ac:dyDescent="0.25">
      <c r="B1314" s="55" t="s">
        <v>2529</v>
      </c>
      <c r="C1314" s="56" t="s">
        <v>2530</v>
      </c>
      <c r="D1314" s="62">
        <v>0</v>
      </c>
      <c r="E1314" s="62">
        <v>0</v>
      </c>
      <c r="F1314" s="62">
        <v>0</v>
      </c>
      <c r="G1314" s="62">
        <v>0</v>
      </c>
      <c r="H1314" s="62">
        <v>0</v>
      </c>
      <c r="I1314" s="62">
        <v>0</v>
      </c>
      <c r="J1314" s="62">
        <f t="shared" si="254"/>
        <v>0</v>
      </c>
      <c r="K1314" s="62">
        <f t="shared" si="254"/>
        <v>0</v>
      </c>
      <c r="L1314" s="54">
        <v>0</v>
      </c>
      <c r="M1314" s="54">
        <v>0</v>
      </c>
      <c r="N1314" s="62">
        <v>0</v>
      </c>
      <c r="O1314" s="62">
        <v>0</v>
      </c>
      <c r="P1314" s="62">
        <v>0</v>
      </c>
      <c r="Q1314" s="62">
        <v>0</v>
      </c>
      <c r="R1314" s="62">
        <v>0</v>
      </c>
      <c r="S1314" s="62">
        <v>0</v>
      </c>
      <c r="T1314" s="62">
        <v>0</v>
      </c>
      <c r="U1314" s="62">
        <v>0</v>
      </c>
      <c r="V1314" s="62">
        <v>0</v>
      </c>
      <c r="W1314" s="62">
        <v>0</v>
      </c>
    </row>
    <row r="1315" spans="2:23" ht="47.25" x14ac:dyDescent="0.25">
      <c r="B1315" s="55" t="s">
        <v>2531</v>
      </c>
      <c r="C1315" s="56" t="s">
        <v>2532</v>
      </c>
      <c r="D1315" s="62">
        <v>0</v>
      </c>
      <c r="E1315" s="62">
        <v>0</v>
      </c>
      <c r="F1315" s="62">
        <v>0</v>
      </c>
      <c r="G1315" s="62">
        <v>0</v>
      </c>
      <c r="H1315" s="62">
        <v>0</v>
      </c>
      <c r="I1315" s="62">
        <v>0</v>
      </c>
      <c r="J1315" s="62">
        <f t="shared" si="254"/>
        <v>0</v>
      </c>
      <c r="K1315" s="62">
        <f t="shared" si="254"/>
        <v>0</v>
      </c>
      <c r="L1315" s="54">
        <v>0</v>
      </c>
      <c r="M1315" s="54">
        <v>0</v>
      </c>
      <c r="N1315" s="62">
        <v>0</v>
      </c>
      <c r="O1315" s="62">
        <v>0</v>
      </c>
      <c r="P1315" s="62">
        <v>0</v>
      </c>
      <c r="Q1315" s="62">
        <v>0</v>
      </c>
      <c r="R1315" s="62">
        <v>0</v>
      </c>
      <c r="S1315" s="62">
        <v>0</v>
      </c>
      <c r="T1315" s="62">
        <v>0</v>
      </c>
      <c r="U1315" s="62">
        <v>0</v>
      </c>
      <c r="V1315" s="62">
        <v>0</v>
      </c>
      <c r="W1315" s="62">
        <v>0</v>
      </c>
    </row>
    <row r="1316" spans="2:23" ht="94.5" x14ac:dyDescent="0.25">
      <c r="B1316" s="55" t="s">
        <v>2533</v>
      </c>
      <c r="C1316" s="56" t="s">
        <v>2534</v>
      </c>
      <c r="D1316" s="62">
        <v>0</v>
      </c>
      <c r="E1316" s="62">
        <v>0</v>
      </c>
      <c r="F1316" s="62">
        <v>0</v>
      </c>
      <c r="G1316" s="62">
        <v>0</v>
      </c>
      <c r="H1316" s="62">
        <v>0</v>
      </c>
      <c r="I1316" s="62">
        <v>0</v>
      </c>
      <c r="J1316" s="62">
        <f t="shared" si="254"/>
        <v>0</v>
      </c>
      <c r="K1316" s="62">
        <f t="shared" si="254"/>
        <v>0</v>
      </c>
      <c r="L1316" s="54">
        <v>0</v>
      </c>
      <c r="M1316" s="54">
        <v>0</v>
      </c>
      <c r="N1316" s="62">
        <v>0</v>
      </c>
      <c r="O1316" s="62">
        <v>0</v>
      </c>
      <c r="P1316" s="62">
        <v>0</v>
      </c>
      <c r="Q1316" s="62">
        <v>0</v>
      </c>
      <c r="R1316" s="62">
        <v>0</v>
      </c>
      <c r="S1316" s="62">
        <v>0</v>
      </c>
      <c r="T1316" s="62">
        <v>0</v>
      </c>
      <c r="U1316" s="62">
        <v>0</v>
      </c>
      <c r="V1316" s="62">
        <v>0</v>
      </c>
      <c r="W1316" s="62">
        <v>0</v>
      </c>
    </row>
    <row r="1317" spans="2:23" ht="47.25" x14ac:dyDescent="0.25">
      <c r="B1317" s="55" t="s">
        <v>2535</v>
      </c>
      <c r="C1317" s="56" t="s">
        <v>2536</v>
      </c>
      <c r="D1317" s="62">
        <v>0</v>
      </c>
      <c r="E1317" s="62">
        <v>0</v>
      </c>
      <c r="F1317" s="62">
        <v>0</v>
      </c>
      <c r="G1317" s="62">
        <v>0</v>
      </c>
      <c r="H1317" s="62">
        <v>0</v>
      </c>
      <c r="I1317" s="62">
        <v>0</v>
      </c>
      <c r="J1317" s="62">
        <f t="shared" si="254"/>
        <v>0</v>
      </c>
      <c r="K1317" s="62">
        <f t="shared" si="254"/>
        <v>0</v>
      </c>
      <c r="L1317" s="54">
        <v>0</v>
      </c>
      <c r="M1317" s="54">
        <v>0</v>
      </c>
      <c r="N1317" s="62">
        <v>0</v>
      </c>
      <c r="O1317" s="62">
        <v>0</v>
      </c>
      <c r="P1317" s="62">
        <v>0</v>
      </c>
      <c r="Q1317" s="62">
        <v>0</v>
      </c>
      <c r="R1317" s="62">
        <v>0</v>
      </c>
      <c r="S1317" s="62">
        <v>0</v>
      </c>
      <c r="T1317" s="62">
        <v>0</v>
      </c>
      <c r="U1317" s="62">
        <v>0</v>
      </c>
      <c r="V1317" s="62">
        <v>0</v>
      </c>
      <c r="W1317" s="62">
        <v>0</v>
      </c>
    </row>
    <row r="1318" spans="2:23" ht="47.25" x14ac:dyDescent="0.25">
      <c r="B1318" s="55" t="s">
        <v>2537</v>
      </c>
      <c r="C1318" s="56" t="s">
        <v>2538</v>
      </c>
      <c r="D1318" s="62">
        <v>0</v>
      </c>
      <c r="E1318" s="62">
        <v>0</v>
      </c>
      <c r="F1318" s="62">
        <v>0</v>
      </c>
      <c r="G1318" s="62">
        <v>0</v>
      </c>
      <c r="H1318" s="62">
        <v>0</v>
      </c>
      <c r="I1318" s="62">
        <v>0</v>
      </c>
      <c r="J1318" s="62">
        <f t="shared" si="254"/>
        <v>0</v>
      </c>
      <c r="K1318" s="62">
        <f t="shared" si="254"/>
        <v>0</v>
      </c>
      <c r="L1318" s="54">
        <v>0</v>
      </c>
      <c r="M1318" s="54">
        <v>0</v>
      </c>
      <c r="N1318" s="62">
        <v>0</v>
      </c>
      <c r="O1318" s="62">
        <v>0</v>
      </c>
      <c r="P1318" s="62">
        <v>0</v>
      </c>
      <c r="Q1318" s="62">
        <v>0</v>
      </c>
      <c r="R1318" s="62">
        <v>0</v>
      </c>
      <c r="S1318" s="62">
        <v>0</v>
      </c>
      <c r="T1318" s="62">
        <v>0</v>
      </c>
      <c r="U1318" s="62">
        <v>0</v>
      </c>
      <c r="V1318" s="62">
        <v>0</v>
      </c>
      <c r="W1318" s="62">
        <v>0</v>
      </c>
    </row>
    <row r="1319" spans="2:23" ht="47.25" x14ac:dyDescent="0.25">
      <c r="B1319" s="55" t="s">
        <v>2539</v>
      </c>
      <c r="C1319" s="56" t="s">
        <v>2540</v>
      </c>
      <c r="D1319" s="62">
        <v>0</v>
      </c>
      <c r="E1319" s="62">
        <v>0</v>
      </c>
      <c r="F1319" s="62">
        <v>0</v>
      </c>
      <c r="G1319" s="62">
        <v>0</v>
      </c>
      <c r="H1319" s="62">
        <v>0</v>
      </c>
      <c r="I1319" s="62">
        <v>0</v>
      </c>
      <c r="J1319" s="62">
        <f t="shared" si="254"/>
        <v>0</v>
      </c>
      <c r="K1319" s="62">
        <f t="shared" si="254"/>
        <v>0</v>
      </c>
      <c r="L1319" s="54">
        <v>0</v>
      </c>
      <c r="M1319" s="54">
        <v>0</v>
      </c>
      <c r="N1319" s="62">
        <v>0</v>
      </c>
      <c r="O1319" s="62">
        <v>0</v>
      </c>
      <c r="P1319" s="62">
        <v>0</v>
      </c>
      <c r="Q1319" s="62">
        <v>0</v>
      </c>
      <c r="R1319" s="62">
        <v>0</v>
      </c>
      <c r="S1319" s="62">
        <v>0</v>
      </c>
      <c r="T1319" s="62">
        <v>0</v>
      </c>
      <c r="U1319" s="62">
        <v>0</v>
      </c>
      <c r="V1319" s="62">
        <v>0</v>
      </c>
      <c r="W1319" s="62">
        <v>0</v>
      </c>
    </row>
    <row r="1320" spans="2:23" ht="47.25" x14ac:dyDescent="0.25">
      <c r="B1320" s="55" t="s">
        <v>2541</v>
      </c>
      <c r="C1320" s="56" t="s">
        <v>2542</v>
      </c>
      <c r="D1320" s="62">
        <v>0</v>
      </c>
      <c r="E1320" s="62">
        <v>0</v>
      </c>
      <c r="F1320" s="62">
        <v>0</v>
      </c>
      <c r="G1320" s="62">
        <v>0</v>
      </c>
      <c r="H1320" s="62">
        <v>0</v>
      </c>
      <c r="I1320" s="62">
        <v>0</v>
      </c>
      <c r="J1320" s="62">
        <f t="shared" si="254"/>
        <v>0</v>
      </c>
      <c r="K1320" s="62">
        <f t="shared" si="254"/>
        <v>0</v>
      </c>
      <c r="L1320" s="54">
        <v>0</v>
      </c>
      <c r="M1320" s="54">
        <v>0</v>
      </c>
      <c r="N1320" s="62">
        <v>0</v>
      </c>
      <c r="O1320" s="62">
        <v>0</v>
      </c>
      <c r="P1320" s="62">
        <v>0</v>
      </c>
      <c r="Q1320" s="62">
        <v>0</v>
      </c>
      <c r="R1320" s="62">
        <v>0</v>
      </c>
      <c r="S1320" s="62">
        <v>0</v>
      </c>
      <c r="T1320" s="62">
        <v>0</v>
      </c>
      <c r="U1320" s="62">
        <v>0</v>
      </c>
      <c r="V1320" s="62">
        <v>0</v>
      </c>
      <c r="W1320" s="62">
        <v>0</v>
      </c>
    </row>
    <row r="1321" spans="2:23" ht="47.25" x14ac:dyDescent="0.25">
      <c r="B1321" s="55" t="s">
        <v>2543</v>
      </c>
      <c r="C1321" s="56" t="s">
        <v>2544</v>
      </c>
      <c r="D1321" s="62">
        <v>0</v>
      </c>
      <c r="E1321" s="62">
        <v>0</v>
      </c>
      <c r="F1321" s="62">
        <v>0</v>
      </c>
      <c r="G1321" s="62">
        <v>0</v>
      </c>
      <c r="H1321" s="62">
        <v>0</v>
      </c>
      <c r="I1321" s="62">
        <v>0</v>
      </c>
      <c r="J1321" s="62">
        <f t="shared" si="254"/>
        <v>0</v>
      </c>
      <c r="K1321" s="62">
        <f t="shared" si="254"/>
        <v>0</v>
      </c>
      <c r="L1321" s="54">
        <v>0</v>
      </c>
      <c r="M1321" s="54">
        <v>0</v>
      </c>
      <c r="N1321" s="62">
        <v>0</v>
      </c>
      <c r="O1321" s="62">
        <v>0</v>
      </c>
      <c r="P1321" s="62">
        <v>0</v>
      </c>
      <c r="Q1321" s="62">
        <v>0</v>
      </c>
      <c r="R1321" s="62">
        <v>0</v>
      </c>
      <c r="S1321" s="62">
        <v>0</v>
      </c>
      <c r="T1321" s="62">
        <v>0</v>
      </c>
      <c r="U1321" s="62">
        <v>0</v>
      </c>
      <c r="V1321" s="62">
        <v>0</v>
      </c>
      <c r="W1321" s="62">
        <v>0</v>
      </c>
    </row>
    <row r="1322" spans="2:23" ht="47.25" x14ac:dyDescent="0.25">
      <c r="B1322" s="55" t="s">
        <v>2545</v>
      </c>
      <c r="C1322" s="56" t="s">
        <v>2546</v>
      </c>
      <c r="D1322" s="62">
        <v>0</v>
      </c>
      <c r="E1322" s="62">
        <v>0</v>
      </c>
      <c r="F1322" s="62">
        <v>0</v>
      </c>
      <c r="G1322" s="62">
        <v>0</v>
      </c>
      <c r="H1322" s="62">
        <v>0</v>
      </c>
      <c r="I1322" s="62">
        <v>0</v>
      </c>
      <c r="J1322" s="62">
        <f t="shared" si="254"/>
        <v>0</v>
      </c>
      <c r="K1322" s="62">
        <f t="shared" si="254"/>
        <v>0</v>
      </c>
      <c r="L1322" s="54">
        <v>0</v>
      </c>
      <c r="M1322" s="54">
        <v>0</v>
      </c>
      <c r="N1322" s="62">
        <v>0</v>
      </c>
      <c r="O1322" s="62">
        <v>0</v>
      </c>
      <c r="P1322" s="62">
        <v>0</v>
      </c>
      <c r="Q1322" s="62">
        <v>0</v>
      </c>
      <c r="R1322" s="62">
        <v>0</v>
      </c>
      <c r="S1322" s="62">
        <v>0</v>
      </c>
      <c r="T1322" s="62">
        <v>0</v>
      </c>
      <c r="U1322" s="62">
        <v>0</v>
      </c>
      <c r="V1322" s="62">
        <v>0</v>
      </c>
      <c r="W1322" s="62">
        <v>0</v>
      </c>
    </row>
    <row r="1323" spans="2:23" ht="47.25" x14ac:dyDescent="0.25">
      <c r="B1323" s="55" t="s">
        <v>2547</v>
      </c>
      <c r="C1323" s="56" t="s">
        <v>2548</v>
      </c>
      <c r="D1323" s="62">
        <v>0</v>
      </c>
      <c r="E1323" s="62">
        <v>0</v>
      </c>
      <c r="F1323" s="62">
        <v>0</v>
      </c>
      <c r="G1323" s="62">
        <v>0</v>
      </c>
      <c r="H1323" s="62">
        <v>0</v>
      </c>
      <c r="I1323" s="62">
        <v>0</v>
      </c>
      <c r="J1323" s="62">
        <f t="shared" si="254"/>
        <v>0</v>
      </c>
      <c r="K1323" s="62">
        <f t="shared" si="254"/>
        <v>0</v>
      </c>
      <c r="L1323" s="54">
        <v>0</v>
      </c>
      <c r="M1323" s="54">
        <v>0</v>
      </c>
      <c r="N1323" s="62">
        <v>0</v>
      </c>
      <c r="O1323" s="62">
        <v>0</v>
      </c>
      <c r="P1323" s="62">
        <v>0</v>
      </c>
      <c r="Q1323" s="62">
        <v>0</v>
      </c>
      <c r="R1323" s="62">
        <v>0</v>
      </c>
      <c r="S1323" s="62">
        <v>0</v>
      </c>
      <c r="T1323" s="62">
        <v>0</v>
      </c>
      <c r="U1323" s="62">
        <v>0</v>
      </c>
      <c r="V1323" s="62">
        <v>0</v>
      </c>
      <c r="W1323" s="62">
        <v>0</v>
      </c>
    </row>
    <row r="1324" spans="2:23" ht="47.25" x14ac:dyDescent="0.25">
      <c r="B1324" s="55" t="s">
        <v>2549</v>
      </c>
      <c r="C1324" s="56" t="s">
        <v>2550</v>
      </c>
      <c r="D1324" s="62">
        <v>0</v>
      </c>
      <c r="E1324" s="62">
        <v>0</v>
      </c>
      <c r="F1324" s="62">
        <v>0</v>
      </c>
      <c r="G1324" s="62">
        <v>0</v>
      </c>
      <c r="H1324" s="62">
        <v>0</v>
      </c>
      <c r="I1324" s="62">
        <v>0</v>
      </c>
      <c r="J1324" s="62">
        <f t="shared" si="254"/>
        <v>0</v>
      </c>
      <c r="K1324" s="62">
        <f t="shared" si="254"/>
        <v>0</v>
      </c>
      <c r="L1324" s="54">
        <v>0</v>
      </c>
      <c r="M1324" s="54">
        <v>0</v>
      </c>
      <c r="N1324" s="62">
        <v>0</v>
      </c>
      <c r="O1324" s="62">
        <v>0</v>
      </c>
      <c r="P1324" s="62">
        <v>0</v>
      </c>
      <c r="Q1324" s="62">
        <v>0</v>
      </c>
      <c r="R1324" s="62">
        <v>0</v>
      </c>
      <c r="S1324" s="62">
        <v>0</v>
      </c>
      <c r="T1324" s="62">
        <v>0</v>
      </c>
      <c r="U1324" s="62">
        <v>0</v>
      </c>
      <c r="V1324" s="62">
        <v>0</v>
      </c>
      <c r="W1324" s="62">
        <v>0</v>
      </c>
    </row>
    <row r="1325" spans="2:23" ht="63" x14ac:dyDescent="0.25">
      <c r="B1325" s="55" t="s">
        <v>2551</v>
      </c>
      <c r="C1325" s="56" t="s">
        <v>2552</v>
      </c>
      <c r="D1325" s="62">
        <v>0</v>
      </c>
      <c r="E1325" s="62">
        <v>0</v>
      </c>
      <c r="F1325" s="62">
        <v>0</v>
      </c>
      <c r="G1325" s="62">
        <v>0</v>
      </c>
      <c r="H1325" s="62">
        <v>0</v>
      </c>
      <c r="I1325" s="62">
        <v>0</v>
      </c>
      <c r="J1325" s="62">
        <f t="shared" si="254"/>
        <v>0</v>
      </c>
      <c r="K1325" s="62">
        <f t="shared" si="254"/>
        <v>0</v>
      </c>
      <c r="L1325" s="54">
        <v>0</v>
      </c>
      <c r="M1325" s="54">
        <v>0</v>
      </c>
      <c r="N1325" s="62">
        <v>0</v>
      </c>
      <c r="O1325" s="62">
        <v>0</v>
      </c>
      <c r="P1325" s="62">
        <v>0</v>
      </c>
      <c r="Q1325" s="62">
        <v>0</v>
      </c>
      <c r="R1325" s="62">
        <v>0</v>
      </c>
      <c r="S1325" s="62">
        <v>0</v>
      </c>
      <c r="T1325" s="62">
        <v>0</v>
      </c>
      <c r="U1325" s="62">
        <v>0</v>
      </c>
      <c r="V1325" s="62">
        <v>0</v>
      </c>
      <c r="W1325" s="62">
        <v>0</v>
      </c>
    </row>
    <row r="1326" spans="2:23" ht="63" x14ac:dyDescent="0.25">
      <c r="B1326" s="55" t="s">
        <v>2553</v>
      </c>
      <c r="C1326" s="56" t="s">
        <v>2554</v>
      </c>
      <c r="D1326" s="62">
        <v>0</v>
      </c>
      <c r="E1326" s="62">
        <v>0</v>
      </c>
      <c r="F1326" s="62">
        <v>0</v>
      </c>
      <c r="G1326" s="62">
        <v>0</v>
      </c>
      <c r="H1326" s="62">
        <v>0</v>
      </c>
      <c r="I1326" s="62">
        <v>0</v>
      </c>
      <c r="J1326" s="62">
        <f t="shared" si="254"/>
        <v>0</v>
      </c>
      <c r="K1326" s="62">
        <f t="shared" si="254"/>
        <v>0</v>
      </c>
      <c r="L1326" s="54">
        <v>0</v>
      </c>
      <c r="M1326" s="54">
        <v>0</v>
      </c>
      <c r="N1326" s="62">
        <v>0</v>
      </c>
      <c r="O1326" s="62">
        <v>0</v>
      </c>
      <c r="P1326" s="62">
        <v>0</v>
      </c>
      <c r="Q1326" s="62">
        <v>0</v>
      </c>
      <c r="R1326" s="62">
        <v>0</v>
      </c>
      <c r="S1326" s="62">
        <v>0</v>
      </c>
      <c r="T1326" s="62">
        <v>0</v>
      </c>
      <c r="U1326" s="62">
        <v>0</v>
      </c>
      <c r="V1326" s="62">
        <v>0</v>
      </c>
      <c r="W1326" s="62">
        <v>0</v>
      </c>
    </row>
    <row r="1327" spans="2:23" ht="47.25" x14ac:dyDescent="0.25">
      <c r="B1327" s="55" t="s">
        <v>2555</v>
      </c>
      <c r="C1327" s="56" t="s">
        <v>2556</v>
      </c>
      <c r="D1327" s="62">
        <v>0</v>
      </c>
      <c r="E1327" s="62">
        <v>0</v>
      </c>
      <c r="F1327" s="62">
        <v>0</v>
      </c>
      <c r="G1327" s="62">
        <v>0</v>
      </c>
      <c r="H1327" s="62">
        <v>0</v>
      </c>
      <c r="I1327" s="62">
        <v>0</v>
      </c>
      <c r="J1327" s="62">
        <f t="shared" si="254"/>
        <v>0</v>
      </c>
      <c r="K1327" s="62">
        <f t="shared" si="254"/>
        <v>0</v>
      </c>
      <c r="L1327" s="54">
        <v>0</v>
      </c>
      <c r="M1327" s="54">
        <v>0</v>
      </c>
      <c r="N1327" s="62">
        <v>0</v>
      </c>
      <c r="O1327" s="62">
        <v>0</v>
      </c>
      <c r="P1327" s="62">
        <v>0</v>
      </c>
      <c r="Q1327" s="62">
        <v>0</v>
      </c>
      <c r="R1327" s="62">
        <v>0</v>
      </c>
      <c r="S1327" s="62">
        <v>0</v>
      </c>
      <c r="T1327" s="62">
        <v>0</v>
      </c>
      <c r="U1327" s="62">
        <v>0</v>
      </c>
      <c r="V1327" s="62">
        <v>0</v>
      </c>
      <c r="W1327" s="62">
        <v>0</v>
      </c>
    </row>
    <row r="1328" spans="2:23" ht="47.25" x14ac:dyDescent="0.25">
      <c r="B1328" s="55" t="s">
        <v>2557</v>
      </c>
      <c r="C1328" s="56" t="s">
        <v>2558</v>
      </c>
      <c r="D1328" s="62">
        <v>0</v>
      </c>
      <c r="E1328" s="62">
        <v>0</v>
      </c>
      <c r="F1328" s="62">
        <v>0</v>
      </c>
      <c r="G1328" s="62">
        <v>0</v>
      </c>
      <c r="H1328" s="62">
        <v>0</v>
      </c>
      <c r="I1328" s="62">
        <v>0</v>
      </c>
      <c r="J1328" s="62">
        <f t="shared" si="254"/>
        <v>0</v>
      </c>
      <c r="K1328" s="62">
        <f t="shared" si="254"/>
        <v>0</v>
      </c>
      <c r="L1328" s="54">
        <v>0</v>
      </c>
      <c r="M1328" s="54">
        <v>0</v>
      </c>
      <c r="N1328" s="62">
        <v>0</v>
      </c>
      <c r="O1328" s="62">
        <v>0</v>
      </c>
      <c r="P1328" s="62">
        <v>0</v>
      </c>
      <c r="Q1328" s="62">
        <v>0</v>
      </c>
      <c r="R1328" s="62">
        <v>0</v>
      </c>
      <c r="S1328" s="62">
        <v>0</v>
      </c>
      <c r="T1328" s="62">
        <v>0</v>
      </c>
      <c r="U1328" s="62">
        <v>0</v>
      </c>
      <c r="V1328" s="62">
        <v>0</v>
      </c>
      <c r="W1328" s="62">
        <v>0</v>
      </c>
    </row>
    <row r="1329" spans="2:23" ht="47.25" x14ac:dyDescent="0.25">
      <c r="B1329" s="55" t="s">
        <v>2559</v>
      </c>
      <c r="C1329" s="56" t="s">
        <v>2560</v>
      </c>
      <c r="D1329" s="62">
        <v>0</v>
      </c>
      <c r="E1329" s="62">
        <v>0</v>
      </c>
      <c r="F1329" s="62">
        <v>0</v>
      </c>
      <c r="G1329" s="62">
        <v>0</v>
      </c>
      <c r="H1329" s="62">
        <v>0</v>
      </c>
      <c r="I1329" s="62">
        <v>0</v>
      </c>
      <c r="J1329" s="62">
        <f t="shared" si="254"/>
        <v>0</v>
      </c>
      <c r="K1329" s="62">
        <f t="shared" si="254"/>
        <v>0</v>
      </c>
      <c r="L1329" s="54">
        <v>0</v>
      </c>
      <c r="M1329" s="54">
        <v>0</v>
      </c>
      <c r="N1329" s="62">
        <v>0</v>
      </c>
      <c r="O1329" s="62">
        <v>0</v>
      </c>
      <c r="P1329" s="62">
        <v>0</v>
      </c>
      <c r="Q1329" s="62">
        <v>0</v>
      </c>
      <c r="R1329" s="62">
        <v>0</v>
      </c>
      <c r="S1329" s="62">
        <v>0</v>
      </c>
      <c r="T1329" s="62">
        <v>0</v>
      </c>
      <c r="U1329" s="62">
        <v>0</v>
      </c>
      <c r="V1329" s="62">
        <v>0</v>
      </c>
      <c r="W1329" s="62">
        <v>0</v>
      </c>
    </row>
    <row r="1330" spans="2:23" ht="47.25" x14ac:dyDescent="0.25">
      <c r="B1330" s="55" t="s">
        <v>2561</v>
      </c>
      <c r="C1330" s="56" t="s">
        <v>2562</v>
      </c>
      <c r="D1330" s="62">
        <v>0</v>
      </c>
      <c r="E1330" s="62">
        <v>0</v>
      </c>
      <c r="F1330" s="62">
        <v>0</v>
      </c>
      <c r="G1330" s="62">
        <v>0</v>
      </c>
      <c r="H1330" s="62">
        <v>0</v>
      </c>
      <c r="I1330" s="62">
        <v>0</v>
      </c>
      <c r="J1330" s="62">
        <f t="shared" si="254"/>
        <v>0</v>
      </c>
      <c r="K1330" s="62">
        <f t="shared" si="254"/>
        <v>0</v>
      </c>
      <c r="L1330" s="54">
        <v>0</v>
      </c>
      <c r="M1330" s="54">
        <v>0</v>
      </c>
      <c r="N1330" s="62">
        <v>0</v>
      </c>
      <c r="O1330" s="62">
        <v>0</v>
      </c>
      <c r="P1330" s="62">
        <v>0</v>
      </c>
      <c r="Q1330" s="62">
        <v>0</v>
      </c>
      <c r="R1330" s="62">
        <v>0</v>
      </c>
      <c r="S1330" s="62">
        <v>0</v>
      </c>
      <c r="T1330" s="62">
        <v>0</v>
      </c>
      <c r="U1330" s="62">
        <v>0</v>
      </c>
      <c r="V1330" s="62">
        <v>0</v>
      </c>
      <c r="W1330" s="62">
        <v>0</v>
      </c>
    </row>
    <row r="1331" spans="2:23" ht="141.75" x14ac:dyDescent="0.25">
      <c r="B1331" s="55" t="s">
        <v>2563</v>
      </c>
      <c r="C1331" s="56" t="s">
        <v>2564</v>
      </c>
      <c r="D1331" s="62">
        <v>0</v>
      </c>
      <c r="E1331" s="62">
        <v>0</v>
      </c>
      <c r="F1331" s="62">
        <v>0</v>
      </c>
      <c r="G1331" s="62">
        <v>0</v>
      </c>
      <c r="H1331" s="62">
        <v>0</v>
      </c>
      <c r="I1331" s="62">
        <v>0</v>
      </c>
      <c r="J1331" s="62">
        <f t="shared" ref="J1331:K1338" si="255">L1331-D1331-F1331-H1331</f>
        <v>0</v>
      </c>
      <c r="K1331" s="62">
        <f t="shared" si="255"/>
        <v>0</v>
      </c>
      <c r="L1331" s="54">
        <v>0</v>
      </c>
      <c r="M1331" s="54">
        <v>0</v>
      </c>
      <c r="N1331" s="62">
        <v>0</v>
      </c>
      <c r="O1331" s="62">
        <v>0</v>
      </c>
      <c r="P1331" s="62">
        <v>0</v>
      </c>
      <c r="Q1331" s="62">
        <v>0</v>
      </c>
      <c r="R1331" s="62">
        <v>0</v>
      </c>
      <c r="S1331" s="62">
        <v>0</v>
      </c>
      <c r="T1331" s="62">
        <v>0</v>
      </c>
      <c r="U1331" s="62">
        <v>0</v>
      </c>
      <c r="V1331" s="62">
        <v>0</v>
      </c>
      <c r="W1331" s="62">
        <v>0</v>
      </c>
    </row>
    <row r="1332" spans="2:23" ht="94.5" x14ac:dyDescent="0.25">
      <c r="B1332" s="55" t="s">
        <v>2565</v>
      </c>
      <c r="C1332" s="56" t="s">
        <v>2566</v>
      </c>
      <c r="D1332" s="62">
        <v>0</v>
      </c>
      <c r="E1332" s="62">
        <v>0</v>
      </c>
      <c r="F1332" s="62">
        <v>0</v>
      </c>
      <c r="G1332" s="62">
        <v>0</v>
      </c>
      <c r="H1332" s="62">
        <v>0</v>
      </c>
      <c r="I1332" s="62">
        <v>0</v>
      </c>
      <c r="J1332" s="62">
        <f t="shared" si="255"/>
        <v>0</v>
      </c>
      <c r="K1332" s="62">
        <f t="shared" si="255"/>
        <v>0</v>
      </c>
      <c r="L1332" s="54">
        <v>0</v>
      </c>
      <c r="M1332" s="54">
        <v>0</v>
      </c>
      <c r="N1332" s="62">
        <v>0</v>
      </c>
      <c r="O1332" s="62">
        <v>0</v>
      </c>
      <c r="P1332" s="62">
        <v>0</v>
      </c>
      <c r="Q1332" s="62">
        <v>0</v>
      </c>
      <c r="R1332" s="62">
        <v>0</v>
      </c>
      <c r="S1332" s="62">
        <v>0</v>
      </c>
      <c r="T1332" s="62">
        <v>0</v>
      </c>
      <c r="U1332" s="62">
        <v>0</v>
      </c>
      <c r="V1332" s="62">
        <v>0</v>
      </c>
      <c r="W1332" s="62">
        <v>0</v>
      </c>
    </row>
    <row r="1333" spans="2:23" ht="78.75" x14ac:dyDescent="0.25">
      <c r="B1333" s="55" t="s">
        <v>2567</v>
      </c>
      <c r="C1333" s="56" t="s">
        <v>2568</v>
      </c>
      <c r="D1333" s="62">
        <v>0</v>
      </c>
      <c r="E1333" s="62">
        <v>0</v>
      </c>
      <c r="F1333" s="62">
        <v>0</v>
      </c>
      <c r="G1333" s="62">
        <v>0</v>
      </c>
      <c r="H1333" s="62">
        <v>0</v>
      </c>
      <c r="I1333" s="62">
        <v>0</v>
      </c>
      <c r="J1333" s="62">
        <f t="shared" si="255"/>
        <v>0</v>
      </c>
      <c r="K1333" s="62">
        <f t="shared" si="255"/>
        <v>0</v>
      </c>
      <c r="L1333" s="54">
        <v>0</v>
      </c>
      <c r="M1333" s="54">
        <v>0</v>
      </c>
      <c r="N1333" s="62">
        <v>0</v>
      </c>
      <c r="O1333" s="62">
        <v>0</v>
      </c>
      <c r="P1333" s="62">
        <v>0</v>
      </c>
      <c r="Q1333" s="62">
        <v>0</v>
      </c>
      <c r="R1333" s="62">
        <v>0</v>
      </c>
      <c r="S1333" s="62">
        <v>0</v>
      </c>
      <c r="T1333" s="62">
        <v>0</v>
      </c>
      <c r="U1333" s="62">
        <v>0</v>
      </c>
      <c r="V1333" s="62">
        <v>0</v>
      </c>
      <c r="W1333" s="62">
        <v>0</v>
      </c>
    </row>
    <row r="1334" spans="2:23" ht="47.25" x14ac:dyDescent="0.25">
      <c r="B1334" s="55" t="s">
        <v>2545</v>
      </c>
      <c r="C1334" s="56" t="s">
        <v>2569</v>
      </c>
      <c r="D1334" s="62">
        <v>0</v>
      </c>
      <c r="E1334" s="62">
        <v>0</v>
      </c>
      <c r="F1334" s="62">
        <v>0</v>
      </c>
      <c r="G1334" s="62">
        <v>0</v>
      </c>
      <c r="H1334" s="62">
        <v>0</v>
      </c>
      <c r="I1334" s="62">
        <v>0</v>
      </c>
      <c r="J1334" s="62">
        <f t="shared" si="255"/>
        <v>0</v>
      </c>
      <c r="K1334" s="62">
        <f t="shared" si="255"/>
        <v>0</v>
      </c>
      <c r="L1334" s="54">
        <v>0</v>
      </c>
      <c r="M1334" s="54">
        <v>0</v>
      </c>
      <c r="N1334" s="62">
        <v>0</v>
      </c>
      <c r="O1334" s="62">
        <v>0</v>
      </c>
      <c r="P1334" s="62">
        <v>0</v>
      </c>
      <c r="Q1334" s="62">
        <v>0</v>
      </c>
      <c r="R1334" s="62">
        <v>0</v>
      </c>
      <c r="S1334" s="62">
        <v>0</v>
      </c>
      <c r="T1334" s="62">
        <v>0</v>
      </c>
      <c r="U1334" s="62">
        <v>0</v>
      </c>
      <c r="V1334" s="62">
        <v>0</v>
      </c>
      <c r="W1334" s="62">
        <v>0</v>
      </c>
    </row>
    <row r="1335" spans="2:23" ht="47.25" x14ac:dyDescent="0.25">
      <c r="B1335" s="55" t="s">
        <v>2570</v>
      </c>
      <c r="C1335" s="56" t="s">
        <v>2571</v>
      </c>
      <c r="D1335" s="62">
        <v>0</v>
      </c>
      <c r="E1335" s="62">
        <v>0</v>
      </c>
      <c r="F1335" s="62">
        <v>0</v>
      </c>
      <c r="G1335" s="62">
        <v>0</v>
      </c>
      <c r="H1335" s="62">
        <v>0</v>
      </c>
      <c r="I1335" s="62">
        <v>0</v>
      </c>
      <c r="J1335" s="62">
        <f t="shared" si="255"/>
        <v>0</v>
      </c>
      <c r="K1335" s="62">
        <f t="shared" si="255"/>
        <v>0</v>
      </c>
      <c r="L1335" s="54">
        <v>0</v>
      </c>
      <c r="M1335" s="54">
        <v>0</v>
      </c>
      <c r="N1335" s="62">
        <v>0</v>
      </c>
      <c r="O1335" s="62">
        <v>0</v>
      </c>
      <c r="P1335" s="62">
        <v>0</v>
      </c>
      <c r="Q1335" s="62">
        <v>0</v>
      </c>
      <c r="R1335" s="62">
        <v>0</v>
      </c>
      <c r="S1335" s="62">
        <v>0</v>
      </c>
      <c r="T1335" s="62">
        <v>0</v>
      </c>
      <c r="U1335" s="62">
        <v>0</v>
      </c>
      <c r="V1335" s="62">
        <v>0</v>
      </c>
      <c r="W1335" s="62">
        <v>0</v>
      </c>
    </row>
    <row r="1336" spans="2:23" ht="47.25" x14ac:dyDescent="0.25">
      <c r="B1336" s="55" t="s">
        <v>2572</v>
      </c>
      <c r="C1336" s="56" t="s">
        <v>2573</v>
      </c>
      <c r="D1336" s="62">
        <v>0</v>
      </c>
      <c r="E1336" s="62">
        <v>0</v>
      </c>
      <c r="F1336" s="62">
        <v>0</v>
      </c>
      <c r="G1336" s="62">
        <v>0</v>
      </c>
      <c r="H1336" s="62">
        <v>0</v>
      </c>
      <c r="I1336" s="62">
        <v>0</v>
      </c>
      <c r="J1336" s="62">
        <f t="shared" si="255"/>
        <v>0</v>
      </c>
      <c r="K1336" s="62">
        <f t="shared" si="255"/>
        <v>0</v>
      </c>
      <c r="L1336" s="54">
        <v>0</v>
      </c>
      <c r="M1336" s="54">
        <v>0</v>
      </c>
      <c r="N1336" s="62">
        <v>0</v>
      </c>
      <c r="O1336" s="62">
        <v>0</v>
      </c>
      <c r="P1336" s="62">
        <v>0</v>
      </c>
      <c r="Q1336" s="62">
        <v>0</v>
      </c>
      <c r="R1336" s="62">
        <v>0</v>
      </c>
      <c r="S1336" s="62">
        <v>0</v>
      </c>
      <c r="T1336" s="62">
        <v>0</v>
      </c>
      <c r="U1336" s="62">
        <v>0</v>
      </c>
      <c r="V1336" s="62">
        <v>0</v>
      </c>
      <c r="W1336" s="62">
        <v>0</v>
      </c>
    </row>
    <row r="1337" spans="2:23" ht="63" x14ac:dyDescent="0.25">
      <c r="B1337" s="55" t="s">
        <v>2574</v>
      </c>
      <c r="C1337" s="56" t="s">
        <v>2575</v>
      </c>
      <c r="D1337" s="62">
        <v>0</v>
      </c>
      <c r="E1337" s="62">
        <v>0</v>
      </c>
      <c r="F1337" s="62">
        <v>0</v>
      </c>
      <c r="G1337" s="62">
        <v>0</v>
      </c>
      <c r="H1337" s="62">
        <v>0</v>
      </c>
      <c r="I1337" s="62">
        <v>0</v>
      </c>
      <c r="J1337" s="62">
        <f t="shared" si="255"/>
        <v>0</v>
      </c>
      <c r="K1337" s="62">
        <f t="shared" si="255"/>
        <v>0</v>
      </c>
      <c r="L1337" s="54">
        <v>0</v>
      </c>
      <c r="M1337" s="54">
        <v>0</v>
      </c>
      <c r="N1337" s="62">
        <v>0</v>
      </c>
      <c r="O1337" s="62">
        <v>0</v>
      </c>
      <c r="P1337" s="62">
        <v>0</v>
      </c>
      <c r="Q1337" s="62">
        <v>0</v>
      </c>
      <c r="R1337" s="62">
        <v>0</v>
      </c>
      <c r="S1337" s="62">
        <v>0</v>
      </c>
      <c r="T1337" s="62">
        <v>0</v>
      </c>
      <c r="U1337" s="62">
        <v>0</v>
      </c>
      <c r="V1337" s="62">
        <v>0</v>
      </c>
      <c r="W1337" s="62">
        <v>0</v>
      </c>
    </row>
    <row r="1338" spans="2:23" ht="47.25" x14ac:dyDescent="0.25">
      <c r="B1338" s="55" t="s">
        <v>2576</v>
      </c>
      <c r="C1338" s="56" t="s">
        <v>2577</v>
      </c>
      <c r="D1338" s="62">
        <v>0</v>
      </c>
      <c r="E1338" s="62">
        <v>0</v>
      </c>
      <c r="F1338" s="62">
        <v>0</v>
      </c>
      <c r="G1338" s="62">
        <v>0</v>
      </c>
      <c r="H1338" s="62">
        <v>0</v>
      </c>
      <c r="I1338" s="62">
        <v>0</v>
      </c>
      <c r="J1338" s="62">
        <f t="shared" si="255"/>
        <v>0</v>
      </c>
      <c r="K1338" s="62">
        <f t="shared" si="255"/>
        <v>0</v>
      </c>
      <c r="L1338" s="54">
        <v>0</v>
      </c>
      <c r="M1338" s="54">
        <v>0</v>
      </c>
      <c r="N1338" s="62">
        <v>0</v>
      </c>
      <c r="O1338" s="62">
        <v>0</v>
      </c>
      <c r="P1338" s="62">
        <v>0</v>
      </c>
      <c r="Q1338" s="62">
        <v>0</v>
      </c>
      <c r="R1338" s="62">
        <v>0</v>
      </c>
      <c r="S1338" s="62">
        <v>0</v>
      </c>
      <c r="T1338" s="62">
        <v>0</v>
      </c>
      <c r="U1338" s="62">
        <v>0</v>
      </c>
      <c r="V1338" s="62">
        <v>0</v>
      </c>
      <c r="W1338" s="62">
        <v>0</v>
      </c>
    </row>
    <row r="1339" spans="2:23" ht="15.75" x14ac:dyDescent="0.25">
      <c r="B1339" s="55" t="s">
        <v>2771</v>
      </c>
      <c r="C1339" s="56"/>
      <c r="D1339" s="54">
        <f t="shared" ref="D1339:W1339" si="256">SUM(D1340:D1355)</f>
        <v>0</v>
      </c>
      <c r="E1339" s="54">
        <f t="shared" si="256"/>
        <v>0</v>
      </c>
      <c r="F1339" s="54">
        <f t="shared" si="256"/>
        <v>0</v>
      </c>
      <c r="G1339" s="54">
        <f t="shared" si="256"/>
        <v>0</v>
      </c>
      <c r="H1339" s="54">
        <f t="shared" si="256"/>
        <v>0</v>
      </c>
      <c r="I1339" s="54">
        <f t="shared" si="256"/>
        <v>0</v>
      </c>
      <c r="J1339" s="54">
        <f t="shared" si="256"/>
        <v>0</v>
      </c>
      <c r="K1339" s="54">
        <f t="shared" si="256"/>
        <v>0</v>
      </c>
      <c r="L1339" s="54">
        <f t="shared" si="256"/>
        <v>0</v>
      </c>
      <c r="M1339" s="54">
        <f t="shared" si="256"/>
        <v>0</v>
      </c>
      <c r="N1339" s="54">
        <f t="shared" si="256"/>
        <v>0</v>
      </c>
      <c r="O1339" s="54">
        <f t="shared" si="256"/>
        <v>0</v>
      </c>
      <c r="P1339" s="54">
        <f t="shared" si="256"/>
        <v>0</v>
      </c>
      <c r="Q1339" s="54">
        <f t="shared" si="256"/>
        <v>0</v>
      </c>
      <c r="R1339" s="54">
        <f t="shared" si="256"/>
        <v>0</v>
      </c>
      <c r="S1339" s="54">
        <f t="shared" si="256"/>
        <v>0</v>
      </c>
      <c r="T1339" s="54">
        <f t="shared" si="256"/>
        <v>0</v>
      </c>
      <c r="U1339" s="54">
        <f t="shared" si="256"/>
        <v>0</v>
      </c>
      <c r="V1339" s="54">
        <f t="shared" si="256"/>
        <v>0</v>
      </c>
      <c r="W1339" s="54">
        <f t="shared" si="256"/>
        <v>0</v>
      </c>
    </row>
    <row r="1340" spans="2:23" ht="47.25" x14ac:dyDescent="0.25">
      <c r="B1340" s="55" t="s">
        <v>2578</v>
      </c>
      <c r="C1340" s="56" t="s">
        <v>2579</v>
      </c>
      <c r="D1340" s="62">
        <v>0</v>
      </c>
      <c r="E1340" s="62">
        <v>0</v>
      </c>
      <c r="F1340" s="62">
        <v>0</v>
      </c>
      <c r="G1340" s="62">
        <v>0</v>
      </c>
      <c r="H1340" s="62">
        <v>0</v>
      </c>
      <c r="I1340" s="62">
        <v>0</v>
      </c>
      <c r="J1340" s="62">
        <f t="shared" ref="J1340:K1355" si="257">L1340-D1340-F1340-H1340</f>
        <v>0</v>
      </c>
      <c r="K1340" s="62">
        <f t="shared" si="257"/>
        <v>0</v>
      </c>
      <c r="L1340" s="54">
        <v>0</v>
      </c>
      <c r="M1340" s="54">
        <v>0</v>
      </c>
      <c r="N1340" s="62">
        <v>0</v>
      </c>
      <c r="O1340" s="62">
        <v>0</v>
      </c>
      <c r="P1340" s="62">
        <v>0</v>
      </c>
      <c r="Q1340" s="62">
        <v>0</v>
      </c>
      <c r="R1340" s="62">
        <v>0</v>
      </c>
      <c r="S1340" s="62">
        <v>0</v>
      </c>
      <c r="T1340" s="62">
        <v>0</v>
      </c>
      <c r="U1340" s="62">
        <v>0</v>
      </c>
      <c r="V1340" s="62">
        <v>0</v>
      </c>
      <c r="W1340" s="62">
        <v>0</v>
      </c>
    </row>
    <row r="1341" spans="2:23" ht="47.25" x14ac:dyDescent="0.25">
      <c r="B1341" s="55" t="s">
        <v>2580</v>
      </c>
      <c r="C1341" s="56" t="s">
        <v>2581</v>
      </c>
      <c r="D1341" s="62">
        <v>0</v>
      </c>
      <c r="E1341" s="62">
        <v>0</v>
      </c>
      <c r="F1341" s="62">
        <v>0</v>
      </c>
      <c r="G1341" s="62">
        <v>0</v>
      </c>
      <c r="H1341" s="62">
        <v>0</v>
      </c>
      <c r="I1341" s="62">
        <v>0</v>
      </c>
      <c r="J1341" s="62">
        <f t="shared" si="257"/>
        <v>0</v>
      </c>
      <c r="K1341" s="62">
        <f t="shared" si="257"/>
        <v>0</v>
      </c>
      <c r="L1341" s="54">
        <v>0</v>
      </c>
      <c r="M1341" s="54">
        <v>0</v>
      </c>
      <c r="N1341" s="62">
        <v>0</v>
      </c>
      <c r="O1341" s="62">
        <v>0</v>
      </c>
      <c r="P1341" s="62">
        <v>0</v>
      </c>
      <c r="Q1341" s="62">
        <v>0</v>
      </c>
      <c r="R1341" s="62">
        <v>0</v>
      </c>
      <c r="S1341" s="62">
        <v>0</v>
      </c>
      <c r="T1341" s="62">
        <v>0</v>
      </c>
      <c r="U1341" s="62">
        <v>0</v>
      </c>
      <c r="V1341" s="62">
        <v>0</v>
      </c>
      <c r="W1341" s="62">
        <v>0</v>
      </c>
    </row>
    <row r="1342" spans="2:23" ht="47.25" x14ac:dyDescent="0.25">
      <c r="B1342" s="55" t="s">
        <v>2582</v>
      </c>
      <c r="C1342" s="56" t="s">
        <v>2583</v>
      </c>
      <c r="D1342" s="62">
        <v>0</v>
      </c>
      <c r="E1342" s="62">
        <v>0</v>
      </c>
      <c r="F1342" s="62">
        <v>0</v>
      </c>
      <c r="G1342" s="62">
        <v>0</v>
      </c>
      <c r="H1342" s="62">
        <v>0</v>
      </c>
      <c r="I1342" s="62">
        <v>0</v>
      </c>
      <c r="J1342" s="62">
        <f t="shared" si="257"/>
        <v>0</v>
      </c>
      <c r="K1342" s="62">
        <f t="shared" si="257"/>
        <v>0</v>
      </c>
      <c r="L1342" s="54">
        <v>0</v>
      </c>
      <c r="M1342" s="54">
        <v>0</v>
      </c>
      <c r="N1342" s="62">
        <v>0</v>
      </c>
      <c r="O1342" s="62">
        <v>0</v>
      </c>
      <c r="P1342" s="62">
        <v>0</v>
      </c>
      <c r="Q1342" s="62">
        <v>0</v>
      </c>
      <c r="R1342" s="62">
        <v>0</v>
      </c>
      <c r="S1342" s="62">
        <v>0</v>
      </c>
      <c r="T1342" s="62">
        <v>0</v>
      </c>
      <c r="U1342" s="62">
        <v>0</v>
      </c>
      <c r="V1342" s="62">
        <v>0</v>
      </c>
      <c r="W1342" s="62">
        <v>0</v>
      </c>
    </row>
    <row r="1343" spans="2:23" ht="126" x14ac:dyDescent="0.25">
      <c r="B1343" s="55" t="s">
        <v>2584</v>
      </c>
      <c r="C1343" s="56" t="s">
        <v>2585</v>
      </c>
      <c r="D1343" s="62">
        <v>0</v>
      </c>
      <c r="E1343" s="62">
        <v>0</v>
      </c>
      <c r="F1343" s="62">
        <v>0</v>
      </c>
      <c r="G1343" s="62">
        <v>0</v>
      </c>
      <c r="H1343" s="62">
        <v>0</v>
      </c>
      <c r="I1343" s="62">
        <v>0</v>
      </c>
      <c r="J1343" s="62">
        <f t="shared" si="257"/>
        <v>0</v>
      </c>
      <c r="K1343" s="62">
        <f t="shared" si="257"/>
        <v>0</v>
      </c>
      <c r="L1343" s="54">
        <v>0</v>
      </c>
      <c r="M1343" s="54">
        <v>0</v>
      </c>
      <c r="N1343" s="62">
        <v>0</v>
      </c>
      <c r="O1343" s="62">
        <v>0</v>
      </c>
      <c r="P1343" s="62">
        <v>0</v>
      </c>
      <c r="Q1343" s="62">
        <v>0</v>
      </c>
      <c r="R1343" s="62">
        <v>0</v>
      </c>
      <c r="S1343" s="62">
        <v>0</v>
      </c>
      <c r="T1343" s="62">
        <v>0</v>
      </c>
      <c r="U1343" s="62">
        <v>0</v>
      </c>
      <c r="V1343" s="62">
        <v>0</v>
      </c>
      <c r="W1343" s="62">
        <v>0</v>
      </c>
    </row>
    <row r="1344" spans="2:23" ht="63" x14ac:dyDescent="0.25">
      <c r="B1344" s="55" t="s">
        <v>2586</v>
      </c>
      <c r="C1344" s="56" t="s">
        <v>2587</v>
      </c>
      <c r="D1344" s="62">
        <v>0</v>
      </c>
      <c r="E1344" s="62">
        <v>0</v>
      </c>
      <c r="F1344" s="62">
        <v>0</v>
      </c>
      <c r="G1344" s="62">
        <v>0</v>
      </c>
      <c r="H1344" s="62">
        <v>0</v>
      </c>
      <c r="I1344" s="62">
        <v>0</v>
      </c>
      <c r="J1344" s="62">
        <f t="shared" si="257"/>
        <v>0</v>
      </c>
      <c r="K1344" s="62">
        <f t="shared" si="257"/>
        <v>0</v>
      </c>
      <c r="L1344" s="54">
        <v>0</v>
      </c>
      <c r="M1344" s="54">
        <v>0</v>
      </c>
      <c r="N1344" s="62">
        <v>0</v>
      </c>
      <c r="O1344" s="62">
        <v>0</v>
      </c>
      <c r="P1344" s="62">
        <v>0</v>
      </c>
      <c r="Q1344" s="62">
        <v>0</v>
      </c>
      <c r="R1344" s="62">
        <v>0</v>
      </c>
      <c r="S1344" s="62">
        <v>0</v>
      </c>
      <c r="T1344" s="62">
        <v>0</v>
      </c>
      <c r="U1344" s="62">
        <v>0</v>
      </c>
      <c r="V1344" s="62">
        <v>0</v>
      </c>
      <c r="W1344" s="62">
        <v>0</v>
      </c>
    </row>
    <row r="1345" spans="2:23" ht="47.25" x14ac:dyDescent="0.25">
      <c r="B1345" s="55" t="s">
        <v>2588</v>
      </c>
      <c r="C1345" s="56" t="s">
        <v>2589</v>
      </c>
      <c r="D1345" s="62">
        <v>0</v>
      </c>
      <c r="E1345" s="62">
        <v>0</v>
      </c>
      <c r="F1345" s="62">
        <v>0</v>
      </c>
      <c r="G1345" s="62">
        <v>0</v>
      </c>
      <c r="H1345" s="62">
        <v>0</v>
      </c>
      <c r="I1345" s="62">
        <v>0</v>
      </c>
      <c r="J1345" s="62">
        <f t="shared" si="257"/>
        <v>0</v>
      </c>
      <c r="K1345" s="62">
        <f t="shared" si="257"/>
        <v>0</v>
      </c>
      <c r="L1345" s="54">
        <v>0</v>
      </c>
      <c r="M1345" s="54">
        <v>0</v>
      </c>
      <c r="N1345" s="62">
        <v>0</v>
      </c>
      <c r="O1345" s="62">
        <v>0</v>
      </c>
      <c r="P1345" s="62">
        <v>0</v>
      </c>
      <c r="Q1345" s="62">
        <v>0</v>
      </c>
      <c r="R1345" s="62">
        <v>0</v>
      </c>
      <c r="S1345" s="62">
        <v>0</v>
      </c>
      <c r="T1345" s="62">
        <v>0</v>
      </c>
      <c r="U1345" s="62">
        <v>0</v>
      </c>
      <c r="V1345" s="62">
        <v>0</v>
      </c>
      <c r="W1345" s="62">
        <v>0</v>
      </c>
    </row>
    <row r="1346" spans="2:23" ht="63" x14ac:dyDescent="0.25">
      <c r="B1346" s="55" t="s">
        <v>2590</v>
      </c>
      <c r="C1346" s="56" t="s">
        <v>2591</v>
      </c>
      <c r="D1346" s="62">
        <v>0</v>
      </c>
      <c r="E1346" s="62">
        <v>0</v>
      </c>
      <c r="F1346" s="62">
        <v>0</v>
      </c>
      <c r="G1346" s="62">
        <v>0</v>
      </c>
      <c r="H1346" s="62">
        <v>0</v>
      </c>
      <c r="I1346" s="62">
        <v>0</v>
      </c>
      <c r="J1346" s="62">
        <f t="shared" si="257"/>
        <v>0</v>
      </c>
      <c r="K1346" s="62">
        <f t="shared" si="257"/>
        <v>0</v>
      </c>
      <c r="L1346" s="54">
        <v>0</v>
      </c>
      <c r="M1346" s="54">
        <v>0</v>
      </c>
      <c r="N1346" s="62">
        <v>0</v>
      </c>
      <c r="O1346" s="62">
        <v>0</v>
      </c>
      <c r="P1346" s="62">
        <v>0</v>
      </c>
      <c r="Q1346" s="62">
        <v>0</v>
      </c>
      <c r="R1346" s="62">
        <v>0</v>
      </c>
      <c r="S1346" s="62">
        <v>0</v>
      </c>
      <c r="T1346" s="62">
        <v>0</v>
      </c>
      <c r="U1346" s="62">
        <v>0</v>
      </c>
      <c r="V1346" s="62">
        <v>0</v>
      </c>
      <c r="W1346" s="62">
        <v>0</v>
      </c>
    </row>
    <row r="1347" spans="2:23" ht="47.25" x14ac:dyDescent="0.25">
      <c r="B1347" s="55" t="s">
        <v>2592</v>
      </c>
      <c r="C1347" s="56" t="s">
        <v>2593</v>
      </c>
      <c r="D1347" s="62">
        <v>0</v>
      </c>
      <c r="E1347" s="62">
        <v>0</v>
      </c>
      <c r="F1347" s="62">
        <v>0</v>
      </c>
      <c r="G1347" s="62">
        <v>0</v>
      </c>
      <c r="H1347" s="62">
        <v>0</v>
      </c>
      <c r="I1347" s="62">
        <v>0</v>
      </c>
      <c r="J1347" s="62">
        <f t="shared" si="257"/>
        <v>0</v>
      </c>
      <c r="K1347" s="62">
        <f t="shared" si="257"/>
        <v>0</v>
      </c>
      <c r="L1347" s="54">
        <v>0</v>
      </c>
      <c r="M1347" s="54">
        <v>0</v>
      </c>
      <c r="N1347" s="62">
        <v>0</v>
      </c>
      <c r="O1347" s="62">
        <v>0</v>
      </c>
      <c r="P1347" s="62">
        <v>0</v>
      </c>
      <c r="Q1347" s="62">
        <v>0</v>
      </c>
      <c r="R1347" s="62">
        <v>0</v>
      </c>
      <c r="S1347" s="62">
        <v>0</v>
      </c>
      <c r="T1347" s="62">
        <v>0</v>
      </c>
      <c r="U1347" s="62">
        <v>0</v>
      </c>
      <c r="V1347" s="62">
        <v>0</v>
      </c>
      <c r="W1347" s="62">
        <v>0</v>
      </c>
    </row>
    <row r="1348" spans="2:23" ht="47.25" x14ac:dyDescent="0.25">
      <c r="B1348" s="55" t="s">
        <v>2594</v>
      </c>
      <c r="C1348" s="56" t="s">
        <v>2595</v>
      </c>
      <c r="D1348" s="62">
        <v>0</v>
      </c>
      <c r="E1348" s="62">
        <v>0</v>
      </c>
      <c r="F1348" s="62">
        <v>0</v>
      </c>
      <c r="G1348" s="62">
        <v>0</v>
      </c>
      <c r="H1348" s="62">
        <v>0</v>
      </c>
      <c r="I1348" s="62">
        <v>0</v>
      </c>
      <c r="J1348" s="62">
        <f t="shared" si="257"/>
        <v>0</v>
      </c>
      <c r="K1348" s="62">
        <f t="shared" si="257"/>
        <v>0</v>
      </c>
      <c r="L1348" s="54">
        <v>0</v>
      </c>
      <c r="M1348" s="54">
        <v>0</v>
      </c>
      <c r="N1348" s="62">
        <v>0</v>
      </c>
      <c r="O1348" s="62">
        <v>0</v>
      </c>
      <c r="P1348" s="62">
        <v>0</v>
      </c>
      <c r="Q1348" s="62">
        <v>0</v>
      </c>
      <c r="R1348" s="62">
        <v>0</v>
      </c>
      <c r="S1348" s="62">
        <v>0</v>
      </c>
      <c r="T1348" s="62">
        <v>0</v>
      </c>
      <c r="U1348" s="62">
        <v>0</v>
      </c>
      <c r="V1348" s="62">
        <v>0</v>
      </c>
      <c r="W1348" s="62">
        <v>0</v>
      </c>
    </row>
    <row r="1349" spans="2:23" ht="47.25" x14ac:dyDescent="0.25">
      <c r="B1349" s="55" t="s">
        <v>2596</v>
      </c>
      <c r="C1349" s="56" t="s">
        <v>2597</v>
      </c>
      <c r="D1349" s="62">
        <v>0</v>
      </c>
      <c r="E1349" s="62">
        <v>0</v>
      </c>
      <c r="F1349" s="62">
        <v>0</v>
      </c>
      <c r="G1349" s="62">
        <v>0</v>
      </c>
      <c r="H1349" s="62">
        <v>0</v>
      </c>
      <c r="I1349" s="62">
        <v>0</v>
      </c>
      <c r="J1349" s="62">
        <f t="shared" si="257"/>
        <v>0</v>
      </c>
      <c r="K1349" s="62">
        <f t="shared" si="257"/>
        <v>0</v>
      </c>
      <c r="L1349" s="54">
        <v>0</v>
      </c>
      <c r="M1349" s="54">
        <v>0</v>
      </c>
      <c r="N1349" s="62">
        <v>0</v>
      </c>
      <c r="O1349" s="62">
        <v>0</v>
      </c>
      <c r="P1349" s="62">
        <v>0</v>
      </c>
      <c r="Q1349" s="62">
        <v>0</v>
      </c>
      <c r="R1349" s="62">
        <v>0</v>
      </c>
      <c r="S1349" s="62">
        <v>0</v>
      </c>
      <c r="T1349" s="62">
        <v>0</v>
      </c>
      <c r="U1349" s="62">
        <v>0</v>
      </c>
      <c r="V1349" s="62">
        <v>0</v>
      </c>
      <c r="W1349" s="62">
        <v>0</v>
      </c>
    </row>
    <row r="1350" spans="2:23" ht="47.25" x14ac:dyDescent="0.25">
      <c r="B1350" s="55" t="s">
        <v>2598</v>
      </c>
      <c r="C1350" s="56" t="s">
        <v>2599</v>
      </c>
      <c r="D1350" s="62">
        <v>0</v>
      </c>
      <c r="E1350" s="62">
        <v>0</v>
      </c>
      <c r="F1350" s="62">
        <v>0</v>
      </c>
      <c r="G1350" s="62">
        <v>0</v>
      </c>
      <c r="H1350" s="62">
        <v>0</v>
      </c>
      <c r="I1350" s="62">
        <v>0</v>
      </c>
      <c r="J1350" s="62">
        <f t="shared" si="257"/>
        <v>0</v>
      </c>
      <c r="K1350" s="62">
        <f t="shared" si="257"/>
        <v>0</v>
      </c>
      <c r="L1350" s="54">
        <v>0</v>
      </c>
      <c r="M1350" s="54">
        <v>0</v>
      </c>
      <c r="N1350" s="62">
        <v>0</v>
      </c>
      <c r="O1350" s="62">
        <v>0</v>
      </c>
      <c r="P1350" s="62">
        <v>0</v>
      </c>
      <c r="Q1350" s="62">
        <v>0</v>
      </c>
      <c r="R1350" s="62">
        <v>0</v>
      </c>
      <c r="S1350" s="62">
        <v>0</v>
      </c>
      <c r="T1350" s="62">
        <v>0</v>
      </c>
      <c r="U1350" s="62">
        <v>0</v>
      </c>
      <c r="V1350" s="62">
        <v>0</v>
      </c>
      <c r="W1350" s="62">
        <v>0</v>
      </c>
    </row>
    <row r="1351" spans="2:23" ht="63" x14ac:dyDescent="0.25">
      <c r="B1351" s="55" t="s">
        <v>2600</v>
      </c>
      <c r="C1351" s="56" t="s">
        <v>2601</v>
      </c>
      <c r="D1351" s="62">
        <v>0</v>
      </c>
      <c r="E1351" s="62">
        <v>0</v>
      </c>
      <c r="F1351" s="62">
        <v>0</v>
      </c>
      <c r="G1351" s="62">
        <v>0</v>
      </c>
      <c r="H1351" s="62">
        <v>0</v>
      </c>
      <c r="I1351" s="62">
        <v>0</v>
      </c>
      <c r="J1351" s="62">
        <f t="shared" si="257"/>
        <v>0</v>
      </c>
      <c r="K1351" s="62">
        <f t="shared" si="257"/>
        <v>0</v>
      </c>
      <c r="L1351" s="54">
        <v>0</v>
      </c>
      <c r="M1351" s="54">
        <v>0</v>
      </c>
      <c r="N1351" s="62">
        <v>0</v>
      </c>
      <c r="O1351" s="62">
        <v>0</v>
      </c>
      <c r="P1351" s="62">
        <v>0</v>
      </c>
      <c r="Q1351" s="62">
        <v>0</v>
      </c>
      <c r="R1351" s="62">
        <v>0</v>
      </c>
      <c r="S1351" s="62">
        <v>0</v>
      </c>
      <c r="T1351" s="62">
        <v>0</v>
      </c>
      <c r="U1351" s="62">
        <v>0</v>
      </c>
      <c r="V1351" s="62">
        <v>0</v>
      </c>
      <c r="W1351" s="62">
        <v>0</v>
      </c>
    </row>
    <row r="1352" spans="2:23" ht="126" x14ac:dyDescent="0.25">
      <c r="B1352" s="55" t="s">
        <v>2602</v>
      </c>
      <c r="C1352" s="56" t="s">
        <v>2603</v>
      </c>
      <c r="D1352" s="62">
        <v>0</v>
      </c>
      <c r="E1352" s="62">
        <v>0</v>
      </c>
      <c r="F1352" s="62">
        <v>0</v>
      </c>
      <c r="G1352" s="62">
        <v>0</v>
      </c>
      <c r="H1352" s="62">
        <v>0</v>
      </c>
      <c r="I1352" s="62">
        <v>0</v>
      </c>
      <c r="J1352" s="62">
        <f t="shared" si="257"/>
        <v>0</v>
      </c>
      <c r="K1352" s="62">
        <f t="shared" si="257"/>
        <v>0</v>
      </c>
      <c r="L1352" s="54">
        <v>0</v>
      </c>
      <c r="M1352" s="54">
        <v>0</v>
      </c>
      <c r="N1352" s="62">
        <v>0</v>
      </c>
      <c r="O1352" s="62">
        <v>0</v>
      </c>
      <c r="P1352" s="62">
        <v>0</v>
      </c>
      <c r="Q1352" s="62">
        <v>0</v>
      </c>
      <c r="R1352" s="62">
        <v>0</v>
      </c>
      <c r="S1352" s="62">
        <v>0</v>
      </c>
      <c r="T1352" s="62">
        <v>0</v>
      </c>
      <c r="U1352" s="62">
        <v>0</v>
      </c>
      <c r="V1352" s="62">
        <v>0</v>
      </c>
      <c r="W1352" s="62">
        <v>0</v>
      </c>
    </row>
    <row r="1353" spans="2:23" ht="47.25" x14ac:dyDescent="0.25">
      <c r="B1353" s="55" t="s">
        <v>2604</v>
      </c>
      <c r="C1353" s="56" t="s">
        <v>2605</v>
      </c>
      <c r="D1353" s="62">
        <v>0</v>
      </c>
      <c r="E1353" s="62">
        <v>0</v>
      </c>
      <c r="F1353" s="62">
        <v>0</v>
      </c>
      <c r="G1353" s="62">
        <v>0</v>
      </c>
      <c r="H1353" s="62">
        <v>0</v>
      </c>
      <c r="I1353" s="62">
        <v>0</v>
      </c>
      <c r="J1353" s="62">
        <f t="shared" si="257"/>
        <v>0</v>
      </c>
      <c r="K1353" s="62">
        <f t="shared" si="257"/>
        <v>0</v>
      </c>
      <c r="L1353" s="54">
        <v>0</v>
      </c>
      <c r="M1353" s="54">
        <v>0</v>
      </c>
      <c r="N1353" s="62">
        <v>0</v>
      </c>
      <c r="O1353" s="62">
        <v>0</v>
      </c>
      <c r="P1353" s="62">
        <v>0</v>
      </c>
      <c r="Q1353" s="62">
        <v>0</v>
      </c>
      <c r="R1353" s="62">
        <v>0</v>
      </c>
      <c r="S1353" s="62">
        <v>0</v>
      </c>
      <c r="T1353" s="62">
        <v>0</v>
      </c>
      <c r="U1353" s="62">
        <v>0</v>
      </c>
      <c r="V1353" s="62">
        <v>0</v>
      </c>
      <c r="W1353" s="62">
        <v>0</v>
      </c>
    </row>
    <row r="1354" spans="2:23" ht="47.25" x14ac:dyDescent="0.25">
      <c r="B1354" s="55" t="s">
        <v>2606</v>
      </c>
      <c r="C1354" s="56" t="s">
        <v>2607</v>
      </c>
      <c r="D1354" s="62">
        <v>0</v>
      </c>
      <c r="E1354" s="62">
        <v>0</v>
      </c>
      <c r="F1354" s="62">
        <v>0</v>
      </c>
      <c r="G1354" s="62">
        <v>0</v>
      </c>
      <c r="H1354" s="62">
        <v>0</v>
      </c>
      <c r="I1354" s="62">
        <v>0</v>
      </c>
      <c r="J1354" s="62">
        <f t="shared" si="257"/>
        <v>0</v>
      </c>
      <c r="K1354" s="62">
        <f t="shared" si="257"/>
        <v>0</v>
      </c>
      <c r="L1354" s="54">
        <v>0</v>
      </c>
      <c r="M1354" s="54">
        <v>0</v>
      </c>
      <c r="N1354" s="62">
        <v>0</v>
      </c>
      <c r="O1354" s="62">
        <v>0</v>
      </c>
      <c r="P1354" s="62">
        <v>0</v>
      </c>
      <c r="Q1354" s="62">
        <v>0</v>
      </c>
      <c r="R1354" s="62">
        <v>0</v>
      </c>
      <c r="S1354" s="62">
        <v>0</v>
      </c>
      <c r="T1354" s="62">
        <v>0</v>
      </c>
      <c r="U1354" s="62">
        <v>0</v>
      </c>
      <c r="V1354" s="62">
        <v>0</v>
      </c>
      <c r="W1354" s="62">
        <v>0</v>
      </c>
    </row>
    <row r="1355" spans="2:23" ht="63" x14ac:dyDescent="0.25">
      <c r="B1355" s="55" t="s">
        <v>2608</v>
      </c>
      <c r="C1355" s="56" t="s">
        <v>2609</v>
      </c>
      <c r="D1355" s="62">
        <v>0</v>
      </c>
      <c r="E1355" s="62">
        <v>0</v>
      </c>
      <c r="F1355" s="62">
        <v>0</v>
      </c>
      <c r="G1355" s="62">
        <v>0</v>
      </c>
      <c r="H1355" s="62">
        <v>0</v>
      </c>
      <c r="I1355" s="62">
        <v>0</v>
      </c>
      <c r="J1355" s="62">
        <f t="shared" si="257"/>
        <v>0</v>
      </c>
      <c r="K1355" s="62">
        <f t="shared" si="257"/>
        <v>0</v>
      </c>
      <c r="L1355" s="54">
        <v>0</v>
      </c>
      <c r="M1355" s="54">
        <v>0</v>
      </c>
      <c r="N1355" s="62">
        <v>0</v>
      </c>
      <c r="O1355" s="62">
        <v>0</v>
      </c>
      <c r="P1355" s="62">
        <v>0</v>
      </c>
      <c r="Q1355" s="62">
        <v>0</v>
      </c>
      <c r="R1355" s="62">
        <v>0</v>
      </c>
      <c r="S1355" s="62">
        <v>0</v>
      </c>
      <c r="T1355" s="62">
        <v>0</v>
      </c>
      <c r="U1355" s="62">
        <v>0</v>
      </c>
      <c r="V1355" s="62">
        <v>0</v>
      </c>
      <c r="W1355" s="62">
        <v>0</v>
      </c>
    </row>
    <row r="1356" spans="2:23" ht="15.75" x14ac:dyDescent="0.25">
      <c r="B1356" s="55" t="s">
        <v>2772</v>
      </c>
      <c r="C1356" s="56"/>
      <c r="D1356" s="54">
        <f t="shared" ref="D1356:W1356" si="258">SUM(D1357:D1364)</f>
        <v>0</v>
      </c>
      <c r="E1356" s="54">
        <f t="shared" si="258"/>
        <v>0</v>
      </c>
      <c r="F1356" s="54">
        <f t="shared" si="258"/>
        <v>0</v>
      </c>
      <c r="G1356" s="54">
        <f t="shared" si="258"/>
        <v>0</v>
      </c>
      <c r="H1356" s="54">
        <f t="shared" si="258"/>
        <v>0</v>
      </c>
      <c r="I1356" s="54">
        <f t="shared" si="258"/>
        <v>0</v>
      </c>
      <c r="J1356" s="54">
        <f t="shared" si="258"/>
        <v>0</v>
      </c>
      <c r="K1356" s="54">
        <f t="shared" si="258"/>
        <v>0</v>
      </c>
      <c r="L1356" s="54">
        <f t="shared" si="258"/>
        <v>0</v>
      </c>
      <c r="M1356" s="54">
        <f t="shared" si="258"/>
        <v>0</v>
      </c>
      <c r="N1356" s="54">
        <f t="shared" si="258"/>
        <v>0</v>
      </c>
      <c r="O1356" s="54">
        <f t="shared" si="258"/>
        <v>0</v>
      </c>
      <c r="P1356" s="54">
        <f t="shared" si="258"/>
        <v>0</v>
      </c>
      <c r="Q1356" s="54">
        <f t="shared" si="258"/>
        <v>0</v>
      </c>
      <c r="R1356" s="54">
        <f t="shared" si="258"/>
        <v>0</v>
      </c>
      <c r="S1356" s="54">
        <f t="shared" si="258"/>
        <v>0</v>
      </c>
      <c r="T1356" s="54">
        <f t="shared" si="258"/>
        <v>0</v>
      </c>
      <c r="U1356" s="54">
        <f t="shared" si="258"/>
        <v>0</v>
      </c>
      <c r="V1356" s="54">
        <f t="shared" si="258"/>
        <v>0</v>
      </c>
      <c r="W1356" s="54">
        <f t="shared" si="258"/>
        <v>0</v>
      </c>
    </row>
    <row r="1357" spans="2:23" ht="47.25" x14ac:dyDescent="0.25">
      <c r="B1357" s="55" t="s">
        <v>2610</v>
      </c>
      <c r="C1357" s="56" t="s">
        <v>2611</v>
      </c>
      <c r="D1357" s="62">
        <v>0</v>
      </c>
      <c r="E1357" s="62">
        <v>0</v>
      </c>
      <c r="F1357" s="62">
        <v>0</v>
      </c>
      <c r="G1357" s="62">
        <v>0</v>
      </c>
      <c r="H1357" s="62">
        <v>0</v>
      </c>
      <c r="I1357" s="62">
        <v>0</v>
      </c>
      <c r="J1357" s="62">
        <f t="shared" ref="J1357:K1364" si="259">L1357-D1357-F1357-H1357</f>
        <v>0</v>
      </c>
      <c r="K1357" s="62">
        <f t="shared" si="259"/>
        <v>0</v>
      </c>
      <c r="L1357" s="54">
        <v>0</v>
      </c>
      <c r="M1357" s="54">
        <v>0</v>
      </c>
      <c r="N1357" s="62">
        <v>0</v>
      </c>
      <c r="O1357" s="62">
        <v>0</v>
      </c>
      <c r="P1357" s="62">
        <v>0</v>
      </c>
      <c r="Q1357" s="62">
        <v>0</v>
      </c>
      <c r="R1357" s="62">
        <v>0</v>
      </c>
      <c r="S1357" s="62">
        <v>0</v>
      </c>
      <c r="T1357" s="62">
        <v>0</v>
      </c>
      <c r="U1357" s="62">
        <v>0</v>
      </c>
      <c r="V1357" s="62">
        <v>0</v>
      </c>
      <c r="W1357" s="62">
        <v>0</v>
      </c>
    </row>
    <row r="1358" spans="2:23" ht="47.25" x14ac:dyDescent="0.25">
      <c r="B1358" s="55" t="s">
        <v>2612</v>
      </c>
      <c r="C1358" s="56" t="s">
        <v>2613</v>
      </c>
      <c r="D1358" s="62">
        <v>0</v>
      </c>
      <c r="E1358" s="62">
        <v>0</v>
      </c>
      <c r="F1358" s="62">
        <v>0</v>
      </c>
      <c r="G1358" s="62">
        <v>0</v>
      </c>
      <c r="H1358" s="62">
        <v>0</v>
      </c>
      <c r="I1358" s="62">
        <v>0</v>
      </c>
      <c r="J1358" s="62">
        <f t="shared" si="259"/>
        <v>0</v>
      </c>
      <c r="K1358" s="62">
        <f t="shared" si="259"/>
        <v>0</v>
      </c>
      <c r="L1358" s="54">
        <v>0</v>
      </c>
      <c r="M1358" s="54">
        <v>0</v>
      </c>
      <c r="N1358" s="62">
        <v>0</v>
      </c>
      <c r="O1358" s="62">
        <v>0</v>
      </c>
      <c r="P1358" s="62">
        <v>0</v>
      </c>
      <c r="Q1358" s="62">
        <v>0</v>
      </c>
      <c r="R1358" s="62">
        <v>0</v>
      </c>
      <c r="S1358" s="62">
        <v>0</v>
      </c>
      <c r="T1358" s="62">
        <v>0</v>
      </c>
      <c r="U1358" s="62">
        <v>0</v>
      </c>
      <c r="V1358" s="62">
        <v>0</v>
      </c>
      <c r="W1358" s="62">
        <v>0</v>
      </c>
    </row>
    <row r="1359" spans="2:23" ht="47.25" x14ac:dyDescent="0.25">
      <c r="B1359" s="55" t="s">
        <v>2614</v>
      </c>
      <c r="C1359" s="56" t="s">
        <v>2615</v>
      </c>
      <c r="D1359" s="62">
        <v>0</v>
      </c>
      <c r="E1359" s="62">
        <v>0</v>
      </c>
      <c r="F1359" s="62">
        <v>0</v>
      </c>
      <c r="G1359" s="62">
        <v>0</v>
      </c>
      <c r="H1359" s="62">
        <v>0</v>
      </c>
      <c r="I1359" s="62">
        <v>0</v>
      </c>
      <c r="J1359" s="62">
        <f t="shared" si="259"/>
        <v>0</v>
      </c>
      <c r="K1359" s="62">
        <f t="shared" si="259"/>
        <v>0</v>
      </c>
      <c r="L1359" s="54">
        <v>0</v>
      </c>
      <c r="M1359" s="54">
        <v>0</v>
      </c>
      <c r="N1359" s="62">
        <v>0</v>
      </c>
      <c r="O1359" s="62">
        <v>0</v>
      </c>
      <c r="P1359" s="62">
        <v>0</v>
      </c>
      <c r="Q1359" s="62">
        <v>0</v>
      </c>
      <c r="R1359" s="62">
        <v>0</v>
      </c>
      <c r="S1359" s="62">
        <v>0</v>
      </c>
      <c r="T1359" s="62">
        <v>0</v>
      </c>
      <c r="U1359" s="62">
        <v>0</v>
      </c>
      <c r="V1359" s="62">
        <v>0</v>
      </c>
      <c r="W1359" s="62">
        <v>0</v>
      </c>
    </row>
    <row r="1360" spans="2:23" ht="47.25" x14ac:dyDescent="0.25">
      <c r="B1360" s="55" t="s">
        <v>2616</v>
      </c>
      <c r="C1360" s="56" t="s">
        <v>2617</v>
      </c>
      <c r="D1360" s="62">
        <v>0</v>
      </c>
      <c r="E1360" s="62">
        <v>0</v>
      </c>
      <c r="F1360" s="62">
        <v>0</v>
      </c>
      <c r="G1360" s="62">
        <v>0</v>
      </c>
      <c r="H1360" s="62">
        <v>0</v>
      </c>
      <c r="I1360" s="62">
        <v>0</v>
      </c>
      <c r="J1360" s="62">
        <f t="shared" si="259"/>
        <v>0</v>
      </c>
      <c r="K1360" s="62">
        <f t="shared" si="259"/>
        <v>0</v>
      </c>
      <c r="L1360" s="54">
        <v>0</v>
      </c>
      <c r="M1360" s="54">
        <v>0</v>
      </c>
      <c r="N1360" s="62">
        <v>0</v>
      </c>
      <c r="O1360" s="62">
        <v>0</v>
      </c>
      <c r="P1360" s="62">
        <v>0</v>
      </c>
      <c r="Q1360" s="62">
        <v>0</v>
      </c>
      <c r="R1360" s="62">
        <v>0</v>
      </c>
      <c r="S1360" s="62">
        <v>0</v>
      </c>
      <c r="T1360" s="62">
        <v>0</v>
      </c>
      <c r="U1360" s="62">
        <v>0</v>
      </c>
      <c r="V1360" s="62">
        <v>0</v>
      </c>
      <c r="W1360" s="62">
        <v>0</v>
      </c>
    </row>
    <row r="1361" spans="2:23" ht="63" x14ac:dyDescent="0.25">
      <c r="B1361" s="55" t="s">
        <v>2618</v>
      </c>
      <c r="C1361" s="56" t="s">
        <v>2619</v>
      </c>
      <c r="D1361" s="62">
        <v>0</v>
      </c>
      <c r="E1361" s="62">
        <v>0</v>
      </c>
      <c r="F1361" s="62">
        <v>0</v>
      </c>
      <c r="G1361" s="62">
        <v>0</v>
      </c>
      <c r="H1361" s="62">
        <v>0</v>
      </c>
      <c r="I1361" s="62">
        <v>0</v>
      </c>
      <c r="J1361" s="62">
        <f t="shared" si="259"/>
        <v>0</v>
      </c>
      <c r="K1361" s="62">
        <f t="shared" si="259"/>
        <v>0</v>
      </c>
      <c r="L1361" s="54">
        <v>0</v>
      </c>
      <c r="M1361" s="54">
        <v>0</v>
      </c>
      <c r="N1361" s="62">
        <v>0</v>
      </c>
      <c r="O1361" s="62">
        <v>0</v>
      </c>
      <c r="P1361" s="62">
        <v>0</v>
      </c>
      <c r="Q1361" s="62">
        <v>0</v>
      </c>
      <c r="R1361" s="62">
        <v>0</v>
      </c>
      <c r="S1361" s="62">
        <v>0</v>
      </c>
      <c r="T1361" s="62">
        <v>0</v>
      </c>
      <c r="U1361" s="62">
        <v>0</v>
      </c>
      <c r="V1361" s="62">
        <v>0</v>
      </c>
      <c r="W1361" s="62">
        <v>0</v>
      </c>
    </row>
    <row r="1362" spans="2:23" ht="63" x14ac:dyDescent="0.25">
      <c r="B1362" s="55" t="s">
        <v>2620</v>
      </c>
      <c r="C1362" s="56" t="s">
        <v>2621</v>
      </c>
      <c r="D1362" s="62">
        <v>0</v>
      </c>
      <c r="E1362" s="62">
        <v>0</v>
      </c>
      <c r="F1362" s="62">
        <v>0</v>
      </c>
      <c r="G1362" s="62">
        <v>0</v>
      </c>
      <c r="H1362" s="62">
        <v>0</v>
      </c>
      <c r="I1362" s="62">
        <v>0</v>
      </c>
      <c r="J1362" s="62">
        <f t="shared" si="259"/>
        <v>0</v>
      </c>
      <c r="K1362" s="62">
        <f t="shared" si="259"/>
        <v>0</v>
      </c>
      <c r="L1362" s="54">
        <v>0</v>
      </c>
      <c r="M1362" s="54">
        <v>0</v>
      </c>
      <c r="N1362" s="62">
        <v>0</v>
      </c>
      <c r="O1362" s="62">
        <v>0</v>
      </c>
      <c r="P1362" s="62">
        <v>0</v>
      </c>
      <c r="Q1362" s="62">
        <v>0</v>
      </c>
      <c r="R1362" s="62">
        <v>0</v>
      </c>
      <c r="S1362" s="62">
        <v>0</v>
      </c>
      <c r="T1362" s="62">
        <v>0</v>
      </c>
      <c r="U1362" s="62">
        <v>0</v>
      </c>
      <c r="V1362" s="62">
        <v>0</v>
      </c>
      <c r="W1362" s="62">
        <v>0</v>
      </c>
    </row>
    <row r="1363" spans="2:23" ht="63" x14ac:dyDescent="0.25">
      <c r="B1363" s="55" t="s">
        <v>2622</v>
      </c>
      <c r="C1363" s="56" t="s">
        <v>2623</v>
      </c>
      <c r="D1363" s="62">
        <v>0</v>
      </c>
      <c r="E1363" s="62">
        <v>0</v>
      </c>
      <c r="F1363" s="62">
        <v>0</v>
      </c>
      <c r="G1363" s="62">
        <v>0</v>
      </c>
      <c r="H1363" s="62">
        <v>0</v>
      </c>
      <c r="I1363" s="62">
        <v>0</v>
      </c>
      <c r="J1363" s="62">
        <f t="shared" si="259"/>
        <v>0</v>
      </c>
      <c r="K1363" s="62">
        <f t="shared" si="259"/>
        <v>0</v>
      </c>
      <c r="L1363" s="54">
        <v>0</v>
      </c>
      <c r="M1363" s="54">
        <v>0</v>
      </c>
      <c r="N1363" s="62">
        <v>0</v>
      </c>
      <c r="O1363" s="62">
        <v>0</v>
      </c>
      <c r="P1363" s="62">
        <v>0</v>
      </c>
      <c r="Q1363" s="62">
        <v>0</v>
      </c>
      <c r="R1363" s="62">
        <v>0</v>
      </c>
      <c r="S1363" s="62">
        <v>0</v>
      </c>
      <c r="T1363" s="62">
        <v>0</v>
      </c>
      <c r="U1363" s="62">
        <v>0</v>
      </c>
      <c r="V1363" s="62">
        <v>0</v>
      </c>
      <c r="W1363" s="62">
        <v>0</v>
      </c>
    </row>
    <row r="1364" spans="2:23" ht="47.25" x14ac:dyDescent="0.25">
      <c r="B1364" s="55" t="s">
        <v>2624</v>
      </c>
      <c r="C1364" s="56" t="s">
        <v>2625</v>
      </c>
      <c r="D1364" s="62">
        <v>0</v>
      </c>
      <c r="E1364" s="62">
        <v>0</v>
      </c>
      <c r="F1364" s="62">
        <v>0</v>
      </c>
      <c r="G1364" s="62">
        <v>0</v>
      </c>
      <c r="H1364" s="62">
        <v>0</v>
      </c>
      <c r="I1364" s="62">
        <v>0</v>
      </c>
      <c r="J1364" s="62">
        <f t="shared" si="259"/>
        <v>0</v>
      </c>
      <c r="K1364" s="62">
        <f t="shared" si="259"/>
        <v>0</v>
      </c>
      <c r="L1364" s="54">
        <v>0</v>
      </c>
      <c r="M1364" s="54">
        <v>0</v>
      </c>
      <c r="N1364" s="62">
        <v>0</v>
      </c>
      <c r="O1364" s="62">
        <v>0</v>
      </c>
      <c r="P1364" s="62">
        <v>0</v>
      </c>
      <c r="Q1364" s="62">
        <v>0</v>
      </c>
      <c r="R1364" s="62">
        <v>0</v>
      </c>
      <c r="S1364" s="62">
        <v>0</v>
      </c>
      <c r="T1364" s="62">
        <v>0</v>
      </c>
      <c r="U1364" s="62">
        <v>0</v>
      </c>
      <c r="V1364" s="62">
        <v>0</v>
      </c>
      <c r="W1364" s="62">
        <v>0</v>
      </c>
    </row>
    <row r="1365" spans="2:23" ht="31.5" x14ac:dyDescent="0.25">
      <c r="B1365" s="55" t="s">
        <v>1255</v>
      </c>
      <c r="C1365" s="56"/>
      <c r="D1365" s="54">
        <f t="shared" ref="D1365:W1365" si="260">SUM(D1366:D1436)</f>
        <v>0</v>
      </c>
      <c r="E1365" s="54">
        <f t="shared" si="260"/>
        <v>0</v>
      </c>
      <c r="F1365" s="54">
        <f t="shared" si="260"/>
        <v>0</v>
      </c>
      <c r="G1365" s="54">
        <f t="shared" si="260"/>
        <v>0</v>
      </c>
      <c r="H1365" s="54">
        <f t="shared" si="260"/>
        <v>0</v>
      </c>
      <c r="I1365" s="54">
        <f t="shared" si="260"/>
        <v>0</v>
      </c>
      <c r="J1365" s="54">
        <f t="shared" si="260"/>
        <v>0</v>
      </c>
      <c r="K1365" s="54">
        <f t="shared" si="260"/>
        <v>0</v>
      </c>
      <c r="L1365" s="54">
        <f t="shared" si="260"/>
        <v>0</v>
      </c>
      <c r="M1365" s="54">
        <f t="shared" si="260"/>
        <v>0</v>
      </c>
      <c r="N1365" s="54">
        <f t="shared" si="260"/>
        <v>0</v>
      </c>
      <c r="O1365" s="54">
        <f t="shared" si="260"/>
        <v>0</v>
      </c>
      <c r="P1365" s="54">
        <f t="shared" si="260"/>
        <v>0</v>
      </c>
      <c r="Q1365" s="54">
        <f t="shared" si="260"/>
        <v>0</v>
      </c>
      <c r="R1365" s="54">
        <f t="shared" si="260"/>
        <v>0</v>
      </c>
      <c r="S1365" s="54">
        <f t="shared" si="260"/>
        <v>0</v>
      </c>
      <c r="T1365" s="54">
        <f t="shared" si="260"/>
        <v>0</v>
      </c>
      <c r="U1365" s="54">
        <f t="shared" si="260"/>
        <v>0</v>
      </c>
      <c r="V1365" s="54">
        <f t="shared" si="260"/>
        <v>0</v>
      </c>
      <c r="W1365" s="54">
        <f t="shared" si="260"/>
        <v>0</v>
      </c>
    </row>
    <row r="1366" spans="2:23" ht="47.25" x14ac:dyDescent="0.25">
      <c r="B1366" s="55" t="s">
        <v>2626</v>
      </c>
      <c r="C1366" s="56" t="s">
        <v>2627</v>
      </c>
      <c r="D1366" s="62">
        <v>0</v>
      </c>
      <c r="E1366" s="62">
        <v>0</v>
      </c>
      <c r="F1366" s="62">
        <v>0</v>
      </c>
      <c r="G1366" s="62">
        <v>0</v>
      </c>
      <c r="H1366" s="62">
        <v>0</v>
      </c>
      <c r="I1366" s="62">
        <v>0</v>
      </c>
      <c r="J1366" s="62">
        <f t="shared" ref="J1366:K1429" si="261">L1366-D1366-F1366-H1366</f>
        <v>0</v>
      </c>
      <c r="K1366" s="62">
        <f t="shared" si="261"/>
        <v>0</v>
      </c>
      <c r="L1366" s="54">
        <v>0</v>
      </c>
      <c r="M1366" s="54">
        <v>0</v>
      </c>
      <c r="N1366" s="62">
        <v>0</v>
      </c>
      <c r="O1366" s="62">
        <v>0</v>
      </c>
      <c r="P1366" s="62">
        <v>0</v>
      </c>
      <c r="Q1366" s="62">
        <v>0</v>
      </c>
      <c r="R1366" s="62">
        <v>0</v>
      </c>
      <c r="S1366" s="62">
        <v>0</v>
      </c>
      <c r="T1366" s="62">
        <v>0</v>
      </c>
      <c r="U1366" s="62">
        <v>0</v>
      </c>
      <c r="V1366" s="62">
        <v>0</v>
      </c>
      <c r="W1366" s="62">
        <v>0</v>
      </c>
    </row>
    <row r="1367" spans="2:23" ht="47.25" x14ac:dyDescent="0.25">
      <c r="B1367" s="55" t="s">
        <v>2628</v>
      </c>
      <c r="C1367" s="56" t="s">
        <v>2629</v>
      </c>
      <c r="D1367" s="62">
        <v>0</v>
      </c>
      <c r="E1367" s="62">
        <v>0</v>
      </c>
      <c r="F1367" s="62">
        <v>0</v>
      </c>
      <c r="G1367" s="62">
        <v>0</v>
      </c>
      <c r="H1367" s="62">
        <v>0</v>
      </c>
      <c r="I1367" s="62">
        <v>0</v>
      </c>
      <c r="J1367" s="62">
        <f t="shared" si="261"/>
        <v>0</v>
      </c>
      <c r="K1367" s="62">
        <f t="shared" si="261"/>
        <v>0</v>
      </c>
      <c r="L1367" s="54">
        <v>0</v>
      </c>
      <c r="M1367" s="54">
        <v>0</v>
      </c>
      <c r="N1367" s="62">
        <v>0</v>
      </c>
      <c r="O1367" s="62">
        <v>0</v>
      </c>
      <c r="P1367" s="62">
        <v>0</v>
      </c>
      <c r="Q1367" s="62">
        <v>0</v>
      </c>
      <c r="R1367" s="62">
        <v>0</v>
      </c>
      <c r="S1367" s="62">
        <v>0</v>
      </c>
      <c r="T1367" s="62">
        <v>0</v>
      </c>
      <c r="U1367" s="62">
        <v>0</v>
      </c>
      <c r="V1367" s="62">
        <v>0</v>
      </c>
      <c r="W1367" s="62">
        <v>0</v>
      </c>
    </row>
    <row r="1368" spans="2:23" ht="63" x14ac:dyDescent="0.25">
      <c r="B1368" s="55" t="s">
        <v>2630</v>
      </c>
      <c r="C1368" s="56" t="s">
        <v>2631</v>
      </c>
      <c r="D1368" s="62">
        <v>0</v>
      </c>
      <c r="E1368" s="62">
        <v>0</v>
      </c>
      <c r="F1368" s="62">
        <v>0</v>
      </c>
      <c r="G1368" s="62">
        <v>0</v>
      </c>
      <c r="H1368" s="62">
        <v>0</v>
      </c>
      <c r="I1368" s="62">
        <v>0</v>
      </c>
      <c r="J1368" s="62">
        <f t="shared" si="261"/>
        <v>0</v>
      </c>
      <c r="K1368" s="62">
        <f t="shared" si="261"/>
        <v>0</v>
      </c>
      <c r="L1368" s="54">
        <v>0</v>
      </c>
      <c r="M1368" s="54">
        <v>0</v>
      </c>
      <c r="N1368" s="62">
        <v>0</v>
      </c>
      <c r="O1368" s="62">
        <v>0</v>
      </c>
      <c r="P1368" s="62">
        <v>0</v>
      </c>
      <c r="Q1368" s="62">
        <v>0</v>
      </c>
      <c r="R1368" s="62">
        <v>0</v>
      </c>
      <c r="S1368" s="62">
        <v>0</v>
      </c>
      <c r="T1368" s="62">
        <v>0</v>
      </c>
      <c r="U1368" s="62">
        <v>0</v>
      </c>
      <c r="V1368" s="62">
        <v>0</v>
      </c>
      <c r="W1368" s="62">
        <v>0</v>
      </c>
    </row>
    <row r="1369" spans="2:23" ht="31.5" x14ac:dyDescent="0.25">
      <c r="B1369" s="55" t="s">
        <v>2632</v>
      </c>
      <c r="C1369" s="56" t="s">
        <v>2633</v>
      </c>
      <c r="D1369" s="62">
        <v>0</v>
      </c>
      <c r="E1369" s="62">
        <v>0</v>
      </c>
      <c r="F1369" s="62">
        <v>0</v>
      </c>
      <c r="G1369" s="62">
        <v>0</v>
      </c>
      <c r="H1369" s="62">
        <v>0</v>
      </c>
      <c r="I1369" s="62">
        <v>0</v>
      </c>
      <c r="J1369" s="62">
        <f t="shared" si="261"/>
        <v>0</v>
      </c>
      <c r="K1369" s="62">
        <f t="shared" si="261"/>
        <v>0</v>
      </c>
      <c r="L1369" s="54">
        <v>0</v>
      </c>
      <c r="M1369" s="54">
        <v>0</v>
      </c>
      <c r="N1369" s="62">
        <v>0</v>
      </c>
      <c r="O1369" s="62">
        <v>0</v>
      </c>
      <c r="P1369" s="62">
        <v>0</v>
      </c>
      <c r="Q1369" s="62">
        <v>0</v>
      </c>
      <c r="R1369" s="62">
        <v>0</v>
      </c>
      <c r="S1369" s="62">
        <v>0</v>
      </c>
      <c r="T1369" s="62">
        <v>0</v>
      </c>
      <c r="U1369" s="62">
        <v>0</v>
      </c>
      <c r="V1369" s="62">
        <v>0</v>
      </c>
      <c r="W1369" s="62">
        <v>0</v>
      </c>
    </row>
    <row r="1370" spans="2:23" ht="31.5" x14ac:dyDescent="0.25">
      <c r="B1370" s="55" t="s">
        <v>2634</v>
      </c>
      <c r="C1370" s="55" t="s">
        <v>2635</v>
      </c>
      <c r="D1370" s="62">
        <v>0</v>
      </c>
      <c r="E1370" s="62">
        <v>0</v>
      </c>
      <c r="F1370" s="62">
        <v>0</v>
      </c>
      <c r="G1370" s="62">
        <v>0</v>
      </c>
      <c r="H1370" s="62">
        <v>0</v>
      </c>
      <c r="I1370" s="62">
        <v>0</v>
      </c>
      <c r="J1370" s="62">
        <f t="shared" si="261"/>
        <v>0</v>
      </c>
      <c r="K1370" s="62">
        <f t="shared" si="261"/>
        <v>0</v>
      </c>
      <c r="L1370" s="54">
        <v>0</v>
      </c>
      <c r="M1370" s="54">
        <v>0</v>
      </c>
      <c r="N1370" s="62">
        <v>0</v>
      </c>
      <c r="O1370" s="62">
        <v>0</v>
      </c>
      <c r="P1370" s="62">
        <v>0</v>
      </c>
      <c r="Q1370" s="62">
        <v>0</v>
      </c>
      <c r="R1370" s="62">
        <v>0</v>
      </c>
      <c r="S1370" s="62">
        <v>0</v>
      </c>
      <c r="T1370" s="62">
        <v>0</v>
      </c>
      <c r="U1370" s="62">
        <v>0</v>
      </c>
      <c r="V1370" s="62">
        <v>0</v>
      </c>
      <c r="W1370" s="62">
        <v>0</v>
      </c>
    </row>
    <row r="1371" spans="2:23" ht="63" x14ac:dyDescent="0.25">
      <c r="B1371" s="55" t="s">
        <v>2636</v>
      </c>
      <c r="C1371" s="56" t="s">
        <v>2637</v>
      </c>
      <c r="D1371" s="62">
        <v>0</v>
      </c>
      <c r="E1371" s="62">
        <v>0</v>
      </c>
      <c r="F1371" s="62">
        <v>0</v>
      </c>
      <c r="G1371" s="62">
        <v>0</v>
      </c>
      <c r="H1371" s="62">
        <v>0</v>
      </c>
      <c r="I1371" s="62">
        <v>0</v>
      </c>
      <c r="J1371" s="62">
        <f t="shared" si="261"/>
        <v>0</v>
      </c>
      <c r="K1371" s="62">
        <f t="shared" si="261"/>
        <v>0</v>
      </c>
      <c r="L1371" s="54">
        <v>0</v>
      </c>
      <c r="M1371" s="54">
        <v>0</v>
      </c>
      <c r="N1371" s="62">
        <v>0</v>
      </c>
      <c r="O1371" s="62">
        <v>0</v>
      </c>
      <c r="P1371" s="62">
        <v>0</v>
      </c>
      <c r="Q1371" s="62">
        <v>0</v>
      </c>
      <c r="R1371" s="62">
        <v>0</v>
      </c>
      <c r="S1371" s="62">
        <v>0</v>
      </c>
      <c r="T1371" s="62">
        <v>0</v>
      </c>
      <c r="U1371" s="62">
        <v>0</v>
      </c>
      <c r="V1371" s="62">
        <v>0</v>
      </c>
      <c r="W1371" s="62">
        <v>0</v>
      </c>
    </row>
    <row r="1372" spans="2:23" ht="47.25" x14ac:dyDescent="0.25">
      <c r="B1372" s="55" t="s">
        <v>2638</v>
      </c>
      <c r="C1372" s="56" t="s">
        <v>2639</v>
      </c>
      <c r="D1372" s="62">
        <v>0</v>
      </c>
      <c r="E1372" s="62">
        <v>0</v>
      </c>
      <c r="F1372" s="62">
        <v>0</v>
      </c>
      <c r="G1372" s="62">
        <v>0</v>
      </c>
      <c r="H1372" s="62">
        <v>0</v>
      </c>
      <c r="I1372" s="62">
        <v>0</v>
      </c>
      <c r="J1372" s="62">
        <f t="shared" si="261"/>
        <v>0</v>
      </c>
      <c r="K1372" s="62">
        <f t="shared" si="261"/>
        <v>0</v>
      </c>
      <c r="L1372" s="54">
        <v>0</v>
      </c>
      <c r="M1372" s="54">
        <v>0</v>
      </c>
      <c r="N1372" s="62">
        <v>0</v>
      </c>
      <c r="O1372" s="62">
        <v>0</v>
      </c>
      <c r="P1372" s="62">
        <v>0</v>
      </c>
      <c r="Q1372" s="62">
        <v>0</v>
      </c>
      <c r="R1372" s="62">
        <v>0</v>
      </c>
      <c r="S1372" s="62">
        <v>0</v>
      </c>
      <c r="T1372" s="62">
        <v>0</v>
      </c>
      <c r="U1372" s="62">
        <v>0</v>
      </c>
      <c r="V1372" s="62">
        <v>0</v>
      </c>
      <c r="W1372" s="62">
        <v>0</v>
      </c>
    </row>
    <row r="1373" spans="2:23" ht="31.5" x14ac:dyDescent="0.25">
      <c r="B1373" s="55" t="s">
        <v>2640</v>
      </c>
      <c r="C1373" s="56" t="s">
        <v>2641</v>
      </c>
      <c r="D1373" s="62">
        <v>0</v>
      </c>
      <c r="E1373" s="62">
        <v>0</v>
      </c>
      <c r="F1373" s="62">
        <v>0</v>
      </c>
      <c r="G1373" s="62">
        <v>0</v>
      </c>
      <c r="H1373" s="62">
        <v>0</v>
      </c>
      <c r="I1373" s="62">
        <v>0</v>
      </c>
      <c r="J1373" s="62">
        <f t="shared" si="261"/>
        <v>0</v>
      </c>
      <c r="K1373" s="62">
        <f t="shared" si="261"/>
        <v>0</v>
      </c>
      <c r="L1373" s="54">
        <v>0</v>
      </c>
      <c r="M1373" s="54">
        <v>0</v>
      </c>
      <c r="N1373" s="62">
        <v>0</v>
      </c>
      <c r="O1373" s="62">
        <v>0</v>
      </c>
      <c r="P1373" s="62">
        <v>0</v>
      </c>
      <c r="Q1373" s="62">
        <v>0</v>
      </c>
      <c r="R1373" s="62">
        <v>0</v>
      </c>
      <c r="S1373" s="62">
        <v>0</v>
      </c>
      <c r="T1373" s="62">
        <v>0</v>
      </c>
      <c r="U1373" s="62">
        <v>0</v>
      </c>
      <c r="V1373" s="62">
        <v>0</v>
      </c>
      <c r="W1373" s="62">
        <v>0</v>
      </c>
    </row>
    <row r="1374" spans="2:23" ht="47.25" x14ac:dyDescent="0.25">
      <c r="B1374" s="55" t="s">
        <v>2642</v>
      </c>
      <c r="C1374" s="56" t="s">
        <v>2643</v>
      </c>
      <c r="D1374" s="62">
        <v>0</v>
      </c>
      <c r="E1374" s="62">
        <v>0</v>
      </c>
      <c r="F1374" s="62">
        <v>0</v>
      </c>
      <c r="G1374" s="62">
        <v>0</v>
      </c>
      <c r="H1374" s="62">
        <v>0</v>
      </c>
      <c r="I1374" s="62">
        <v>0</v>
      </c>
      <c r="J1374" s="62">
        <f t="shared" si="261"/>
        <v>0</v>
      </c>
      <c r="K1374" s="62">
        <f t="shared" si="261"/>
        <v>0</v>
      </c>
      <c r="L1374" s="54">
        <v>0</v>
      </c>
      <c r="M1374" s="54">
        <v>0</v>
      </c>
      <c r="N1374" s="62">
        <v>0</v>
      </c>
      <c r="O1374" s="62">
        <v>0</v>
      </c>
      <c r="P1374" s="62">
        <v>0</v>
      </c>
      <c r="Q1374" s="62">
        <v>0</v>
      </c>
      <c r="R1374" s="62">
        <v>0</v>
      </c>
      <c r="S1374" s="62">
        <v>0</v>
      </c>
      <c r="T1374" s="62">
        <v>0</v>
      </c>
      <c r="U1374" s="62">
        <v>0</v>
      </c>
      <c r="V1374" s="62">
        <v>0</v>
      </c>
      <c r="W1374" s="62">
        <v>0</v>
      </c>
    </row>
    <row r="1375" spans="2:23" ht="47.25" x14ac:dyDescent="0.25">
      <c r="B1375" s="55" t="s">
        <v>2644</v>
      </c>
      <c r="C1375" s="56" t="s">
        <v>2645</v>
      </c>
      <c r="D1375" s="62">
        <v>0</v>
      </c>
      <c r="E1375" s="62">
        <v>0</v>
      </c>
      <c r="F1375" s="62">
        <v>0</v>
      </c>
      <c r="G1375" s="62">
        <v>0</v>
      </c>
      <c r="H1375" s="62">
        <v>0</v>
      </c>
      <c r="I1375" s="62">
        <v>0</v>
      </c>
      <c r="J1375" s="62">
        <f t="shared" si="261"/>
        <v>0</v>
      </c>
      <c r="K1375" s="62">
        <f t="shared" si="261"/>
        <v>0</v>
      </c>
      <c r="L1375" s="54">
        <v>0</v>
      </c>
      <c r="M1375" s="54">
        <v>0</v>
      </c>
      <c r="N1375" s="62">
        <v>0</v>
      </c>
      <c r="O1375" s="62">
        <v>0</v>
      </c>
      <c r="P1375" s="62">
        <v>0</v>
      </c>
      <c r="Q1375" s="62">
        <v>0</v>
      </c>
      <c r="R1375" s="62">
        <v>0</v>
      </c>
      <c r="S1375" s="62">
        <v>0</v>
      </c>
      <c r="T1375" s="62">
        <v>0</v>
      </c>
      <c r="U1375" s="62">
        <v>0</v>
      </c>
      <c r="V1375" s="62">
        <v>0</v>
      </c>
      <c r="W1375" s="62">
        <v>0</v>
      </c>
    </row>
    <row r="1376" spans="2:23" ht="31.5" x14ac:dyDescent="0.25">
      <c r="B1376" s="55" t="s">
        <v>2646</v>
      </c>
      <c r="C1376" s="56" t="s">
        <v>2647</v>
      </c>
      <c r="D1376" s="62">
        <v>0</v>
      </c>
      <c r="E1376" s="62">
        <v>0</v>
      </c>
      <c r="F1376" s="62">
        <v>0</v>
      </c>
      <c r="G1376" s="62">
        <v>0</v>
      </c>
      <c r="H1376" s="62">
        <v>0</v>
      </c>
      <c r="I1376" s="62">
        <v>0</v>
      </c>
      <c r="J1376" s="62">
        <f t="shared" si="261"/>
        <v>0</v>
      </c>
      <c r="K1376" s="62">
        <f t="shared" si="261"/>
        <v>0</v>
      </c>
      <c r="L1376" s="54">
        <v>0</v>
      </c>
      <c r="M1376" s="54">
        <v>0</v>
      </c>
      <c r="N1376" s="62">
        <v>0</v>
      </c>
      <c r="O1376" s="62">
        <v>0</v>
      </c>
      <c r="P1376" s="62">
        <v>0</v>
      </c>
      <c r="Q1376" s="62">
        <v>0</v>
      </c>
      <c r="R1376" s="62">
        <v>0</v>
      </c>
      <c r="S1376" s="62">
        <v>0</v>
      </c>
      <c r="T1376" s="62">
        <v>0</v>
      </c>
      <c r="U1376" s="62">
        <v>0</v>
      </c>
      <c r="V1376" s="62">
        <v>0</v>
      </c>
      <c r="W1376" s="62">
        <v>0</v>
      </c>
    </row>
    <row r="1377" spans="2:23" ht="31.5" x14ac:dyDescent="0.25">
      <c r="B1377" s="55" t="s">
        <v>2648</v>
      </c>
      <c r="C1377" s="56" t="s">
        <v>2649</v>
      </c>
      <c r="D1377" s="62">
        <v>0</v>
      </c>
      <c r="E1377" s="62">
        <v>0</v>
      </c>
      <c r="F1377" s="62">
        <v>0</v>
      </c>
      <c r="G1377" s="62">
        <v>0</v>
      </c>
      <c r="H1377" s="62">
        <v>0</v>
      </c>
      <c r="I1377" s="62">
        <v>0</v>
      </c>
      <c r="J1377" s="62">
        <f t="shared" si="261"/>
        <v>0</v>
      </c>
      <c r="K1377" s="62">
        <f t="shared" si="261"/>
        <v>0</v>
      </c>
      <c r="L1377" s="54">
        <v>0</v>
      </c>
      <c r="M1377" s="54">
        <v>0</v>
      </c>
      <c r="N1377" s="62">
        <v>0</v>
      </c>
      <c r="O1377" s="62">
        <v>0</v>
      </c>
      <c r="P1377" s="62">
        <v>0</v>
      </c>
      <c r="Q1377" s="62">
        <v>0</v>
      </c>
      <c r="R1377" s="62">
        <v>0</v>
      </c>
      <c r="S1377" s="62">
        <v>0</v>
      </c>
      <c r="T1377" s="62">
        <v>0</v>
      </c>
      <c r="U1377" s="62">
        <v>0</v>
      </c>
      <c r="V1377" s="62">
        <v>0</v>
      </c>
      <c r="W1377" s="62">
        <v>0</v>
      </c>
    </row>
    <row r="1378" spans="2:23" ht="31.5" x14ac:dyDescent="0.25">
      <c r="B1378" s="55" t="s">
        <v>2650</v>
      </c>
      <c r="C1378" s="56" t="s">
        <v>2651</v>
      </c>
      <c r="D1378" s="62">
        <v>0</v>
      </c>
      <c r="E1378" s="62">
        <v>0</v>
      </c>
      <c r="F1378" s="62">
        <v>0</v>
      </c>
      <c r="G1378" s="62">
        <v>0</v>
      </c>
      <c r="H1378" s="62">
        <v>0</v>
      </c>
      <c r="I1378" s="62">
        <v>0</v>
      </c>
      <c r="J1378" s="62">
        <f t="shared" si="261"/>
        <v>0</v>
      </c>
      <c r="K1378" s="62">
        <f t="shared" si="261"/>
        <v>0</v>
      </c>
      <c r="L1378" s="54">
        <v>0</v>
      </c>
      <c r="M1378" s="54">
        <v>0</v>
      </c>
      <c r="N1378" s="62">
        <v>0</v>
      </c>
      <c r="O1378" s="62">
        <v>0</v>
      </c>
      <c r="P1378" s="62">
        <v>0</v>
      </c>
      <c r="Q1378" s="62">
        <v>0</v>
      </c>
      <c r="R1378" s="62">
        <v>0</v>
      </c>
      <c r="S1378" s="62">
        <v>0</v>
      </c>
      <c r="T1378" s="62">
        <v>0</v>
      </c>
      <c r="U1378" s="62">
        <v>0</v>
      </c>
      <c r="V1378" s="62">
        <v>0</v>
      </c>
      <c r="W1378" s="62">
        <v>0</v>
      </c>
    </row>
    <row r="1379" spans="2:23" ht="31.5" x14ac:dyDescent="0.25">
      <c r="B1379" s="55" t="s">
        <v>2652</v>
      </c>
      <c r="C1379" s="56" t="s">
        <v>2653</v>
      </c>
      <c r="D1379" s="62">
        <v>0</v>
      </c>
      <c r="E1379" s="62">
        <v>0</v>
      </c>
      <c r="F1379" s="62">
        <v>0</v>
      </c>
      <c r="G1379" s="62">
        <v>0</v>
      </c>
      <c r="H1379" s="62">
        <v>0</v>
      </c>
      <c r="I1379" s="62">
        <v>0</v>
      </c>
      <c r="J1379" s="62">
        <f t="shared" si="261"/>
        <v>0</v>
      </c>
      <c r="K1379" s="62">
        <f t="shared" si="261"/>
        <v>0</v>
      </c>
      <c r="L1379" s="54">
        <v>0</v>
      </c>
      <c r="M1379" s="54">
        <v>0</v>
      </c>
      <c r="N1379" s="62">
        <v>0</v>
      </c>
      <c r="O1379" s="62">
        <v>0</v>
      </c>
      <c r="P1379" s="62">
        <v>0</v>
      </c>
      <c r="Q1379" s="62">
        <v>0</v>
      </c>
      <c r="R1379" s="62">
        <v>0</v>
      </c>
      <c r="S1379" s="62">
        <v>0</v>
      </c>
      <c r="T1379" s="62">
        <v>0</v>
      </c>
      <c r="U1379" s="62">
        <v>0</v>
      </c>
      <c r="V1379" s="62">
        <v>0</v>
      </c>
      <c r="W1379" s="62">
        <v>0</v>
      </c>
    </row>
    <row r="1380" spans="2:23" ht="31.5" x14ac:dyDescent="0.25">
      <c r="B1380" s="55" t="s">
        <v>2654</v>
      </c>
      <c r="C1380" s="56" t="s">
        <v>2655</v>
      </c>
      <c r="D1380" s="62">
        <v>0</v>
      </c>
      <c r="E1380" s="62">
        <v>0</v>
      </c>
      <c r="F1380" s="62">
        <v>0</v>
      </c>
      <c r="G1380" s="62">
        <v>0</v>
      </c>
      <c r="H1380" s="62">
        <v>0</v>
      </c>
      <c r="I1380" s="62">
        <v>0</v>
      </c>
      <c r="J1380" s="62">
        <f t="shared" si="261"/>
        <v>0</v>
      </c>
      <c r="K1380" s="62">
        <f t="shared" si="261"/>
        <v>0</v>
      </c>
      <c r="L1380" s="54">
        <v>0</v>
      </c>
      <c r="M1380" s="54">
        <v>0</v>
      </c>
      <c r="N1380" s="62">
        <v>0</v>
      </c>
      <c r="O1380" s="62">
        <v>0</v>
      </c>
      <c r="P1380" s="62">
        <v>0</v>
      </c>
      <c r="Q1380" s="62">
        <v>0</v>
      </c>
      <c r="R1380" s="62">
        <v>0</v>
      </c>
      <c r="S1380" s="62">
        <v>0</v>
      </c>
      <c r="T1380" s="62">
        <v>0</v>
      </c>
      <c r="U1380" s="62">
        <v>0</v>
      </c>
      <c r="V1380" s="62">
        <v>0</v>
      </c>
      <c r="W1380" s="62">
        <v>0</v>
      </c>
    </row>
    <row r="1381" spans="2:23" ht="31.5" x14ac:dyDescent="0.25">
      <c r="B1381" s="55" t="s">
        <v>2656</v>
      </c>
      <c r="C1381" s="56" t="s">
        <v>2657</v>
      </c>
      <c r="D1381" s="62">
        <v>0</v>
      </c>
      <c r="E1381" s="62">
        <v>0</v>
      </c>
      <c r="F1381" s="62">
        <v>0</v>
      </c>
      <c r="G1381" s="62">
        <v>0</v>
      </c>
      <c r="H1381" s="62">
        <v>0</v>
      </c>
      <c r="I1381" s="62">
        <v>0</v>
      </c>
      <c r="J1381" s="62">
        <f t="shared" si="261"/>
        <v>0</v>
      </c>
      <c r="K1381" s="62">
        <f t="shared" si="261"/>
        <v>0</v>
      </c>
      <c r="L1381" s="54">
        <v>0</v>
      </c>
      <c r="M1381" s="54">
        <v>0</v>
      </c>
      <c r="N1381" s="62">
        <v>0</v>
      </c>
      <c r="O1381" s="62">
        <v>0</v>
      </c>
      <c r="P1381" s="62">
        <v>0</v>
      </c>
      <c r="Q1381" s="62">
        <v>0</v>
      </c>
      <c r="R1381" s="62">
        <v>0</v>
      </c>
      <c r="S1381" s="62">
        <v>0</v>
      </c>
      <c r="T1381" s="62">
        <v>0</v>
      </c>
      <c r="U1381" s="62">
        <v>0</v>
      </c>
      <c r="V1381" s="62">
        <v>0</v>
      </c>
      <c r="W1381" s="62">
        <v>0</v>
      </c>
    </row>
    <row r="1382" spans="2:23" ht="31.5" x14ac:dyDescent="0.25">
      <c r="B1382" s="55" t="s">
        <v>2658</v>
      </c>
      <c r="C1382" s="56" t="s">
        <v>2659</v>
      </c>
      <c r="D1382" s="62">
        <v>0</v>
      </c>
      <c r="E1382" s="62">
        <v>0</v>
      </c>
      <c r="F1382" s="62">
        <v>0</v>
      </c>
      <c r="G1382" s="62">
        <v>0</v>
      </c>
      <c r="H1382" s="62">
        <v>0</v>
      </c>
      <c r="I1382" s="62">
        <v>0</v>
      </c>
      <c r="J1382" s="62">
        <f t="shared" si="261"/>
        <v>0</v>
      </c>
      <c r="K1382" s="62">
        <f t="shared" si="261"/>
        <v>0</v>
      </c>
      <c r="L1382" s="54">
        <v>0</v>
      </c>
      <c r="M1382" s="54">
        <v>0</v>
      </c>
      <c r="N1382" s="62">
        <v>0</v>
      </c>
      <c r="O1382" s="62">
        <v>0</v>
      </c>
      <c r="P1382" s="62">
        <v>0</v>
      </c>
      <c r="Q1382" s="62">
        <v>0</v>
      </c>
      <c r="R1382" s="62">
        <v>0</v>
      </c>
      <c r="S1382" s="62">
        <v>0</v>
      </c>
      <c r="T1382" s="62">
        <v>0</v>
      </c>
      <c r="U1382" s="62">
        <v>0</v>
      </c>
      <c r="V1382" s="62">
        <v>0</v>
      </c>
      <c r="W1382" s="62">
        <v>0</v>
      </c>
    </row>
    <row r="1383" spans="2:23" ht="31.5" x14ac:dyDescent="0.25">
      <c r="B1383" s="55" t="s">
        <v>2660</v>
      </c>
      <c r="C1383" s="56" t="s">
        <v>2661</v>
      </c>
      <c r="D1383" s="62">
        <v>0</v>
      </c>
      <c r="E1383" s="62">
        <v>0</v>
      </c>
      <c r="F1383" s="62">
        <v>0</v>
      </c>
      <c r="G1383" s="62">
        <v>0</v>
      </c>
      <c r="H1383" s="62">
        <v>0</v>
      </c>
      <c r="I1383" s="62">
        <v>0</v>
      </c>
      <c r="J1383" s="62">
        <f t="shared" si="261"/>
        <v>0</v>
      </c>
      <c r="K1383" s="62">
        <f t="shared" si="261"/>
        <v>0</v>
      </c>
      <c r="L1383" s="54">
        <v>0</v>
      </c>
      <c r="M1383" s="54">
        <v>0</v>
      </c>
      <c r="N1383" s="62">
        <v>0</v>
      </c>
      <c r="O1383" s="62">
        <v>0</v>
      </c>
      <c r="P1383" s="62">
        <v>0</v>
      </c>
      <c r="Q1383" s="62">
        <v>0</v>
      </c>
      <c r="R1383" s="62">
        <v>0</v>
      </c>
      <c r="S1383" s="62">
        <v>0</v>
      </c>
      <c r="T1383" s="62">
        <v>0</v>
      </c>
      <c r="U1383" s="62">
        <v>0</v>
      </c>
      <c r="V1383" s="62">
        <v>0</v>
      </c>
      <c r="W1383" s="62">
        <v>0</v>
      </c>
    </row>
    <row r="1384" spans="2:23" ht="31.5" x14ac:dyDescent="0.25">
      <c r="B1384" s="55" t="s">
        <v>2662</v>
      </c>
      <c r="C1384" s="56" t="s">
        <v>2663</v>
      </c>
      <c r="D1384" s="62">
        <v>0</v>
      </c>
      <c r="E1384" s="62">
        <v>0</v>
      </c>
      <c r="F1384" s="62">
        <v>0</v>
      </c>
      <c r="G1384" s="62">
        <v>0</v>
      </c>
      <c r="H1384" s="62">
        <v>0</v>
      </c>
      <c r="I1384" s="62">
        <v>0</v>
      </c>
      <c r="J1384" s="62">
        <f t="shared" si="261"/>
        <v>0</v>
      </c>
      <c r="K1384" s="62">
        <f t="shared" si="261"/>
        <v>0</v>
      </c>
      <c r="L1384" s="54">
        <v>0</v>
      </c>
      <c r="M1384" s="54">
        <v>0</v>
      </c>
      <c r="N1384" s="62">
        <v>0</v>
      </c>
      <c r="O1384" s="62">
        <v>0</v>
      </c>
      <c r="P1384" s="62">
        <v>0</v>
      </c>
      <c r="Q1384" s="62">
        <v>0</v>
      </c>
      <c r="R1384" s="62">
        <v>0</v>
      </c>
      <c r="S1384" s="62">
        <v>0</v>
      </c>
      <c r="T1384" s="62">
        <v>0</v>
      </c>
      <c r="U1384" s="62">
        <v>0</v>
      </c>
      <c r="V1384" s="62">
        <v>0</v>
      </c>
      <c r="W1384" s="62">
        <v>0</v>
      </c>
    </row>
    <row r="1385" spans="2:23" ht="31.5" x14ac:dyDescent="0.25">
      <c r="B1385" s="55" t="s">
        <v>2664</v>
      </c>
      <c r="C1385" s="56" t="s">
        <v>2665</v>
      </c>
      <c r="D1385" s="62">
        <v>0</v>
      </c>
      <c r="E1385" s="62">
        <v>0</v>
      </c>
      <c r="F1385" s="62">
        <v>0</v>
      </c>
      <c r="G1385" s="62">
        <v>0</v>
      </c>
      <c r="H1385" s="62">
        <v>0</v>
      </c>
      <c r="I1385" s="62">
        <v>0</v>
      </c>
      <c r="J1385" s="62">
        <f t="shared" si="261"/>
        <v>0</v>
      </c>
      <c r="K1385" s="62">
        <f t="shared" si="261"/>
        <v>0</v>
      </c>
      <c r="L1385" s="54">
        <v>0</v>
      </c>
      <c r="M1385" s="54">
        <v>0</v>
      </c>
      <c r="N1385" s="62">
        <v>0</v>
      </c>
      <c r="O1385" s="62">
        <v>0</v>
      </c>
      <c r="P1385" s="62">
        <v>0</v>
      </c>
      <c r="Q1385" s="62">
        <v>0</v>
      </c>
      <c r="R1385" s="62">
        <v>0</v>
      </c>
      <c r="S1385" s="62">
        <v>0</v>
      </c>
      <c r="T1385" s="62">
        <v>0</v>
      </c>
      <c r="U1385" s="62">
        <v>0</v>
      </c>
      <c r="V1385" s="62">
        <v>0</v>
      </c>
      <c r="W1385" s="62">
        <v>0</v>
      </c>
    </row>
    <row r="1386" spans="2:23" ht="31.5" x14ac:dyDescent="0.25">
      <c r="B1386" s="55" t="s">
        <v>2666</v>
      </c>
      <c r="C1386" s="56" t="s">
        <v>2667</v>
      </c>
      <c r="D1386" s="62">
        <v>0</v>
      </c>
      <c r="E1386" s="62">
        <v>0</v>
      </c>
      <c r="F1386" s="62">
        <v>0</v>
      </c>
      <c r="G1386" s="62">
        <v>0</v>
      </c>
      <c r="H1386" s="62">
        <v>0</v>
      </c>
      <c r="I1386" s="62">
        <v>0</v>
      </c>
      <c r="J1386" s="62">
        <f t="shared" si="261"/>
        <v>0</v>
      </c>
      <c r="K1386" s="62">
        <f t="shared" si="261"/>
        <v>0</v>
      </c>
      <c r="L1386" s="54">
        <v>0</v>
      </c>
      <c r="M1386" s="54">
        <v>0</v>
      </c>
      <c r="N1386" s="62">
        <v>0</v>
      </c>
      <c r="O1386" s="62">
        <v>0</v>
      </c>
      <c r="P1386" s="62">
        <v>0</v>
      </c>
      <c r="Q1386" s="62">
        <v>0</v>
      </c>
      <c r="R1386" s="62">
        <v>0</v>
      </c>
      <c r="S1386" s="62">
        <v>0</v>
      </c>
      <c r="T1386" s="62">
        <v>0</v>
      </c>
      <c r="U1386" s="62">
        <v>0</v>
      </c>
      <c r="V1386" s="62">
        <v>0</v>
      </c>
      <c r="W1386" s="62">
        <v>0</v>
      </c>
    </row>
    <row r="1387" spans="2:23" ht="31.5" x14ac:dyDescent="0.25">
      <c r="B1387" s="55" t="s">
        <v>2668</v>
      </c>
      <c r="C1387" s="56" t="s">
        <v>2669</v>
      </c>
      <c r="D1387" s="62">
        <v>0</v>
      </c>
      <c r="E1387" s="62">
        <v>0</v>
      </c>
      <c r="F1387" s="62">
        <v>0</v>
      </c>
      <c r="G1387" s="62">
        <v>0</v>
      </c>
      <c r="H1387" s="62">
        <v>0</v>
      </c>
      <c r="I1387" s="62">
        <v>0</v>
      </c>
      <c r="J1387" s="62">
        <f t="shared" si="261"/>
        <v>0</v>
      </c>
      <c r="K1387" s="62">
        <f t="shared" si="261"/>
        <v>0</v>
      </c>
      <c r="L1387" s="54">
        <v>0</v>
      </c>
      <c r="M1387" s="54">
        <v>0</v>
      </c>
      <c r="N1387" s="62">
        <v>0</v>
      </c>
      <c r="O1387" s="62">
        <v>0</v>
      </c>
      <c r="P1387" s="62">
        <v>0</v>
      </c>
      <c r="Q1387" s="62">
        <v>0</v>
      </c>
      <c r="R1387" s="62">
        <v>0</v>
      </c>
      <c r="S1387" s="62">
        <v>0</v>
      </c>
      <c r="T1387" s="62">
        <v>0</v>
      </c>
      <c r="U1387" s="62">
        <v>0</v>
      </c>
      <c r="V1387" s="62">
        <v>0</v>
      </c>
      <c r="W1387" s="62">
        <v>0</v>
      </c>
    </row>
    <row r="1388" spans="2:23" ht="31.5" x14ac:dyDescent="0.25">
      <c r="B1388" s="55" t="s">
        <v>2670</v>
      </c>
      <c r="C1388" s="56" t="s">
        <v>2671</v>
      </c>
      <c r="D1388" s="62">
        <v>0</v>
      </c>
      <c r="E1388" s="62">
        <v>0</v>
      </c>
      <c r="F1388" s="62">
        <v>0</v>
      </c>
      <c r="G1388" s="62">
        <v>0</v>
      </c>
      <c r="H1388" s="62">
        <v>0</v>
      </c>
      <c r="I1388" s="62">
        <v>0</v>
      </c>
      <c r="J1388" s="62">
        <f t="shared" si="261"/>
        <v>0</v>
      </c>
      <c r="K1388" s="62">
        <f t="shared" si="261"/>
        <v>0</v>
      </c>
      <c r="L1388" s="54">
        <v>0</v>
      </c>
      <c r="M1388" s="54">
        <v>0</v>
      </c>
      <c r="N1388" s="62">
        <v>0</v>
      </c>
      <c r="O1388" s="62">
        <v>0</v>
      </c>
      <c r="P1388" s="62">
        <v>0</v>
      </c>
      <c r="Q1388" s="62">
        <v>0</v>
      </c>
      <c r="R1388" s="62">
        <v>0</v>
      </c>
      <c r="S1388" s="62">
        <v>0</v>
      </c>
      <c r="T1388" s="62">
        <v>0</v>
      </c>
      <c r="U1388" s="62">
        <v>0</v>
      </c>
      <c r="V1388" s="62">
        <v>0</v>
      </c>
      <c r="W1388" s="62">
        <v>0</v>
      </c>
    </row>
    <row r="1389" spans="2:23" ht="31.5" x14ac:dyDescent="0.25">
      <c r="B1389" s="55" t="s">
        <v>2672</v>
      </c>
      <c r="C1389" s="56" t="s">
        <v>2673</v>
      </c>
      <c r="D1389" s="62">
        <v>0</v>
      </c>
      <c r="E1389" s="62">
        <v>0</v>
      </c>
      <c r="F1389" s="62">
        <v>0</v>
      </c>
      <c r="G1389" s="62">
        <v>0</v>
      </c>
      <c r="H1389" s="62">
        <v>0</v>
      </c>
      <c r="I1389" s="62">
        <v>0</v>
      </c>
      <c r="J1389" s="62">
        <f t="shared" si="261"/>
        <v>0</v>
      </c>
      <c r="K1389" s="62">
        <f t="shared" si="261"/>
        <v>0</v>
      </c>
      <c r="L1389" s="54">
        <v>0</v>
      </c>
      <c r="M1389" s="54">
        <v>0</v>
      </c>
      <c r="N1389" s="62">
        <v>0</v>
      </c>
      <c r="O1389" s="62">
        <v>0</v>
      </c>
      <c r="P1389" s="62">
        <v>0</v>
      </c>
      <c r="Q1389" s="62">
        <v>0</v>
      </c>
      <c r="R1389" s="62">
        <v>0</v>
      </c>
      <c r="S1389" s="62">
        <v>0</v>
      </c>
      <c r="T1389" s="62">
        <v>0</v>
      </c>
      <c r="U1389" s="62">
        <v>0</v>
      </c>
      <c r="V1389" s="62">
        <v>0</v>
      </c>
      <c r="W1389" s="62">
        <v>0</v>
      </c>
    </row>
    <row r="1390" spans="2:23" ht="31.5" x14ac:dyDescent="0.25">
      <c r="B1390" s="55" t="s">
        <v>2674</v>
      </c>
      <c r="C1390" s="56" t="s">
        <v>2675</v>
      </c>
      <c r="D1390" s="62">
        <v>0</v>
      </c>
      <c r="E1390" s="62">
        <v>0</v>
      </c>
      <c r="F1390" s="62">
        <v>0</v>
      </c>
      <c r="G1390" s="62">
        <v>0</v>
      </c>
      <c r="H1390" s="62">
        <v>0</v>
      </c>
      <c r="I1390" s="62">
        <v>0</v>
      </c>
      <c r="J1390" s="62">
        <f t="shared" si="261"/>
        <v>0</v>
      </c>
      <c r="K1390" s="62">
        <f t="shared" si="261"/>
        <v>0</v>
      </c>
      <c r="L1390" s="54">
        <v>0</v>
      </c>
      <c r="M1390" s="54">
        <v>0</v>
      </c>
      <c r="N1390" s="62">
        <v>0</v>
      </c>
      <c r="O1390" s="62">
        <v>0</v>
      </c>
      <c r="P1390" s="62">
        <v>0</v>
      </c>
      <c r="Q1390" s="62">
        <v>0</v>
      </c>
      <c r="R1390" s="62">
        <v>0</v>
      </c>
      <c r="S1390" s="62">
        <v>0</v>
      </c>
      <c r="T1390" s="62">
        <v>0</v>
      </c>
      <c r="U1390" s="62">
        <v>0</v>
      </c>
      <c r="V1390" s="62">
        <v>0</v>
      </c>
      <c r="W1390" s="62">
        <v>0</v>
      </c>
    </row>
    <row r="1391" spans="2:23" ht="47.25" x14ac:dyDescent="0.25">
      <c r="B1391" s="55" t="s">
        <v>2676</v>
      </c>
      <c r="C1391" s="56" t="s">
        <v>2677</v>
      </c>
      <c r="D1391" s="62">
        <v>0</v>
      </c>
      <c r="E1391" s="62">
        <v>0</v>
      </c>
      <c r="F1391" s="62">
        <v>0</v>
      </c>
      <c r="G1391" s="62">
        <v>0</v>
      </c>
      <c r="H1391" s="62">
        <v>0</v>
      </c>
      <c r="I1391" s="62">
        <v>0</v>
      </c>
      <c r="J1391" s="62">
        <f t="shared" si="261"/>
        <v>0</v>
      </c>
      <c r="K1391" s="62">
        <f t="shared" si="261"/>
        <v>0</v>
      </c>
      <c r="L1391" s="54">
        <v>0</v>
      </c>
      <c r="M1391" s="54">
        <v>0</v>
      </c>
      <c r="N1391" s="62">
        <v>0</v>
      </c>
      <c r="O1391" s="62">
        <v>0</v>
      </c>
      <c r="P1391" s="62">
        <v>0</v>
      </c>
      <c r="Q1391" s="62">
        <v>0</v>
      </c>
      <c r="R1391" s="62">
        <v>0</v>
      </c>
      <c r="S1391" s="62">
        <v>0</v>
      </c>
      <c r="T1391" s="62">
        <v>0</v>
      </c>
      <c r="U1391" s="62">
        <v>0</v>
      </c>
      <c r="V1391" s="62">
        <v>0</v>
      </c>
      <c r="W1391" s="62">
        <v>0</v>
      </c>
    </row>
    <row r="1392" spans="2:23" ht="31.5" x14ac:dyDescent="0.25">
      <c r="B1392" s="55" t="s">
        <v>2678</v>
      </c>
      <c r="C1392" s="56" t="s">
        <v>2679</v>
      </c>
      <c r="D1392" s="62">
        <v>0</v>
      </c>
      <c r="E1392" s="62">
        <v>0</v>
      </c>
      <c r="F1392" s="62">
        <v>0</v>
      </c>
      <c r="G1392" s="62">
        <v>0</v>
      </c>
      <c r="H1392" s="62">
        <v>0</v>
      </c>
      <c r="I1392" s="62">
        <v>0</v>
      </c>
      <c r="J1392" s="62">
        <f t="shared" si="261"/>
        <v>0</v>
      </c>
      <c r="K1392" s="62">
        <f t="shared" si="261"/>
        <v>0</v>
      </c>
      <c r="L1392" s="54">
        <v>0</v>
      </c>
      <c r="M1392" s="54">
        <v>0</v>
      </c>
      <c r="N1392" s="62">
        <v>0</v>
      </c>
      <c r="O1392" s="62">
        <v>0</v>
      </c>
      <c r="P1392" s="62">
        <v>0</v>
      </c>
      <c r="Q1392" s="62">
        <v>0</v>
      </c>
      <c r="R1392" s="62">
        <v>0</v>
      </c>
      <c r="S1392" s="62">
        <v>0</v>
      </c>
      <c r="T1392" s="62">
        <v>0</v>
      </c>
      <c r="U1392" s="62">
        <v>0</v>
      </c>
      <c r="V1392" s="62">
        <v>0</v>
      </c>
      <c r="W1392" s="62">
        <v>0</v>
      </c>
    </row>
    <row r="1393" spans="2:23" ht="31.5" x14ac:dyDescent="0.25">
      <c r="B1393" s="55" t="s">
        <v>2680</v>
      </c>
      <c r="C1393" s="56" t="s">
        <v>2681</v>
      </c>
      <c r="D1393" s="62">
        <v>0</v>
      </c>
      <c r="E1393" s="62">
        <v>0</v>
      </c>
      <c r="F1393" s="62">
        <v>0</v>
      </c>
      <c r="G1393" s="62">
        <v>0</v>
      </c>
      <c r="H1393" s="62">
        <v>0</v>
      </c>
      <c r="I1393" s="62">
        <v>0</v>
      </c>
      <c r="J1393" s="62">
        <f t="shared" si="261"/>
        <v>0</v>
      </c>
      <c r="K1393" s="62">
        <f t="shared" si="261"/>
        <v>0</v>
      </c>
      <c r="L1393" s="54">
        <v>0</v>
      </c>
      <c r="M1393" s="54">
        <v>0</v>
      </c>
      <c r="N1393" s="62">
        <v>0</v>
      </c>
      <c r="O1393" s="62">
        <v>0</v>
      </c>
      <c r="P1393" s="62">
        <v>0</v>
      </c>
      <c r="Q1393" s="62">
        <v>0</v>
      </c>
      <c r="R1393" s="62">
        <v>0</v>
      </c>
      <c r="S1393" s="62">
        <v>0</v>
      </c>
      <c r="T1393" s="62">
        <v>0</v>
      </c>
      <c r="U1393" s="62">
        <v>0</v>
      </c>
      <c r="V1393" s="62">
        <v>0</v>
      </c>
      <c r="W1393" s="62">
        <v>0</v>
      </c>
    </row>
    <row r="1394" spans="2:23" ht="31.5" x14ac:dyDescent="0.25">
      <c r="B1394" s="55" t="s">
        <v>2682</v>
      </c>
      <c r="C1394" s="56" t="s">
        <v>2683</v>
      </c>
      <c r="D1394" s="62">
        <v>0</v>
      </c>
      <c r="E1394" s="62">
        <v>0</v>
      </c>
      <c r="F1394" s="62">
        <v>0</v>
      </c>
      <c r="G1394" s="62">
        <v>0</v>
      </c>
      <c r="H1394" s="62">
        <v>0</v>
      </c>
      <c r="I1394" s="62">
        <v>0</v>
      </c>
      <c r="J1394" s="62">
        <f t="shared" si="261"/>
        <v>0</v>
      </c>
      <c r="K1394" s="62">
        <f t="shared" si="261"/>
        <v>0</v>
      </c>
      <c r="L1394" s="54">
        <v>0</v>
      </c>
      <c r="M1394" s="54">
        <v>0</v>
      </c>
      <c r="N1394" s="62">
        <v>0</v>
      </c>
      <c r="O1394" s="62">
        <v>0</v>
      </c>
      <c r="P1394" s="62">
        <v>0</v>
      </c>
      <c r="Q1394" s="62">
        <v>0</v>
      </c>
      <c r="R1394" s="62">
        <v>0</v>
      </c>
      <c r="S1394" s="62">
        <v>0</v>
      </c>
      <c r="T1394" s="62">
        <v>0</v>
      </c>
      <c r="U1394" s="62">
        <v>0</v>
      </c>
      <c r="V1394" s="62">
        <v>0</v>
      </c>
      <c r="W1394" s="62">
        <v>0</v>
      </c>
    </row>
    <row r="1395" spans="2:23" ht="31.5" x14ac:dyDescent="0.25">
      <c r="B1395" s="55" t="s">
        <v>2684</v>
      </c>
      <c r="C1395" s="56" t="s">
        <v>2685</v>
      </c>
      <c r="D1395" s="62">
        <v>0</v>
      </c>
      <c r="E1395" s="62">
        <v>0</v>
      </c>
      <c r="F1395" s="62">
        <v>0</v>
      </c>
      <c r="G1395" s="62">
        <v>0</v>
      </c>
      <c r="H1395" s="62">
        <v>0</v>
      </c>
      <c r="I1395" s="62">
        <v>0</v>
      </c>
      <c r="J1395" s="62">
        <f t="shared" si="261"/>
        <v>0</v>
      </c>
      <c r="K1395" s="62">
        <f t="shared" si="261"/>
        <v>0</v>
      </c>
      <c r="L1395" s="54">
        <v>0</v>
      </c>
      <c r="M1395" s="54">
        <v>0</v>
      </c>
      <c r="N1395" s="62">
        <v>0</v>
      </c>
      <c r="O1395" s="62">
        <v>0</v>
      </c>
      <c r="P1395" s="62">
        <v>0</v>
      </c>
      <c r="Q1395" s="62">
        <v>0</v>
      </c>
      <c r="R1395" s="62">
        <v>0</v>
      </c>
      <c r="S1395" s="62">
        <v>0</v>
      </c>
      <c r="T1395" s="62">
        <v>0</v>
      </c>
      <c r="U1395" s="62">
        <v>0</v>
      </c>
      <c r="V1395" s="62">
        <v>0</v>
      </c>
      <c r="W1395" s="62">
        <v>0</v>
      </c>
    </row>
    <row r="1396" spans="2:23" ht="63" x14ac:dyDescent="0.25">
      <c r="B1396" s="55" t="s">
        <v>2686</v>
      </c>
      <c r="C1396" s="56" t="s">
        <v>2687</v>
      </c>
      <c r="D1396" s="62">
        <v>0</v>
      </c>
      <c r="E1396" s="62">
        <v>0</v>
      </c>
      <c r="F1396" s="62">
        <v>0</v>
      </c>
      <c r="G1396" s="62">
        <v>0</v>
      </c>
      <c r="H1396" s="62">
        <v>0</v>
      </c>
      <c r="I1396" s="62">
        <v>0</v>
      </c>
      <c r="J1396" s="62">
        <f t="shared" si="261"/>
        <v>0</v>
      </c>
      <c r="K1396" s="62">
        <f t="shared" si="261"/>
        <v>0</v>
      </c>
      <c r="L1396" s="54">
        <v>0</v>
      </c>
      <c r="M1396" s="54">
        <v>0</v>
      </c>
      <c r="N1396" s="62">
        <v>0</v>
      </c>
      <c r="O1396" s="62">
        <v>0</v>
      </c>
      <c r="P1396" s="62">
        <v>0</v>
      </c>
      <c r="Q1396" s="62">
        <v>0</v>
      </c>
      <c r="R1396" s="62">
        <v>0</v>
      </c>
      <c r="S1396" s="62">
        <v>0</v>
      </c>
      <c r="T1396" s="62">
        <v>0</v>
      </c>
      <c r="U1396" s="62">
        <v>0</v>
      </c>
      <c r="V1396" s="62">
        <v>0</v>
      </c>
      <c r="W1396" s="62">
        <v>0</v>
      </c>
    </row>
    <row r="1397" spans="2:23" ht="47.25" x14ac:dyDescent="0.25">
      <c r="B1397" s="55" t="s">
        <v>2688</v>
      </c>
      <c r="C1397" s="56" t="s">
        <v>2689</v>
      </c>
      <c r="D1397" s="62">
        <v>0</v>
      </c>
      <c r="E1397" s="62">
        <v>0</v>
      </c>
      <c r="F1397" s="62">
        <v>0</v>
      </c>
      <c r="G1397" s="62">
        <v>0</v>
      </c>
      <c r="H1397" s="62">
        <v>0</v>
      </c>
      <c r="I1397" s="62">
        <v>0</v>
      </c>
      <c r="J1397" s="62">
        <f t="shared" si="261"/>
        <v>0</v>
      </c>
      <c r="K1397" s="62">
        <f t="shared" si="261"/>
        <v>0</v>
      </c>
      <c r="L1397" s="54">
        <v>0</v>
      </c>
      <c r="M1397" s="54">
        <v>0</v>
      </c>
      <c r="N1397" s="62">
        <v>0</v>
      </c>
      <c r="O1397" s="62">
        <v>0</v>
      </c>
      <c r="P1397" s="62">
        <v>0</v>
      </c>
      <c r="Q1397" s="62">
        <v>0</v>
      </c>
      <c r="R1397" s="62">
        <v>0</v>
      </c>
      <c r="S1397" s="62">
        <v>0</v>
      </c>
      <c r="T1397" s="62">
        <v>0</v>
      </c>
      <c r="U1397" s="62">
        <v>0</v>
      </c>
      <c r="V1397" s="62">
        <v>0</v>
      </c>
      <c r="W1397" s="62">
        <v>0</v>
      </c>
    </row>
    <row r="1398" spans="2:23" ht="47.25" x14ac:dyDescent="0.25">
      <c r="B1398" s="55" t="s">
        <v>2690</v>
      </c>
      <c r="C1398" s="56" t="s">
        <v>2691</v>
      </c>
      <c r="D1398" s="62">
        <v>0</v>
      </c>
      <c r="E1398" s="62">
        <v>0</v>
      </c>
      <c r="F1398" s="62">
        <v>0</v>
      </c>
      <c r="G1398" s="62">
        <v>0</v>
      </c>
      <c r="H1398" s="62">
        <v>0</v>
      </c>
      <c r="I1398" s="62">
        <v>0</v>
      </c>
      <c r="J1398" s="62">
        <f t="shared" si="261"/>
        <v>0</v>
      </c>
      <c r="K1398" s="62">
        <f t="shared" si="261"/>
        <v>0</v>
      </c>
      <c r="L1398" s="54">
        <v>0</v>
      </c>
      <c r="M1398" s="54">
        <v>0</v>
      </c>
      <c r="N1398" s="62">
        <v>0</v>
      </c>
      <c r="O1398" s="62">
        <v>0</v>
      </c>
      <c r="P1398" s="62">
        <v>0</v>
      </c>
      <c r="Q1398" s="62">
        <v>0</v>
      </c>
      <c r="R1398" s="62">
        <v>0</v>
      </c>
      <c r="S1398" s="62">
        <v>0</v>
      </c>
      <c r="T1398" s="62">
        <v>0</v>
      </c>
      <c r="U1398" s="62">
        <v>0</v>
      </c>
      <c r="V1398" s="62">
        <v>0</v>
      </c>
      <c r="W1398" s="62">
        <v>0</v>
      </c>
    </row>
    <row r="1399" spans="2:23" ht="47.25" x14ac:dyDescent="0.25">
      <c r="B1399" s="55" t="s">
        <v>2692</v>
      </c>
      <c r="C1399" s="56" t="s">
        <v>2693</v>
      </c>
      <c r="D1399" s="62">
        <v>0</v>
      </c>
      <c r="E1399" s="62">
        <v>0</v>
      </c>
      <c r="F1399" s="62">
        <v>0</v>
      </c>
      <c r="G1399" s="62">
        <v>0</v>
      </c>
      <c r="H1399" s="62">
        <v>0</v>
      </c>
      <c r="I1399" s="62">
        <v>0</v>
      </c>
      <c r="J1399" s="62">
        <f t="shared" si="261"/>
        <v>0</v>
      </c>
      <c r="K1399" s="62">
        <f t="shared" si="261"/>
        <v>0</v>
      </c>
      <c r="L1399" s="54">
        <v>0</v>
      </c>
      <c r="M1399" s="54">
        <v>0</v>
      </c>
      <c r="N1399" s="62">
        <v>0</v>
      </c>
      <c r="O1399" s="62">
        <v>0</v>
      </c>
      <c r="P1399" s="62">
        <v>0</v>
      </c>
      <c r="Q1399" s="62">
        <v>0</v>
      </c>
      <c r="R1399" s="62">
        <v>0</v>
      </c>
      <c r="S1399" s="62">
        <v>0</v>
      </c>
      <c r="T1399" s="62">
        <v>0</v>
      </c>
      <c r="U1399" s="62">
        <v>0</v>
      </c>
      <c r="V1399" s="62">
        <v>0</v>
      </c>
      <c r="W1399" s="62">
        <v>0</v>
      </c>
    </row>
    <row r="1400" spans="2:23" ht="31.5" x14ac:dyDescent="0.25">
      <c r="B1400" s="55" t="s">
        <v>2694</v>
      </c>
      <c r="C1400" s="56" t="s">
        <v>2695</v>
      </c>
      <c r="D1400" s="62">
        <v>0</v>
      </c>
      <c r="E1400" s="62">
        <v>0</v>
      </c>
      <c r="F1400" s="62">
        <v>0</v>
      </c>
      <c r="G1400" s="62">
        <v>0</v>
      </c>
      <c r="H1400" s="62">
        <v>0</v>
      </c>
      <c r="I1400" s="62">
        <v>0</v>
      </c>
      <c r="J1400" s="62">
        <f t="shared" si="261"/>
        <v>0</v>
      </c>
      <c r="K1400" s="62">
        <f t="shared" si="261"/>
        <v>0</v>
      </c>
      <c r="L1400" s="54">
        <v>0</v>
      </c>
      <c r="M1400" s="54">
        <v>0</v>
      </c>
      <c r="N1400" s="62">
        <v>0</v>
      </c>
      <c r="O1400" s="62">
        <v>0</v>
      </c>
      <c r="P1400" s="62">
        <v>0</v>
      </c>
      <c r="Q1400" s="62">
        <v>0</v>
      </c>
      <c r="R1400" s="62">
        <v>0</v>
      </c>
      <c r="S1400" s="62">
        <v>0</v>
      </c>
      <c r="T1400" s="62">
        <v>0</v>
      </c>
      <c r="U1400" s="62">
        <v>0</v>
      </c>
      <c r="V1400" s="62">
        <v>0</v>
      </c>
      <c r="W1400" s="62">
        <v>0</v>
      </c>
    </row>
    <row r="1401" spans="2:23" ht="31.5" x14ac:dyDescent="0.25">
      <c r="B1401" s="55" t="s">
        <v>2696</v>
      </c>
      <c r="C1401" s="56" t="s">
        <v>2697</v>
      </c>
      <c r="D1401" s="62">
        <v>0</v>
      </c>
      <c r="E1401" s="62">
        <v>0</v>
      </c>
      <c r="F1401" s="62">
        <v>0</v>
      </c>
      <c r="G1401" s="62">
        <v>0</v>
      </c>
      <c r="H1401" s="62">
        <v>0</v>
      </c>
      <c r="I1401" s="62">
        <v>0</v>
      </c>
      <c r="J1401" s="62">
        <f t="shared" si="261"/>
        <v>0</v>
      </c>
      <c r="K1401" s="62">
        <f t="shared" si="261"/>
        <v>0</v>
      </c>
      <c r="L1401" s="54">
        <v>0</v>
      </c>
      <c r="M1401" s="54">
        <v>0</v>
      </c>
      <c r="N1401" s="62">
        <v>0</v>
      </c>
      <c r="O1401" s="62">
        <v>0</v>
      </c>
      <c r="P1401" s="62">
        <v>0</v>
      </c>
      <c r="Q1401" s="62">
        <v>0</v>
      </c>
      <c r="R1401" s="62">
        <v>0</v>
      </c>
      <c r="S1401" s="62">
        <v>0</v>
      </c>
      <c r="T1401" s="62">
        <v>0</v>
      </c>
      <c r="U1401" s="62">
        <v>0</v>
      </c>
      <c r="V1401" s="62">
        <v>0</v>
      </c>
      <c r="W1401" s="62">
        <v>0</v>
      </c>
    </row>
    <row r="1402" spans="2:23" ht="31.5" x14ac:dyDescent="0.25">
      <c r="B1402" s="55" t="s">
        <v>2698</v>
      </c>
      <c r="C1402" s="56" t="s">
        <v>2699</v>
      </c>
      <c r="D1402" s="62">
        <v>0</v>
      </c>
      <c r="E1402" s="62">
        <v>0</v>
      </c>
      <c r="F1402" s="62">
        <v>0</v>
      </c>
      <c r="G1402" s="62">
        <v>0</v>
      </c>
      <c r="H1402" s="62">
        <v>0</v>
      </c>
      <c r="I1402" s="62">
        <v>0</v>
      </c>
      <c r="J1402" s="62">
        <f t="shared" si="261"/>
        <v>0</v>
      </c>
      <c r="K1402" s="62">
        <f t="shared" si="261"/>
        <v>0</v>
      </c>
      <c r="L1402" s="54">
        <v>0</v>
      </c>
      <c r="M1402" s="54">
        <v>0</v>
      </c>
      <c r="N1402" s="62">
        <v>0</v>
      </c>
      <c r="O1402" s="62">
        <v>0</v>
      </c>
      <c r="P1402" s="62">
        <v>0</v>
      </c>
      <c r="Q1402" s="62">
        <v>0</v>
      </c>
      <c r="R1402" s="62">
        <v>0</v>
      </c>
      <c r="S1402" s="62">
        <v>0</v>
      </c>
      <c r="T1402" s="62">
        <v>0</v>
      </c>
      <c r="U1402" s="62">
        <v>0</v>
      </c>
      <c r="V1402" s="62">
        <v>0</v>
      </c>
      <c r="W1402" s="62">
        <v>0</v>
      </c>
    </row>
    <row r="1403" spans="2:23" ht="31.5" x14ac:dyDescent="0.25">
      <c r="B1403" s="55" t="s">
        <v>2700</v>
      </c>
      <c r="C1403" s="56" t="s">
        <v>2701</v>
      </c>
      <c r="D1403" s="62">
        <v>0</v>
      </c>
      <c r="E1403" s="62">
        <v>0</v>
      </c>
      <c r="F1403" s="62">
        <v>0</v>
      </c>
      <c r="G1403" s="62">
        <v>0</v>
      </c>
      <c r="H1403" s="62">
        <v>0</v>
      </c>
      <c r="I1403" s="62">
        <v>0</v>
      </c>
      <c r="J1403" s="62">
        <f t="shared" si="261"/>
        <v>0</v>
      </c>
      <c r="K1403" s="62">
        <f t="shared" si="261"/>
        <v>0</v>
      </c>
      <c r="L1403" s="54">
        <v>0</v>
      </c>
      <c r="M1403" s="54">
        <v>0</v>
      </c>
      <c r="N1403" s="62">
        <v>0</v>
      </c>
      <c r="O1403" s="62">
        <v>0</v>
      </c>
      <c r="P1403" s="62">
        <v>0</v>
      </c>
      <c r="Q1403" s="62">
        <v>0</v>
      </c>
      <c r="R1403" s="62">
        <v>0</v>
      </c>
      <c r="S1403" s="62">
        <v>0</v>
      </c>
      <c r="T1403" s="62">
        <v>0</v>
      </c>
      <c r="U1403" s="62">
        <v>0</v>
      </c>
      <c r="V1403" s="62">
        <v>0</v>
      </c>
      <c r="W1403" s="62">
        <v>0</v>
      </c>
    </row>
    <row r="1404" spans="2:23" ht="31.5" x14ac:dyDescent="0.25">
      <c r="B1404" s="55" t="s">
        <v>2702</v>
      </c>
      <c r="C1404" s="56" t="s">
        <v>2703</v>
      </c>
      <c r="D1404" s="62">
        <v>0</v>
      </c>
      <c r="E1404" s="62">
        <v>0</v>
      </c>
      <c r="F1404" s="62">
        <v>0</v>
      </c>
      <c r="G1404" s="62">
        <v>0</v>
      </c>
      <c r="H1404" s="62">
        <v>0</v>
      </c>
      <c r="I1404" s="62">
        <v>0</v>
      </c>
      <c r="J1404" s="62">
        <f t="shared" si="261"/>
        <v>0</v>
      </c>
      <c r="K1404" s="62">
        <f t="shared" si="261"/>
        <v>0</v>
      </c>
      <c r="L1404" s="54">
        <v>0</v>
      </c>
      <c r="M1404" s="54">
        <v>0</v>
      </c>
      <c r="N1404" s="62">
        <v>0</v>
      </c>
      <c r="O1404" s="62">
        <v>0</v>
      </c>
      <c r="P1404" s="62">
        <v>0</v>
      </c>
      <c r="Q1404" s="62">
        <v>0</v>
      </c>
      <c r="R1404" s="62">
        <v>0</v>
      </c>
      <c r="S1404" s="62">
        <v>0</v>
      </c>
      <c r="T1404" s="62">
        <v>0</v>
      </c>
      <c r="U1404" s="62">
        <v>0</v>
      </c>
      <c r="V1404" s="62">
        <v>0</v>
      </c>
      <c r="W1404" s="62">
        <v>0</v>
      </c>
    </row>
    <row r="1405" spans="2:23" ht="31.5" x14ac:dyDescent="0.25">
      <c r="B1405" s="55" t="s">
        <v>2704</v>
      </c>
      <c r="C1405" s="56" t="s">
        <v>2705</v>
      </c>
      <c r="D1405" s="62">
        <v>0</v>
      </c>
      <c r="E1405" s="62">
        <v>0</v>
      </c>
      <c r="F1405" s="62">
        <v>0</v>
      </c>
      <c r="G1405" s="62">
        <v>0</v>
      </c>
      <c r="H1405" s="62">
        <v>0</v>
      </c>
      <c r="I1405" s="62">
        <v>0</v>
      </c>
      <c r="J1405" s="62">
        <f t="shared" si="261"/>
        <v>0</v>
      </c>
      <c r="K1405" s="62">
        <f t="shared" si="261"/>
        <v>0</v>
      </c>
      <c r="L1405" s="54">
        <v>0</v>
      </c>
      <c r="M1405" s="54">
        <v>0</v>
      </c>
      <c r="N1405" s="62">
        <v>0</v>
      </c>
      <c r="O1405" s="62">
        <v>0</v>
      </c>
      <c r="P1405" s="62">
        <v>0</v>
      </c>
      <c r="Q1405" s="62">
        <v>0</v>
      </c>
      <c r="R1405" s="62">
        <v>0</v>
      </c>
      <c r="S1405" s="62">
        <v>0</v>
      </c>
      <c r="T1405" s="62">
        <v>0</v>
      </c>
      <c r="U1405" s="62">
        <v>0</v>
      </c>
      <c r="V1405" s="62">
        <v>0</v>
      </c>
      <c r="W1405" s="62">
        <v>0</v>
      </c>
    </row>
    <row r="1406" spans="2:23" ht="31.5" x14ac:dyDescent="0.25">
      <c r="B1406" s="55" t="s">
        <v>2706</v>
      </c>
      <c r="C1406" s="56" t="s">
        <v>2707</v>
      </c>
      <c r="D1406" s="62">
        <v>0</v>
      </c>
      <c r="E1406" s="62">
        <v>0</v>
      </c>
      <c r="F1406" s="62">
        <v>0</v>
      </c>
      <c r="G1406" s="62">
        <v>0</v>
      </c>
      <c r="H1406" s="62">
        <v>0</v>
      </c>
      <c r="I1406" s="62">
        <v>0</v>
      </c>
      <c r="J1406" s="62">
        <f t="shared" si="261"/>
        <v>0</v>
      </c>
      <c r="K1406" s="62">
        <f t="shared" si="261"/>
        <v>0</v>
      </c>
      <c r="L1406" s="54">
        <v>0</v>
      </c>
      <c r="M1406" s="54">
        <v>0</v>
      </c>
      <c r="N1406" s="62">
        <v>0</v>
      </c>
      <c r="O1406" s="62">
        <v>0</v>
      </c>
      <c r="P1406" s="62">
        <v>0</v>
      </c>
      <c r="Q1406" s="62">
        <v>0</v>
      </c>
      <c r="R1406" s="62">
        <v>0</v>
      </c>
      <c r="S1406" s="62">
        <v>0</v>
      </c>
      <c r="T1406" s="62">
        <v>0</v>
      </c>
      <c r="U1406" s="62">
        <v>0</v>
      </c>
      <c r="V1406" s="62">
        <v>0</v>
      </c>
      <c r="W1406" s="62">
        <v>0</v>
      </c>
    </row>
    <row r="1407" spans="2:23" ht="47.25" x14ac:dyDescent="0.25">
      <c r="B1407" s="55" t="s">
        <v>2708</v>
      </c>
      <c r="C1407" s="56" t="s">
        <v>2709</v>
      </c>
      <c r="D1407" s="62">
        <v>0</v>
      </c>
      <c r="E1407" s="62">
        <v>0</v>
      </c>
      <c r="F1407" s="62">
        <v>0</v>
      </c>
      <c r="G1407" s="62">
        <v>0</v>
      </c>
      <c r="H1407" s="62">
        <v>0</v>
      </c>
      <c r="I1407" s="62">
        <v>0</v>
      </c>
      <c r="J1407" s="62">
        <f t="shared" si="261"/>
        <v>0</v>
      </c>
      <c r="K1407" s="62">
        <f t="shared" si="261"/>
        <v>0</v>
      </c>
      <c r="L1407" s="54">
        <v>0</v>
      </c>
      <c r="M1407" s="54">
        <v>0</v>
      </c>
      <c r="N1407" s="62">
        <v>0</v>
      </c>
      <c r="O1407" s="62">
        <v>0</v>
      </c>
      <c r="P1407" s="62">
        <v>0</v>
      </c>
      <c r="Q1407" s="62">
        <v>0</v>
      </c>
      <c r="R1407" s="62">
        <v>0</v>
      </c>
      <c r="S1407" s="62">
        <v>0</v>
      </c>
      <c r="T1407" s="62">
        <v>0</v>
      </c>
      <c r="U1407" s="62">
        <v>0</v>
      </c>
      <c r="V1407" s="62">
        <v>0</v>
      </c>
      <c r="W1407" s="62">
        <v>0</v>
      </c>
    </row>
    <row r="1408" spans="2:23" ht="31.5" x14ac:dyDescent="0.25">
      <c r="B1408" s="55" t="s">
        <v>2710</v>
      </c>
      <c r="C1408" s="56" t="s">
        <v>2711</v>
      </c>
      <c r="D1408" s="62">
        <v>0</v>
      </c>
      <c r="E1408" s="62">
        <v>0</v>
      </c>
      <c r="F1408" s="62">
        <v>0</v>
      </c>
      <c r="G1408" s="62">
        <v>0</v>
      </c>
      <c r="H1408" s="62">
        <v>0</v>
      </c>
      <c r="I1408" s="62">
        <v>0</v>
      </c>
      <c r="J1408" s="62">
        <f t="shared" si="261"/>
        <v>0</v>
      </c>
      <c r="K1408" s="62">
        <f t="shared" si="261"/>
        <v>0</v>
      </c>
      <c r="L1408" s="54">
        <v>0</v>
      </c>
      <c r="M1408" s="54">
        <v>0</v>
      </c>
      <c r="N1408" s="62">
        <v>0</v>
      </c>
      <c r="O1408" s="62">
        <v>0</v>
      </c>
      <c r="P1408" s="62">
        <v>0</v>
      </c>
      <c r="Q1408" s="62">
        <v>0</v>
      </c>
      <c r="R1408" s="62">
        <v>0</v>
      </c>
      <c r="S1408" s="62">
        <v>0</v>
      </c>
      <c r="T1408" s="62">
        <v>0</v>
      </c>
      <c r="U1408" s="62">
        <v>0</v>
      </c>
      <c r="V1408" s="62">
        <v>0</v>
      </c>
      <c r="W1408" s="62">
        <v>0</v>
      </c>
    </row>
    <row r="1409" spans="2:23" ht="31.5" x14ac:dyDescent="0.25">
      <c r="B1409" s="55" t="s">
        <v>2712</v>
      </c>
      <c r="C1409" s="56" t="s">
        <v>2713</v>
      </c>
      <c r="D1409" s="62">
        <v>0</v>
      </c>
      <c r="E1409" s="62">
        <v>0</v>
      </c>
      <c r="F1409" s="62">
        <v>0</v>
      </c>
      <c r="G1409" s="62">
        <v>0</v>
      </c>
      <c r="H1409" s="62">
        <v>0</v>
      </c>
      <c r="I1409" s="62">
        <v>0</v>
      </c>
      <c r="J1409" s="62">
        <f t="shared" si="261"/>
        <v>0</v>
      </c>
      <c r="K1409" s="62">
        <f t="shared" si="261"/>
        <v>0</v>
      </c>
      <c r="L1409" s="54">
        <v>0</v>
      </c>
      <c r="M1409" s="54">
        <v>0</v>
      </c>
      <c r="N1409" s="62">
        <v>0</v>
      </c>
      <c r="O1409" s="62">
        <v>0</v>
      </c>
      <c r="P1409" s="62">
        <v>0</v>
      </c>
      <c r="Q1409" s="62">
        <v>0</v>
      </c>
      <c r="R1409" s="62">
        <v>0</v>
      </c>
      <c r="S1409" s="62">
        <v>0</v>
      </c>
      <c r="T1409" s="62">
        <v>0</v>
      </c>
      <c r="U1409" s="62">
        <v>0</v>
      </c>
      <c r="V1409" s="62">
        <v>0</v>
      </c>
      <c r="W1409" s="62">
        <v>0</v>
      </c>
    </row>
    <row r="1410" spans="2:23" ht="47.25" x14ac:dyDescent="0.25">
      <c r="B1410" s="55" t="s">
        <v>2714</v>
      </c>
      <c r="C1410" s="56" t="s">
        <v>2715</v>
      </c>
      <c r="D1410" s="62">
        <v>0</v>
      </c>
      <c r="E1410" s="62">
        <v>0</v>
      </c>
      <c r="F1410" s="62">
        <v>0</v>
      </c>
      <c r="G1410" s="62">
        <v>0</v>
      </c>
      <c r="H1410" s="62">
        <v>0</v>
      </c>
      <c r="I1410" s="62">
        <v>0</v>
      </c>
      <c r="J1410" s="62">
        <f t="shared" si="261"/>
        <v>0</v>
      </c>
      <c r="K1410" s="62">
        <f t="shared" si="261"/>
        <v>0</v>
      </c>
      <c r="L1410" s="54">
        <v>0</v>
      </c>
      <c r="M1410" s="54">
        <v>0</v>
      </c>
      <c r="N1410" s="62">
        <v>0</v>
      </c>
      <c r="O1410" s="62">
        <v>0</v>
      </c>
      <c r="P1410" s="62">
        <v>0</v>
      </c>
      <c r="Q1410" s="62">
        <v>0</v>
      </c>
      <c r="R1410" s="62">
        <v>0</v>
      </c>
      <c r="S1410" s="62">
        <v>0</v>
      </c>
      <c r="T1410" s="62">
        <v>0</v>
      </c>
      <c r="U1410" s="62">
        <v>0</v>
      </c>
      <c r="V1410" s="62">
        <v>0</v>
      </c>
      <c r="W1410" s="62">
        <v>0</v>
      </c>
    </row>
    <row r="1411" spans="2:23" ht="31.5" x14ac:dyDescent="0.25">
      <c r="B1411" s="55" t="s">
        <v>2716</v>
      </c>
      <c r="C1411" s="56" t="s">
        <v>2717</v>
      </c>
      <c r="D1411" s="62">
        <v>0</v>
      </c>
      <c r="E1411" s="62">
        <v>0</v>
      </c>
      <c r="F1411" s="62">
        <v>0</v>
      </c>
      <c r="G1411" s="62">
        <v>0</v>
      </c>
      <c r="H1411" s="62">
        <v>0</v>
      </c>
      <c r="I1411" s="62">
        <v>0</v>
      </c>
      <c r="J1411" s="62">
        <f t="shared" si="261"/>
        <v>0</v>
      </c>
      <c r="K1411" s="62">
        <f t="shared" si="261"/>
        <v>0</v>
      </c>
      <c r="L1411" s="54">
        <v>0</v>
      </c>
      <c r="M1411" s="54">
        <v>0</v>
      </c>
      <c r="N1411" s="62">
        <v>0</v>
      </c>
      <c r="O1411" s="62">
        <v>0</v>
      </c>
      <c r="P1411" s="62">
        <v>0</v>
      </c>
      <c r="Q1411" s="62">
        <v>0</v>
      </c>
      <c r="R1411" s="62">
        <v>0</v>
      </c>
      <c r="S1411" s="62">
        <v>0</v>
      </c>
      <c r="T1411" s="62">
        <v>0</v>
      </c>
      <c r="U1411" s="62">
        <v>0</v>
      </c>
      <c r="V1411" s="62">
        <v>0</v>
      </c>
      <c r="W1411" s="62">
        <v>0</v>
      </c>
    </row>
    <row r="1412" spans="2:23" ht="47.25" x14ac:dyDescent="0.25">
      <c r="B1412" s="55" t="s">
        <v>2718</v>
      </c>
      <c r="C1412" s="56" t="s">
        <v>2719</v>
      </c>
      <c r="D1412" s="62">
        <v>0</v>
      </c>
      <c r="E1412" s="62">
        <v>0</v>
      </c>
      <c r="F1412" s="62">
        <v>0</v>
      </c>
      <c r="G1412" s="62">
        <v>0</v>
      </c>
      <c r="H1412" s="62">
        <v>0</v>
      </c>
      <c r="I1412" s="62">
        <v>0</v>
      </c>
      <c r="J1412" s="62">
        <f t="shared" si="261"/>
        <v>0</v>
      </c>
      <c r="K1412" s="62">
        <f t="shared" si="261"/>
        <v>0</v>
      </c>
      <c r="L1412" s="54">
        <v>0</v>
      </c>
      <c r="M1412" s="54">
        <v>0</v>
      </c>
      <c r="N1412" s="62">
        <v>0</v>
      </c>
      <c r="O1412" s="62">
        <v>0</v>
      </c>
      <c r="P1412" s="62">
        <v>0</v>
      </c>
      <c r="Q1412" s="62">
        <v>0</v>
      </c>
      <c r="R1412" s="62">
        <v>0</v>
      </c>
      <c r="S1412" s="62">
        <v>0</v>
      </c>
      <c r="T1412" s="62">
        <v>0</v>
      </c>
      <c r="U1412" s="62">
        <v>0</v>
      </c>
      <c r="V1412" s="62">
        <v>0</v>
      </c>
      <c r="W1412" s="62">
        <v>0</v>
      </c>
    </row>
    <row r="1413" spans="2:23" ht="47.25" x14ac:dyDescent="0.25">
      <c r="B1413" s="55" t="s">
        <v>2720</v>
      </c>
      <c r="C1413" s="56" t="s">
        <v>2721</v>
      </c>
      <c r="D1413" s="62">
        <v>0</v>
      </c>
      <c r="E1413" s="62">
        <v>0</v>
      </c>
      <c r="F1413" s="62">
        <v>0</v>
      </c>
      <c r="G1413" s="62">
        <v>0</v>
      </c>
      <c r="H1413" s="62">
        <v>0</v>
      </c>
      <c r="I1413" s="62">
        <v>0</v>
      </c>
      <c r="J1413" s="62">
        <f t="shared" si="261"/>
        <v>0</v>
      </c>
      <c r="K1413" s="62">
        <f t="shared" si="261"/>
        <v>0</v>
      </c>
      <c r="L1413" s="54">
        <v>0</v>
      </c>
      <c r="M1413" s="54">
        <v>0</v>
      </c>
      <c r="N1413" s="62">
        <v>0</v>
      </c>
      <c r="O1413" s="62">
        <v>0</v>
      </c>
      <c r="P1413" s="62">
        <v>0</v>
      </c>
      <c r="Q1413" s="62">
        <v>0</v>
      </c>
      <c r="R1413" s="62">
        <v>0</v>
      </c>
      <c r="S1413" s="62">
        <v>0</v>
      </c>
      <c r="T1413" s="62">
        <v>0</v>
      </c>
      <c r="U1413" s="62">
        <v>0</v>
      </c>
      <c r="V1413" s="62">
        <v>0</v>
      </c>
      <c r="W1413" s="62">
        <v>0</v>
      </c>
    </row>
    <row r="1414" spans="2:23" ht="63" x14ac:dyDescent="0.25">
      <c r="B1414" s="55" t="s">
        <v>2722</v>
      </c>
      <c r="C1414" s="56" t="s">
        <v>2723</v>
      </c>
      <c r="D1414" s="62">
        <v>0</v>
      </c>
      <c r="E1414" s="62">
        <v>0</v>
      </c>
      <c r="F1414" s="62">
        <v>0</v>
      </c>
      <c r="G1414" s="62">
        <v>0</v>
      </c>
      <c r="H1414" s="62">
        <v>0</v>
      </c>
      <c r="I1414" s="62">
        <v>0</v>
      </c>
      <c r="J1414" s="62">
        <f t="shared" si="261"/>
        <v>0</v>
      </c>
      <c r="K1414" s="62">
        <f t="shared" si="261"/>
        <v>0</v>
      </c>
      <c r="L1414" s="54">
        <v>0</v>
      </c>
      <c r="M1414" s="54">
        <v>0</v>
      </c>
      <c r="N1414" s="62">
        <v>0</v>
      </c>
      <c r="O1414" s="62">
        <v>0</v>
      </c>
      <c r="P1414" s="62">
        <v>0</v>
      </c>
      <c r="Q1414" s="62">
        <v>0</v>
      </c>
      <c r="R1414" s="62">
        <v>0</v>
      </c>
      <c r="S1414" s="62">
        <v>0</v>
      </c>
      <c r="T1414" s="62">
        <v>0</v>
      </c>
      <c r="U1414" s="62">
        <v>0</v>
      </c>
      <c r="V1414" s="62">
        <v>0</v>
      </c>
      <c r="W1414" s="62">
        <v>0</v>
      </c>
    </row>
    <row r="1415" spans="2:23" ht="47.25" x14ac:dyDescent="0.25">
      <c r="B1415" s="55" t="s">
        <v>2724</v>
      </c>
      <c r="C1415" s="56" t="s">
        <v>2725</v>
      </c>
      <c r="D1415" s="62">
        <v>0</v>
      </c>
      <c r="E1415" s="62">
        <v>0</v>
      </c>
      <c r="F1415" s="62">
        <v>0</v>
      </c>
      <c r="G1415" s="62">
        <v>0</v>
      </c>
      <c r="H1415" s="62">
        <v>0</v>
      </c>
      <c r="I1415" s="62">
        <v>0</v>
      </c>
      <c r="J1415" s="62">
        <f t="shared" si="261"/>
        <v>0</v>
      </c>
      <c r="K1415" s="62">
        <f t="shared" si="261"/>
        <v>0</v>
      </c>
      <c r="L1415" s="54">
        <v>0</v>
      </c>
      <c r="M1415" s="54">
        <v>0</v>
      </c>
      <c r="N1415" s="62">
        <v>0</v>
      </c>
      <c r="O1415" s="62">
        <v>0</v>
      </c>
      <c r="P1415" s="62">
        <v>0</v>
      </c>
      <c r="Q1415" s="62">
        <v>0</v>
      </c>
      <c r="R1415" s="62">
        <v>0</v>
      </c>
      <c r="S1415" s="62">
        <v>0</v>
      </c>
      <c r="T1415" s="62">
        <v>0</v>
      </c>
      <c r="U1415" s="62">
        <v>0</v>
      </c>
      <c r="V1415" s="62">
        <v>0</v>
      </c>
      <c r="W1415" s="62">
        <v>0</v>
      </c>
    </row>
    <row r="1416" spans="2:23" ht="63" x14ac:dyDescent="0.25">
      <c r="B1416" s="55" t="s">
        <v>2726</v>
      </c>
      <c r="C1416" s="55" t="s">
        <v>2727</v>
      </c>
      <c r="D1416" s="62">
        <v>0</v>
      </c>
      <c r="E1416" s="62">
        <v>0</v>
      </c>
      <c r="F1416" s="62">
        <v>0</v>
      </c>
      <c r="G1416" s="62">
        <v>0</v>
      </c>
      <c r="H1416" s="62">
        <v>0</v>
      </c>
      <c r="I1416" s="62">
        <v>0</v>
      </c>
      <c r="J1416" s="62">
        <f t="shared" si="261"/>
        <v>0</v>
      </c>
      <c r="K1416" s="62">
        <f t="shared" si="261"/>
        <v>0</v>
      </c>
      <c r="L1416" s="54">
        <v>0</v>
      </c>
      <c r="M1416" s="54">
        <v>0</v>
      </c>
      <c r="N1416" s="62">
        <v>0</v>
      </c>
      <c r="O1416" s="62">
        <v>0</v>
      </c>
      <c r="P1416" s="62">
        <v>0</v>
      </c>
      <c r="Q1416" s="62">
        <v>0</v>
      </c>
      <c r="R1416" s="62">
        <v>0</v>
      </c>
      <c r="S1416" s="62">
        <v>0</v>
      </c>
      <c r="T1416" s="62">
        <v>0</v>
      </c>
      <c r="U1416" s="62">
        <v>0</v>
      </c>
      <c r="V1416" s="62">
        <v>0</v>
      </c>
      <c r="W1416" s="62">
        <v>0</v>
      </c>
    </row>
    <row r="1417" spans="2:23" ht="31.5" x14ac:dyDescent="0.25">
      <c r="B1417" s="55" t="s">
        <v>2728</v>
      </c>
      <c r="C1417" s="56" t="s">
        <v>2729</v>
      </c>
      <c r="D1417" s="62">
        <v>0</v>
      </c>
      <c r="E1417" s="62">
        <v>0</v>
      </c>
      <c r="F1417" s="62">
        <v>0</v>
      </c>
      <c r="G1417" s="62">
        <v>0</v>
      </c>
      <c r="H1417" s="62">
        <v>0</v>
      </c>
      <c r="I1417" s="62">
        <v>0</v>
      </c>
      <c r="J1417" s="62">
        <f t="shared" si="261"/>
        <v>0</v>
      </c>
      <c r="K1417" s="62">
        <f t="shared" si="261"/>
        <v>0</v>
      </c>
      <c r="L1417" s="54">
        <v>0</v>
      </c>
      <c r="M1417" s="54">
        <v>0</v>
      </c>
      <c r="N1417" s="62">
        <v>0</v>
      </c>
      <c r="O1417" s="62">
        <v>0</v>
      </c>
      <c r="P1417" s="62">
        <v>0</v>
      </c>
      <c r="Q1417" s="62">
        <v>0</v>
      </c>
      <c r="R1417" s="62">
        <v>0</v>
      </c>
      <c r="S1417" s="62">
        <v>0</v>
      </c>
      <c r="T1417" s="62">
        <v>0</v>
      </c>
      <c r="U1417" s="62">
        <v>0</v>
      </c>
      <c r="V1417" s="62">
        <v>0</v>
      </c>
      <c r="W1417" s="62">
        <v>0</v>
      </c>
    </row>
    <row r="1418" spans="2:23" ht="31.5" x14ac:dyDescent="0.25">
      <c r="B1418" s="55" t="s">
        <v>2730</v>
      </c>
      <c r="C1418" s="56" t="s">
        <v>2731</v>
      </c>
      <c r="D1418" s="62">
        <v>0</v>
      </c>
      <c r="E1418" s="62">
        <v>0</v>
      </c>
      <c r="F1418" s="62">
        <v>0</v>
      </c>
      <c r="G1418" s="62">
        <v>0</v>
      </c>
      <c r="H1418" s="62">
        <v>0</v>
      </c>
      <c r="I1418" s="62">
        <v>0</v>
      </c>
      <c r="J1418" s="62">
        <f t="shared" si="261"/>
        <v>0</v>
      </c>
      <c r="K1418" s="62">
        <f t="shared" si="261"/>
        <v>0</v>
      </c>
      <c r="L1418" s="54">
        <v>0</v>
      </c>
      <c r="M1418" s="54">
        <v>0</v>
      </c>
      <c r="N1418" s="62">
        <v>0</v>
      </c>
      <c r="O1418" s="62">
        <v>0</v>
      </c>
      <c r="P1418" s="62">
        <v>0</v>
      </c>
      <c r="Q1418" s="62">
        <v>0</v>
      </c>
      <c r="R1418" s="62">
        <v>0</v>
      </c>
      <c r="S1418" s="62">
        <v>0</v>
      </c>
      <c r="T1418" s="62">
        <v>0</v>
      </c>
      <c r="U1418" s="62">
        <v>0</v>
      </c>
      <c r="V1418" s="62">
        <v>0</v>
      </c>
      <c r="W1418" s="62">
        <v>0</v>
      </c>
    </row>
    <row r="1419" spans="2:23" ht="31.5" x14ac:dyDescent="0.25">
      <c r="B1419" s="55" t="s">
        <v>2732</v>
      </c>
      <c r="C1419" s="56" t="s">
        <v>2733</v>
      </c>
      <c r="D1419" s="62">
        <v>0</v>
      </c>
      <c r="E1419" s="62">
        <v>0</v>
      </c>
      <c r="F1419" s="62">
        <v>0</v>
      </c>
      <c r="G1419" s="62">
        <v>0</v>
      </c>
      <c r="H1419" s="62">
        <v>0</v>
      </c>
      <c r="I1419" s="62">
        <v>0</v>
      </c>
      <c r="J1419" s="62">
        <f t="shared" si="261"/>
        <v>0</v>
      </c>
      <c r="K1419" s="62">
        <f t="shared" si="261"/>
        <v>0</v>
      </c>
      <c r="L1419" s="54">
        <v>0</v>
      </c>
      <c r="M1419" s="54">
        <v>0</v>
      </c>
      <c r="N1419" s="62">
        <v>0</v>
      </c>
      <c r="O1419" s="62">
        <v>0</v>
      </c>
      <c r="P1419" s="62">
        <v>0</v>
      </c>
      <c r="Q1419" s="62">
        <v>0</v>
      </c>
      <c r="R1419" s="62">
        <v>0</v>
      </c>
      <c r="S1419" s="62">
        <v>0</v>
      </c>
      <c r="T1419" s="62">
        <v>0</v>
      </c>
      <c r="U1419" s="62">
        <v>0</v>
      </c>
      <c r="V1419" s="62">
        <v>0</v>
      </c>
      <c r="W1419" s="62">
        <v>0</v>
      </c>
    </row>
    <row r="1420" spans="2:23" ht="31.5" x14ac:dyDescent="0.25">
      <c r="B1420" s="55" t="s">
        <v>2734</v>
      </c>
      <c r="C1420" s="56" t="s">
        <v>2735</v>
      </c>
      <c r="D1420" s="62">
        <v>0</v>
      </c>
      <c r="E1420" s="62">
        <v>0</v>
      </c>
      <c r="F1420" s="62">
        <v>0</v>
      </c>
      <c r="G1420" s="62">
        <v>0</v>
      </c>
      <c r="H1420" s="62">
        <v>0</v>
      </c>
      <c r="I1420" s="62">
        <v>0</v>
      </c>
      <c r="J1420" s="62">
        <f t="shared" si="261"/>
        <v>0</v>
      </c>
      <c r="K1420" s="62">
        <f t="shared" si="261"/>
        <v>0</v>
      </c>
      <c r="L1420" s="54">
        <v>0</v>
      </c>
      <c r="M1420" s="54">
        <v>0</v>
      </c>
      <c r="N1420" s="62">
        <v>0</v>
      </c>
      <c r="O1420" s="62">
        <v>0</v>
      </c>
      <c r="P1420" s="62">
        <v>0</v>
      </c>
      <c r="Q1420" s="62">
        <v>0</v>
      </c>
      <c r="R1420" s="62">
        <v>0</v>
      </c>
      <c r="S1420" s="62">
        <v>0</v>
      </c>
      <c r="T1420" s="62">
        <v>0</v>
      </c>
      <c r="U1420" s="62">
        <v>0</v>
      </c>
      <c r="V1420" s="62">
        <v>0</v>
      </c>
      <c r="W1420" s="62">
        <v>0</v>
      </c>
    </row>
    <row r="1421" spans="2:23" ht="31.5" x14ac:dyDescent="0.25">
      <c r="B1421" s="55" t="s">
        <v>2736</v>
      </c>
      <c r="C1421" s="56" t="s">
        <v>2737</v>
      </c>
      <c r="D1421" s="62">
        <v>0</v>
      </c>
      <c r="E1421" s="62">
        <v>0</v>
      </c>
      <c r="F1421" s="62">
        <v>0</v>
      </c>
      <c r="G1421" s="62">
        <v>0</v>
      </c>
      <c r="H1421" s="62">
        <v>0</v>
      </c>
      <c r="I1421" s="62">
        <v>0</v>
      </c>
      <c r="J1421" s="62">
        <f t="shared" si="261"/>
        <v>0</v>
      </c>
      <c r="K1421" s="62">
        <f t="shared" si="261"/>
        <v>0</v>
      </c>
      <c r="L1421" s="54">
        <v>0</v>
      </c>
      <c r="M1421" s="54">
        <v>0</v>
      </c>
      <c r="N1421" s="62">
        <v>0</v>
      </c>
      <c r="O1421" s="62">
        <v>0</v>
      </c>
      <c r="P1421" s="62">
        <v>0</v>
      </c>
      <c r="Q1421" s="62">
        <v>0</v>
      </c>
      <c r="R1421" s="62">
        <v>0</v>
      </c>
      <c r="S1421" s="62">
        <v>0</v>
      </c>
      <c r="T1421" s="62">
        <v>0</v>
      </c>
      <c r="U1421" s="62">
        <v>0</v>
      </c>
      <c r="V1421" s="62">
        <v>0</v>
      </c>
      <c r="W1421" s="62">
        <v>0</v>
      </c>
    </row>
    <row r="1422" spans="2:23" ht="15.75" x14ac:dyDescent="0.25">
      <c r="B1422" s="55" t="s">
        <v>2738</v>
      </c>
      <c r="C1422" s="56" t="s">
        <v>2739</v>
      </c>
      <c r="D1422" s="62">
        <v>0</v>
      </c>
      <c r="E1422" s="62">
        <v>0</v>
      </c>
      <c r="F1422" s="62">
        <v>0</v>
      </c>
      <c r="G1422" s="62">
        <v>0</v>
      </c>
      <c r="H1422" s="62">
        <v>0</v>
      </c>
      <c r="I1422" s="62">
        <v>0</v>
      </c>
      <c r="J1422" s="62">
        <f t="shared" si="261"/>
        <v>0</v>
      </c>
      <c r="K1422" s="62">
        <f t="shared" si="261"/>
        <v>0</v>
      </c>
      <c r="L1422" s="54">
        <v>0</v>
      </c>
      <c r="M1422" s="54">
        <v>0</v>
      </c>
      <c r="N1422" s="62">
        <v>0</v>
      </c>
      <c r="O1422" s="62">
        <v>0</v>
      </c>
      <c r="P1422" s="62">
        <v>0</v>
      </c>
      <c r="Q1422" s="62">
        <v>0</v>
      </c>
      <c r="R1422" s="62">
        <v>0</v>
      </c>
      <c r="S1422" s="62">
        <v>0</v>
      </c>
      <c r="T1422" s="62">
        <v>0</v>
      </c>
      <c r="U1422" s="62">
        <v>0</v>
      </c>
      <c r="V1422" s="62">
        <v>0</v>
      </c>
      <c r="W1422" s="62">
        <v>0</v>
      </c>
    </row>
    <row r="1423" spans="2:23" ht="31.5" x14ac:dyDescent="0.25">
      <c r="B1423" s="55" t="s">
        <v>2740</v>
      </c>
      <c r="C1423" s="56" t="s">
        <v>2741</v>
      </c>
      <c r="D1423" s="62">
        <v>0</v>
      </c>
      <c r="E1423" s="62">
        <v>0</v>
      </c>
      <c r="F1423" s="62">
        <v>0</v>
      </c>
      <c r="G1423" s="62">
        <v>0</v>
      </c>
      <c r="H1423" s="62">
        <v>0</v>
      </c>
      <c r="I1423" s="62">
        <v>0</v>
      </c>
      <c r="J1423" s="62">
        <f t="shared" si="261"/>
        <v>0</v>
      </c>
      <c r="K1423" s="62">
        <f t="shared" si="261"/>
        <v>0</v>
      </c>
      <c r="L1423" s="54">
        <v>0</v>
      </c>
      <c r="M1423" s="54">
        <v>0</v>
      </c>
      <c r="N1423" s="62">
        <v>0</v>
      </c>
      <c r="O1423" s="62">
        <v>0</v>
      </c>
      <c r="P1423" s="62">
        <v>0</v>
      </c>
      <c r="Q1423" s="62">
        <v>0</v>
      </c>
      <c r="R1423" s="62">
        <v>0</v>
      </c>
      <c r="S1423" s="62">
        <v>0</v>
      </c>
      <c r="T1423" s="62">
        <v>0</v>
      </c>
      <c r="U1423" s="62">
        <v>0</v>
      </c>
      <c r="V1423" s="62">
        <v>0</v>
      </c>
      <c r="W1423" s="62">
        <v>0</v>
      </c>
    </row>
    <row r="1424" spans="2:23" ht="63" x14ac:dyDescent="0.25">
      <c r="B1424" s="55" t="s">
        <v>2742</v>
      </c>
      <c r="C1424" s="56" t="s">
        <v>2743</v>
      </c>
      <c r="D1424" s="62">
        <v>0</v>
      </c>
      <c r="E1424" s="62">
        <v>0</v>
      </c>
      <c r="F1424" s="62">
        <v>0</v>
      </c>
      <c r="G1424" s="62">
        <v>0</v>
      </c>
      <c r="H1424" s="62">
        <v>0</v>
      </c>
      <c r="I1424" s="62">
        <v>0</v>
      </c>
      <c r="J1424" s="62">
        <f t="shared" si="261"/>
        <v>0</v>
      </c>
      <c r="K1424" s="62">
        <f t="shared" si="261"/>
        <v>0</v>
      </c>
      <c r="L1424" s="54">
        <v>0</v>
      </c>
      <c r="M1424" s="54">
        <v>0</v>
      </c>
      <c r="N1424" s="62">
        <v>0</v>
      </c>
      <c r="O1424" s="62">
        <v>0</v>
      </c>
      <c r="P1424" s="62">
        <v>0</v>
      </c>
      <c r="Q1424" s="62">
        <v>0</v>
      </c>
      <c r="R1424" s="62">
        <v>0</v>
      </c>
      <c r="S1424" s="62">
        <v>0</v>
      </c>
      <c r="T1424" s="62">
        <v>0</v>
      </c>
      <c r="U1424" s="62">
        <v>0</v>
      </c>
      <c r="V1424" s="62">
        <v>0</v>
      </c>
      <c r="W1424" s="62">
        <v>0</v>
      </c>
    </row>
    <row r="1425" spans="2:23" ht="63" x14ac:dyDescent="0.25">
      <c r="B1425" s="55" t="s">
        <v>2744</v>
      </c>
      <c r="C1425" s="56" t="s">
        <v>2745</v>
      </c>
      <c r="D1425" s="62">
        <v>0</v>
      </c>
      <c r="E1425" s="62">
        <v>0</v>
      </c>
      <c r="F1425" s="62">
        <v>0</v>
      </c>
      <c r="G1425" s="62">
        <v>0</v>
      </c>
      <c r="H1425" s="62">
        <v>0</v>
      </c>
      <c r="I1425" s="62">
        <v>0</v>
      </c>
      <c r="J1425" s="62">
        <f t="shared" si="261"/>
        <v>0</v>
      </c>
      <c r="K1425" s="62">
        <f t="shared" si="261"/>
        <v>0</v>
      </c>
      <c r="L1425" s="54">
        <v>0</v>
      </c>
      <c r="M1425" s="54">
        <v>0</v>
      </c>
      <c r="N1425" s="62">
        <v>0</v>
      </c>
      <c r="O1425" s="62">
        <v>0</v>
      </c>
      <c r="P1425" s="62">
        <v>0</v>
      </c>
      <c r="Q1425" s="62">
        <v>0</v>
      </c>
      <c r="R1425" s="62">
        <v>0</v>
      </c>
      <c r="S1425" s="62">
        <v>0</v>
      </c>
      <c r="T1425" s="62">
        <v>0</v>
      </c>
      <c r="U1425" s="62">
        <v>0</v>
      </c>
      <c r="V1425" s="62">
        <v>0</v>
      </c>
      <c r="W1425" s="62">
        <v>0</v>
      </c>
    </row>
    <row r="1426" spans="2:23" ht="78.75" x14ac:dyDescent="0.25">
      <c r="B1426" s="55" t="s">
        <v>2746</v>
      </c>
      <c r="C1426" s="55" t="s">
        <v>2747</v>
      </c>
      <c r="D1426" s="62">
        <v>0</v>
      </c>
      <c r="E1426" s="62">
        <v>0</v>
      </c>
      <c r="F1426" s="62">
        <v>0</v>
      </c>
      <c r="G1426" s="62">
        <v>0</v>
      </c>
      <c r="H1426" s="62">
        <v>0</v>
      </c>
      <c r="I1426" s="62">
        <v>0</v>
      </c>
      <c r="J1426" s="62">
        <f t="shared" si="261"/>
        <v>0</v>
      </c>
      <c r="K1426" s="62">
        <f t="shared" si="261"/>
        <v>0</v>
      </c>
      <c r="L1426" s="54">
        <v>0</v>
      </c>
      <c r="M1426" s="54">
        <v>0</v>
      </c>
      <c r="N1426" s="62">
        <v>0</v>
      </c>
      <c r="O1426" s="62">
        <v>0</v>
      </c>
      <c r="P1426" s="62">
        <v>0</v>
      </c>
      <c r="Q1426" s="62">
        <v>0</v>
      </c>
      <c r="R1426" s="62">
        <v>0</v>
      </c>
      <c r="S1426" s="62">
        <v>0</v>
      </c>
      <c r="T1426" s="62">
        <v>0</v>
      </c>
      <c r="U1426" s="62">
        <v>0</v>
      </c>
      <c r="V1426" s="62">
        <v>0</v>
      </c>
      <c r="W1426" s="62">
        <v>0</v>
      </c>
    </row>
    <row r="1427" spans="2:23" ht="31.5" x14ac:dyDescent="0.25">
      <c r="B1427" s="55" t="s">
        <v>2748</v>
      </c>
      <c r="C1427" s="56" t="s">
        <v>2749</v>
      </c>
      <c r="D1427" s="62">
        <v>0</v>
      </c>
      <c r="E1427" s="62">
        <v>0</v>
      </c>
      <c r="F1427" s="62">
        <v>0</v>
      </c>
      <c r="G1427" s="62">
        <v>0</v>
      </c>
      <c r="H1427" s="62">
        <v>0</v>
      </c>
      <c r="I1427" s="62">
        <v>0</v>
      </c>
      <c r="J1427" s="62">
        <f t="shared" si="261"/>
        <v>0</v>
      </c>
      <c r="K1427" s="62">
        <f t="shared" si="261"/>
        <v>0</v>
      </c>
      <c r="L1427" s="54">
        <v>0</v>
      </c>
      <c r="M1427" s="54">
        <v>0</v>
      </c>
      <c r="N1427" s="62">
        <v>0</v>
      </c>
      <c r="O1427" s="62">
        <v>0</v>
      </c>
      <c r="P1427" s="62">
        <v>0</v>
      </c>
      <c r="Q1427" s="62">
        <v>0</v>
      </c>
      <c r="R1427" s="62">
        <v>0</v>
      </c>
      <c r="S1427" s="62">
        <v>0</v>
      </c>
      <c r="T1427" s="62">
        <v>0</v>
      </c>
      <c r="U1427" s="62">
        <v>0</v>
      </c>
      <c r="V1427" s="62">
        <v>0</v>
      </c>
      <c r="W1427" s="62">
        <v>0</v>
      </c>
    </row>
    <row r="1428" spans="2:23" ht="31.5" x14ac:dyDescent="0.25">
      <c r="B1428" s="55" t="s">
        <v>2750</v>
      </c>
      <c r="C1428" s="56" t="s">
        <v>2751</v>
      </c>
      <c r="D1428" s="62">
        <v>0</v>
      </c>
      <c r="E1428" s="62">
        <v>0</v>
      </c>
      <c r="F1428" s="62">
        <v>0</v>
      </c>
      <c r="G1428" s="62">
        <v>0</v>
      </c>
      <c r="H1428" s="62">
        <v>0</v>
      </c>
      <c r="I1428" s="62">
        <v>0</v>
      </c>
      <c r="J1428" s="62">
        <f t="shared" si="261"/>
        <v>0</v>
      </c>
      <c r="K1428" s="62">
        <f t="shared" si="261"/>
        <v>0</v>
      </c>
      <c r="L1428" s="54">
        <v>0</v>
      </c>
      <c r="M1428" s="54">
        <v>0</v>
      </c>
      <c r="N1428" s="62">
        <v>0</v>
      </c>
      <c r="O1428" s="62">
        <v>0</v>
      </c>
      <c r="P1428" s="62">
        <v>0</v>
      </c>
      <c r="Q1428" s="62">
        <v>0</v>
      </c>
      <c r="R1428" s="62">
        <v>0</v>
      </c>
      <c r="S1428" s="62">
        <v>0</v>
      </c>
      <c r="T1428" s="62">
        <v>0</v>
      </c>
      <c r="U1428" s="62">
        <v>0</v>
      </c>
      <c r="V1428" s="62">
        <v>0</v>
      </c>
      <c r="W1428" s="62">
        <v>0</v>
      </c>
    </row>
    <row r="1429" spans="2:23" ht="31.5" x14ac:dyDescent="0.25">
      <c r="B1429" s="55" t="s">
        <v>2752</v>
      </c>
      <c r="C1429" s="56" t="s">
        <v>2753</v>
      </c>
      <c r="D1429" s="62">
        <v>0</v>
      </c>
      <c r="E1429" s="62">
        <v>0</v>
      </c>
      <c r="F1429" s="62">
        <v>0</v>
      </c>
      <c r="G1429" s="62">
        <v>0</v>
      </c>
      <c r="H1429" s="62">
        <v>0</v>
      </c>
      <c r="I1429" s="62">
        <v>0</v>
      </c>
      <c r="J1429" s="62">
        <f t="shared" si="261"/>
        <v>0</v>
      </c>
      <c r="K1429" s="62">
        <f t="shared" si="261"/>
        <v>0</v>
      </c>
      <c r="L1429" s="54">
        <v>0</v>
      </c>
      <c r="M1429" s="54">
        <v>0</v>
      </c>
      <c r="N1429" s="62">
        <v>0</v>
      </c>
      <c r="O1429" s="62">
        <v>0</v>
      </c>
      <c r="P1429" s="62">
        <v>0</v>
      </c>
      <c r="Q1429" s="62">
        <v>0</v>
      </c>
      <c r="R1429" s="62">
        <v>0</v>
      </c>
      <c r="S1429" s="62">
        <v>0</v>
      </c>
      <c r="T1429" s="62">
        <v>0</v>
      </c>
      <c r="U1429" s="62">
        <v>0</v>
      </c>
      <c r="V1429" s="62">
        <v>0</v>
      </c>
      <c r="W1429" s="62">
        <v>0</v>
      </c>
    </row>
    <row r="1430" spans="2:23" ht="47.25" x14ac:dyDescent="0.25">
      <c r="B1430" s="55" t="s">
        <v>2754</v>
      </c>
      <c r="C1430" s="56" t="s">
        <v>2755</v>
      </c>
      <c r="D1430" s="62">
        <v>0</v>
      </c>
      <c r="E1430" s="62">
        <v>0</v>
      </c>
      <c r="F1430" s="62">
        <v>0</v>
      </c>
      <c r="G1430" s="62">
        <v>0</v>
      </c>
      <c r="H1430" s="62">
        <v>0</v>
      </c>
      <c r="I1430" s="62">
        <v>0</v>
      </c>
      <c r="J1430" s="62">
        <f t="shared" ref="J1430:K1436" si="262">L1430-D1430-F1430-H1430</f>
        <v>0</v>
      </c>
      <c r="K1430" s="62">
        <f t="shared" si="262"/>
        <v>0</v>
      </c>
      <c r="L1430" s="54">
        <v>0</v>
      </c>
      <c r="M1430" s="54">
        <v>0</v>
      </c>
      <c r="N1430" s="62">
        <v>0</v>
      </c>
      <c r="O1430" s="62">
        <v>0</v>
      </c>
      <c r="P1430" s="62">
        <v>0</v>
      </c>
      <c r="Q1430" s="62">
        <v>0</v>
      </c>
      <c r="R1430" s="62">
        <v>0</v>
      </c>
      <c r="S1430" s="62">
        <v>0</v>
      </c>
      <c r="T1430" s="62">
        <v>0</v>
      </c>
      <c r="U1430" s="62">
        <v>0</v>
      </c>
      <c r="V1430" s="62">
        <v>0</v>
      </c>
      <c r="W1430" s="62">
        <v>0</v>
      </c>
    </row>
    <row r="1431" spans="2:23" ht="47.25" x14ac:dyDescent="0.25">
      <c r="B1431" s="55" t="s">
        <v>2756</v>
      </c>
      <c r="C1431" s="56" t="s">
        <v>2757</v>
      </c>
      <c r="D1431" s="62">
        <v>0</v>
      </c>
      <c r="E1431" s="62">
        <v>0</v>
      </c>
      <c r="F1431" s="62">
        <v>0</v>
      </c>
      <c r="G1431" s="62">
        <v>0</v>
      </c>
      <c r="H1431" s="62">
        <v>0</v>
      </c>
      <c r="I1431" s="62">
        <v>0</v>
      </c>
      <c r="J1431" s="62">
        <f t="shared" si="262"/>
        <v>0</v>
      </c>
      <c r="K1431" s="62">
        <f t="shared" si="262"/>
        <v>0</v>
      </c>
      <c r="L1431" s="54">
        <v>0</v>
      </c>
      <c r="M1431" s="54">
        <v>0</v>
      </c>
      <c r="N1431" s="62">
        <v>0</v>
      </c>
      <c r="O1431" s="62">
        <v>0</v>
      </c>
      <c r="P1431" s="62">
        <v>0</v>
      </c>
      <c r="Q1431" s="62">
        <v>0</v>
      </c>
      <c r="R1431" s="62">
        <v>0</v>
      </c>
      <c r="S1431" s="62">
        <v>0</v>
      </c>
      <c r="T1431" s="62">
        <v>0</v>
      </c>
      <c r="U1431" s="62">
        <v>0</v>
      </c>
      <c r="V1431" s="62">
        <v>0</v>
      </c>
      <c r="W1431" s="62">
        <v>0</v>
      </c>
    </row>
    <row r="1432" spans="2:23" ht="47.25" x14ac:dyDescent="0.25">
      <c r="B1432" s="55" t="s">
        <v>2758</v>
      </c>
      <c r="C1432" s="56" t="s">
        <v>2759</v>
      </c>
      <c r="D1432" s="62">
        <v>0</v>
      </c>
      <c r="E1432" s="62">
        <v>0</v>
      </c>
      <c r="F1432" s="62">
        <v>0</v>
      </c>
      <c r="G1432" s="62">
        <v>0</v>
      </c>
      <c r="H1432" s="62">
        <v>0</v>
      </c>
      <c r="I1432" s="62">
        <v>0</v>
      </c>
      <c r="J1432" s="62">
        <f t="shared" si="262"/>
        <v>0</v>
      </c>
      <c r="K1432" s="62">
        <f t="shared" si="262"/>
        <v>0</v>
      </c>
      <c r="L1432" s="54">
        <v>0</v>
      </c>
      <c r="M1432" s="54">
        <v>0</v>
      </c>
      <c r="N1432" s="62">
        <v>0</v>
      </c>
      <c r="O1432" s="62">
        <v>0</v>
      </c>
      <c r="P1432" s="62">
        <v>0</v>
      </c>
      <c r="Q1432" s="62">
        <v>0</v>
      </c>
      <c r="R1432" s="62">
        <v>0</v>
      </c>
      <c r="S1432" s="62">
        <v>0</v>
      </c>
      <c r="T1432" s="62">
        <v>0</v>
      </c>
      <c r="U1432" s="62">
        <v>0</v>
      </c>
      <c r="V1432" s="62">
        <v>0</v>
      </c>
      <c r="W1432" s="62">
        <v>0</v>
      </c>
    </row>
    <row r="1433" spans="2:23" ht="47.25" x14ac:dyDescent="0.25">
      <c r="B1433" s="55" t="s">
        <v>2760</v>
      </c>
      <c r="C1433" s="56" t="s">
        <v>2761</v>
      </c>
      <c r="D1433" s="62">
        <v>0</v>
      </c>
      <c r="E1433" s="62">
        <v>0</v>
      </c>
      <c r="F1433" s="62">
        <v>0</v>
      </c>
      <c r="G1433" s="62">
        <v>0</v>
      </c>
      <c r="H1433" s="62">
        <v>0</v>
      </c>
      <c r="I1433" s="62">
        <v>0</v>
      </c>
      <c r="J1433" s="62">
        <f t="shared" si="262"/>
        <v>0</v>
      </c>
      <c r="K1433" s="62">
        <f t="shared" si="262"/>
        <v>0</v>
      </c>
      <c r="L1433" s="54">
        <v>0</v>
      </c>
      <c r="M1433" s="54">
        <v>0</v>
      </c>
      <c r="N1433" s="62">
        <v>0</v>
      </c>
      <c r="O1433" s="62">
        <v>0</v>
      </c>
      <c r="P1433" s="62">
        <v>0</v>
      </c>
      <c r="Q1433" s="62">
        <v>0</v>
      </c>
      <c r="R1433" s="62">
        <v>0</v>
      </c>
      <c r="S1433" s="62">
        <v>0</v>
      </c>
      <c r="T1433" s="62">
        <v>0</v>
      </c>
      <c r="U1433" s="62">
        <v>0</v>
      </c>
      <c r="V1433" s="62">
        <v>0</v>
      </c>
      <c r="W1433" s="62">
        <v>0</v>
      </c>
    </row>
    <row r="1434" spans="2:23" ht="63" x14ac:dyDescent="0.25">
      <c r="B1434" s="55" t="s">
        <v>2762</v>
      </c>
      <c r="C1434" s="56" t="s">
        <v>2763</v>
      </c>
      <c r="D1434" s="62">
        <v>0</v>
      </c>
      <c r="E1434" s="62">
        <v>0</v>
      </c>
      <c r="F1434" s="62">
        <v>0</v>
      </c>
      <c r="G1434" s="62">
        <v>0</v>
      </c>
      <c r="H1434" s="62">
        <v>0</v>
      </c>
      <c r="I1434" s="62">
        <v>0</v>
      </c>
      <c r="J1434" s="62">
        <f t="shared" si="262"/>
        <v>0</v>
      </c>
      <c r="K1434" s="62">
        <f t="shared" si="262"/>
        <v>0</v>
      </c>
      <c r="L1434" s="54">
        <v>0</v>
      </c>
      <c r="M1434" s="54">
        <v>0</v>
      </c>
      <c r="N1434" s="62">
        <v>0</v>
      </c>
      <c r="O1434" s="62">
        <v>0</v>
      </c>
      <c r="P1434" s="62">
        <v>0</v>
      </c>
      <c r="Q1434" s="62">
        <v>0</v>
      </c>
      <c r="R1434" s="62">
        <v>0</v>
      </c>
      <c r="S1434" s="62">
        <v>0</v>
      </c>
      <c r="T1434" s="62">
        <v>0</v>
      </c>
      <c r="U1434" s="62">
        <v>0</v>
      </c>
      <c r="V1434" s="62">
        <v>0</v>
      </c>
      <c r="W1434" s="62">
        <v>0</v>
      </c>
    </row>
    <row r="1435" spans="2:23" ht="63" x14ac:dyDescent="0.25">
      <c r="B1435" s="55" t="s">
        <v>2764</v>
      </c>
      <c r="C1435" s="56" t="s">
        <v>2765</v>
      </c>
      <c r="D1435" s="62">
        <v>0</v>
      </c>
      <c r="E1435" s="62">
        <v>0</v>
      </c>
      <c r="F1435" s="62">
        <v>0</v>
      </c>
      <c r="G1435" s="62">
        <v>0</v>
      </c>
      <c r="H1435" s="62">
        <v>0</v>
      </c>
      <c r="I1435" s="62">
        <v>0</v>
      </c>
      <c r="J1435" s="62">
        <f t="shared" si="262"/>
        <v>0</v>
      </c>
      <c r="K1435" s="62">
        <f t="shared" si="262"/>
        <v>0</v>
      </c>
      <c r="L1435" s="54">
        <v>0</v>
      </c>
      <c r="M1435" s="54">
        <v>0</v>
      </c>
      <c r="N1435" s="62">
        <v>0</v>
      </c>
      <c r="O1435" s="62">
        <v>0</v>
      </c>
      <c r="P1435" s="62">
        <v>0</v>
      </c>
      <c r="Q1435" s="62">
        <v>0</v>
      </c>
      <c r="R1435" s="62">
        <v>0</v>
      </c>
      <c r="S1435" s="62">
        <v>0</v>
      </c>
      <c r="T1435" s="62">
        <v>0</v>
      </c>
      <c r="U1435" s="62">
        <v>0</v>
      </c>
      <c r="V1435" s="62">
        <v>0</v>
      </c>
      <c r="W1435" s="62">
        <v>0</v>
      </c>
    </row>
    <row r="1436" spans="2:23" ht="31.5" x14ac:dyDescent="0.25">
      <c r="B1436" s="55" t="s">
        <v>2766</v>
      </c>
      <c r="C1436" s="56" t="s">
        <v>2767</v>
      </c>
      <c r="D1436" s="62">
        <v>0</v>
      </c>
      <c r="E1436" s="62">
        <v>0</v>
      </c>
      <c r="F1436" s="62">
        <v>0</v>
      </c>
      <c r="G1436" s="62">
        <v>0</v>
      </c>
      <c r="H1436" s="62">
        <v>0</v>
      </c>
      <c r="I1436" s="62">
        <v>0</v>
      </c>
      <c r="J1436" s="62">
        <f t="shared" si="262"/>
        <v>0</v>
      </c>
      <c r="K1436" s="62">
        <f t="shared" si="262"/>
        <v>0</v>
      </c>
      <c r="L1436" s="54">
        <v>0</v>
      </c>
      <c r="M1436" s="54">
        <v>0</v>
      </c>
      <c r="N1436" s="62">
        <v>0</v>
      </c>
      <c r="O1436" s="62">
        <v>0</v>
      </c>
      <c r="P1436" s="62">
        <v>0</v>
      </c>
      <c r="Q1436" s="62">
        <v>0</v>
      </c>
      <c r="R1436" s="62">
        <v>0</v>
      </c>
      <c r="S1436" s="62">
        <v>0</v>
      </c>
      <c r="T1436" s="62">
        <v>0</v>
      </c>
      <c r="U1436" s="62">
        <v>0</v>
      </c>
      <c r="V1436" s="62">
        <v>0</v>
      </c>
      <c r="W1436" s="62">
        <v>0</v>
      </c>
    </row>
    <row r="1437" spans="2:23" ht="15.75" x14ac:dyDescent="0.25">
      <c r="B1437" s="55" t="s">
        <v>1256</v>
      </c>
      <c r="C1437" s="171"/>
      <c r="D1437" s="54">
        <f t="shared" ref="D1437:W1437" si="263">SUM(D1438)</f>
        <v>0</v>
      </c>
      <c r="E1437" s="54">
        <f t="shared" si="263"/>
        <v>0</v>
      </c>
      <c r="F1437" s="54">
        <f t="shared" si="263"/>
        <v>0</v>
      </c>
      <c r="G1437" s="54">
        <f t="shared" si="263"/>
        <v>0</v>
      </c>
      <c r="H1437" s="54">
        <f t="shared" si="263"/>
        <v>0</v>
      </c>
      <c r="I1437" s="54">
        <f t="shared" si="263"/>
        <v>0</v>
      </c>
      <c r="J1437" s="54">
        <f t="shared" si="263"/>
        <v>0</v>
      </c>
      <c r="K1437" s="54">
        <f t="shared" si="263"/>
        <v>0</v>
      </c>
      <c r="L1437" s="54">
        <f t="shared" si="263"/>
        <v>0</v>
      </c>
      <c r="M1437" s="54">
        <f t="shared" si="263"/>
        <v>0</v>
      </c>
      <c r="N1437" s="54">
        <f t="shared" si="263"/>
        <v>0</v>
      </c>
      <c r="O1437" s="54">
        <f t="shared" si="263"/>
        <v>0</v>
      </c>
      <c r="P1437" s="54">
        <f t="shared" si="263"/>
        <v>0</v>
      </c>
      <c r="Q1437" s="54">
        <f t="shared" si="263"/>
        <v>0</v>
      </c>
      <c r="R1437" s="54">
        <f t="shared" si="263"/>
        <v>0</v>
      </c>
      <c r="S1437" s="54">
        <f t="shared" si="263"/>
        <v>0</v>
      </c>
      <c r="T1437" s="54">
        <f t="shared" si="263"/>
        <v>0</v>
      </c>
      <c r="U1437" s="54">
        <f t="shared" si="263"/>
        <v>0</v>
      </c>
      <c r="V1437" s="54">
        <f t="shared" si="263"/>
        <v>0</v>
      </c>
      <c r="W1437" s="54">
        <f t="shared" si="263"/>
        <v>0</v>
      </c>
    </row>
    <row r="1438" spans="2:23" ht="63" x14ac:dyDescent="0.25">
      <c r="B1438" s="55" t="s">
        <v>2768</v>
      </c>
      <c r="C1438" s="56" t="s">
        <v>2769</v>
      </c>
      <c r="D1438" s="62">
        <v>0</v>
      </c>
      <c r="E1438" s="62">
        <v>0</v>
      </c>
      <c r="F1438" s="62">
        <v>0</v>
      </c>
      <c r="G1438" s="62">
        <v>0</v>
      </c>
      <c r="H1438" s="62">
        <v>0</v>
      </c>
      <c r="I1438" s="62">
        <v>0</v>
      </c>
      <c r="J1438" s="62">
        <f>L1438-D1438-F1438-H1438</f>
        <v>0</v>
      </c>
      <c r="K1438" s="62">
        <f>M1438-E1438-G1438-I1438</f>
        <v>0</v>
      </c>
      <c r="L1438" s="54">
        <v>0</v>
      </c>
      <c r="M1438" s="54">
        <v>0</v>
      </c>
      <c r="N1438" s="62">
        <v>0</v>
      </c>
      <c r="O1438" s="62">
        <v>0</v>
      </c>
      <c r="P1438" s="62">
        <v>0</v>
      </c>
      <c r="Q1438" s="62">
        <v>0</v>
      </c>
      <c r="R1438" s="62">
        <v>0</v>
      </c>
      <c r="S1438" s="62">
        <v>0</v>
      </c>
      <c r="T1438" s="62">
        <v>0</v>
      </c>
      <c r="U1438" s="62">
        <v>0</v>
      </c>
      <c r="V1438" s="62">
        <v>0</v>
      </c>
      <c r="W1438" s="62">
        <v>0</v>
      </c>
    </row>
  </sheetData>
  <protectedRanges>
    <protectedRange password="DCF9" sqref="B730:B731 B733" name="Марков_1_2_1_1_1_1_2" securityDescriptor="O:WDG:WDD:(A;;CC;;;S-1-5-21-4209254059-3116082339-372357167-6269)"/>
  </protectedRanges>
  <autoFilter ref="A16:W1438"/>
  <mergeCells count="21">
    <mergeCell ref="A12:A15"/>
    <mergeCell ref="B12:B15"/>
    <mergeCell ref="C12:C15"/>
    <mergeCell ref="D12:M13"/>
    <mergeCell ref="N12:W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9:W9"/>
    <mergeCell ref="T1:W1"/>
    <mergeCell ref="T2:W2"/>
    <mergeCell ref="T3:W3"/>
    <mergeCell ref="T4:W4"/>
    <mergeCell ref="T5:W5"/>
  </mergeCells>
  <conditionalFormatting sqref="D12:M15 D16:W16">
    <cfRule type="containsText" dxfId="41" priority="2" operator="containsText" text="закрыт 2014">
      <formula>NOT(ISERROR(SEARCH("закрыт 2014",D12)))</formula>
    </cfRule>
  </conditionalFormatting>
  <conditionalFormatting sqref="N12:W15">
    <cfRule type="containsText" dxfId="40" priority="1" operator="containsText" text="закрыт 2014">
      <formula>NOT(ISERROR(SEARCH("закрыт 2014",N12)))</formula>
    </cfRule>
  </conditionalFormatting>
  <pageMargins left="0.23622047244094491" right="0.23622047244094491" top="0.74803149606299213" bottom="0.74803149606299213" header="0.31496062992125984" footer="0.31496062992125984"/>
  <pageSetup paperSize="8" scale="57" fitToHeight="0" pageOrder="overThenDown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outlinePr summaryBelow="0" summaryRight="0"/>
    <pageSetUpPr fitToPage="1"/>
  </sheetPr>
  <dimension ref="A1:O1257"/>
  <sheetViews>
    <sheetView view="pageBreakPreview" topLeftCell="A16" zoomScale="70" zoomScaleNormal="80" zoomScaleSheetLayoutView="70" workbookViewId="0">
      <selection activeCell="J18" sqref="J18"/>
    </sheetView>
  </sheetViews>
  <sheetFormatPr defaultColWidth="19.140625" defaultRowHeight="20.25" x14ac:dyDescent="0.25"/>
  <cols>
    <col min="1" max="1" width="8.85546875" style="69" customWidth="1"/>
    <col min="2" max="2" width="49" style="70" customWidth="1"/>
    <col min="3" max="3" width="17" style="3" customWidth="1"/>
    <col min="4" max="4" width="13" style="100" customWidth="1"/>
    <col min="5" max="5" width="14.28515625" style="100" customWidth="1"/>
    <col min="6" max="6" width="13.140625" style="100" customWidth="1"/>
    <col min="7" max="7" width="14" style="72" customWidth="1"/>
    <col min="8" max="8" width="15.85546875" style="72" customWidth="1"/>
    <col min="9" max="9" width="18" style="72" customWidth="1"/>
    <col min="10" max="10" width="23.85546875" style="3" customWidth="1"/>
    <col min="11" max="11" width="23.140625" style="72" customWidth="1"/>
    <col min="12" max="12" width="20.140625" style="72" customWidth="1"/>
    <col min="13" max="13" width="20.85546875" style="105" bestFit="1" customWidth="1"/>
    <col min="14" max="14" width="19.28515625" style="3" bestFit="1" customWidth="1"/>
    <col min="15" max="16384" width="19.140625" style="3"/>
  </cols>
  <sheetData>
    <row r="1" spans="1:14" ht="71.25" customHeight="1" x14ac:dyDescent="0.25">
      <c r="D1" s="71"/>
      <c r="E1" s="71"/>
      <c r="F1" s="71"/>
      <c r="K1" s="250" t="s">
        <v>1666</v>
      </c>
      <c r="L1" s="250"/>
    </row>
    <row r="2" spans="1:14" x14ac:dyDescent="0.25">
      <c r="A2" s="73"/>
      <c r="B2" s="74"/>
      <c r="C2" s="75"/>
      <c r="D2" s="71"/>
      <c r="E2" s="71"/>
      <c r="F2" s="71"/>
      <c r="G2" s="76"/>
      <c r="H2" s="73"/>
      <c r="I2" s="203"/>
    </row>
    <row r="3" spans="1:14" x14ac:dyDescent="0.25">
      <c r="A3" s="254" t="s">
        <v>1667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</row>
    <row r="4" spans="1:14" x14ac:dyDescent="0.25">
      <c r="A4" s="73"/>
      <c r="B4" s="74"/>
      <c r="C4" s="74"/>
      <c r="D4" s="77"/>
      <c r="E4" s="77"/>
      <c r="F4" s="77"/>
      <c r="G4" s="78"/>
      <c r="H4" s="78"/>
      <c r="I4" s="204"/>
      <c r="J4" s="205"/>
      <c r="K4" s="204"/>
      <c r="L4" s="204"/>
    </row>
    <row r="5" spans="1:14" x14ac:dyDescent="0.25">
      <c r="A5" s="73"/>
      <c r="B5" s="74"/>
      <c r="C5" s="74"/>
      <c r="D5" s="77"/>
      <c r="E5" s="77"/>
      <c r="F5" s="77"/>
      <c r="G5" s="78"/>
      <c r="H5" s="78"/>
      <c r="I5" s="204"/>
      <c r="J5" s="255" t="s">
        <v>1668</v>
      </c>
      <c r="K5" s="255"/>
      <c r="L5" s="255"/>
    </row>
    <row r="6" spans="1:14" ht="63.75" customHeight="1" x14ac:dyDescent="0.25">
      <c r="A6" s="73"/>
      <c r="B6" s="74"/>
      <c r="C6" s="74"/>
      <c r="D6" s="77"/>
      <c r="E6" s="77"/>
      <c r="F6" s="77"/>
      <c r="G6" s="78"/>
      <c r="H6" s="78"/>
      <c r="I6" s="204"/>
      <c r="J6" s="256" t="s">
        <v>1669</v>
      </c>
      <c r="K6" s="256"/>
      <c r="L6" s="256"/>
    </row>
    <row r="7" spans="1:14" x14ac:dyDescent="0.25">
      <c r="A7" s="73"/>
      <c r="B7" s="74"/>
      <c r="C7" s="74"/>
      <c r="D7" s="77"/>
      <c r="E7" s="77"/>
      <c r="F7" s="77"/>
      <c r="G7" s="78"/>
      <c r="H7" s="78"/>
      <c r="I7" s="204"/>
      <c r="J7" s="256" t="s">
        <v>2773</v>
      </c>
      <c r="K7" s="256"/>
      <c r="L7" s="256"/>
    </row>
    <row r="8" spans="1:14" x14ac:dyDescent="0.25">
      <c r="A8" s="73"/>
      <c r="B8" s="74"/>
      <c r="C8" s="74"/>
      <c r="D8" s="77"/>
      <c r="E8" s="77"/>
      <c r="F8" s="77"/>
      <c r="G8" s="78"/>
      <c r="H8" s="78"/>
      <c r="I8" s="204"/>
      <c r="J8" s="253" t="s">
        <v>1670</v>
      </c>
      <c r="K8" s="253"/>
      <c r="L8" s="253"/>
    </row>
    <row r="9" spans="1:14" x14ac:dyDescent="0.25">
      <c r="A9" s="73"/>
      <c r="B9" s="74"/>
      <c r="C9" s="74"/>
      <c r="D9" s="77"/>
      <c r="E9" s="77"/>
      <c r="F9" s="77"/>
      <c r="G9" s="78"/>
      <c r="H9" s="78"/>
      <c r="I9" s="204"/>
      <c r="J9" s="205"/>
      <c r="K9" s="204"/>
      <c r="L9" s="204"/>
    </row>
    <row r="10" spans="1:14" x14ac:dyDescent="0.25">
      <c r="A10" s="268" t="s">
        <v>4</v>
      </c>
      <c r="B10" s="269" t="s">
        <v>5</v>
      </c>
      <c r="C10" s="272" t="s">
        <v>1671</v>
      </c>
      <c r="D10" s="273" t="s">
        <v>1672</v>
      </c>
      <c r="E10" s="274"/>
      <c r="F10" s="275"/>
      <c r="G10" s="268" t="s">
        <v>1673</v>
      </c>
      <c r="H10" s="268"/>
      <c r="I10" s="257" t="s">
        <v>1674</v>
      </c>
      <c r="J10" s="258"/>
      <c r="K10" s="258"/>
      <c r="L10" s="259"/>
    </row>
    <row r="11" spans="1:14" x14ac:dyDescent="0.25">
      <c r="A11" s="268"/>
      <c r="B11" s="270"/>
      <c r="C11" s="272"/>
      <c r="D11" s="260" t="s">
        <v>1675</v>
      </c>
      <c r="E11" s="260" t="s">
        <v>1676</v>
      </c>
      <c r="F11" s="260" t="s">
        <v>1677</v>
      </c>
      <c r="G11" s="262" t="s">
        <v>1678</v>
      </c>
      <c r="H11" s="262" t="s">
        <v>1679</v>
      </c>
      <c r="I11" s="264" t="s">
        <v>1680</v>
      </c>
      <c r="J11" s="266" t="s">
        <v>1681</v>
      </c>
      <c r="K11" s="264" t="s">
        <v>1682</v>
      </c>
      <c r="L11" s="264" t="s">
        <v>1683</v>
      </c>
    </row>
    <row r="12" spans="1:14" ht="43.5" customHeight="1" x14ac:dyDescent="0.25">
      <c r="A12" s="268"/>
      <c r="B12" s="271"/>
      <c r="C12" s="272"/>
      <c r="D12" s="261"/>
      <c r="E12" s="261"/>
      <c r="F12" s="261"/>
      <c r="G12" s="263"/>
      <c r="H12" s="263"/>
      <c r="I12" s="265"/>
      <c r="J12" s="267"/>
      <c r="K12" s="265"/>
      <c r="L12" s="265"/>
    </row>
    <row r="13" spans="1:14" x14ac:dyDescent="0.25">
      <c r="A13" s="206" t="s">
        <v>24</v>
      </c>
      <c r="B13" s="51" t="s">
        <v>25</v>
      </c>
      <c r="C13" s="51" t="s">
        <v>26</v>
      </c>
      <c r="D13" s="207" t="s">
        <v>27</v>
      </c>
      <c r="E13" s="207" t="s">
        <v>28</v>
      </c>
      <c r="F13" s="207" t="s">
        <v>29</v>
      </c>
      <c r="G13" s="206" t="s">
        <v>30</v>
      </c>
      <c r="H13" s="206" t="s">
        <v>31</v>
      </c>
      <c r="I13" s="206" t="s">
        <v>32</v>
      </c>
      <c r="J13" s="51" t="s">
        <v>33</v>
      </c>
      <c r="K13" s="206" t="s">
        <v>34</v>
      </c>
      <c r="L13" s="206" t="s">
        <v>35</v>
      </c>
    </row>
    <row r="14" spans="1:14" x14ac:dyDescent="0.25">
      <c r="A14" s="52"/>
      <c r="B14" s="53" t="s">
        <v>2774</v>
      </c>
      <c r="C14" s="58"/>
      <c r="D14" s="54">
        <f t="shared" ref="D14" si="0">D15+D562+D1034+D1258</f>
        <v>169.04599999999999</v>
      </c>
      <c r="E14" s="54"/>
      <c r="F14" s="54">
        <f t="shared" ref="F14" si="1">F15+F562+F1034+F1258</f>
        <v>234.75920599999998</v>
      </c>
      <c r="G14" s="58"/>
      <c r="H14" s="58"/>
      <c r="I14" s="58"/>
      <c r="J14" s="58"/>
      <c r="K14" s="58"/>
      <c r="L14" s="58"/>
    </row>
    <row r="15" spans="1:14" x14ac:dyDescent="0.25">
      <c r="A15" s="174"/>
      <c r="B15" s="53" t="s">
        <v>136</v>
      </c>
      <c r="C15" s="58"/>
      <c r="D15" s="79">
        <f t="shared" ref="D15" si="2">D16+D22+D27+D33+D42+D50+D57+D59+D68+D72+D86+D89+D102+D120+D125+D133+D139+D146+D151+D153+D183+D213+D245+D247+D259+D273+D277+D280+D285+D292+D297+D321+D330+D343+D359+D370+D380+D429+D435+D453+D456+D468+D480+D500+D549+D559</f>
        <v>98.170000000000016</v>
      </c>
      <c r="E15" s="107"/>
      <c r="F15" s="79">
        <f t="shared" ref="F15" si="3">F16+F22+F27+F33+F42+F50+F57+F59+F68+F72+F86+F89+F102+F120+F125+F133+F139+F146+F151+F153+F183+F213+F245+F247+F259+F273+F277+F280+F285+F292+F297+F321+F330+F343+F359+F370+F380+F429+F435+F453+F456+F468+F480+F500+F549+F559</f>
        <v>83.550959999999975</v>
      </c>
      <c r="G15" s="80"/>
      <c r="H15" s="80"/>
      <c r="I15" s="107"/>
      <c r="J15" s="79"/>
      <c r="K15" s="80"/>
      <c r="L15" s="80"/>
    </row>
    <row r="16" spans="1:14" ht="30.75" x14ac:dyDescent="0.25">
      <c r="A16" s="174"/>
      <c r="B16" s="53" t="s">
        <v>137</v>
      </c>
      <c r="C16" s="58"/>
      <c r="D16" s="79">
        <f t="shared" ref="D16" si="4">SUM(D17:D21)</f>
        <v>1.2000000000000002</v>
      </c>
      <c r="E16" s="107"/>
      <c r="F16" s="79">
        <f t="shared" ref="F16" si="5">SUM(F17:F21)</f>
        <v>5.5E-2</v>
      </c>
      <c r="G16" s="80"/>
      <c r="H16" s="80"/>
      <c r="I16" s="81"/>
      <c r="J16" s="81"/>
      <c r="K16" s="82"/>
      <c r="L16" s="82"/>
      <c r="M16" s="106"/>
      <c r="N16" s="83"/>
    </row>
    <row r="17" spans="1:14" ht="31.5" x14ac:dyDescent="0.25">
      <c r="A17" s="174">
        <v>1</v>
      </c>
      <c r="B17" s="53" t="s">
        <v>1688</v>
      </c>
      <c r="C17" s="58" t="s">
        <v>1689</v>
      </c>
      <c r="D17" s="79">
        <v>0</v>
      </c>
      <c r="E17" s="107"/>
      <c r="F17" s="79">
        <v>0</v>
      </c>
      <c r="G17" s="80">
        <v>2020</v>
      </c>
      <c r="H17" s="80">
        <v>2021</v>
      </c>
      <c r="I17" s="81" t="s">
        <v>1254</v>
      </c>
      <c r="J17" s="81" t="s">
        <v>1685</v>
      </c>
      <c r="K17" s="82" t="s">
        <v>1254</v>
      </c>
      <c r="L17" s="82" t="s">
        <v>1685</v>
      </c>
      <c r="M17" s="106"/>
      <c r="N17" s="83"/>
    </row>
    <row r="18" spans="1:14" ht="63" x14ac:dyDescent="0.25">
      <c r="A18" s="174">
        <v>2</v>
      </c>
      <c r="B18" s="53" t="s">
        <v>138</v>
      </c>
      <c r="C18" s="58" t="s">
        <v>139</v>
      </c>
      <c r="D18" s="79">
        <v>0.4</v>
      </c>
      <c r="E18" s="107"/>
      <c r="F18" s="79">
        <v>0</v>
      </c>
      <c r="G18" s="80">
        <v>2020</v>
      </c>
      <c r="H18" s="80">
        <v>2020</v>
      </c>
      <c r="I18" s="81" t="s">
        <v>1684</v>
      </c>
      <c r="J18" s="81" t="s">
        <v>1685</v>
      </c>
      <c r="K18" s="82" t="s">
        <v>1684</v>
      </c>
      <c r="L18" s="82" t="s">
        <v>1685</v>
      </c>
      <c r="M18" s="106"/>
      <c r="N18" s="83"/>
    </row>
    <row r="19" spans="1:14" ht="31.5" x14ac:dyDescent="0.25">
      <c r="A19" s="174">
        <v>3</v>
      </c>
      <c r="B19" s="60" t="s">
        <v>1690</v>
      </c>
      <c r="C19" s="58" t="s">
        <v>1691</v>
      </c>
      <c r="D19" s="79">
        <v>0</v>
      </c>
      <c r="E19" s="107"/>
      <c r="F19" s="79">
        <v>0</v>
      </c>
      <c r="G19" s="58">
        <v>2020</v>
      </c>
      <c r="H19" s="58">
        <v>2021</v>
      </c>
      <c r="I19" s="81" t="s">
        <v>1254</v>
      </c>
      <c r="J19" s="81" t="s">
        <v>1685</v>
      </c>
      <c r="K19" s="108" t="s">
        <v>1254</v>
      </c>
      <c r="L19" s="82" t="s">
        <v>1685</v>
      </c>
      <c r="M19" s="106"/>
      <c r="N19" s="83"/>
    </row>
    <row r="20" spans="1:14" ht="31.5" x14ac:dyDescent="0.25">
      <c r="A20" s="174">
        <v>4</v>
      </c>
      <c r="B20" s="53" t="s">
        <v>1692</v>
      </c>
      <c r="C20" s="58" t="s">
        <v>1693</v>
      </c>
      <c r="D20" s="79">
        <v>0.8</v>
      </c>
      <c r="E20" s="107"/>
      <c r="F20" s="79">
        <v>0</v>
      </c>
      <c r="G20" s="80">
        <v>2020</v>
      </c>
      <c r="H20" s="80">
        <v>2020</v>
      </c>
      <c r="I20" s="81" t="s">
        <v>1254</v>
      </c>
      <c r="J20" s="81" t="s">
        <v>1685</v>
      </c>
      <c r="K20" s="82" t="s">
        <v>1254</v>
      </c>
      <c r="L20" s="82" t="s">
        <v>1685</v>
      </c>
      <c r="M20" s="106"/>
      <c r="N20" s="83"/>
    </row>
    <row r="21" spans="1:14" ht="31.5" x14ac:dyDescent="0.25">
      <c r="A21" s="174">
        <v>5</v>
      </c>
      <c r="B21" s="53" t="s">
        <v>1458</v>
      </c>
      <c r="C21" s="58" t="s">
        <v>140</v>
      </c>
      <c r="D21" s="79">
        <v>0</v>
      </c>
      <c r="E21" s="107"/>
      <c r="F21" s="79">
        <v>5.5E-2</v>
      </c>
      <c r="G21" s="80">
        <v>2020</v>
      </c>
      <c r="H21" s="80">
        <v>2020</v>
      </c>
      <c r="I21" s="81" t="s">
        <v>1684</v>
      </c>
      <c r="J21" s="81" t="s">
        <v>1685</v>
      </c>
      <c r="K21" s="82" t="s">
        <v>1684</v>
      </c>
      <c r="L21" s="82" t="s">
        <v>1685</v>
      </c>
      <c r="M21" s="106"/>
      <c r="N21" s="83"/>
    </row>
    <row r="22" spans="1:14" ht="30.75" x14ac:dyDescent="0.25">
      <c r="A22" s="174"/>
      <c r="B22" s="53" t="s">
        <v>141</v>
      </c>
      <c r="C22" s="58"/>
      <c r="D22" s="79">
        <f t="shared" ref="D22" si="6">SUM(D23:D26)</f>
        <v>1.26</v>
      </c>
      <c r="E22" s="107"/>
      <c r="F22" s="79">
        <f t="shared" ref="F22" si="7">SUM(F23:F26)</f>
        <v>1.8260000000000001</v>
      </c>
      <c r="G22" s="80"/>
      <c r="H22" s="80"/>
      <c r="I22" s="81"/>
      <c r="J22" s="81"/>
      <c r="K22" s="82"/>
      <c r="L22" s="82"/>
      <c r="M22" s="106"/>
      <c r="N22" s="83"/>
    </row>
    <row r="23" spans="1:14" ht="63" x14ac:dyDescent="0.25">
      <c r="A23" s="174">
        <v>6</v>
      </c>
      <c r="B23" s="53" t="s">
        <v>142</v>
      </c>
      <c r="C23" s="58" t="s">
        <v>143</v>
      </c>
      <c r="D23" s="79">
        <v>0</v>
      </c>
      <c r="E23" s="107"/>
      <c r="F23" s="79">
        <v>0</v>
      </c>
      <c r="G23" s="80">
        <v>2017</v>
      </c>
      <c r="H23" s="80">
        <v>2021</v>
      </c>
      <c r="I23" s="81" t="s">
        <v>1254</v>
      </c>
      <c r="J23" s="81" t="s">
        <v>1685</v>
      </c>
      <c r="K23" s="82" t="s">
        <v>1254</v>
      </c>
      <c r="L23" s="82" t="s">
        <v>1685</v>
      </c>
      <c r="M23" s="106"/>
      <c r="N23" s="83"/>
    </row>
    <row r="24" spans="1:14" ht="63" x14ac:dyDescent="0.25">
      <c r="A24" s="58">
        <v>7</v>
      </c>
      <c r="B24" s="53" t="s">
        <v>144</v>
      </c>
      <c r="C24" s="58" t="s">
        <v>145</v>
      </c>
      <c r="D24" s="79">
        <v>0</v>
      </c>
      <c r="E24" s="107"/>
      <c r="F24" s="79">
        <v>1.2510000000000001</v>
      </c>
      <c r="G24" s="80">
        <v>2018</v>
      </c>
      <c r="H24" s="80">
        <v>2020</v>
      </c>
      <c r="I24" s="81" t="s">
        <v>1684</v>
      </c>
      <c r="J24" s="81" t="s">
        <v>1685</v>
      </c>
      <c r="K24" s="82" t="s">
        <v>1684</v>
      </c>
      <c r="L24" s="82" t="s">
        <v>1685</v>
      </c>
      <c r="M24" s="106"/>
      <c r="N24" s="83"/>
    </row>
    <row r="25" spans="1:14" ht="47.25" x14ac:dyDescent="0.25">
      <c r="A25" s="174">
        <v>8</v>
      </c>
      <c r="B25" s="53" t="s">
        <v>146</v>
      </c>
      <c r="C25" s="58" t="s">
        <v>147</v>
      </c>
      <c r="D25" s="79">
        <v>1.26</v>
      </c>
      <c r="E25" s="107"/>
      <c r="F25" s="79">
        <v>0</v>
      </c>
      <c r="G25" s="80">
        <v>2019</v>
      </c>
      <c r="H25" s="80">
        <v>2020</v>
      </c>
      <c r="I25" s="81" t="s">
        <v>1684</v>
      </c>
      <c r="J25" s="81" t="s">
        <v>1685</v>
      </c>
      <c r="K25" s="82" t="s">
        <v>1684</v>
      </c>
      <c r="L25" s="82" t="s">
        <v>1685</v>
      </c>
      <c r="M25" s="106"/>
      <c r="N25" s="83"/>
    </row>
    <row r="26" spans="1:14" ht="63" x14ac:dyDescent="0.25">
      <c r="A26" s="174">
        <v>9</v>
      </c>
      <c r="B26" s="53" t="s">
        <v>1259</v>
      </c>
      <c r="C26" s="58" t="s">
        <v>1260</v>
      </c>
      <c r="D26" s="79">
        <v>0</v>
      </c>
      <c r="E26" s="107"/>
      <c r="F26" s="79">
        <v>0.57499999999999996</v>
      </c>
      <c r="G26" s="80">
        <v>2020</v>
      </c>
      <c r="H26" s="80">
        <v>2020</v>
      </c>
      <c r="I26" s="81" t="s">
        <v>1684</v>
      </c>
      <c r="J26" s="81" t="s">
        <v>1685</v>
      </c>
      <c r="K26" s="82" t="s">
        <v>1684</v>
      </c>
      <c r="L26" s="82" t="s">
        <v>1685</v>
      </c>
      <c r="M26" s="106"/>
      <c r="N26" s="83"/>
    </row>
    <row r="27" spans="1:14" ht="30.75" x14ac:dyDescent="0.25">
      <c r="A27" s="174"/>
      <c r="B27" s="53" t="s">
        <v>148</v>
      </c>
      <c r="C27" s="58"/>
      <c r="D27" s="79">
        <f t="shared" ref="D27" si="8">SUM(D28:D32)</f>
        <v>0.25</v>
      </c>
      <c r="E27" s="107"/>
      <c r="F27" s="79">
        <f t="shared" ref="F27" si="9">SUM(F28:F32)</f>
        <v>1.4999999999999999E-2</v>
      </c>
      <c r="G27" s="80"/>
      <c r="H27" s="80"/>
      <c r="I27" s="81"/>
      <c r="J27" s="81"/>
      <c r="K27" s="82"/>
      <c r="L27" s="82"/>
      <c r="M27" s="106"/>
      <c r="N27" s="83"/>
    </row>
    <row r="28" spans="1:14" ht="31.5" x14ac:dyDescent="0.25">
      <c r="A28" s="174">
        <v>10</v>
      </c>
      <c r="B28" s="65" t="s">
        <v>149</v>
      </c>
      <c r="C28" s="58" t="s">
        <v>150</v>
      </c>
      <c r="D28" s="79">
        <v>0</v>
      </c>
      <c r="E28" s="107"/>
      <c r="F28" s="79">
        <v>0</v>
      </c>
      <c r="G28" s="80">
        <v>2017</v>
      </c>
      <c r="H28" s="80">
        <v>2020</v>
      </c>
      <c r="I28" s="81" t="s">
        <v>1684</v>
      </c>
      <c r="J28" s="81" t="s">
        <v>1685</v>
      </c>
      <c r="K28" s="82" t="s">
        <v>1254</v>
      </c>
      <c r="L28" s="82" t="s">
        <v>1685</v>
      </c>
      <c r="M28" s="106"/>
      <c r="N28" s="83"/>
    </row>
    <row r="29" spans="1:14" ht="31.5" x14ac:dyDescent="0.25">
      <c r="A29" s="174">
        <v>11</v>
      </c>
      <c r="B29" s="53" t="s">
        <v>151</v>
      </c>
      <c r="C29" s="58" t="s">
        <v>152</v>
      </c>
      <c r="D29" s="79">
        <v>0</v>
      </c>
      <c r="E29" s="107"/>
      <c r="F29" s="79">
        <v>0</v>
      </c>
      <c r="G29" s="80">
        <v>2018</v>
      </c>
      <c r="H29" s="80">
        <v>2020</v>
      </c>
      <c r="I29" s="81" t="s">
        <v>1684</v>
      </c>
      <c r="J29" s="81" t="s">
        <v>1685</v>
      </c>
      <c r="K29" s="82" t="s">
        <v>1254</v>
      </c>
      <c r="L29" s="82" t="s">
        <v>1685</v>
      </c>
      <c r="M29" s="106"/>
      <c r="N29" s="83"/>
    </row>
    <row r="30" spans="1:14" ht="31.5" x14ac:dyDescent="0.25">
      <c r="A30" s="174">
        <v>12</v>
      </c>
      <c r="B30" s="53" t="s">
        <v>1456</v>
      </c>
      <c r="C30" s="58" t="s">
        <v>1457</v>
      </c>
      <c r="D30" s="79">
        <v>0.25</v>
      </c>
      <c r="E30" s="107"/>
      <c r="F30" s="79">
        <v>0</v>
      </c>
      <c r="G30" s="80">
        <v>2020</v>
      </c>
      <c r="H30" s="80">
        <v>2021</v>
      </c>
      <c r="I30" s="81" t="s">
        <v>1254</v>
      </c>
      <c r="J30" s="81" t="s">
        <v>1685</v>
      </c>
      <c r="K30" s="82" t="s">
        <v>1254</v>
      </c>
      <c r="L30" s="82" t="s">
        <v>1685</v>
      </c>
      <c r="M30" s="106"/>
      <c r="N30" s="83"/>
    </row>
    <row r="31" spans="1:14" ht="78.75" x14ac:dyDescent="0.25">
      <c r="A31" s="174">
        <v>13</v>
      </c>
      <c r="B31" s="53" t="s">
        <v>1459</v>
      </c>
      <c r="C31" s="58" t="s">
        <v>1460</v>
      </c>
      <c r="D31" s="79">
        <v>0</v>
      </c>
      <c r="E31" s="107"/>
      <c r="F31" s="79">
        <v>1.4999999999999999E-2</v>
      </c>
      <c r="G31" s="80">
        <v>2020</v>
      </c>
      <c r="H31" s="80">
        <v>2020</v>
      </c>
      <c r="I31" s="81" t="s">
        <v>1684</v>
      </c>
      <c r="J31" s="81" t="s">
        <v>1685</v>
      </c>
      <c r="K31" s="82" t="s">
        <v>1684</v>
      </c>
      <c r="L31" s="82" t="s">
        <v>1685</v>
      </c>
      <c r="M31" s="106"/>
      <c r="N31" s="83"/>
    </row>
    <row r="32" spans="1:14" ht="31.5" x14ac:dyDescent="0.25">
      <c r="A32" s="174">
        <v>14</v>
      </c>
      <c r="B32" s="53" t="s">
        <v>1694</v>
      </c>
      <c r="C32" s="58" t="s">
        <v>1695</v>
      </c>
      <c r="D32" s="79">
        <v>0</v>
      </c>
      <c r="E32" s="107"/>
      <c r="F32" s="79">
        <v>0</v>
      </c>
      <c r="G32" s="80">
        <v>2020</v>
      </c>
      <c r="H32" s="80">
        <v>2021</v>
      </c>
      <c r="I32" s="81" t="s">
        <v>1254</v>
      </c>
      <c r="J32" s="81" t="s">
        <v>1685</v>
      </c>
      <c r="K32" s="82" t="s">
        <v>1254</v>
      </c>
      <c r="L32" s="82" t="s">
        <v>1685</v>
      </c>
      <c r="M32" s="106"/>
      <c r="N32" s="83"/>
    </row>
    <row r="33" spans="1:14" ht="30.75" x14ac:dyDescent="0.25">
      <c r="A33" s="174"/>
      <c r="B33" s="53" t="s">
        <v>153</v>
      </c>
      <c r="C33" s="58"/>
      <c r="D33" s="79">
        <f t="shared" ref="D33" si="10">SUM(D34:D41)</f>
        <v>1.26</v>
      </c>
      <c r="E33" s="107"/>
      <c r="F33" s="79">
        <f t="shared" ref="F33" si="11">SUM(F34:F41)</f>
        <v>0.26400000000000001</v>
      </c>
      <c r="G33" s="80"/>
      <c r="H33" s="80"/>
      <c r="I33" s="81"/>
      <c r="J33" s="81"/>
      <c r="K33" s="82"/>
      <c r="L33" s="82"/>
      <c r="M33" s="106"/>
      <c r="N33" s="83"/>
    </row>
    <row r="34" spans="1:14" ht="47.25" x14ac:dyDescent="0.25">
      <c r="A34" s="174">
        <v>15</v>
      </c>
      <c r="B34" s="53" t="s">
        <v>154</v>
      </c>
      <c r="C34" s="58" t="s">
        <v>155</v>
      </c>
      <c r="D34" s="79">
        <v>1.26</v>
      </c>
      <c r="E34" s="107"/>
      <c r="F34" s="79">
        <v>0</v>
      </c>
      <c r="G34" s="80">
        <v>2018</v>
      </c>
      <c r="H34" s="80">
        <v>2020</v>
      </c>
      <c r="I34" s="81" t="s">
        <v>1684</v>
      </c>
      <c r="J34" s="81" t="s">
        <v>1685</v>
      </c>
      <c r="K34" s="82" t="s">
        <v>1684</v>
      </c>
      <c r="L34" s="82" t="s">
        <v>1685</v>
      </c>
      <c r="M34" s="106"/>
      <c r="N34" s="83"/>
    </row>
    <row r="35" spans="1:14" ht="47.25" x14ac:dyDescent="0.25">
      <c r="A35" s="174">
        <v>16</v>
      </c>
      <c r="B35" s="65" t="s">
        <v>156</v>
      </c>
      <c r="C35" s="58" t="s">
        <v>157</v>
      </c>
      <c r="D35" s="79">
        <v>0</v>
      </c>
      <c r="E35" s="107"/>
      <c r="F35" s="79">
        <v>0</v>
      </c>
      <c r="G35" s="80">
        <v>2019</v>
      </c>
      <c r="H35" s="80">
        <v>2022</v>
      </c>
      <c r="I35" s="81" t="s">
        <v>1254</v>
      </c>
      <c r="J35" s="81" t="s">
        <v>1685</v>
      </c>
      <c r="K35" s="82" t="s">
        <v>1254</v>
      </c>
      <c r="L35" s="82" t="s">
        <v>1685</v>
      </c>
      <c r="M35" s="106"/>
      <c r="N35" s="83"/>
    </row>
    <row r="36" spans="1:14" ht="63" x14ac:dyDescent="0.25">
      <c r="A36" s="174">
        <v>17</v>
      </c>
      <c r="B36" s="53" t="s">
        <v>1696</v>
      </c>
      <c r="C36" s="58" t="s">
        <v>1697</v>
      </c>
      <c r="D36" s="79">
        <v>0</v>
      </c>
      <c r="E36" s="107"/>
      <c r="F36" s="79">
        <v>0</v>
      </c>
      <c r="G36" s="80">
        <v>2020</v>
      </c>
      <c r="H36" s="80">
        <v>2024</v>
      </c>
      <c r="I36" s="81" t="s">
        <v>1254</v>
      </c>
      <c r="J36" s="81" t="s">
        <v>1685</v>
      </c>
      <c r="K36" s="82" t="s">
        <v>1254</v>
      </c>
      <c r="L36" s="82" t="s">
        <v>1685</v>
      </c>
      <c r="M36" s="106"/>
      <c r="N36" s="83"/>
    </row>
    <row r="37" spans="1:14" ht="31.5" x14ac:dyDescent="0.25">
      <c r="A37" s="174">
        <v>18</v>
      </c>
      <c r="B37" s="53" t="s">
        <v>158</v>
      </c>
      <c r="C37" s="58" t="s">
        <v>159</v>
      </c>
      <c r="D37" s="79">
        <v>0</v>
      </c>
      <c r="E37" s="107"/>
      <c r="F37" s="79">
        <v>0</v>
      </c>
      <c r="G37" s="80">
        <v>2020</v>
      </c>
      <c r="H37" s="80">
        <v>2021</v>
      </c>
      <c r="I37" s="81" t="s">
        <v>1254</v>
      </c>
      <c r="J37" s="81" t="s">
        <v>1685</v>
      </c>
      <c r="K37" s="82" t="s">
        <v>1254</v>
      </c>
      <c r="L37" s="82" t="s">
        <v>1685</v>
      </c>
      <c r="M37" s="106"/>
      <c r="N37" s="83"/>
    </row>
    <row r="38" spans="1:14" ht="63" x14ac:dyDescent="0.25">
      <c r="A38" s="174">
        <v>19</v>
      </c>
      <c r="B38" s="53" t="s">
        <v>1461</v>
      </c>
      <c r="C38" s="58" t="s">
        <v>1368</v>
      </c>
      <c r="D38" s="79">
        <v>0</v>
      </c>
      <c r="E38" s="107"/>
      <c r="F38" s="79">
        <v>0.14000000000000001</v>
      </c>
      <c r="G38" s="80">
        <v>2020</v>
      </c>
      <c r="H38" s="80">
        <v>2020</v>
      </c>
      <c r="I38" s="81" t="s">
        <v>1684</v>
      </c>
      <c r="J38" s="81" t="s">
        <v>1685</v>
      </c>
      <c r="K38" s="82" t="s">
        <v>1684</v>
      </c>
      <c r="L38" s="82" t="s">
        <v>1685</v>
      </c>
      <c r="M38" s="106"/>
      <c r="N38" s="83"/>
    </row>
    <row r="39" spans="1:14" ht="63" x14ac:dyDescent="0.25">
      <c r="A39" s="174">
        <v>20</v>
      </c>
      <c r="B39" s="53" t="s">
        <v>1698</v>
      </c>
      <c r="C39" s="58" t="s">
        <v>1369</v>
      </c>
      <c r="D39" s="79">
        <v>0</v>
      </c>
      <c r="E39" s="107"/>
      <c r="F39" s="79">
        <v>7.3999999999999996E-2</v>
      </c>
      <c r="G39" s="80">
        <v>2020</v>
      </c>
      <c r="H39" s="80">
        <v>2020</v>
      </c>
      <c r="I39" s="81" t="s">
        <v>1684</v>
      </c>
      <c r="J39" s="81" t="s">
        <v>1685</v>
      </c>
      <c r="K39" s="82" t="s">
        <v>1684</v>
      </c>
      <c r="L39" s="82" t="s">
        <v>1685</v>
      </c>
      <c r="M39" s="106"/>
      <c r="N39" s="83"/>
    </row>
    <row r="40" spans="1:14" ht="110.25" x14ac:dyDescent="0.25">
      <c r="A40" s="174">
        <v>21</v>
      </c>
      <c r="B40" s="53" t="s">
        <v>1699</v>
      </c>
      <c r="C40" s="58" t="s">
        <v>1370</v>
      </c>
      <c r="D40" s="79">
        <v>0</v>
      </c>
      <c r="E40" s="107"/>
      <c r="F40" s="79">
        <v>0.05</v>
      </c>
      <c r="G40" s="80">
        <v>2020</v>
      </c>
      <c r="H40" s="80">
        <v>2020</v>
      </c>
      <c r="I40" s="81" t="s">
        <v>1684</v>
      </c>
      <c r="J40" s="81" t="s">
        <v>1685</v>
      </c>
      <c r="K40" s="82" t="s">
        <v>1684</v>
      </c>
      <c r="L40" s="82" t="s">
        <v>1685</v>
      </c>
      <c r="M40" s="106"/>
      <c r="N40" s="83"/>
    </row>
    <row r="41" spans="1:14" ht="78.75" x14ac:dyDescent="0.25">
      <c r="A41" s="174">
        <v>22</v>
      </c>
      <c r="B41" s="53" t="s">
        <v>1700</v>
      </c>
      <c r="C41" s="58" t="s">
        <v>1701</v>
      </c>
      <c r="D41" s="79">
        <v>0</v>
      </c>
      <c r="E41" s="107"/>
      <c r="F41" s="79">
        <v>0</v>
      </c>
      <c r="G41" s="80">
        <v>2020</v>
      </c>
      <c r="H41" s="80">
        <v>2021</v>
      </c>
      <c r="I41" s="81" t="s">
        <v>1254</v>
      </c>
      <c r="J41" s="81" t="s">
        <v>1685</v>
      </c>
      <c r="K41" s="82" t="s">
        <v>1254</v>
      </c>
      <c r="L41" s="82" t="s">
        <v>1685</v>
      </c>
      <c r="M41" s="106"/>
      <c r="N41" s="83"/>
    </row>
    <row r="42" spans="1:14" ht="30.75" x14ac:dyDescent="0.25">
      <c r="A42" s="174"/>
      <c r="B42" s="53" t="s">
        <v>160</v>
      </c>
      <c r="C42" s="58"/>
      <c r="D42" s="79">
        <f t="shared" ref="D42" si="12">SUM(D43:D49)</f>
        <v>2.7199999999999998</v>
      </c>
      <c r="E42" s="107"/>
      <c r="F42" s="79">
        <f t="shared" ref="F42" si="13">SUM(F43:F49)</f>
        <v>0.31</v>
      </c>
      <c r="G42" s="80"/>
      <c r="H42" s="80"/>
      <c r="I42" s="81"/>
      <c r="J42" s="81"/>
      <c r="K42" s="82"/>
      <c r="L42" s="82"/>
      <c r="M42" s="106"/>
      <c r="N42" s="83"/>
    </row>
    <row r="43" spans="1:14" ht="63" x14ac:dyDescent="0.25">
      <c r="A43" s="174">
        <v>23</v>
      </c>
      <c r="B43" s="65" t="s">
        <v>161</v>
      </c>
      <c r="C43" s="58" t="s">
        <v>162</v>
      </c>
      <c r="D43" s="79">
        <v>0.16</v>
      </c>
      <c r="E43" s="107"/>
      <c r="F43" s="79">
        <v>0</v>
      </c>
      <c r="G43" s="80">
        <v>2019</v>
      </c>
      <c r="H43" s="80">
        <v>2020</v>
      </c>
      <c r="I43" s="81" t="s">
        <v>1684</v>
      </c>
      <c r="J43" s="81" t="s">
        <v>1685</v>
      </c>
      <c r="K43" s="82" t="s">
        <v>1684</v>
      </c>
      <c r="L43" s="82" t="s">
        <v>1685</v>
      </c>
      <c r="M43" s="106"/>
      <c r="N43" s="83"/>
    </row>
    <row r="44" spans="1:14" ht="63" x14ac:dyDescent="0.25">
      <c r="A44" s="174">
        <v>24</v>
      </c>
      <c r="B44" s="53" t="s">
        <v>163</v>
      </c>
      <c r="C44" s="58" t="s">
        <v>164</v>
      </c>
      <c r="D44" s="79">
        <v>0.25</v>
      </c>
      <c r="E44" s="107"/>
      <c r="F44" s="79">
        <v>0</v>
      </c>
      <c r="G44" s="80">
        <v>2018</v>
      </c>
      <c r="H44" s="80">
        <v>2020</v>
      </c>
      <c r="I44" s="81" t="s">
        <v>1684</v>
      </c>
      <c r="J44" s="81" t="s">
        <v>1685</v>
      </c>
      <c r="K44" s="82" t="s">
        <v>1684</v>
      </c>
      <c r="L44" s="82" t="s">
        <v>1685</v>
      </c>
      <c r="M44" s="106"/>
      <c r="N44" s="83"/>
    </row>
    <row r="45" spans="1:14" ht="47.25" x14ac:dyDescent="0.25">
      <c r="A45" s="174">
        <v>25</v>
      </c>
      <c r="B45" s="53" t="s">
        <v>165</v>
      </c>
      <c r="C45" s="58" t="s">
        <v>166</v>
      </c>
      <c r="D45" s="79">
        <v>0.4</v>
      </c>
      <c r="E45" s="107"/>
      <c r="F45" s="79">
        <v>0</v>
      </c>
      <c r="G45" s="80">
        <v>2018</v>
      </c>
      <c r="H45" s="80">
        <v>2020</v>
      </c>
      <c r="I45" s="81" t="s">
        <v>1684</v>
      </c>
      <c r="J45" s="81" t="s">
        <v>1685</v>
      </c>
      <c r="K45" s="82" t="s">
        <v>1684</v>
      </c>
      <c r="L45" s="82" t="s">
        <v>1685</v>
      </c>
      <c r="M45" s="106"/>
      <c r="N45" s="83"/>
    </row>
    <row r="46" spans="1:14" ht="78.75" x14ac:dyDescent="0.25">
      <c r="A46" s="174">
        <v>26</v>
      </c>
      <c r="B46" s="53" t="s">
        <v>1702</v>
      </c>
      <c r="C46" s="58" t="s">
        <v>1371</v>
      </c>
      <c r="D46" s="79">
        <v>0.4</v>
      </c>
      <c r="E46" s="107"/>
      <c r="F46" s="79">
        <v>0.2</v>
      </c>
      <c r="G46" s="80">
        <v>2020</v>
      </c>
      <c r="H46" s="80">
        <v>2020</v>
      </c>
      <c r="I46" s="81" t="s">
        <v>1684</v>
      </c>
      <c r="J46" s="81" t="s">
        <v>1685</v>
      </c>
      <c r="K46" s="82" t="s">
        <v>1684</v>
      </c>
      <c r="L46" s="82" t="s">
        <v>1685</v>
      </c>
      <c r="M46" s="106"/>
      <c r="N46" s="83"/>
    </row>
    <row r="47" spans="1:14" ht="78.75" x14ac:dyDescent="0.25">
      <c r="A47" s="174">
        <v>27</v>
      </c>
      <c r="B47" s="53" t="s">
        <v>1703</v>
      </c>
      <c r="C47" s="58" t="s">
        <v>1372</v>
      </c>
      <c r="D47" s="79">
        <v>0.25</v>
      </c>
      <c r="E47" s="107"/>
      <c r="F47" s="79">
        <v>0</v>
      </c>
      <c r="G47" s="80">
        <v>2020</v>
      </c>
      <c r="H47" s="80">
        <v>2020</v>
      </c>
      <c r="I47" s="81" t="s">
        <v>1684</v>
      </c>
      <c r="J47" s="81" t="s">
        <v>1685</v>
      </c>
      <c r="K47" s="82" t="s">
        <v>1684</v>
      </c>
      <c r="L47" s="82" t="s">
        <v>1685</v>
      </c>
      <c r="M47" s="106"/>
      <c r="N47" s="83"/>
    </row>
    <row r="48" spans="1:14" ht="31.5" x14ac:dyDescent="0.25">
      <c r="A48" s="174">
        <v>28</v>
      </c>
      <c r="B48" s="53" t="s">
        <v>1462</v>
      </c>
      <c r="C48" s="59" t="s">
        <v>1463</v>
      </c>
      <c r="D48" s="79">
        <v>1.26</v>
      </c>
      <c r="E48" s="107"/>
      <c r="F48" s="79">
        <v>0</v>
      </c>
      <c r="G48" s="80">
        <v>2020</v>
      </c>
      <c r="H48" s="80">
        <v>2020</v>
      </c>
      <c r="I48" s="81" t="s">
        <v>1684</v>
      </c>
      <c r="J48" s="81" t="s">
        <v>1685</v>
      </c>
      <c r="K48" s="82" t="s">
        <v>1684</v>
      </c>
      <c r="L48" s="82" t="s">
        <v>1685</v>
      </c>
      <c r="M48" s="106"/>
      <c r="N48" s="83"/>
    </row>
    <row r="49" spans="1:14" ht="78.75" x14ac:dyDescent="0.25">
      <c r="A49" s="174">
        <v>29</v>
      </c>
      <c r="B49" s="53" t="s">
        <v>167</v>
      </c>
      <c r="C49" s="59" t="s">
        <v>168</v>
      </c>
      <c r="D49" s="79">
        <v>0</v>
      </c>
      <c r="E49" s="107"/>
      <c r="F49" s="79">
        <v>0.11</v>
      </c>
      <c r="G49" s="80">
        <v>2020</v>
      </c>
      <c r="H49" s="80">
        <v>2020</v>
      </c>
      <c r="I49" s="81" t="s">
        <v>1684</v>
      </c>
      <c r="J49" s="81" t="s">
        <v>1685</v>
      </c>
      <c r="K49" s="82" t="s">
        <v>1684</v>
      </c>
      <c r="L49" s="82" t="s">
        <v>1685</v>
      </c>
      <c r="M49" s="106"/>
      <c r="N49" s="83"/>
    </row>
    <row r="50" spans="1:14" ht="30.75" x14ac:dyDescent="0.25">
      <c r="A50" s="174"/>
      <c r="B50" s="65" t="s">
        <v>169</v>
      </c>
      <c r="C50" s="58"/>
      <c r="D50" s="79">
        <f t="shared" ref="D50" si="14">SUM(D51:D56)</f>
        <v>1.76</v>
      </c>
      <c r="E50" s="107"/>
      <c r="F50" s="79">
        <f t="shared" ref="F50" si="15">SUM(F51:F56)</f>
        <v>7.4939999999999998</v>
      </c>
      <c r="G50" s="80"/>
      <c r="H50" s="80"/>
      <c r="I50" s="81"/>
      <c r="J50" s="81"/>
      <c r="K50" s="82"/>
      <c r="L50" s="82"/>
      <c r="M50" s="106"/>
      <c r="N50" s="83"/>
    </row>
    <row r="51" spans="1:14" ht="30.75" x14ac:dyDescent="0.25">
      <c r="A51" s="174">
        <v>30</v>
      </c>
      <c r="B51" s="53" t="s">
        <v>170</v>
      </c>
      <c r="C51" s="58" t="s">
        <v>171</v>
      </c>
      <c r="D51" s="79">
        <v>0</v>
      </c>
      <c r="E51" s="107"/>
      <c r="F51" s="79">
        <v>0.02</v>
      </c>
      <c r="G51" s="80">
        <v>2014</v>
      </c>
      <c r="H51" s="80">
        <v>2020</v>
      </c>
      <c r="I51" s="81" t="s">
        <v>1684</v>
      </c>
      <c r="J51" s="81" t="s">
        <v>1685</v>
      </c>
      <c r="K51" s="82" t="s">
        <v>1254</v>
      </c>
      <c r="L51" s="82" t="s">
        <v>1685</v>
      </c>
      <c r="M51" s="106"/>
      <c r="N51" s="83"/>
    </row>
    <row r="52" spans="1:14" ht="47.25" x14ac:dyDescent="0.25">
      <c r="A52" s="174">
        <v>31</v>
      </c>
      <c r="B52" s="53" t="s">
        <v>172</v>
      </c>
      <c r="C52" s="58" t="s">
        <v>173</v>
      </c>
      <c r="D52" s="79">
        <v>1.26</v>
      </c>
      <c r="E52" s="107"/>
      <c r="F52" s="79">
        <v>0</v>
      </c>
      <c r="G52" s="80">
        <v>2018</v>
      </c>
      <c r="H52" s="80">
        <v>2020</v>
      </c>
      <c r="I52" s="81" t="s">
        <v>1684</v>
      </c>
      <c r="J52" s="81" t="s">
        <v>1685</v>
      </c>
      <c r="K52" s="82" t="s">
        <v>1684</v>
      </c>
      <c r="L52" s="82" t="s">
        <v>1685</v>
      </c>
      <c r="M52" s="106"/>
      <c r="N52" s="83"/>
    </row>
    <row r="53" spans="1:14" ht="47.25" x14ac:dyDescent="0.25">
      <c r="A53" s="174">
        <v>32</v>
      </c>
      <c r="B53" s="53" t="s">
        <v>174</v>
      </c>
      <c r="C53" s="58" t="s">
        <v>175</v>
      </c>
      <c r="D53" s="79">
        <v>0</v>
      </c>
      <c r="E53" s="107"/>
      <c r="F53" s="79">
        <v>6.8580000000000005</v>
      </c>
      <c r="G53" s="80">
        <v>2011</v>
      </c>
      <c r="H53" s="80">
        <v>2020</v>
      </c>
      <c r="I53" s="81" t="s">
        <v>1684</v>
      </c>
      <c r="J53" s="81" t="s">
        <v>1685</v>
      </c>
      <c r="K53" s="82" t="s">
        <v>1684</v>
      </c>
      <c r="L53" s="82" t="s">
        <v>1685</v>
      </c>
      <c r="M53" s="106"/>
      <c r="N53" s="83"/>
    </row>
    <row r="54" spans="1:14" ht="63" x14ac:dyDescent="0.25">
      <c r="A54" s="174">
        <v>33</v>
      </c>
      <c r="B54" s="53" t="s">
        <v>176</v>
      </c>
      <c r="C54" s="58" t="s">
        <v>1373</v>
      </c>
      <c r="D54" s="79">
        <v>0</v>
      </c>
      <c r="E54" s="107"/>
      <c r="F54" s="79">
        <v>0.61599999999999999</v>
      </c>
      <c r="G54" s="80">
        <v>2019</v>
      </c>
      <c r="H54" s="80">
        <v>2020</v>
      </c>
      <c r="I54" s="81" t="s">
        <v>1684</v>
      </c>
      <c r="J54" s="81" t="s">
        <v>1685</v>
      </c>
      <c r="K54" s="82" t="s">
        <v>1684</v>
      </c>
      <c r="L54" s="82" t="s">
        <v>1685</v>
      </c>
      <c r="M54" s="106"/>
      <c r="N54" s="83"/>
    </row>
    <row r="55" spans="1:14" ht="31.5" x14ac:dyDescent="0.25">
      <c r="A55" s="174">
        <v>34</v>
      </c>
      <c r="B55" s="53" t="s">
        <v>177</v>
      </c>
      <c r="C55" s="58" t="s">
        <v>178</v>
      </c>
      <c r="D55" s="79">
        <v>0.5</v>
      </c>
      <c r="E55" s="107"/>
      <c r="F55" s="79">
        <v>0</v>
      </c>
      <c r="G55" s="80">
        <v>2019</v>
      </c>
      <c r="H55" s="80">
        <v>2020</v>
      </c>
      <c r="I55" s="81" t="s">
        <v>1684</v>
      </c>
      <c r="J55" s="81" t="s">
        <v>1685</v>
      </c>
      <c r="K55" s="82" t="s">
        <v>1684</v>
      </c>
      <c r="L55" s="82" t="s">
        <v>1685</v>
      </c>
      <c r="M55" s="106"/>
      <c r="N55" s="83"/>
    </row>
    <row r="56" spans="1:14" ht="63" x14ac:dyDescent="0.25">
      <c r="A56" s="174">
        <v>35</v>
      </c>
      <c r="B56" s="65" t="s">
        <v>1261</v>
      </c>
      <c r="C56" s="58" t="s">
        <v>1262</v>
      </c>
      <c r="D56" s="79">
        <v>0</v>
      </c>
      <c r="E56" s="107"/>
      <c r="F56" s="79">
        <v>0</v>
      </c>
      <c r="G56" s="80">
        <v>2020</v>
      </c>
      <c r="H56" s="80">
        <v>2020</v>
      </c>
      <c r="I56" s="81" t="s">
        <v>1684</v>
      </c>
      <c r="J56" s="81" t="s">
        <v>1685</v>
      </c>
      <c r="K56" s="82" t="s">
        <v>1254</v>
      </c>
      <c r="L56" s="82" t="s">
        <v>1685</v>
      </c>
      <c r="M56" s="106"/>
      <c r="N56" s="83"/>
    </row>
    <row r="57" spans="1:14" ht="30.75" x14ac:dyDescent="0.25">
      <c r="A57" s="174"/>
      <c r="B57" s="53" t="s">
        <v>686</v>
      </c>
      <c r="C57" s="58"/>
      <c r="D57" s="79">
        <f t="shared" ref="D57" si="16">SUM(D58:D58)</f>
        <v>0</v>
      </c>
      <c r="E57" s="107"/>
      <c r="F57" s="79">
        <f t="shared" ref="F57" si="17">SUM(F58:F58)</f>
        <v>0</v>
      </c>
      <c r="G57" s="80"/>
      <c r="H57" s="80"/>
      <c r="I57" s="81"/>
      <c r="J57" s="81"/>
      <c r="K57" s="82"/>
      <c r="L57" s="82"/>
      <c r="M57" s="106"/>
      <c r="N57" s="83"/>
    </row>
    <row r="58" spans="1:14" ht="78.75" x14ac:dyDescent="0.25">
      <c r="A58" s="84">
        <v>36</v>
      </c>
      <c r="B58" s="53" t="s">
        <v>1704</v>
      </c>
      <c r="C58" s="58" t="s">
        <v>1705</v>
      </c>
      <c r="D58" s="79">
        <v>0</v>
      </c>
      <c r="E58" s="107"/>
      <c r="F58" s="79">
        <v>0</v>
      </c>
      <c r="G58" s="80">
        <v>2018</v>
      </c>
      <c r="H58" s="80">
        <v>2020</v>
      </c>
      <c r="I58" s="81" t="s">
        <v>1254</v>
      </c>
      <c r="J58" s="81" t="s">
        <v>1685</v>
      </c>
      <c r="K58" s="82" t="s">
        <v>1254</v>
      </c>
      <c r="L58" s="82" t="s">
        <v>1685</v>
      </c>
      <c r="M58" s="106"/>
      <c r="N58" s="83"/>
    </row>
    <row r="59" spans="1:14" ht="30.75" x14ac:dyDescent="0.25">
      <c r="A59" s="174"/>
      <c r="B59" s="53" t="s">
        <v>179</v>
      </c>
      <c r="C59" s="58"/>
      <c r="D59" s="79">
        <f t="shared" ref="D59" si="18">SUM(D60:D67)</f>
        <v>1.3</v>
      </c>
      <c r="E59" s="107"/>
      <c r="F59" s="79">
        <f t="shared" ref="F59" si="19">SUM(F60:F67)</f>
        <v>5.3630000000000004</v>
      </c>
      <c r="G59" s="80"/>
      <c r="H59" s="80"/>
      <c r="I59" s="81"/>
      <c r="J59" s="81"/>
      <c r="K59" s="82"/>
      <c r="L59" s="82"/>
      <c r="M59" s="106"/>
      <c r="N59" s="83"/>
    </row>
    <row r="60" spans="1:14" ht="31.5" x14ac:dyDescent="0.25">
      <c r="A60" s="174">
        <v>37</v>
      </c>
      <c r="B60" s="65" t="s">
        <v>180</v>
      </c>
      <c r="C60" s="58" t="s">
        <v>181</v>
      </c>
      <c r="D60" s="79">
        <v>0</v>
      </c>
      <c r="E60" s="107"/>
      <c r="F60" s="79">
        <v>0</v>
      </c>
      <c r="G60" s="80">
        <v>2008</v>
      </c>
      <c r="H60" s="80">
        <v>2021</v>
      </c>
      <c r="I60" s="81" t="s">
        <v>1684</v>
      </c>
      <c r="J60" s="81" t="s">
        <v>1685</v>
      </c>
      <c r="K60" s="82" t="s">
        <v>1684</v>
      </c>
      <c r="L60" s="82" t="s">
        <v>1685</v>
      </c>
      <c r="M60" s="106"/>
      <c r="N60" s="83"/>
    </row>
    <row r="61" spans="1:14" ht="63" x14ac:dyDescent="0.25">
      <c r="A61" s="174">
        <v>38</v>
      </c>
      <c r="B61" s="53" t="s">
        <v>182</v>
      </c>
      <c r="C61" s="58" t="s">
        <v>183</v>
      </c>
      <c r="D61" s="79">
        <v>0</v>
      </c>
      <c r="E61" s="107"/>
      <c r="F61" s="79">
        <v>4.819</v>
      </c>
      <c r="G61" s="80">
        <v>2010</v>
      </c>
      <c r="H61" s="80">
        <v>2020</v>
      </c>
      <c r="I61" s="81" t="s">
        <v>1684</v>
      </c>
      <c r="J61" s="81" t="s">
        <v>1685</v>
      </c>
      <c r="K61" s="82" t="s">
        <v>1684</v>
      </c>
      <c r="L61" s="82" t="s">
        <v>1685</v>
      </c>
      <c r="M61" s="106"/>
      <c r="N61" s="83"/>
    </row>
    <row r="62" spans="1:14" ht="47.25" x14ac:dyDescent="0.25">
      <c r="A62" s="174">
        <v>39</v>
      </c>
      <c r="B62" s="53" t="s">
        <v>184</v>
      </c>
      <c r="C62" s="58" t="s">
        <v>185</v>
      </c>
      <c r="D62" s="79">
        <v>0.5</v>
      </c>
      <c r="E62" s="107"/>
      <c r="F62" s="79">
        <v>1.4999999999999999E-2</v>
      </c>
      <c r="G62" s="80">
        <v>2019</v>
      </c>
      <c r="H62" s="80">
        <v>2020</v>
      </c>
      <c r="I62" s="81" t="s">
        <v>1684</v>
      </c>
      <c r="J62" s="81" t="s">
        <v>1685</v>
      </c>
      <c r="K62" s="82" t="s">
        <v>1684</v>
      </c>
      <c r="L62" s="82" t="s">
        <v>1685</v>
      </c>
      <c r="M62" s="106"/>
      <c r="N62" s="83"/>
    </row>
    <row r="63" spans="1:14" ht="78.75" x14ac:dyDescent="0.25">
      <c r="A63" s="174">
        <v>40</v>
      </c>
      <c r="B63" s="53" t="s">
        <v>1706</v>
      </c>
      <c r="C63" s="58" t="s">
        <v>1707</v>
      </c>
      <c r="D63" s="79">
        <v>0</v>
      </c>
      <c r="E63" s="107"/>
      <c r="F63" s="79">
        <v>0</v>
      </c>
      <c r="G63" s="80">
        <v>2020</v>
      </c>
      <c r="H63" s="80">
        <v>2021</v>
      </c>
      <c r="I63" s="81" t="s">
        <v>1684</v>
      </c>
      <c r="J63" s="81" t="s">
        <v>1685</v>
      </c>
      <c r="K63" s="82" t="s">
        <v>1254</v>
      </c>
      <c r="L63" s="82" t="s">
        <v>1685</v>
      </c>
      <c r="M63" s="106"/>
      <c r="N63" s="83"/>
    </row>
    <row r="64" spans="1:14" ht="63" x14ac:dyDescent="0.25">
      <c r="A64" s="174">
        <v>41</v>
      </c>
      <c r="B64" s="53" t="s">
        <v>1708</v>
      </c>
      <c r="C64" s="58" t="s">
        <v>1709</v>
      </c>
      <c r="D64" s="79">
        <v>0</v>
      </c>
      <c r="E64" s="107"/>
      <c r="F64" s="79">
        <v>0.371</v>
      </c>
      <c r="G64" s="80">
        <v>2020</v>
      </c>
      <c r="H64" s="80">
        <v>2020</v>
      </c>
      <c r="I64" s="81" t="s">
        <v>1254</v>
      </c>
      <c r="J64" s="81" t="s">
        <v>1685</v>
      </c>
      <c r="K64" s="82" t="s">
        <v>1254</v>
      </c>
      <c r="L64" s="82" t="s">
        <v>1685</v>
      </c>
      <c r="M64" s="106"/>
      <c r="N64" s="83"/>
    </row>
    <row r="65" spans="1:14" ht="47.25" x14ac:dyDescent="0.25">
      <c r="A65" s="174">
        <v>42</v>
      </c>
      <c r="B65" s="53" t="s">
        <v>1464</v>
      </c>
      <c r="C65" s="58" t="s">
        <v>1465</v>
      </c>
      <c r="D65" s="79">
        <v>0</v>
      </c>
      <c r="E65" s="107"/>
      <c r="F65" s="79">
        <v>0</v>
      </c>
      <c r="G65" s="80">
        <v>2020</v>
      </c>
      <c r="H65" s="80">
        <v>2021</v>
      </c>
      <c r="I65" s="81" t="s">
        <v>1684</v>
      </c>
      <c r="J65" s="81" t="s">
        <v>1685</v>
      </c>
      <c r="K65" s="82" t="s">
        <v>1684</v>
      </c>
      <c r="L65" s="82" t="s">
        <v>1685</v>
      </c>
      <c r="M65" s="106"/>
      <c r="N65" s="83"/>
    </row>
    <row r="66" spans="1:14" ht="78.75" x14ac:dyDescent="0.25">
      <c r="A66" s="174">
        <v>43</v>
      </c>
      <c r="B66" s="53" t="s">
        <v>1466</v>
      </c>
      <c r="C66" s="58" t="s">
        <v>1467</v>
      </c>
      <c r="D66" s="79">
        <v>0</v>
      </c>
      <c r="E66" s="107"/>
      <c r="F66" s="79">
        <v>0.158</v>
      </c>
      <c r="G66" s="80">
        <v>2020</v>
      </c>
      <c r="H66" s="80">
        <v>2020</v>
      </c>
      <c r="I66" s="81" t="s">
        <v>1684</v>
      </c>
      <c r="J66" s="81" t="s">
        <v>1685</v>
      </c>
      <c r="K66" s="82" t="s">
        <v>1684</v>
      </c>
      <c r="L66" s="82" t="s">
        <v>1685</v>
      </c>
      <c r="M66" s="106"/>
      <c r="N66" s="83"/>
    </row>
    <row r="67" spans="1:14" ht="63" x14ac:dyDescent="0.25">
      <c r="A67" s="174">
        <v>44</v>
      </c>
      <c r="B67" s="53" t="s">
        <v>1710</v>
      </c>
      <c r="C67" s="58" t="s">
        <v>1711</v>
      </c>
      <c r="D67" s="79">
        <v>0.8</v>
      </c>
      <c r="E67" s="107"/>
      <c r="F67" s="79">
        <v>0</v>
      </c>
      <c r="G67" s="80">
        <v>2020</v>
      </c>
      <c r="H67" s="80">
        <v>2020</v>
      </c>
      <c r="I67" s="81" t="s">
        <v>1684</v>
      </c>
      <c r="J67" s="81" t="s">
        <v>1685</v>
      </c>
      <c r="K67" s="82" t="s">
        <v>1254</v>
      </c>
      <c r="L67" s="82" t="s">
        <v>1685</v>
      </c>
      <c r="M67" s="106"/>
      <c r="N67" s="83"/>
    </row>
    <row r="68" spans="1:14" ht="30.75" x14ac:dyDescent="0.25">
      <c r="A68" s="174"/>
      <c r="B68" s="53" t="s">
        <v>186</v>
      </c>
      <c r="C68" s="58"/>
      <c r="D68" s="79">
        <f t="shared" ref="D68" si="20">SUM(D69:D71)</f>
        <v>0.16</v>
      </c>
      <c r="E68" s="107"/>
      <c r="F68" s="79">
        <f t="shared" ref="F68" si="21">SUM(F69:F71)</f>
        <v>3.6150000000000002</v>
      </c>
      <c r="G68" s="80"/>
      <c r="H68" s="80"/>
      <c r="I68" s="81"/>
      <c r="J68" s="81"/>
      <c r="K68" s="82"/>
      <c r="L68" s="82"/>
      <c r="M68" s="106"/>
      <c r="N68" s="83"/>
    </row>
    <row r="69" spans="1:14" ht="47.25" x14ac:dyDescent="0.25">
      <c r="A69" s="174">
        <v>45</v>
      </c>
      <c r="B69" s="53" t="s">
        <v>187</v>
      </c>
      <c r="C69" s="58" t="s">
        <v>188</v>
      </c>
      <c r="D69" s="79">
        <v>0</v>
      </c>
      <c r="E69" s="107"/>
      <c r="F69" s="79">
        <v>3.6150000000000002</v>
      </c>
      <c r="G69" s="80">
        <v>2011</v>
      </c>
      <c r="H69" s="80">
        <v>2020</v>
      </c>
      <c r="I69" s="81" t="s">
        <v>1684</v>
      </c>
      <c r="J69" s="81" t="s">
        <v>1685</v>
      </c>
      <c r="K69" s="82" t="s">
        <v>1684</v>
      </c>
      <c r="L69" s="82" t="s">
        <v>1685</v>
      </c>
      <c r="M69" s="106"/>
      <c r="N69" s="83"/>
    </row>
    <row r="70" spans="1:14" ht="78.75" x14ac:dyDescent="0.25">
      <c r="A70" s="174">
        <v>46</v>
      </c>
      <c r="B70" s="53" t="s">
        <v>1712</v>
      </c>
      <c r="C70" s="58" t="s">
        <v>1468</v>
      </c>
      <c r="D70" s="79">
        <v>0</v>
      </c>
      <c r="E70" s="107"/>
      <c r="F70" s="79">
        <v>0</v>
      </c>
      <c r="G70" s="80">
        <v>2020</v>
      </c>
      <c r="H70" s="80">
        <v>2021</v>
      </c>
      <c r="I70" s="81" t="s">
        <v>1684</v>
      </c>
      <c r="J70" s="81" t="s">
        <v>1685</v>
      </c>
      <c r="K70" s="82" t="s">
        <v>1254</v>
      </c>
      <c r="L70" s="82" t="s">
        <v>1685</v>
      </c>
      <c r="M70" s="106"/>
      <c r="N70" s="83"/>
    </row>
    <row r="71" spans="1:14" ht="31.5" x14ac:dyDescent="0.25">
      <c r="A71" s="174">
        <v>47</v>
      </c>
      <c r="B71" s="53" t="s">
        <v>1263</v>
      </c>
      <c r="C71" s="58" t="s">
        <v>1264</v>
      </c>
      <c r="D71" s="79">
        <v>0.16</v>
      </c>
      <c r="E71" s="107"/>
      <c r="F71" s="79">
        <v>0</v>
      </c>
      <c r="G71" s="80">
        <v>2020</v>
      </c>
      <c r="H71" s="80">
        <v>2020</v>
      </c>
      <c r="I71" s="81" t="s">
        <v>1684</v>
      </c>
      <c r="J71" s="81" t="s">
        <v>1685</v>
      </c>
      <c r="K71" s="82" t="s">
        <v>1254</v>
      </c>
      <c r="L71" s="82" t="s">
        <v>1685</v>
      </c>
      <c r="M71" s="106"/>
      <c r="N71" s="83"/>
    </row>
    <row r="72" spans="1:14" ht="30.75" x14ac:dyDescent="0.25">
      <c r="A72" s="174"/>
      <c r="B72" s="53" t="s">
        <v>189</v>
      </c>
      <c r="C72" s="58"/>
      <c r="D72" s="79">
        <f t="shared" ref="D72" si="22">SUM(D73:D85)</f>
        <v>0.4</v>
      </c>
      <c r="E72" s="107"/>
      <c r="F72" s="79">
        <f t="shared" ref="F72" si="23">SUM(F73:F85)</f>
        <v>2.5460000000000003</v>
      </c>
      <c r="G72" s="80"/>
      <c r="H72" s="80"/>
      <c r="I72" s="81"/>
      <c r="J72" s="81"/>
      <c r="K72" s="82"/>
      <c r="L72" s="82"/>
      <c r="M72" s="106"/>
      <c r="N72" s="83"/>
    </row>
    <row r="73" spans="1:14" ht="63" x14ac:dyDescent="0.25">
      <c r="A73" s="174">
        <v>48</v>
      </c>
      <c r="B73" s="53" t="s">
        <v>206</v>
      </c>
      <c r="C73" s="58" t="s">
        <v>207</v>
      </c>
      <c r="D73" s="79">
        <v>0</v>
      </c>
      <c r="E73" s="107"/>
      <c r="F73" s="79">
        <v>0</v>
      </c>
      <c r="G73" s="80">
        <v>2018</v>
      </c>
      <c r="H73" s="80">
        <v>2020</v>
      </c>
      <c r="I73" s="81" t="s">
        <v>1684</v>
      </c>
      <c r="J73" s="81" t="s">
        <v>1685</v>
      </c>
      <c r="K73" s="82" t="s">
        <v>1684</v>
      </c>
      <c r="L73" s="82" t="s">
        <v>1685</v>
      </c>
      <c r="M73" s="106"/>
      <c r="N73" s="83"/>
    </row>
    <row r="74" spans="1:14" ht="78.75" x14ac:dyDescent="0.25">
      <c r="A74" s="174">
        <v>49</v>
      </c>
      <c r="B74" s="53" t="s">
        <v>201</v>
      </c>
      <c r="C74" s="58" t="s">
        <v>202</v>
      </c>
      <c r="D74" s="79">
        <v>0</v>
      </c>
      <c r="E74" s="107"/>
      <c r="F74" s="79">
        <v>0</v>
      </c>
      <c r="G74" s="80">
        <v>2018</v>
      </c>
      <c r="H74" s="80">
        <v>2020</v>
      </c>
      <c r="I74" s="81" t="s">
        <v>1684</v>
      </c>
      <c r="J74" s="81" t="s">
        <v>1685</v>
      </c>
      <c r="K74" s="82" t="s">
        <v>1684</v>
      </c>
      <c r="L74" s="82" t="s">
        <v>1685</v>
      </c>
      <c r="M74" s="106"/>
      <c r="N74" s="83"/>
    </row>
    <row r="75" spans="1:14" ht="47.25" x14ac:dyDescent="0.25">
      <c r="A75" s="174">
        <v>50</v>
      </c>
      <c r="B75" s="53" t="s">
        <v>190</v>
      </c>
      <c r="C75" s="58" t="s">
        <v>191</v>
      </c>
      <c r="D75" s="79">
        <v>0</v>
      </c>
      <c r="E75" s="107"/>
      <c r="F75" s="79">
        <v>0.65999999999999992</v>
      </c>
      <c r="G75" s="80">
        <v>2017</v>
      </c>
      <c r="H75" s="80">
        <v>2020</v>
      </c>
      <c r="I75" s="81" t="s">
        <v>1684</v>
      </c>
      <c r="J75" s="81" t="s">
        <v>1685</v>
      </c>
      <c r="K75" s="82" t="s">
        <v>1684</v>
      </c>
      <c r="L75" s="82" t="s">
        <v>1685</v>
      </c>
      <c r="M75" s="106"/>
      <c r="N75" s="83"/>
    </row>
    <row r="76" spans="1:14" ht="63" x14ac:dyDescent="0.25">
      <c r="A76" s="174">
        <v>51</v>
      </c>
      <c r="B76" s="65" t="s">
        <v>192</v>
      </c>
      <c r="C76" s="58" t="s">
        <v>193</v>
      </c>
      <c r="D76" s="79">
        <v>0.4</v>
      </c>
      <c r="E76" s="107"/>
      <c r="F76" s="79">
        <v>0</v>
      </c>
      <c r="G76" s="80">
        <v>2019</v>
      </c>
      <c r="H76" s="80">
        <v>2020</v>
      </c>
      <c r="I76" s="81" t="s">
        <v>1684</v>
      </c>
      <c r="J76" s="81" t="s">
        <v>1685</v>
      </c>
      <c r="K76" s="82" t="s">
        <v>1684</v>
      </c>
      <c r="L76" s="82" t="s">
        <v>1685</v>
      </c>
      <c r="M76" s="106"/>
      <c r="N76" s="83"/>
    </row>
    <row r="77" spans="1:14" ht="63" x14ac:dyDescent="0.25">
      <c r="A77" s="174">
        <v>52</v>
      </c>
      <c r="B77" s="53" t="s">
        <v>1713</v>
      </c>
      <c r="C77" s="58" t="s">
        <v>194</v>
      </c>
      <c r="D77" s="79">
        <v>0</v>
      </c>
      <c r="E77" s="107"/>
      <c r="F77" s="79">
        <v>0</v>
      </c>
      <c r="G77" s="80">
        <v>2017</v>
      </c>
      <c r="H77" s="80">
        <v>2021</v>
      </c>
      <c r="I77" s="81" t="s">
        <v>1684</v>
      </c>
      <c r="J77" s="81" t="s">
        <v>1685</v>
      </c>
      <c r="K77" s="82" t="s">
        <v>1254</v>
      </c>
      <c r="L77" s="82" t="s">
        <v>1685</v>
      </c>
      <c r="M77" s="106"/>
      <c r="N77" s="83"/>
    </row>
    <row r="78" spans="1:14" ht="78.75" x14ac:dyDescent="0.25">
      <c r="A78" s="174">
        <v>53</v>
      </c>
      <c r="B78" s="53" t="s">
        <v>195</v>
      </c>
      <c r="C78" s="58" t="s">
        <v>196</v>
      </c>
      <c r="D78" s="79">
        <v>0</v>
      </c>
      <c r="E78" s="107"/>
      <c r="F78" s="79">
        <v>0</v>
      </c>
      <c r="G78" s="80">
        <v>2018</v>
      </c>
      <c r="H78" s="80">
        <v>2020</v>
      </c>
      <c r="I78" s="81" t="s">
        <v>1684</v>
      </c>
      <c r="J78" s="81" t="s">
        <v>1685</v>
      </c>
      <c r="K78" s="82" t="s">
        <v>1254</v>
      </c>
      <c r="L78" s="82" t="s">
        <v>1685</v>
      </c>
      <c r="M78" s="106"/>
      <c r="N78" s="83"/>
    </row>
    <row r="79" spans="1:14" ht="47.25" x14ac:dyDescent="0.25">
      <c r="A79" s="174">
        <v>54</v>
      </c>
      <c r="B79" s="65" t="s">
        <v>197</v>
      </c>
      <c r="C79" s="58" t="s">
        <v>198</v>
      </c>
      <c r="D79" s="79">
        <v>0</v>
      </c>
      <c r="E79" s="107"/>
      <c r="F79" s="79">
        <v>0</v>
      </c>
      <c r="G79" s="80">
        <v>2016</v>
      </c>
      <c r="H79" s="80">
        <v>2022</v>
      </c>
      <c r="I79" s="81" t="s">
        <v>1684</v>
      </c>
      <c r="J79" s="81" t="s">
        <v>1685</v>
      </c>
      <c r="K79" s="82" t="s">
        <v>1254</v>
      </c>
      <c r="L79" s="82" t="s">
        <v>1685</v>
      </c>
      <c r="M79" s="106"/>
      <c r="N79" s="83"/>
    </row>
    <row r="80" spans="1:14" ht="31.5" x14ac:dyDescent="0.25">
      <c r="A80" s="174">
        <v>55</v>
      </c>
      <c r="B80" s="53" t="s">
        <v>199</v>
      </c>
      <c r="C80" s="58" t="s">
        <v>1374</v>
      </c>
      <c r="D80" s="79">
        <v>0</v>
      </c>
      <c r="E80" s="107"/>
      <c r="F80" s="79">
        <v>0.246</v>
      </c>
      <c r="G80" s="80">
        <v>2019</v>
      </c>
      <c r="H80" s="80">
        <v>2020</v>
      </c>
      <c r="I80" s="81" t="s">
        <v>1684</v>
      </c>
      <c r="J80" s="81" t="s">
        <v>1685</v>
      </c>
      <c r="K80" s="82" t="s">
        <v>1684</v>
      </c>
      <c r="L80" s="82" t="s">
        <v>1685</v>
      </c>
      <c r="M80" s="106"/>
      <c r="N80" s="83"/>
    </row>
    <row r="81" spans="1:14" ht="63" x14ac:dyDescent="0.25">
      <c r="A81" s="174">
        <v>56</v>
      </c>
      <c r="B81" s="53" t="s">
        <v>1714</v>
      </c>
      <c r="C81" s="58" t="s">
        <v>1375</v>
      </c>
      <c r="D81" s="79">
        <v>0</v>
      </c>
      <c r="E81" s="107"/>
      <c r="F81" s="79">
        <v>0.30599999999999999</v>
      </c>
      <c r="G81" s="80">
        <v>2019</v>
      </c>
      <c r="H81" s="80">
        <v>2020</v>
      </c>
      <c r="I81" s="81" t="s">
        <v>1684</v>
      </c>
      <c r="J81" s="81" t="s">
        <v>1685</v>
      </c>
      <c r="K81" s="82" t="s">
        <v>1684</v>
      </c>
      <c r="L81" s="82" t="s">
        <v>1685</v>
      </c>
      <c r="M81" s="106"/>
      <c r="N81" s="83"/>
    </row>
    <row r="82" spans="1:14" ht="63" x14ac:dyDescent="0.25">
      <c r="A82" s="174">
        <v>57</v>
      </c>
      <c r="B82" s="53" t="s">
        <v>1715</v>
      </c>
      <c r="C82" s="58" t="s">
        <v>1376</v>
      </c>
      <c r="D82" s="79">
        <v>0</v>
      </c>
      <c r="E82" s="107"/>
      <c r="F82" s="79">
        <v>0.65900000000000003</v>
      </c>
      <c r="G82" s="80">
        <v>2020</v>
      </c>
      <c r="H82" s="80">
        <v>2020</v>
      </c>
      <c r="I82" s="81" t="s">
        <v>1684</v>
      </c>
      <c r="J82" s="81" t="s">
        <v>1685</v>
      </c>
      <c r="K82" s="82" t="s">
        <v>1684</v>
      </c>
      <c r="L82" s="82" t="s">
        <v>1685</v>
      </c>
      <c r="M82" s="106"/>
      <c r="N82" s="83"/>
    </row>
    <row r="83" spans="1:14" ht="63" x14ac:dyDescent="0.25">
      <c r="A83" s="174">
        <v>58</v>
      </c>
      <c r="B83" s="53" t="s">
        <v>1716</v>
      </c>
      <c r="C83" s="58" t="s">
        <v>200</v>
      </c>
      <c r="D83" s="79">
        <v>0</v>
      </c>
      <c r="E83" s="107"/>
      <c r="F83" s="79">
        <v>0.16</v>
      </c>
      <c r="G83" s="80">
        <v>2020</v>
      </c>
      <c r="H83" s="80">
        <v>2020</v>
      </c>
      <c r="I83" s="81" t="s">
        <v>1684</v>
      </c>
      <c r="J83" s="81" t="s">
        <v>1685</v>
      </c>
      <c r="K83" s="82" t="s">
        <v>1684</v>
      </c>
      <c r="L83" s="82" t="s">
        <v>1685</v>
      </c>
      <c r="M83" s="106"/>
      <c r="N83" s="83"/>
    </row>
    <row r="84" spans="1:14" ht="110.25" x14ac:dyDescent="0.25">
      <c r="A84" s="174">
        <v>59</v>
      </c>
      <c r="B84" s="53" t="s">
        <v>1717</v>
      </c>
      <c r="C84" s="58" t="s">
        <v>1377</v>
      </c>
      <c r="D84" s="79">
        <v>0</v>
      </c>
      <c r="E84" s="107"/>
      <c r="F84" s="79">
        <v>0.375</v>
      </c>
      <c r="G84" s="80">
        <v>2020</v>
      </c>
      <c r="H84" s="80">
        <v>2020</v>
      </c>
      <c r="I84" s="81" t="s">
        <v>1684</v>
      </c>
      <c r="J84" s="81" t="s">
        <v>1685</v>
      </c>
      <c r="K84" s="82" t="s">
        <v>1684</v>
      </c>
      <c r="L84" s="82" t="s">
        <v>1685</v>
      </c>
      <c r="M84" s="106"/>
      <c r="N84" s="83"/>
    </row>
    <row r="85" spans="1:14" ht="78.75" x14ac:dyDescent="0.25">
      <c r="A85" s="174">
        <v>60</v>
      </c>
      <c r="B85" s="60" t="s">
        <v>1718</v>
      </c>
      <c r="C85" s="58" t="s">
        <v>203</v>
      </c>
      <c r="D85" s="79">
        <v>0</v>
      </c>
      <c r="E85" s="107"/>
      <c r="F85" s="79">
        <v>0.14000000000000001</v>
      </c>
      <c r="G85" s="80">
        <v>2020</v>
      </c>
      <c r="H85" s="80">
        <v>2020</v>
      </c>
      <c r="I85" s="81" t="s">
        <v>1684</v>
      </c>
      <c r="J85" s="81" t="s">
        <v>1685</v>
      </c>
      <c r="K85" s="82" t="s">
        <v>1684</v>
      </c>
      <c r="L85" s="82" t="s">
        <v>1685</v>
      </c>
      <c r="M85" s="106"/>
      <c r="N85" s="83"/>
    </row>
    <row r="86" spans="1:14" ht="30.75" x14ac:dyDescent="0.25">
      <c r="A86" s="174"/>
      <c r="B86" s="60" t="s">
        <v>208</v>
      </c>
      <c r="C86" s="58"/>
      <c r="D86" s="79">
        <f t="shared" ref="D86" si="24">SUM(D87:D88)</f>
        <v>0</v>
      </c>
      <c r="E86" s="107"/>
      <c r="F86" s="79">
        <f t="shared" ref="F86" si="25">SUM(F87:F88)</f>
        <v>0</v>
      </c>
      <c r="G86" s="80"/>
      <c r="H86" s="80"/>
      <c r="I86" s="81"/>
      <c r="J86" s="81"/>
      <c r="K86" s="82"/>
      <c r="L86" s="82"/>
      <c r="M86" s="106"/>
      <c r="N86" s="83"/>
    </row>
    <row r="87" spans="1:14" ht="47.25" x14ac:dyDescent="0.25">
      <c r="A87" s="174">
        <v>61</v>
      </c>
      <c r="B87" s="60" t="s">
        <v>209</v>
      </c>
      <c r="C87" s="58" t="s">
        <v>210</v>
      </c>
      <c r="D87" s="79">
        <v>0</v>
      </c>
      <c r="E87" s="107"/>
      <c r="F87" s="79">
        <v>0</v>
      </c>
      <c r="G87" s="80">
        <v>2016</v>
      </c>
      <c r="H87" s="80">
        <v>2020</v>
      </c>
      <c r="I87" s="81" t="s">
        <v>1684</v>
      </c>
      <c r="J87" s="81" t="s">
        <v>1685</v>
      </c>
      <c r="K87" s="82" t="s">
        <v>1254</v>
      </c>
      <c r="L87" s="82" t="s">
        <v>1685</v>
      </c>
      <c r="M87" s="106"/>
      <c r="N87" s="83"/>
    </row>
    <row r="88" spans="1:14" ht="47.25" x14ac:dyDescent="0.25">
      <c r="A88" s="174">
        <v>62</v>
      </c>
      <c r="B88" s="60" t="s">
        <v>211</v>
      </c>
      <c r="C88" s="58" t="s">
        <v>212</v>
      </c>
      <c r="D88" s="79">
        <v>0</v>
      </c>
      <c r="E88" s="107"/>
      <c r="F88" s="79">
        <v>0</v>
      </c>
      <c r="G88" s="80">
        <v>2017</v>
      </c>
      <c r="H88" s="80">
        <v>2021</v>
      </c>
      <c r="I88" s="81" t="s">
        <v>1254</v>
      </c>
      <c r="J88" s="81" t="s">
        <v>1685</v>
      </c>
      <c r="K88" s="82" t="s">
        <v>1254</v>
      </c>
      <c r="L88" s="82" t="s">
        <v>1685</v>
      </c>
      <c r="M88" s="106"/>
      <c r="N88" s="83"/>
    </row>
    <row r="89" spans="1:14" ht="30.75" x14ac:dyDescent="0.25">
      <c r="A89" s="174"/>
      <c r="B89" s="60" t="s">
        <v>213</v>
      </c>
      <c r="C89" s="58"/>
      <c r="D89" s="79">
        <f t="shared" ref="D89" si="26">SUM(D90:D101)</f>
        <v>2.06</v>
      </c>
      <c r="E89" s="107"/>
      <c r="F89" s="79">
        <f t="shared" ref="F89" si="27">SUM(F90:F101)</f>
        <v>0.39800000000000002</v>
      </c>
      <c r="G89" s="80"/>
      <c r="H89" s="80"/>
      <c r="I89" s="81"/>
      <c r="J89" s="81"/>
      <c r="K89" s="82"/>
      <c r="L89" s="82"/>
      <c r="M89" s="106"/>
      <c r="N89" s="83"/>
    </row>
    <row r="90" spans="1:14" ht="47.25" x14ac:dyDescent="0.25">
      <c r="A90" s="174">
        <v>63</v>
      </c>
      <c r="B90" s="60" t="s">
        <v>1719</v>
      </c>
      <c r="C90" s="58" t="s">
        <v>225</v>
      </c>
      <c r="D90" s="79">
        <v>0</v>
      </c>
      <c r="E90" s="107"/>
      <c r="F90" s="79">
        <v>0</v>
      </c>
      <c r="G90" s="80">
        <v>2019</v>
      </c>
      <c r="H90" s="80">
        <v>2020</v>
      </c>
      <c r="I90" s="81" t="s">
        <v>1684</v>
      </c>
      <c r="J90" s="81" t="s">
        <v>1685</v>
      </c>
      <c r="K90" s="82" t="s">
        <v>1684</v>
      </c>
      <c r="L90" s="82" t="s">
        <v>1685</v>
      </c>
      <c r="M90" s="106"/>
      <c r="N90" s="83"/>
    </row>
    <row r="91" spans="1:14" ht="94.5" x14ac:dyDescent="0.25">
      <c r="A91" s="174">
        <v>64</v>
      </c>
      <c r="B91" s="60" t="s">
        <v>214</v>
      </c>
      <c r="C91" s="58" t="s">
        <v>215</v>
      </c>
      <c r="D91" s="79">
        <v>0</v>
      </c>
      <c r="E91" s="107"/>
      <c r="F91" s="79">
        <v>0</v>
      </c>
      <c r="G91" s="85">
        <v>2018</v>
      </c>
      <c r="H91" s="85">
        <v>2024</v>
      </c>
      <c r="I91" s="81" t="s">
        <v>1254</v>
      </c>
      <c r="J91" s="81" t="s">
        <v>1685</v>
      </c>
      <c r="K91" s="86" t="s">
        <v>1684</v>
      </c>
      <c r="L91" s="82" t="s">
        <v>1685</v>
      </c>
      <c r="M91" s="106"/>
      <c r="N91" s="83"/>
    </row>
    <row r="92" spans="1:14" ht="31.5" x14ac:dyDescent="0.25">
      <c r="A92" s="174">
        <v>65</v>
      </c>
      <c r="B92" s="65" t="s">
        <v>1474</v>
      </c>
      <c r="C92" s="58" t="s">
        <v>1475</v>
      </c>
      <c r="D92" s="79">
        <v>0</v>
      </c>
      <c r="E92" s="107"/>
      <c r="F92" s="79">
        <v>0</v>
      </c>
      <c r="G92" s="80">
        <v>2019</v>
      </c>
      <c r="H92" s="80">
        <v>2022</v>
      </c>
      <c r="I92" s="81" t="s">
        <v>1254</v>
      </c>
      <c r="J92" s="81" t="s">
        <v>1685</v>
      </c>
      <c r="K92" s="82" t="s">
        <v>1684</v>
      </c>
      <c r="L92" s="82" t="s">
        <v>1685</v>
      </c>
      <c r="M92" s="106"/>
      <c r="N92" s="83"/>
    </row>
    <row r="93" spans="1:14" ht="31.5" x14ac:dyDescent="0.25">
      <c r="A93" s="174">
        <v>66</v>
      </c>
      <c r="B93" s="53" t="s">
        <v>216</v>
      </c>
      <c r="C93" s="58" t="s">
        <v>217</v>
      </c>
      <c r="D93" s="79">
        <v>0</v>
      </c>
      <c r="E93" s="107"/>
      <c r="F93" s="79">
        <v>0.27100000000000002</v>
      </c>
      <c r="G93" s="80">
        <v>2018</v>
      </c>
      <c r="H93" s="80">
        <v>2020</v>
      </c>
      <c r="I93" s="81" t="s">
        <v>1684</v>
      </c>
      <c r="J93" s="81" t="s">
        <v>1685</v>
      </c>
      <c r="K93" s="82" t="s">
        <v>1684</v>
      </c>
      <c r="L93" s="82" t="s">
        <v>1685</v>
      </c>
      <c r="M93" s="106"/>
      <c r="N93" s="83"/>
    </row>
    <row r="94" spans="1:14" ht="31.5" x14ac:dyDescent="0.25">
      <c r="A94" s="174">
        <v>67</v>
      </c>
      <c r="B94" s="53" t="s">
        <v>218</v>
      </c>
      <c r="C94" s="58" t="s">
        <v>219</v>
      </c>
      <c r="D94" s="79">
        <v>0</v>
      </c>
      <c r="E94" s="107"/>
      <c r="F94" s="79">
        <v>6.0999999999999999E-2</v>
      </c>
      <c r="G94" s="80">
        <v>2018</v>
      </c>
      <c r="H94" s="80">
        <v>2020</v>
      </c>
      <c r="I94" s="81" t="s">
        <v>1684</v>
      </c>
      <c r="J94" s="81" t="s">
        <v>1685</v>
      </c>
      <c r="K94" s="82" t="s">
        <v>1684</v>
      </c>
      <c r="L94" s="82" t="s">
        <v>1685</v>
      </c>
      <c r="M94" s="106"/>
      <c r="N94" s="83"/>
    </row>
    <row r="95" spans="1:14" ht="31.5" x14ac:dyDescent="0.25">
      <c r="A95" s="174">
        <v>68</v>
      </c>
      <c r="B95" s="53" t="s">
        <v>220</v>
      </c>
      <c r="C95" s="58" t="s">
        <v>221</v>
      </c>
      <c r="D95" s="79">
        <v>0</v>
      </c>
      <c r="E95" s="107"/>
      <c r="F95" s="79">
        <v>0</v>
      </c>
      <c r="G95" s="80">
        <v>2018</v>
      </c>
      <c r="H95" s="80">
        <v>2021</v>
      </c>
      <c r="I95" s="81" t="s">
        <v>1684</v>
      </c>
      <c r="J95" s="81" t="s">
        <v>1685</v>
      </c>
      <c r="K95" s="82" t="s">
        <v>1254</v>
      </c>
      <c r="L95" s="82" t="s">
        <v>1685</v>
      </c>
      <c r="M95" s="106"/>
      <c r="N95" s="83"/>
    </row>
    <row r="96" spans="1:14" ht="31.5" x14ac:dyDescent="0.25">
      <c r="A96" s="174">
        <v>69</v>
      </c>
      <c r="B96" s="53" t="s">
        <v>222</v>
      </c>
      <c r="C96" s="58" t="s">
        <v>223</v>
      </c>
      <c r="D96" s="79">
        <v>0</v>
      </c>
      <c r="E96" s="107"/>
      <c r="F96" s="79">
        <v>0</v>
      </c>
      <c r="G96" s="80">
        <v>2018</v>
      </c>
      <c r="H96" s="80">
        <v>2021</v>
      </c>
      <c r="I96" s="81" t="s">
        <v>1684</v>
      </c>
      <c r="J96" s="81" t="s">
        <v>1685</v>
      </c>
      <c r="K96" s="82" t="s">
        <v>1254</v>
      </c>
      <c r="L96" s="82" t="s">
        <v>1685</v>
      </c>
      <c r="M96" s="106"/>
      <c r="N96" s="83"/>
    </row>
    <row r="97" spans="1:14" ht="94.5" x14ac:dyDescent="0.25">
      <c r="A97" s="174">
        <v>70</v>
      </c>
      <c r="B97" s="53" t="s">
        <v>1267</v>
      </c>
      <c r="C97" s="58" t="s">
        <v>1268</v>
      </c>
      <c r="D97" s="79">
        <v>0</v>
      </c>
      <c r="E97" s="107"/>
      <c r="F97" s="79">
        <v>0</v>
      </c>
      <c r="G97" s="80">
        <v>2020</v>
      </c>
      <c r="H97" s="80">
        <v>2021</v>
      </c>
      <c r="I97" s="81" t="s">
        <v>1254</v>
      </c>
      <c r="J97" s="81" t="s">
        <v>1685</v>
      </c>
      <c r="K97" s="82" t="s">
        <v>1254</v>
      </c>
      <c r="L97" s="82" t="s">
        <v>1685</v>
      </c>
      <c r="M97" s="106"/>
      <c r="N97" s="83"/>
    </row>
    <row r="98" spans="1:14" ht="31.5" x14ac:dyDescent="0.25">
      <c r="A98" s="174">
        <v>71</v>
      </c>
      <c r="B98" s="53" t="s">
        <v>1265</v>
      </c>
      <c r="C98" s="58" t="s">
        <v>1266</v>
      </c>
      <c r="D98" s="79">
        <v>0.63</v>
      </c>
      <c r="E98" s="107"/>
      <c r="F98" s="79">
        <v>0</v>
      </c>
      <c r="G98" s="80">
        <v>2020</v>
      </c>
      <c r="H98" s="80">
        <v>2020</v>
      </c>
      <c r="I98" s="81" t="s">
        <v>1684</v>
      </c>
      <c r="J98" s="81" t="s">
        <v>1685</v>
      </c>
      <c r="K98" s="82" t="s">
        <v>1684</v>
      </c>
      <c r="L98" s="82" t="s">
        <v>1685</v>
      </c>
      <c r="M98" s="106"/>
      <c r="N98" s="83"/>
    </row>
    <row r="99" spans="1:14" ht="63" x14ac:dyDescent="0.25">
      <c r="A99" s="174">
        <v>72</v>
      </c>
      <c r="B99" s="53" t="s">
        <v>1720</v>
      </c>
      <c r="C99" s="58" t="s">
        <v>1469</v>
      </c>
      <c r="D99" s="79">
        <v>0.63</v>
      </c>
      <c r="E99" s="107"/>
      <c r="F99" s="79">
        <v>6.6000000000000003E-2</v>
      </c>
      <c r="G99" s="80">
        <v>2020</v>
      </c>
      <c r="H99" s="80">
        <v>2020</v>
      </c>
      <c r="I99" s="81" t="s">
        <v>1254</v>
      </c>
      <c r="J99" s="81" t="s">
        <v>1685</v>
      </c>
      <c r="K99" s="82" t="s">
        <v>1684</v>
      </c>
      <c r="L99" s="82" t="s">
        <v>1685</v>
      </c>
      <c r="M99" s="106"/>
      <c r="N99" s="83"/>
    </row>
    <row r="100" spans="1:14" ht="31.5" x14ac:dyDescent="0.25">
      <c r="A100" s="174">
        <v>73</v>
      </c>
      <c r="B100" s="53" t="s">
        <v>1472</v>
      </c>
      <c r="C100" s="58" t="s">
        <v>1473</v>
      </c>
      <c r="D100" s="79">
        <v>0</v>
      </c>
      <c r="E100" s="107"/>
      <c r="F100" s="79">
        <v>0</v>
      </c>
      <c r="G100" s="80">
        <v>2020</v>
      </c>
      <c r="H100" s="80">
        <v>2020</v>
      </c>
      <c r="I100" s="81" t="s">
        <v>1254</v>
      </c>
      <c r="J100" s="81" t="s">
        <v>1685</v>
      </c>
      <c r="K100" s="82" t="s">
        <v>1254</v>
      </c>
      <c r="L100" s="82" t="s">
        <v>1685</v>
      </c>
      <c r="M100" s="106"/>
      <c r="N100" s="83"/>
    </row>
    <row r="101" spans="1:14" ht="31.5" x14ac:dyDescent="0.25">
      <c r="A101" s="174">
        <v>74</v>
      </c>
      <c r="B101" s="53" t="s">
        <v>1470</v>
      </c>
      <c r="C101" s="58" t="s">
        <v>1471</v>
      </c>
      <c r="D101" s="79">
        <v>0.8</v>
      </c>
      <c r="E101" s="107"/>
      <c r="F101" s="79">
        <v>0</v>
      </c>
      <c r="G101" s="80">
        <v>2020</v>
      </c>
      <c r="H101" s="80">
        <v>2020</v>
      </c>
      <c r="I101" s="81" t="s">
        <v>1684</v>
      </c>
      <c r="J101" s="81" t="s">
        <v>1685</v>
      </c>
      <c r="K101" s="82" t="s">
        <v>1254</v>
      </c>
      <c r="L101" s="82" t="s">
        <v>1685</v>
      </c>
      <c r="M101" s="106"/>
      <c r="N101" s="83"/>
    </row>
    <row r="102" spans="1:14" ht="30.75" x14ac:dyDescent="0.25">
      <c r="A102" s="174"/>
      <c r="B102" s="53" t="s">
        <v>226</v>
      </c>
      <c r="C102" s="58"/>
      <c r="D102" s="79">
        <f t="shared" ref="D102" si="28">SUM(D103:D119)</f>
        <v>8.1300000000000026</v>
      </c>
      <c r="E102" s="107"/>
      <c r="F102" s="79">
        <f t="shared" ref="F102" si="29">SUM(F103:F119)</f>
        <v>12.597199999999999</v>
      </c>
      <c r="G102" s="80"/>
      <c r="H102" s="80"/>
      <c r="I102" s="81"/>
      <c r="J102" s="81"/>
      <c r="K102" s="82"/>
      <c r="L102" s="82"/>
      <c r="M102" s="106"/>
      <c r="N102" s="83"/>
    </row>
    <row r="103" spans="1:14" ht="47.25" x14ac:dyDescent="0.25">
      <c r="A103" s="174">
        <v>75</v>
      </c>
      <c r="B103" s="53" t="s">
        <v>227</v>
      </c>
      <c r="C103" s="87" t="s">
        <v>228</v>
      </c>
      <c r="D103" s="79">
        <v>5.2300000000000013</v>
      </c>
      <c r="E103" s="107"/>
      <c r="F103" s="79">
        <v>0.36299999999999999</v>
      </c>
      <c r="G103" s="80">
        <v>2015</v>
      </c>
      <c r="H103" s="80">
        <v>2020</v>
      </c>
      <c r="I103" s="81" t="s">
        <v>1684</v>
      </c>
      <c r="J103" s="81" t="s">
        <v>1685</v>
      </c>
      <c r="K103" s="82" t="s">
        <v>1684</v>
      </c>
      <c r="L103" s="82" t="s">
        <v>1685</v>
      </c>
      <c r="M103" s="106"/>
      <c r="N103" s="83"/>
    </row>
    <row r="104" spans="1:14" ht="63" x14ac:dyDescent="0.25">
      <c r="A104" s="174">
        <v>76</v>
      </c>
      <c r="B104" s="53" t="s">
        <v>229</v>
      </c>
      <c r="C104" s="58" t="s">
        <v>230</v>
      </c>
      <c r="D104" s="79">
        <v>0</v>
      </c>
      <c r="E104" s="107"/>
      <c r="F104" s="79">
        <v>1.6949999999999998</v>
      </c>
      <c r="G104" s="80">
        <v>2010</v>
      </c>
      <c r="H104" s="80">
        <v>2020</v>
      </c>
      <c r="I104" s="81" t="s">
        <v>1684</v>
      </c>
      <c r="J104" s="81" t="s">
        <v>1685</v>
      </c>
      <c r="K104" s="82" t="s">
        <v>1684</v>
      </c>
      <c r="L104" s="82" t="s">
        <v>1685</v>
      </c>
      <c r="M104" s="106"/>
      <c r="N104" s="83"/>
    </row>
    <row r="105" spans="1:14" ht="63" x14ac:dyDescent="0.25">
      <c r="A105" s="174">
        <v>77</v>
      </c>
      <c r="B105" s="53" t="s">
        <v>231</v>
      </c>
      <c r="C105" s="58" t="s">
        <v>232</v>
      </c>
      <c r="D105" s="79">
        <v>0</v>
      </c>
      <c r="E105" s="107"/>
      <c r="F105" s="79">
        <v>0.57120000000000004</v>
      </c>
      <c r="G105" s="80">
        <v>2019</v>
      </c>
      <c r="H105" s="80">
        <v>2020</v>
      </c>
      <c r="I105" s="81" t="s">
        <v>1684</v>
      </c>
      <c r="J105" s="81" t="s">
        <v>1685</v>
      </c>
      <c r="K105" s="82" t="s">
        <v>1684</v>
      </c>
      <c r="L105" s="82" t="s">
        <v>1685</v>
      </c>
      <c r="M105" s="106"/>
      <c r="N105" s="83"/>
    </row>
    <row r="106" spans="1:14" ht="63" x14ac:dyDescent="0.25">
      <c r="A106" s="174">
        <v>78</v>
      </c>
      <c r="B106" s="53" t="s">
        <v>233</v>
      </c>
      <c r="C106" s="58" t="s">
        <v>234</v>
      </c>
      <c r="D106" s="79">
        <v>0</v>
      </c>
      <c r="E106" s="107"/>
      <c r="F106" s="79">
        <v>3.2769999999999997</v>
      </c>
      <c r="G106" s="80">
        <v>2009</v>
      </c>
      <c r="H106" s="80">
        <v>2020</v>
      </c>
      <c r="I106" s="81" t="s">
        <v>1684</v>
      </c>
      <c r="J106" s="81" t="s">
        <v>1685</v>
      </c>
      <c r="K106" s="82" t="s">
        <v>1684</v>
      </c>
      <c r="L106" s="82" t="s">
        <v>1685</v>
      </c>
      <c r="M106" s="106"/>
      <c r="N106" s="83"/>
    </row>
    <row r="107" spans="1:14" ht="78.75" x14ac:dyDescent="0.25">
      <c r="A107" s="174">
        <v>79</v>
      </c>
      <c r="B107" s="53" t="s">
        <v>235</v>
      </c>
      <c r="C107" s="58" t="s">
        <v>236</v>
      </c>
      <c r="D107" s="79">
        <v>0</v>
      </c>
      <c r="E107" s="107"/>
      <c r="F107" s="79">
        <v>3.7210000000000001</v>
      </c>
      <c r="G107" s="80">
        <v>2010</v>
      </c>
      <c r="H107" s="80">
        <v>2020</v>
      </c>
      <c r="I107" s="81" t="s">
        <v>1684</v>
      </c>
      <c r="J107" s="81" t="s">
        <v>1685</v>
      </c>
      <c r="K107" s="82" t="s">
        <v>1684</v>
      </c>
      <c r="L107" s="82" t="s">
        <v>1685</v>
      </c>
      <c r="M107" s="106"/>
      <c r="N107" s="83"/>
    </row>
    <row r="108" spans="1:14" ht="47.25" x14ac:dyDescent="0.25">
      <c r="A108" s="174">
        <v>80</v>
      </c>
      <c r="B108" s="53" t="s">
        <v>237</v>
      </c>
      <c r="C108" s="58" t="s">
        <v>238</v>
      </c>
      <c r="D108" s="79">
        <v>0</v>
      </c>
      <c r="E108" s="107"/>
      <c r="F108" s="79">
        <v>6.8000000000000005E-2</v>
      </c>
      <c r="G108" s="85">
        <v>2019</v>
      </c>
      <c r="H108" s="85">
        <v>2020</v>
      </c>
      <c r="I108" s="81" t="s">
        <v>1684</v>
      </c>
      <c r="J108" s="81" t="s">
        <v>1685</v>
      </c>
      <c r="K108" s="86" t="s">
        <v>1684</v>
      </c>
      <c r="L108" s="82" t="s">
        <v>1685</v>
      </c>
      <c r="M108" s="106"/>
      <c r="N108" s="83"/>
    </row>
    <row r="109" spans="1:14" ht="47.25" x14ac:dyDescent="0.25">
      <c r="A109" s="174">
        <v>81</v>
      </c>
      <c r="B109" s="53" t="s">
        <v>239</v>
      </c>
      <c r="C109" s="58" t="s">
        <v>240</v>
      </c>
      <c r="D109" s="79">
        <v>0</v>
      </c>
      <c r="E109" s="107"/>
      <c r="F109" s="79">
        <v>0</v>
      </c>
      <c r="G109" s="80">
        <v>2018</v>
      </c>
      <c r="H109" s="80">
        <v>2021</v>
      </c>
      <c r="I109" s="81" t="s">
        <v>1684</v>
      </c>
      <c r="J109" s="81" t="s">
        <v>1685</v>
      </c>
      <c r="K109" s="82" t="s">
        <v>1254</v>
      </c>
      <c r="L109" s="82" t="s">
        <v>1685</v>
      </c>
      <c r="M109" s="106"/>
      <c r="N109" s="83"/>
    </row>
    <row r="110" spans="1:14" ht="47.25" x14ac:dyDescent="0.25">
      <c r="A110" s="174">
        <v>82</v>
      </c>
      <c r="B110" s="65" t="s">
        <v>241</v>
      </c>
      <c r="C110" s="58" t="s">
        <v>242</v>
      </c>
      <c r="D110" s="79">
        <v>0</v>
      </c>
      <c r="E110" s="107"/>
      <c r="F110" s="79">
        <v>0</v>
      </c>
      <c r="G110" s="80">
        <v>2017</v>
      </c>
      <c r="H110" s="80">
        <v>2020</v>
      </c>
      <c r="I110" s="81" t="s">
        <v>1684</v>
      </c>
      <c r="J110" s="81" t="s">
        <v>1685</v>
      </c>
      <c r="K110" s="82" t="s">
        <v>1254</v>
      </c>
      <c r="L110" s="82" t="s">
        <v>1685</v>
      </c>
      <c r="M110" s="106"/>
      <c r="N110" s="83"/>
    </row>
    <row r="111" spans="1:14" ht="47.25" x14ac:dyDescent="0.25">
      <c r="A111" s="174">
        <v>83</v>
      </c>
      <c r="B111" s="53" t="s">
        <v>243</v>
      </c>
      <c r="C111" s="58" t="s">
        <v>244</v>
      </c>
      <c r="D111" s="79">
        <v>0</v>
      </c>
      <c r="E111" s="107"/>
      <c r="F111" s="79">
        <v>2.7670000000000003</v>
      </c>
      <c r="G111" s="80">
        <v>2019</v>
      </c>
      <c r="H111" s="80">
        <v>2020</v>
      </c>
      <c r="I111" s="81" t="s">
        <v>1684</v>
      </c>
      <c r="J111" s="81" t="s">
        <v>1685</v>
      </c>
      <c r="K111" s="82" t="s">
        <v>1684</v>
      </c>
      <c r="L111" s="82" t="s">
        <v>1685</v>
      </c>
      <c r="M111" s="106"/>
      <c r="N111" s="83"/>
    </row>
    <row r="112" spans="1:14" ht="63" x14ac:dyDescent="0.25">
      <c r="A112" s="174">
        <v>84</v>
      </c>
      <c r="B112" s="53" t="s">
        <v>1721</v>
      </c>
      <c r="C112" s="58" t="s">
        <v>245</v>
      </c>
      <c r="D112" s="79">
        <v>0</v>
      </c>
      <c r="E112" s="107"/>
      <c r="F112" s="79">
        <v>0.13500000000000001</v>
      </c>
      <c r="G112" s="80">
        <v>2019</v>
      </c>
      <c r="H112" s="80">
        <v>2020</v>
      </c>
      <c r="I112" s="81" t="s">
        <v>1684</v>
      </c>
      <c r="J112" s="81" t="s">
        <v>1685</v>
      </c>
      <c r="K112" s="82" t="s">
        <v>1684</v>
      </c>
      <c r="L112" s="82" t="s">
        <v>1685</v>
      </c>
      <c r="M112" s="106"/>
      <c r="N112" s="83"/>
    </row>
    <row r="113" spans="1:14" ht="63" x14ac:dyDescent="0.25">
      <c r="A113" s="174">
        <v>85</v>
      </c>
      <c r="B113" s="53" t="s">
        <v>1722</v>
      </c>
      <c r="C113" s="58" t="s">
        <v>1378</v>
      </c>
      <c r="D113" s="79">
        <v>0</v>
      </c>
      <c r="E113" s="107"/>
      <c r="F113" s="79">
        <v>0</v>
      </c>
      <c r="G113" s="80">
        <v>2020</v>
      </c>
      <c r="H113" s="80">
        <v>2020</v>
      </c>
      <c r="I113" s="81" t="s">
        <v>1254</v>
      </c>
      <c r="J113" s="81" t="s">
        <v>1685</v>
      </c>
      <c r="K113" s="82" t="s">
        <v>1254</v>
      </c>
      <c r="L113" s="82" t="s">
        <v>1685</v>
      </c>
      <c r="M113" s="106"/>
      <c r="N113" s="83"/>
    </row>
    <row r="114" spans="1:14" ht="78.75" x14ac:dyDescent="0.25">
      <c r="A114" s="174">
        <v>86</v>
      </c>
      <c r="B114" s="53" t="s">
        <v>1723</v>
      </c>
      <c r="C114" s="58" t="s">
        <v>1379</v>
      </c>
      <c r="D114" s="79">
        <v>0.4</v>
      </c>
      <c r="E114" s="107"/>
      <c r="F114" s="79">
        <v>0</v>
      </c>
      <c r="G114" s="80">
        <v>2020</v>
      </c>
      <c r="H114" s="80">
        <v>2020</v>
      </c>
      <c r="I114" s="81" t="s">
        <v>1684</v>
      </c>
      <c r="J114" s="81" t="s">
        <v>1685</v>
      </c>
      <c r="K114" s="82" t="s">
        <v>1684</v>
      </c>
      <c r="L114" s="82" t="s">
        <v>1685</v>
      </c>
      <c r="M114" s="106"/>
      <c r="N114" s="83"/>
    </row>
    <row r="115" spans="1:14" ht="63" x14ac:dyDescent="0.25">
      <c r="A115" s="174">
        <v>87</v>
      </c>
      <c r="B115" s="53" t="s">
        <v>1476</v>
      </c>
      <c r="C115" s="58" t="s">
        <v>1477</v>
      </c>
      <c r="D115" s="79">
        <v>2.5</v>
      </c>
      <c r="E115" s="107"/>
      <c r="F115" s="79">
        <v>0</v>
      </c>
      <c r="G115" s="80">
        <v>2020</v>
      </c>
      <c r="H115" s="80">
        <v>2021</v>
      </c>
      <c r="I115" s="81" t="s">
        <v>1684</v>
      </c>
      <c r="J115" s="81" t="s">
        <v>1685</v>
      </c>
      <c r="K115" s="82" t="s">
        <v>1684</v>
      </c>
      <c r="L115" s="82" t="s">
        <v>1685</v>
      </c>
      <c r="M115" s="106"/>
      <c r="N115" s="83"/>
    </row>
    <row r="116" spans="1:14" ht="63" x14ac:dyDescent="0.25">
      <c r="A116" s="174">
        <v>88</v>
      </c>
      <c r="B116" s="65" t="s">
        <v>1724</v>
      </c>
      <c r="C116" s="58" t="s">
        <v>1269</v>
      </c>
      <c r="D116" s="79">
        <v>0</v>
      </c>
      <c r="E116" s="107"/>
      <c r="F116" s="79">
        <v>0</v>
      </c>
      <c r="G116" s="80">
        <v>2020</v>
      </c>
      <c r="H116" s="80">
        <v>2021</v>
      </c>
      <c r="I116" s="81" t="s">
        <v>1254</v>
      </c>
      <c r="J116" s="81" t="s">
        <v>1685</v>
      </c>
      <c r="K116" s="82" t="s">
        <v>1684</v>
      </c>
      <c r="L116" s="82" t="s">
        <v>1685</v>
      </c>
      <c r="M116" s="106"/>
      <c r="N116" s="83"/>
    </row>
    <row r="117" spans="1:14" ht="63" x14ac:dyDescent="0.25">
      <c r="A117" s="174">
        <v>89</v>
      </c>
      <c r="B117" s="53" t="s">
        <v>1725</v>
      </c>
      <c r="C117" s="58" t="s">
        <v>1726</v>
      </c>
      <c r="D117" s="79">
        <v>0</v>
      </c>
      <c r="E117" s="107"/>
      <c r="F117" s="79">
        <v>0</v>
      </c>
      <c r="G117" s="80">
        <v>2020</v>
      </c>
      <c r="H117" s="80">
        <v>2021</v>
      </c>
      <c r="I117" s="81" t="s">
        <v>1254</v>
      </c>
      <c r="J117" s="81" t="s">
        <v>1685</v>
      </c>
      <c r="K117" s="82" t="s">
        <v>1254</v>
      </c>
      <c r="L117" s="82" t="s">
        <v>1685</v>
      </c>
      <c r="M117" s="106"/>
      <c r="N117" s="83"/>
    </row>
    <row r="118" spans="1:14" ht="47.25" x14ac:dyDescent="0.25">
      <c r="A118" s="174">
        <v>90</v>
      </c>
      <c r="B118" s="53" t="s">
        <v>1478</v>
      </c>
      <c r="C118" s="58" t="s">
        <v>1479</v>
      </c>
      <c r="D118" s="79">
        <v>0</v>
      </c>
      <c r="E118" s="107"/>
      <c r="F118" s="79">
        <v>0</v>
      </c>
      <c r="G118" s="80">
        <v>2020</v>
      </c>
      <c r="H118" s="80">
        <v>2021</v>
      </c>
      <c r="I118" s="81" t="s">
        <v>1254</v>
      </c>
      <c r="J118" s="81" t="s">
        <v>1685</v>
      </c>
      <c r="K118" s="82" t="s">
        <v>1254</v>
      </c>
      <c r="L118" s="82" t="s">
        <v>1685</v>
      </c>
      <c r="M118" s="106"/>
      <c r="N118" s="83"/>
    </row>
    <row r="119" spans="1:14" ht="63" x14ac:dyDescent="0.25">
      <c r="A119" s="174">
        <v>91</v>
      </c>
      <c r="B119" s="53" t="s">
        <v>1727</v>
      </c>
      <c r="C119" s="59" t="s">
        <v>1728</v>
      </c>
      <c r="D119" s="79">
        <v>0</v>
      </c>
      <c r="E119" s="107"/>
      <c r="F119" s="79">
        <v>0</v>
      </c>
      <c r="G119" s="80">
        <v>2020</v>
      </c>
      <c r="H119" s="80">
        <v>2021</v>
      </c>
      <c r="I119" s="81" t="s">
        <v>1684</v>
      </c>
      <c r="J119" s="81" t="s">
        <v>1685</v>
      </c>
      <c r="K119" s="82" t="s">
        <v>1254</v>
      </c>
      <c r="L119" s="82" t="s">
        <v>1685</v>
      </c>
      <c r="M119" s="106"/>
      <c r="N119" s="83"/>
    </row>
    <row r="120" spans="1:14" ht="30.75" x14ac:dyDescent="0.25">
      <c r="A120" s="174"/>
      <c r="B120" s="53" t="s">
        <v>246</v>
      </c>
      <c r="C120" s="58"/>
      <c r="D120" s="79">
        <f t="shared" ref="D120" si="30">SUM(D121:D124)</f>
        <v>2.2599999999999998</v>
      </c>
      <c r="E120" s="107"/>
      <c r="F120" s="79">
        <f t="shared" ref="F120" si="31">SUM(F121:F124)</f>
        <v>1.3586999999999998</v>
      </c>
      <c r="G120" s="80"/>
      <c r="H120" s="80"/>
      <c r="I120" s="81"/>
      <c r="J120" s="81"/>
      <c r="K120" s="82"/>
      <c r="L120" s="82"/>
      <c r="M120" s="106"/>
      <c r="N120" s="83"/>
    </row>
    <row r="121" spans="1:14" ht="31.5" x14ac:dyDescent="0.25">
      <c r="A121" s="174">
        <v>92</v>
      </c>
      <c r="B121" s="53" t="s">
        <v>247</v>
      </c>
      <c r="C121" s="59" t="s">
        <v>248</v>
      </c>
      <c r="D121" s="79">
        <v>0</v>
      </c>
      <c r="E121" s="107"/>
      <c r="F121" s="79">
        <v>0.20469999999999999</v>
      </c>
      <c r="G121" s="80">
        <v>2019</v>
      </c>
      <c r="H121" s="80">
        <v>2020</v>
      </c>
      <c r="I121" s="81" t="s">
        <v>1684</v>
      </c>
      <c r="J121" s="81" t="s">
        <v>1685</v>
      </c>
      <c r="K121" s="82" t="s">
        <v>1254</v>
      </c>
      <c r="L121" s="82" t="s">
        <v>1685</v>
      </c>
      <c r="M121" s="106"/>
      <c r="N121" s="83"/>
    </row>
    <row r="122" spans="1:14" ht="31.5" x14ac:dyDescent="0.25">
      <c r="A122" s="174">
        <v>93</v>
      </c>
      <c r="B122" s="53" t="s">
        <v>249</v>
      </c>
      <c r="C122" s="58" t="s">
        <v>250</v>
      </c>
      <c r="D122" s="79">
        <v>1.26</v>
      </c>
      <c r="E122" s="107"/>
      <c r="F122" s="79">
        <v>0</v>
      </c>
      <c r="G122" s="80">
        <v>2019</v>
      </c>
      <c r="H122" s="80">
        <v>2020</v>
      </c>
      <c r="I122" s="81" t="s">
        <v>1684</v>
      </c>
      <c r="J122" s="81" t="s">
        <v>1685</v>
      </c>
      <c r="K122" s="82" t="s">
        <v>1684</v>
      </c>
      <c r="L122" s="82" t="s">
        <v>1685</v>
      </c>
      <c r="M122" s="106"/>
      <c r="N122" s="83"/>
    </row>
    <row r="123" spans="1:14" ht="47.25" x14ac:dyDescent="0.25">
      <c r="A123" s="174">
        <v>94</v>
      </c>
      <c r="B123" s="65" t="s">
        <v>251</v>
      </c>
      <c r="C123" s="58" t="s">
        <v>252</v>
      </c>
      <c r="D123" s="79">
        <v>1</v>
      </c>
      <c r="E123" s="109"/>
      <c r="F123" s="79">
        <v>0</v>
      </c>
      <c r="G123" s="80">
        <v>2019</v>
      </c>
      <c r="H123" s="80">
        <v>2020</v>
      </c>
      <c r="I123" s="110" t="s">
        <v>1684</v>
      </c>
      <c r="J123" s="81" t="s">
        <v>1685</v>
      </c>
      <c r="K123" s="82" t="s">
        <v>1684</v>
      </c>
      <c r="L123" s="82" t="s">
        <v>1685</v>
      </c>
      <c r="M123" s="106"/>
      <c r="N123" s="83"/>
    </row>
    <row r="124" spans="1:14" ht="94.5" x14ac:dyDescent="0.25">
      <c r="A124" s="174">
        <v>95</v>
      </c>
      <c r="B124" s="53" t="s">
        <v>1729</v>
      </c>
      <c r="C124" s="58" t="s">
        <v>253</v>
      </c>
      <c r="D124" s="79">
        <v>0</v>
      </c>
      <c r="E124" s="107"/>
      <c r="F124" s="79">
        <v>1.1539999999999999</v>
      </c>
      <c r="G124" s="80">
        <v>2018</v>
      </c>
      <c r="H124" s="80">
        <v>2021</v>
      </c>
      <c r="I124" s="81" t="s">
        <v>1684</v>
      </c>
      <c r="J124" s="81" t="s">
        <v>1685</v>
      </c>
      <c r="K124" s="82" t="s">
        <v>1254</v>
      </c>
      <c r="L124" s="82" t="s">
        <v>1685</v>
      </c>
      <c r="M124" s="106"/>
      <c r="N124" s="83"/>
    </row>
    <row r="125" spans="1:14" ht="30.75" x14ac:dyDescent="0.25">
      <c r="A125" s="174"/>
      <c r="B125" s="53" t="s">
        <v>254</v>
      </c>
      <c r="C125" s="58"/>
      <c r="D125" s="79">
        <f t="shared" ref="D125" si="32">SUM(D126:D132)</f>
        <v>0.8</v>
      </c>
      <c r="E125" s="107"/>
      <c r="F125" s="79">
        <f t="shared" ref="F125" si="33">SUM(F126:F132)</f>
        <v>0</v>
      </c>
      <c r="G125" s="80"/>
      <c r="H125" s="80"/>
      <c r="I125" s="81"/>
      <c r="J125" s="81"/>
      <c r="K125" s="82"/>
      <c r="L125" s="82"/>
      <c r="M125" s="106"/>
      <c r="N125" s="83"/>
    </row>
    <row r="126" spans="1:14" ht="78.75" x14ac:dyDescent="0.25">
      <c r="A126" s="174">
        <v>96</v>
      </c>
      <c r="B126" s="53" t="s">
        <v>1730</v>
      </c>
      <c r="C126" s="58" t="s">
        <v>1731</v>
      </c>
      <c r="D126" s="79">
        <v>0</v>
      </c>
      <c r="E126" s="107"/>
      <c r="F126" s="79">
        <v>0</v>
      </c>
      <c r="G126" s="80">
        <v>2019</v>
      </c>
      <c r="H126" s="80">
        <v>2020</v>
      </c>
      <c r="I126" s="81" t="s">
        <v>1254</v>
      </c>
      <c r="J126" s="81" t="s">
        <v>1685</v>
      </c>
      <c r="K126" s="82" t="s">
        <v>1254</v>
      </c>
      <c r="L126" s="82" t="s">
        <v>1685</v>
      </c>
      <c r="M126" s="106"/>
      <c r="N126" s="83"/>
    </row>
    <row r="127" spans="1:14" ht="63" x14ac:dyDescent="0.25">
      <c r="A127" s="174">
        <v>97</v>
      </c>
      <c r="B127" s="53" t="s">
        <v>255</v>
      </c>
      <c r="C127" s="58" t="s">
        <v>256</v>
      </c>
      <c r="D127" s="79">
        <v>0.8</v>
      </c>
      <c r="E127" s="107"/>
      <c r="F127" s="79">
        <v>0</v>
      </c>
      <c r="G127" s="80">
        <v>2019</v>
      </c>
      <c r="H127" s="80">
        <v>2020</v>
      </c>
      <c r="I127" s="81" t="s">
        <v>1684</v>
      </c>
      <c r="J127" s="81" t="s">
        <v>1685</v>
      </c>
      <c r="K127" s="82" t="s">
        <v>1684</v>
      </c>
      <c r="L127" s="82" t="s">
        <v>1685</v>
      </c>
      <c r="M127" s="106"/>
      <c r="N127" s="83"/>
    </row>
    <row r="128" spans="1:14" ht="47.25" x14ac:dyDescent="0.25">
      <c r="A128" s="174">
        <v>98</v>
      </c>
      <c r="B128" s="53" t="s">
        <v>257</v>
      </c>
      <c r="C128" s="58" t="s">
        <v>258</v>
      </c>
      <c r="D128" s="79">
        <v>0</v>
      </c>
      <c r="E128" s="107"/>
      <c r="F128" s="79">
        <v>0</v>
      </c>
      <c r="G128" s="80">
        <v>2018</v>
      </c>
      <c r="H128" s="80">
        <v>2021</v>
      </c>
      <c r="I128" s="81" t="s">
        <v>1684</v>
      </c>
      <c r="J128" s="81" t="s">
        <v>1685</v>
      </c>
      <c r="K128" s="82" t="s">
        <v>1254</v>
      </c>
      <c r="L128" s="82" t="s">
        <v>1685</v>
      </c>
      <c r="M128" s="106"/>
      <c r="N128" s="83"/>
    </row>
    <row r="129" spans="1:14" ht="78.75" x14ac:dyDescent="0.25">
      <c r="A129" s="174">
        <v>99</v>
      </c>
      <c r="B129" s="65" t="s">
        <v>1732</v>
      </c>
      <c r="C129" s="58" t="s">
        <v>259</v>
      </c>
      <c r="D129" s="79">
        <v>0</v>
      </c>
      <c r="E129" s="107"/>
      <c r="F129" s="79">
        <v>0</v>
      </c>
      <c r="G129" s="80">
        <v>2019</v>
      </c>
      <c r="H129" s="80">
        <v>2020</v>
      </c>
      <c r="I129" s="81" t="s">
        <v>1684</v>
      </c>
      <c r="J129" s="81" t="s">
        <v>1685</v>
      </c>
      <c r="K129" s="82" t="s">
        <v>1254</v>
      </c>
      <c r="L129" s="82" t="s">
        <v>1685</v>
      </c>
      <c r="M129" s="106"/>
      <c r="N129" s="83"/>
    </row>
    <row r="130" spans="1:14" ht="31.5" x14ac:dyDescent="0.25">
      <c r="A130" s="174">
        <v>100</v>
      </c>
      <c r="B130" s="53" t="s">
        <v>260</v>
      </c>
      <c r="C130" s="58" t="s">
        <v>1380</v>
      </c>
      <c r="D130" s="79">
        <v>0</v>
      </c>
      <c r="E130" s="107"/>
      <c r="F130" s="79">
        <v>0</v>
      </c>
      <c r="G130" s="80">
        <v>2020</v>
      </c>
      <c r="H130" s="80">
        <v>2021</v>
      </c>
      <c r="I130" s="81" t="s">
        <v>1684</v>
      </c>
      <c r="J130" s="81" t="s">
        <v>1685</v>
      </c>
      <c r="K130" s="82" t="s">
        <v>1254</v>
      </c>
      <c r="L130" s="82" t="s">
        <v>1685</v>
      </c>
      <c r="M130" s="106"/>
      <c r="N130" s="83"/>
    </row>
    <row r="131" spans="1:14" ht="78.75" x14ac:dyDescent="0.25">
      <c r="A131" s="174">
        <v>101</v>
      </c>
      <c r="B131" s="53" t="s">
        <v>261</v>
      </c>
      <c r="C131" s="58" t="s">
        <v>1381</v>
      </c>
      <c r="D131" s="79">
        <v>0</v>
      </c>
      <c r="E131" s="107"/>
      <c r="F131" s="79">
        <v>0</v>
      </c>
      <c r="G131" s="80">
        <v>2019</v>
      </c>
      <c r="H131" s="80">
        <v>2021</v>
      </c>
      <c r="I131" s="81" t="s">
        <v>1254</v>
      </c>
      <c r="J131" s="81" t="s">
        <v>1685</v>
      </c>
      <c r="K131" s="82" t="s">
        <v>1254</v>
      </c>
      <c r="L131" s="82" t="s">
        <v>1685</v>
      </c>
      <c r="M131" s="106"/>
      <c r="N131" s="83"/>
    </row>
    <row r="132" spans="1:14" ht="94.5" x14ac:dyDescent="0.25">
      <c r="A132" s="174">
        <v>102</v>
      </c>
      <c r="B132" s="53" t="s">
        <v>1733</v>
      </c>
      <c r="C132" s="58" t="s">
        <v>498</v>
      </c>
      <c r="D132" s="79">
        <v>0</v>
      </c>
      <c r="E132" s="107"/>
      <c r="F132" s="79">
        <v>0</v>
      </c>
      <c r="G132" s="80">
        <v>2020</v>
      </c>
      <c r="H132" s="80">
        <v>2021</v>
      </c>
      <c r="I132" s="81" t="s">
        <v>1254</v>
      </c>
      <c r="J132" s="81" t="s">
        <v>1685</v>
      </c>
      <c r="K132" s="82" t="s">
        <v>1684</v>
      </c>
      <c r="L132" s="82" t="s">
        <v>1685</v>
      </c>
      <c r="M132" s="106"/>
      <c r="N132" s="83"/>
    </row>
    <row r="133" spans="1:14" ht="30.75" x14ac:dyDescent="0.25">
      <c r="A133" s="174"/>
      <c r="B133" s="53" t="s">
        <v>262</v>
      </c>
      <c r="C133" s="58"/>
      <c r="D133" s="79">
        <f t="shared" ref="D133" si="34">SUM(D134:D138)</f>
        <v>0</v>
      </c>
      <c r="E133" s="107"/>
      <c r="F133" s="79">
        <f t="shared" ref="F133" si="35">SUM(F134:F138)</f>
        <v>0.47</v>
      </c>
      <c r="G133" s="85"/>
      <c r="H133" s="85"/>
      <c r="I133" s="81"/>
      <c r="J133" s="81"/>
      <c r="K133" s="86"/>
      <c r="L133" s="82"/>
      <c r="M133" s="106"/>
      <c r="N133" s="83"/>
    </row>
    <row r="134" spans="1:14" ht="47.25" x14ac:dyDescent="0.25">
      <c r="A134" s="174">
        <v>103</v>
      </c>
      <c r="B134" s="53" t="s">
        <v>263</v>
      </c>
      <c r="C134" s="58" t="s">
        <v>264</v>
      </c>
      <c r="D134" s="79">
        <v>0</v>
      </c>
      <c r="E134" s="107"/>
      <c r="F134" s="79">
        <v>0</v>
      </c>
      <c r="G134" s="80">
        <v>2015</v>
      </c>
      <c r="H134" s="80">
        <v>2021</v>
      </c>
      <c r="I134" s="81" t="s">
        <v>1684</v>
      </c>
      <c r="J134" s="81" t="s">
        <v>1685</v>
      </c>
      <c r="K134" s="82" t="s">
        <v>1684</v>
      </c>
      <c r="L134" s="82" t="s">
        <v>1685</v>
      </c>
      <c r="M134" s="106"/>
      <c r="N134" s="83"/>
    </row>
    <row r="135" spans="1:14" ht="94.5" x14ac:dyDescent="0.25">
      <c r="A135" s="174">
        <v>104</v>
      </c>
      <c r="B135" s="65" t="s">
        <v>1734</v>
      </c>
      <c r="C135" s="58" t="s">
        <v>1382</v>
      </c>
      <c r="D135" s="79">
        <v>0</v>
      </c>
      <c r="E135" s="107"/>
      <c r="F135" s="79">
        <v>0.18</v>
      </c>
      <c r="G135" s="80">
        <v>2019</v>
      </c>
      <c r="H135" s="80">
        <v>2020</v>
      </c>
      <c r="I135" s="81" t="s">
        <v>1254</v>
      </c>
      <c r="J135" s="81" t="s">
        <v>1685</v>
      </c>
      <c r="K135" s="82" t="s">
        <v>1254</v>
      </c>
      <c r="L135" s="82" t="s">
        <v>1685</v>
      </c>
      <c r="M135" s="106"/>
      <c r="N135" s="83"/>
    </row>
    <row r="136" spans="1:14" ht="63" x14ac:dyDescent="0.25">
      <c r="A136" s="174">
        <v>105</v>
      </c>
      <c r="B136" s="53" t="s">
        <v>1735</v>
      </c>
      <c r="C136" s="58" t="s">
        <v>1383</v>
      </c>
      <c r="D136" s="79">
        <v>0</v>
      </c>
      <c r="E136" s="107"/>
      <c r="F136" s="79">
        <v>0.18</v>
      </c>
      <c r="G136" s="80">
        <v>2020</v>
      </c>
      <c r="H136" s="80">
        <v>2020</v>
      </c>
      <c r="I136" s="81" t="s">
        <v>1254</v>
      </c>
      <c r="J136" s="81" t="s">
        <v>1685</v>
      </c>
      <c r="K136" s="82" t="s">
        <v>1254</v>
      </c>
      <c r="L136" s="82" t="s">
        <v>1685</v>
      </c>
      <c r="M136" s="106"/>
      <c r="N136" s="83"/>
    </row>
    <row r="137" spans="1:14" ht="78.75" x14ac:dyDescent="0.25">
      <c r="A137" s="174">
        <v>106</v>
      </c>
      <c r="B137" s="53" t="s">
        <v>265</v>
      </c>
      <c r="C137" s="58" t="s">
        <v>266</v>
      </c>
      <c r="D137" s="79">
        <v>0</v>
      </c>
      <c r="E137" s="107"/>
      <c r="F137" s="79">
        <v>0</v>
      </c>
      <c r="G137" s="80">
        <v>2020</v>
      </c>
      <c r="H137" s="80">
        <v>2021</v>
      </c>
      <c r="I137" s="81" t="s">
        <v>1254</v>
      </c>
      <c r="J137" s="81" t="s">
        <v>1685</v>
      </c>
      <c r="K137" s="82" t="s">
        <v>1684</v>
      </c>
      <c r="L137" s="82" t="s">
        <v>1685</v>
      </c>
      <c r="M137" s="106"/>
      <c r="N137" s="83"/>
    </row>
    <row r="138" spans="1:14" ht="94.5" x14ac:dyDescent="0.25">
      <c r="A138" s="174">
        <v>107</v>
      </c>
      <c r="B138" s="53" t="s">
        <v>1736</v>
      </c>
      <c r="C138" s="58" t="s">
        <v>1270</v>
      </c>
      <c r="D138" s="79">
        <v>0</v>
      </c>
      <c r="E138" s="107"/>
      <c r="F138" s="79">
        <v>0.11</v>
      </c>
      <c r="G138" s="80">
        <v>2020</v>
      </c>
      <c r="H138" s="80">
        <v>2020</v>
      </c>
      <c r="I138" s="81" t="s">
        <v>1254</v>
      </c>
      <c r="J138" s="81" t="s">
        <v>1685</v>
      </c>
      <c r="K138" s="82" t="s">
        <v>1254</v>
      </c>
      <c r="L138" s="82" t="s">
        <v>1685</v>
      </c>
      <c r="M138" s="106"/>
      <c r="N138" s="83"/>
    </row>
    <row r="139" spans="1:14" ht="30.75" x14ac:dyDescent="0.25">
      <c r="A139" s="174"/>
      <c r="B139" s="65" t="s">
        <v>267</v>
      </c>
      <c r="C139" s="58"/>
      <c r="D139" s="79">
        <f t="shared" ref="D139" si="36">SUM(D140:D145)</f>
        <v>0</v>
      </c>
      <c r="E139" s="107"/>
      <c r="F139" s="79">
        <f t="shared" ref="F139" si="37">SUM(F140:F145)</f>
        <v>0.54</v>
      </c>
      <c r="G139" s="80"/>
      <c r="H139" s="80"/>
      <c r="I139" s="81"/>
      <c r="J139" s="81"/>
      <c r="K139" s="82"/>
      <c r="L139" s="82"/>
      <c r="M139" s="106"/>
      <c r="N139" s="83"/>
    </row>
    <row r="140" spans="1:14" ht="94.5" x14ac:dyDescent="0.25">
      <c r="A140" s="174">
        <v>108</v>
      </c>
      <c r="B140" s="53" t="s">
        <v>1737</v>
      </c>
      <c r="C140" s="58" t="s">
        <v>1384</v>
      </c>
      <c r="D140" s="79">
        <v>0</v>
      </c>
      <c r="E140" s="107"/>
      <c r="F140" s="79">
        <v>0</v>
      </c>
      <c r="G140" s="80">
        <v>2019</v>
      </c>
      <c r="H140" s="80">
        <v>2020</v>
      </c>
      <c r="I140" s="81" t="s">
        <v>1684</v>
      </c>
      <c r="J140" s="81" t="s">
        <v>1685</v>
      </c>
      <c r="K140" s="82" t="s">
        <v>1684</v>
      </c>
      <c r="L140" s="82" t="s">
        <v>1685</v>
      </c>
      <c r="M140" s="106"/>
      <c r="N140" s="83"/>
    </row>
    <row r="141" spans="1:14" ht="94.5" x14ac:dyDescent="0.25">
      <c r="A141" s="174">
        <v>109</v>
      </c>
      <c r="B141" s="65" t="s">
        <v>272</v>
      </c>
      <c r="C141" s="58" t="s">
        <v>273</v>
      </c>
      <c r="D141" s="79">
        <v>0</v>
      </c>
      <c r="E141" s="107"/>
      <c r="F141" s="79">
        <v>0.54</v>
      </c>
      <c r="G141" s="80">
        <v>2020</v>
      </c>
      <c r="H141" s="80">
        <v>2020</v>
      </c>
      <c r="I141" s="81" t="s">
        <v>1254</v>
      </c>
      <c r="J141" s="81" t="s">
        <v>1685</v>
      </c>
      <c r="K141" s="82" t="s">
        <v>1684</v>
      </c>
      <c r="L141" s="82" t="s">
        <v>1685</v>
      </c>
      <c r="M141" s="106"/>
      <c r="N141" s="83"/>
    </row>
    <row r="142" spans="1:14" ht="94.5" x14ac:dyDescent="0.25">
      <c r="A142" s="174">
        <v>110</v>
      </c>
      <c r="B142" s="53" t="s">
        <v>270</v>
      </c>
      <c r="C142" s="58" t="s">
        <v>271</v>
      </c>
      <c r="D142" s="79">
        <v>0</v>
      </c>
      <c r="E142" s="107"/>
      <c r="F142" s="79">
        <v>0</v>
      </c>
      <c r="G142" s="80">
        <v>2020</v>
      </c>
      <c r="H142" s="80">
        <v>2021</v>
      </c>
      <c r="I142" s="81" t="s">
        <v>1254</v>
      </c>
      <c r="J142" s="81" t="s">
        <v>1685</v>
      </c>
      <c r="K142" s="82" t="s">
        <v>1684</v>
      </c>
      <c r="L142" s="82" t="s">
        <v>1685</v>
      </c>
      <c r="M142" s="106"/>
      <c r="N142" s="83"/>
    </row>
    <row r="143" spans="1:14" ht="78.75" x14ac:dyDescent="0.25">
      <c r="A143" s="174">
        <v>111</v>
      </c>
      <c r="B143" s="53" t="s">
        <v>1738</v>
      </c>
      <c r="C143" s="58" t="s">
        <v>1739</v>
      </c>
      <c r="D143" s="79">
        <v>0</v>
      </c>
      <c r="E143" s="107"/>
      <c r="F143" s="79">
        <v>0</v>
      </c>
      <c r="G143" s="80">
        <v>2020</v>
      </c>
      <c r="H143" s="80">
        <v>2021</v>
      </c>
      <c r="I143" s="81" t="s">
        <v>1684</v>
      </c>
      <c r="J143" s="81" t="s">
        <v>1685</v>
      </c>
      <c r="K143" s="82" t="s">
        <v>1684</v>
      </c>
      <c r="L143" s="82" t="s">
        <v>1685</v>
      </c>
      <c r="M143" s="106"/>
      <c r="N143" s="83"/>
    </row>
    <row r="144" spans="1:14" ht="78.75" x14ac:dyDescent="0.25">
      <c r="A144" s="174">
        <v>112</v>
      </c>
      <c r="B144" s="53" t="s">
        <v>268</v>
      </c>
      <c r="C144" s="58" t="s">
        <v>269</v>
      </c>
      <c r="D144" s="79">
        <v>0</v>
      </c>
      <c r="E144" s="107"/>
      <c r="F144" s="79">
        <v>0</v>
      </c>
      <c r="G144" s="80">
        <v>2020</v>
      </c>
      <c r="H144" s="80">
        <v>2021</v>
      </c>
      <c r="I144" s="81" t="s">
        <v>1254</v>
      </c>
      <c r="J144" s="81" t="s">
        <v>1685</v>
      </c>
      <c r="K144" s="82" t="s">
        <v>1684</v>
      </c>
      <c r="L144" s="82" t="s">
        <v>1685</v>
      </c>
      <c r="M144" s="106"/>
      <c r="N144" s="83"/>
    </row>
    <row r="145" spans="1:14" ht="63" x14ac:dyDescent="0.25">
      <c r="A145" s="174">
        <v>113</v>
      </c>
      <c r="B145" s="53" t="s">
        <v>1480</v>
      </c>
      <c r="C145" s="58" t="s">
        <v>1481</v>
      </c>
      <c r="D145" s="79">
        <v>0</v>
      </c>
      <c r="E145" s="107"/>
      <c r="F145" s="79">
        <v>0</v>
      </c>
      <c r="G145" s="80">
        <v>2020</v>
      </c>
      <c r="H145" s="80">
        <v>2021</v>
      </c>
      <c r="I145" s="81" t="s">
        <v>1254</v>
      </c>
      <c r="J145" s="81" t="s">
        <v>1685</v>
      </c>
      <c r="K145" s="82" t="s">
        <v>1254</v>
      </c>
      <c r="L145" s="82" t="s">
        <v>1685</v>
      </c>
      <c r="M145" s="106"/>
      <c r="N145" s="83"/>
    </row>
    <row r="146" spans="1:14" ht="30.75" x14ac:dyDescent="0.25">
      <c r="A146" s="174"/>
      <c r="B146" s="53" t="s">
        <v>274</v>
      </c>
      <c r="C146" s="58"/>
      <c r="D146" s="79">
        <f t="shared" ref="D146" si="38">SUM(D147:D150)</f>
        <v>0</v>
      </c>
      <c r="E146" s="107"/>
      <c r="F146" s="79">
        <f t="shared" ref="F146" si="39">SUM(F147:F150)</f>
        <v>0</v>
      </c>
      <c r="G146" s="80"/>
      <c r="H146" s="80"/>
      <c r="I146" s="81"/>
      <c r="J146" s="81"/>
      <c r="K146" s="82"/>
      <c r="L146" s="82"/>
      <c r="M146" s="106"/>
      <c r="N146" s="83"/>
    </row>
    <row r="147" spans="1:14" ht="63" x14ac:dyDescent="0.25">
      <c r="A147" s="174">
        <v>114</v>
      </c>
      <c r="B147" s="53" t="s">
        <v>275</v>
      </c>
      <c r="C147" s="58" t="s">
        <v>276</v>
      </c>
      <c r="D147" s="79">
        <v>0</v>
      </c>
      <c r="E147" s="107"/>
      <c r="F147" s="79">
        <v>0</v>
      </c>
      <c r="G147" s="80">
        <v>2016</v>
      </c>
      <c r="H147" s="80">
        <v>2025</v>
      </c>
      <c r="I147" s="81" t="s">
        <v>1254</v>
      </c>
      <c r="J147" s="81" t="s">
        <v>1685</v>
      </c>
      <c r="K147" s="82" t="s">
        <v>1684</v>
      </c>
      <c r="L147" s="82" t="s">
        <v>1685</v>
      </c>
      <c r="M147" s="106"/>
      <c r="N147" s="83"/>
    </row>
    <row r="148" spans="1:14" ht="63" x14ac:dyDescent="0.25">
      <c r="A148" s="174">
        <v>115</v>
      </c>
      <c r="B148" s="53" t="s">
        <v>277</v>
      </c>
      <c r="C148" s="58" t="s">
        <v>278</v>
      </c>
      <c r="D148" s="79">
        <v>0</v>
      </c>
      <c r="E148" s="107"/>
      <c r="F148" s="79">
        <v>0</v>
      </c>
      <c r="G148" s="80">
        <v>2018</v>
      </c>
      <c r="H148" s="80">
        <v>2020</v>
      </c>
      <c r="I148" s="81" t="s">
        <v>1684</v>
      </c>
      <c r="J148" s="81" t="s">
        <v>1685</v>
      </c>
      <c r="K148" s="82" t="s">
        <v>1254</v>
      </c>
      <c r="L148" s="82" t="s">
        <v>1685</v>
      </c>
      <c r="M148" s="106"/>
      <c r="N148" s="83"/>
    </row>
    <row r="149" spans="1:14" ht="63" x14ac:dyDescent="0.25">
      <c r="A149" s="174">
        <v>116</v>
      </c>
      <c r="B149" s="53" t="s">
        <v>1740</v>
      </c>
      <c r="C149" s="58" t="s">
        <v>279</v>
      </c>
      <c r="D149" s="79">
        <v>0</v>
      </c>
      <c r="E149" s="107"/>
      <c r="F149" s="79">
        <v>0</v>
      </c>
      <c r="G149" s="80">
        <v>2019</v>
      </c>
      <c r="H149" s="80">
        <v>2021</v>
      </c>
      <c r="I149" s="81" t="s">
        <v>1254</v>
      </c>
      <c r="J149" s="81" t="s">
        <v>1685</v>
      </c>
      <c r="K149" s="82" t="s">
        <v>1684</v>
      </c>
      <c r="L149" s="82" t="s">
        <v>1685</v>
      </c>
      <c r="M149" s="106"/>
      <c r="N149" s="83"/>
    </row>
    <row r="150" spans="1:14" ht="47.25" x14ac:dyDescent="0.25">
      <c r="A150" s="174">
        <v>117</v>
      </c>
      <c r="B150" s="53" t="s">
        <v>1741</v>
      </c>
      <c r="C150" s="59" t="s">
        <v>1742</v>
      </c>
      <c r="D150" s="79">
        <v>0</v>
      </c>
      <c r="E150" s="107"/>
      <c r="F150" s="79">
        <v>0</v>
      </c>
      <c r="G150" s="80">
        <v>2020</v>
      </c>
      <c r="H150" s="80">
        <v>2021</v>
      </c>
      <c r="I150" s="81" t="s">
        <v>1254</v>
      </c>
      <c r="J150" s="81" t="s">
        <v>1685</v>
      </c>
      <c r="K150" s="82" t="s">
        <v>1254</v>
      </c>
      <c r="L150" s="82" t="s">
        <v>1685</v>
      </c>
      <c r="M150" s="106"/>
      <c r="N150" s="83"/>
    </row>
    <row r="151" spans="1:14" ht="30.75" x14ac:dyDescent="0.25">
      <c r="A151" s="174"/>
      <c r="B151" s="53" t="s">
        <v>280</v>
      </c>
      <c r="C151" s="58"/>
      <c r="D151" s="79">
        <f t="shared" ref="D151" si="40">SUM(D152:D152)</f>
        <v>0</v>
      </c>
      <c r="E151" s="107"/>
      <c r="F151" s="79">
        <f t="shared" ref="F151" si="41">SUM(F152:F152)</f>
        <v>0</v>
      </c>
      <c r="G151" s="80"/>
      <c r="H151" s="80"/>
      <c r="I151" s="81"/>
      <c r="J151" s="81"/>
      <c r="K151" s="82"/>
      <c r="L151" s="82"/>
      <c r="M151" s="106"/>
      <c r="N151" s="83"/>
    </row>
    <row r="152" spans="1:14" ht="47.25" x14ac:dyDescent="0.25">
      <c r="A152" s="174">
        <v>118</v>
      </c>
      <c r="B152" s="53" t="s">
        <v>281</v>
      </c>
      <c r="C152" s="58" t="s">
        <v>282</v>
      </c>
      <c r="D152" s="79">
        <v>0</v>
      </c>
      <c r="E152" s="107"/>
      <c r="F152" s="79">
        <v>0</v>
      </c>
      <c r="G152" s="80">
        <v>2017</v>
      </c>
      <c r="H152" s="80">
        <v>2021</v>
      </c>
      <c r="I152" s="81" t="s">
        <v>1684</v>
      </c>
      <c r="J152" s="81" t="s">
        <v>1685</v>
      </c>
      <c r="K152" s="82" t="s">
        <v>1684</v>
      </c>
      <c r="L152" s="82" t="s">
        <v>1685</v>
      </c>
      <c r="M152" s="106"/>
      <c r="N152" s="83"/>
    </row>
    <row r="153" spans="1:14" ht="30.75" x14ac:dyDescent="0.25">
      <c r="A153" s="174"/>
      <c r="B153" s="53" t="s">
        <v>283</v>
      </c>
      <c r="C153" s="58"/>
      <c r="D153" s="79">
        <f t="shared" ref="D153" si="42">SUM(D154:D182)</f>
        <v>6.98</v>
      </c>
      <c r="E153" s="107"/>
      <c r="F153" s="79">
        <f t="shared" ref="F153" si="43">SUM(F154:F182)</f>
        <v>1.6220000000000001</v>
      </c>
      <c r="G153" s="80"/>
      <c r="H153" s="80"/>
      <c r="I153" s="81"/>
      <c r="J153" s="81"/>
      <c r="K153" s="82"/>
      <c r="L153" s="82"/>
      <c r="M153" s="106"/>
      <c r="N153" s="83"/>
    </row>
    <row r="154" spans="1:14" ht="63" x14ac:dyDescent="0.25">
      <c r="A154" s="174">
        <v>119</v>
      </c>
      <c r="B154" s="53" t="s">
        <v>1483</v>
      </c>
      <c r="C154" s="58" t="s">
        <v>1484</v>
      </c>
      <c r="D154" s="79">
        <v>0</v>
      </c>
      <c r="E154" s="107"/>
      <c r="F154" s="79">
        <v>0</v>
      </c>
      <c r="G154" s="80">
        <v>2019</v>
      </c>
      <c r="H154" s="80">
        <v>2020</v>
      </c>
      <c r="I154" s="81" t="s">
        <v>1254</v>
      </c>
      <c r="J154" s="81" t="s">
        <v>1685</v>
      </c>
      <c r="K154" s="82" t="s">
        <v>1254</v>
      </c>
      <c r="L154" s="82" t="s">
        <v>1685</v>
      </c>
      <c r="M154" s="106"/>
      <c r="N154" s="83"/>
    </row>
    <row r="155" spans="1:14" ht="47.25" x14ac:dyDescent="0.25">
      <c r="A155" s="174">
        <v>120</v>
      </c>
      <c r="B155" s="53" t="s">
        <v>284</v>
      </c>
      <c r="C155" s="58" t="s">
        <v>285</v>
      </c>
      <c r="D155" s="79">
        <v>0.4</v>
      </c>
      <c r="E155" s="107"/>
      <c r="F155" s="79">
        <v>0</v>
      </c>
      <c r="G155" s="80">
        <v>2019</v>
      </c>
      <c r="H155" s="80">
        <v>2020</v>
      </c>
      <c r="I155" s="81" t="s">
        <v>1254</v>
      </c>
      <c r="J155" s="81" t="s">
        <v>1685</v>
      </c>
      <c r="K155" s="82" t="s">
        <v>1254</v>
      </c>
      <c r="L155" s="82" t="s">
        <v>1685</v>
      </c>
      <c r="M155" s="106"/>
      <c r="N155" s="83"/>
    </row>
    <row r="156" spans="1:14" ht="63" x14ac:dyDescent="0.25">
      <c r="A156" s="174">
        <v>121</v>
      </c>
      <c r="B156" s="53" t="s">
        <v>286</v>
      </c>
      <c r="C156" s="58" t="s">
        <v>287</v>
      </c>
      <c r="D156" s="79">
        <v>0.16</v>
      </c>
      <c r="E156" s="107"/>
      <c r="F156" s="79">
        <v>0</v>
      </c>
      <c r="G156" s="80">
        <v>2019</v>
      </c>
      <c r="H156" s="80">
        <v>2020</v>
      </c>
      <c r="I156" s="81" t="s">
        <v>1684</v>
      </c>
      <c r="J156" s="81" t="s">
        <v>1685</v>
      </c>
      <c r="K156" s="82" t="s">
        <v>1684</v>
      </c>
      <c r="L156" s="82" t="s">
        <v>1685</v>
      </c>
      <c r="M156" s="106"/>
      <c r="N156" s="83"/>
    </row>
    <row r="157" spans="1:14" ht="94.5" x14ac:dyDescent="0.25">
      <c r="A157" s="174">
        <v>122</v>
      </c>
      <c r="B157" s="53" t="s">
        <v>288</v>
      </c>
      <c r="C157" s="58" t="s">
        <v>289</v>
      </c>
      <c r="D157" s="79">
        <v>1.26</v>
      </c>
      <c r="E157" s="107"/>
      <c r="F157" s="79">
        <v>1.526</v>
      </c>
      <c r="G157" s="80">
        <v>2018</v>
      </c>
      <c r="H157" s="80">
        <v>2020</v>
      </c>
      <c r="I157" s="81" t="s">
        <v>1684</v>
      </c>
      <c r="J157" s="81" t="s">
        <v>1685</v>
      </c>
      <c r="K157" s="82" t="s">
        <v>1684</v>
      </c>
      <c r="L157" s="82" t="s">
        <v>1685</v>
      </c>
      <c r="M157" s="106"/>
      <c r="N157" s="83"/>
    </row>
    <row r="158" spans="1:14" ht="63" x14ac:dyDescent="0.25">
      <c r="A158" s="174">
        <v>123</v>
      </c>
      <c r="B158" s="53" t="s">
        <v>290</v>
      </c>
      <c r="C158" s="58" t="s">
        <v>291</v>
      </c>
      <c r="D158" s="79">
        <v>0</v>
      </c>
      <c r="E158" s="107"/>
      <c r="F158" s="79">
        <v>0</v>
      </c>
      <c r="G158" s="80">
        <v>2019</v>
      </c>
      <c r="H158" s="80">
        <v>2023</v>
      </c>
      <c r="I158" s="81" t="s">
        <v>1254</v>
      </c>
      <c r="J158" s="81" t="s">
        <v>1685</v>
      </c>
      <c r="K158" s="82" t="s">
        <v>1684</v>
      </c>
      <c r="L158" s="82" t="s">
        <v>1685</v>
      </c>
      <c r="M158" s="106"/>
      <c r="N158" s="83"/>
    </row>
    <row r="159" spans="1:14" ht="31.5" x14ac:dyDescent="0.25">
      <c r="A159" s="174">
        <v>124</v>
      </c>
      <c r="B159" s="53" t="s">
        <v>293</v>
      </c>
      <c r="C159" s="58" t="s">
        <v>294</v>
      </c>
      <c r="D159" s="79">
        <v>0</v>
      </c>
      <c r="E159" s="107"/>
      <c r="F159" s="79">
        <v>0</v>
      </c>
      <c r="G159" s="80">
        <v>2017</v>
      </c>
      <c r="H159" s="80">
        <v>2021</v>
      </c>
      <c r="I159" s="81" t="s">
        <v>1684</v>
      </c>
      <c r="J159" s="81" t="s">
        <v>1685</v>
      </c>
      <c r="K159" s="82" t="s">
        <v>1254</v>
      </c>
      <c r="L159" s="82" t="s">
        <v>1685</v>
      </c>
      <c r="M159" s="106"/>
      <c r="N159" s="83"/>
    </row>
    <row r="160" spans="1:14" ht="63" x14ac:dyDescent="0.25">
      <c r="A160" s="174">
        <v>125</v>
      </c>
      <c r="B160" s="53" t="s">
        <v>295</v>
      </c>
      <c r="C160" s="58" t="s">
        <v>296</v>
      </c>
      <c r="D160" s="79">
        <v>0.8</v>
      </c>
      <c r="E160" s="107"/>
      <c r="F160" s="79">
        <v>9.6000000000000002E-2</v>
      </c>
      <c r="G160" s="80">
        <v>2018</v>
      </c>
      <c r="H160" s="80">
        <v>2020</v>
      </c>
      <c r="I160" s="81" t="s">
        <v>1684</v>
      </c>
      <c r="J160" s="81" t="s">
        <v>1685</v>
      </c>
      <c r="K160" s="82" t="s">
        <v>1684</v>
      </c>
      <c r="L160" s="82" t="s">
        <v>1685</v>
      </c>
      <c r="M160" s="106"/>
      <c r="N160" s="83"/>
    </row>
    <row r="161" spans="1:14" ht="47.25" x14ac:dyDescent="0.25">
      <c r="A161" s="174">
        <v>126</v>
      </c>
      <c r="B161" s="53" t="s">
        <v>297</v>
      </c>
      <c r="C161" s="58" t="s">
        <v>298</v>
      </c>
      <c r="D161" s="79">
        <v>0.8</v>
      </c>
      <c r="E161" s="107"/>
      <c r="F161" s="79">
        <v>0</v>
      </c>
      <c r="G161" s="80">
        <v>2019</v>
      </c>
      <c r="H161" s="80">
        <v>2020</v>
      </c>
      <c r="I161" s="81" t="s">
        <v>1684</v>
      </c>
      <c r="J161" s="81" t="s">
        <v>1685</v>
      </c>
      <c r="K161" s="82" t="s">
        <v>1684</v>
      </c>
      <c r="L161" s="82" t="s">
        <v>1685</v>
      </c>
      <c r="M161" s="106"/>
      <c r="N161" s="83"/>
    </row>
    <row r="162" spans="1:14" ht="47.25" x14ac:dyDescent="0.25">
      <c r="A162" s="174">
        <v>127</v>
      </c>
      <c r="B162" s="53" t="s">
        <v>299</v>
      </c>
      <c r="C162" s="58" t="s">
        <v>300</v>
      </c>
      <c r="D162" s="79">
        <v>0.25</v>
      </c>
      <c r="E162" s="107"/>
      <c r="F162" s="79">
        <v>0</v>
      </c>
      <c r="G162" s="85">
        <v>2019</v>
      </c>
      <c r="H162" s="85">
        <v>2020</v>
      </c>
      <c r="I162" s="81" t="s">
        <v>1684</v>
      </c>
      <c r="J162" s="81" t="s">
        <v>1685</v>
      </c>
      <c r="K162" s="86" t="s">
        <v>1684</v>
      </c>
      <c r="L162" s="82" t="s">
        <v>1685</v>
      </c>
      <c r="M162" s="106"/>
      <c r="N162" s="83"/>
    </row>
    <row r="163" spans="1:14" ht="63" x14ac:dyDescent="0.25">
      <c r="A163" s="174">
        <v>128</v>
      </c>
      <c r="B163" s="65" t="s">
        <v>1743</v>
      </c>
      <c r="C163" s="58" t="s">
        <v>301</v>
      </c>
      <c r="D163" s="79">
        <v>0.4</v>
      </c>
      <c r="E163" s="107"/>
      <c r="F163" s="79">
        <v>0</v>
      </c>
      <c r="G163" s="80">
        <v>2019</v>
      </c>
      <c r="H163" s="80">
        <v>2020</v>
      </c>
      <c r="I163" s="81" t="s">
        <v>1684</v>
      </c>
      <c r="J163" s="81" t="s">
        <v>1685</v>
      </c>
      <c r="K163" s="82" t="s">
        <v>1684</v>
      </c>
      <c r="L163" s="82" t="s">
        <v>1685</v>
      </c>
      <c r="M163" s="106"/>
      <c r="N163" s="83"/>
    </row>
    <row r="164" spans="1:14" ht="78.75" x14ac:dyDescent="0.25">
      <c r="A164" s="174">
        <v>129</v>
      </c>
      <c r="B164" s="53" t="s">
        <v>302</v>
      </c>
      <c r="C164" s="58" t="s">
        <v>1385</v>
      </c>
      <c r="D164" s="79">
        <v>0.25</v>
      </c>
      <c r="E164" s="107"/>
      <c r="F164" s="79">
        <v>0</v>
      </c>
      <c r="G164" s="80">
        <v>2019</v>
      </c>
      <c r="H164" s="80">
        <v>2020</v>
      </c>
      <c r="I164" s="81" t="s">
        <v>1684</v>
      </c>
      <c r="J164" s="81" t="s">
        <v>1685</v>
      </c>
      <c r="K164" s="82" t="s">
        <v>1684</v>
      </c>
      <c r="L164" s="82" t="s">
        <v>1685</v>
      </c>
      <c r="M164" s="106"/>
      <c r="N164" s="83"/>
    </row>
    <row r="165" spans="1:14" ht="78.75" x14ac:dyDescent="0.25">
      <c r="A165" s="174">
        <v>130</v>
      </c>
      <c r="B165" s="53" t="s">
        <v>1744</v>
      </c>
      <c r="C165" s="58" t="s">
        <v>1386</v>
      </c>
      <c r="D165" s="79">
        <v>0</v>
      </c>
      <c r="E165" s="107"/>
      <c r="F165" s="79">
        <v>0</v>
      </c>
      <c r="G165" s="80">
        <v>2019</v>
      </c>
      <c r="H165" s="80">
        <v>2020</v>
      </c>
      <c r="I165" s="81" t="s">
        <v>1254</v>
      </c>
      <c r="J165" s="81" t="s">
        <v>1685</v>
      </c>
      <c r="K165" s="82" t="s">
        <v>1254</v>
      </c>
      <c r="L165" s="82" t="s">
        <v>1685</v>
      </c>
      <c r="M165" s="106"/>
      <c r="N165" s="83"/>
    </row>
    <row r="166" spans="1:14" ht="63" x14ac:dyDescent="0.25">
      <c r="A166" s="174">
        <v>131</v>
      </c>
      <c r="B166" s="53" t="s">
        <v>303</v>
      </c>
      <c r="C166" s="58" t="s">
        <v>1387</v>
      </c>
      <c r="D166" s="79">
        <v>0.4</v>
      </c>
      <c r="E166" s="107"/>
      <c r="F166" s="79">
        <v>0</v>
      </c>
      <c r="G166" s="80">
        <v>2020</v>
      </c>
      <c r="H166" s="80">
        <v>2020</v>
      </c>
      <c r="I166" s="81" t="s">
        <v>1684</v>
      </c>
      <c r="J166" s="81" t="s">
        <v>1685</v>
      </c>
      <c r="K166" s="82" t="s">
        <v>1684</v>
      </c>
      <c r="L166" s="82" t="s">
        <v>1685</v>
      </c>
      <c r="M166" s="106"/>
      <c r="N166" s="83"/>
    </row>
    <row r="167" spans="1:14" ht="63" x14ac:dyDescent="0.25">
      <c r="A167" s="174">
        <v>132</v>
      </c>
      <c r="B167" s="53" t="s">
        <v>1745</v>
      </c>
      <c r="C167" s="58" t="s">
        <v>1388</v>
      </c>
      <c r="D167" s="79">
        <v>0</v>
      </c>
      <c r="E167" s="107"/>
      <c r="F167" s="79">
        <v>0</v>
      </c>
      <c r="G167" s="80">
        <v>2020</v>
      </c>
      <c r="H167" s="80">
        <v>2021</v>
      </c>
      <c r="I167" s="81" t="s">
        <v>1684</v>
      </c>
      <c r="J167" s="81" t="s">
        <v>1685</v>
      </c>
      <c r="K167" s="82" t="s">
        <v>1684</v>
      </c>
      <c r="L167" s="82" t="s">
        <v>1685</v>
      </c>
      <c r="M167" s="106"/>
      <c r="N167" s="83"/>
    </row>
    <row r="168" spans="1:14" ht="94.5" x14ac:dyDescent="0.25">
      <c r="A168" s="174">
        <v>133</v>
      </c>
      <c r="B168" s="53" t="s">
        <v>1746</v>
      </c>
      <c r="C168" s="58" t="s">
        <v>1747</v>
      </c>
      <c r="D168" s="79">
        <v>0</v>
      </c>
      <c r="E168" s="107"/>
      <c r="F168" s="79">
        <v>0</v>
      </c>
      <c r="G168" s="80">
        <v>2020</v>
      </c>
      <c r="H168" s="80">
        <v>2021</v>
      </c>
      <c r="I168" s="81" t="s">
        <v>1254</v>
      </c>
      <c r="J168" s="81" t="s">
        <v>1685</v>
      </c>
      <c r="K168" s="82" t="s">
        <v>1254</v>
      </c>
      <c r="L168" s="82" t="s">
        <v>1685</v>
      </c>
      <c r="M168" s="106"/>
      <c r="N168" s="83"/>
    </row>
    <row r="169" spans="1:14" ht="47.25" x14ac:dyDescent="0.25">
      <c r="A169" s="174">
        <v>134</v>
      </c>
      <c r="B169" s="53" t="s">
        <v>1748</v>
      </c>
      <c r="C169" s="58" t="s">
        <v>1749</v>
      </c>
      <c r="D169" s="79">
        <v>0</v>
      </c>
      <c r="E169" s="107"/>
      <c r="F169" s="79">
        <v>0</v>
      </c>
      <c r="G169" s="80">
        <v>2020</v>
      </c>
      <c r="H169" s="80">
        <v>2021</v>
      </c>
      <c r="I169" s="81" t="s">
        <v>1254</v>
      </c>
      <c r="J169" s="81" t="s">
        <v>1685</v>
      </c>
      <c r="K169" s="82" t="s">
        <v>1254</v>
      </c>
      <c r="L169" s="82" t="s">
        <v>1685</v>
      </c>
      <c r="M169" s="106"/>
      <c r="N169" s="83"/>
    </row>
    <row r="170" spans="1:14" ht="63" x14ac:dyDescent="0.25">
      <c r="A170" s="174">
        <v>135</v>
      </c>
      <c r="B170" s="53" t="s">
        <v>1482</v>
      </c>
      <c r="C170" s="58" t="s">
        <v>304</v>
      </c>
      <c r="D170" s="79">
        <v>0.16</v>
      </c>
      <c r="E170" s="107"/>
      <c r="F170" s="79">
        <v>0</v>
      </c>
      <c r="G170" s="80">
        <v>2020</v>
      </c>
      <c r="H170" s="80">
        <v>2020</v>
      </c>
      <c r="I170" s="81" t="s">
        <v>1684</v>
      </c>
      <c r="J170" s="81" t="s">
        <v>1685</v>
      </c>
      <c r="K170" s="82" t="s">
        <v>1684</v>
      </c>
      <c r="L170" s="82" t="s">
        <v>1685</v>
      </c>
      <c r="M170" s="106"/>
      <c r="N170" s="83"/>
    </row>
    <row r="171" spans="1:14" ht="63" x14ac:dyDescent="0.25">
      <c r="A171" s="174">
        <v>136</v>
      </c>
      <c r="B171" s="53" t="s">
        <v>1750</v>
      </c>
      <c r="C171" s="58" t="s">
        <v>1487</v>
      </c>
      <c r="D171" s="79">
        <v>0</v>
      </c>
      <c r="E171" s="107"/>
      <c r="F171" s="79">
        <v>0</v>
      </c>
      <c r="G171" s="80">
        <v>2020</v>
      </c>
      <c r="H171" s="80">
        <v>2020</v>
      </c>
      <c r="I171" s="81" t="s">
        <v>1254</v>
      </c>
      <c r="J171" s="81" t="s">
        <v>1685</v>
      </c>
      <c r="K171" s="82" t="s">
        <v>1254</v>
      </c>
      <c r="L171" s="82" t="s">
        <v>1685</v>
      </c>
      <c r="M171" s="106"/>
      <c r="N171" s="83"/>
    </row>
    <row r="172" spans="1:14" ht="63" x14ac:dyDescent="0.25">
      <c r="A172" s="174">
        <v>137</v>
      </c>
      <c r="B172" s="53" t="s">
        <v>1751</v>
      </c>
      <c r="C172" s="58" t="s">
        <v>1272</v>
      </c>
      <c r="D172" s="79">
        <v>0.1</v>
      </c>
      <c r="E172" s="107"/>
      <c r="F172" s="79">
        <v>0</v>
      </c>
      <c r="G172" s="80">
        <v>2020</v>
      </c>
      <c r="H172" s="80">
        <v>2020</v>
      </c>
      <c r="I172" s="81" t="s">
        <v>1684</v>
      </c>
      <c r="J172" s="81" t="s">
        <v>1685</v>
      </c>
      <c r="K172" s="82" t="s">
        <v>1684</v>
      </c>
      <c r="L172" s="82" t="s">
        <v>1685</v>
      </c>
      <c r="M172" s="106"/>
      <c r="N172" s="83"/>
    </row>
    <row r="173" spans="1:14" ht="63" x14ac:dyDescent="0.25">
      <c r="A173" s="174">
        <v>138</v>
      </c>
      <c r="B173" s="53" t="s">
        <v>1752</v>
      </c>
      <c r="C173" s="58" t="s">
        <v>1271</v>
      </c>
      <c r="D173" s="79">
        <v>0</v>
      </c>
      <c r="E173" s="107"/>
      <c r="F173" s="79">
        <v>0</v>
      </c>
      <c r="G173" s="80">
        <v>2020</v>
      </c>
      <c r="H173" s="80">
        <v>2021</v>
      </c>
      <c r="I173" s="81" t="s">
        <v>1254</v>
      </c>
      <c r="J173" s="81" t="s">
        <v>1685</v>
      </c>
      <c r="K173" s="82" t="s">
        <v>1254</v>
      </c>
      <c r="L173" s="82" t="s">
        <v>1685</v>
      </c>
      <c r="M173" s="106"/>
      <c r="N173" s="83"/>
    </row>
    <row r="174" spans="1:14" ht="78.75" x14ac:dyDescent="0.25">
      <c r="A174" s="174">
        <v>139</v>
      </c>
      <c r="B174" s="53" t="s">
        <v>1488</v>
      </c>
      <c r="C174" s="58" t="s">
        <v>1489</v>
      </c>
      <c r="D174" s="79">
        <v>2</v>
      </c>
      <c r="E174" s="107"/>
      <c r="F174" s="79">
        <v>0</v>
      </c>
      <c r="G174" s="80">
        <v>2020</v>
      </c>
      <c r="H174" s="80">
        <v>2020</v>
      </c>
      <c r="I174" s="81" t="s">
        <v>1684</v>
      </c>
      <c r="J174" s="81" t="s">
        <v>1685</v>
      </c>
      <c r="K174" s="82" t="s">
        <v>1254</v>
      </c>
      <c r="L174" s="82" t="s">
        <v>1685</v>
      </c>
      <c r="M174" s="106"/>
      <c r="N174" s="83"/>
    </row>
    <row r="175" spans="1:14" ht="94.5" x14ac:dyDescent="0.25">
      <c r="A175" s="174">
        <v>140</v>
      </c>
      <c r="B175" s="53" t="s">
        <v>1753</v>
      </c>
      <c r="C175" s="58" t="s">
        <v>1754</v>
      </c>
      <c r="D175" s="79">
        <v>0</v>
      </c>
      <c r="E175" s="107"/>
      <c r="F175" s="79">
        <v>0</v>
      </c>
      <c r="G175" s="80">
        <v>2020</v>
      </c>
      <c r="H175" s="80">
        <v>2021</v>
      </c>
      <c r="I175" s="81" t="s">
        <v>1254</v>
      </c>
      <c r="J175" s="81" t="s">
        <v>1685</v>
      </c>
      <c r="K175" s="82" t="s">
        <v>1254</v>
      </c>
      <c r="L175" s="82" t="s">
        <v>1685</v>
      </c>
      <c r="M175" s="106"/>
      <c r="N175" s="83"/>
    </row>
    <row r="176" spans="1:14" ht="63" x14ac:dyDescent="0.25">
      <c r="A176" s="174">
        <v>141</v>
      </c>
      <c r="B176" s="53" t="s">
        <v>1755</v>
      </c>
      <c r="C176" s="58" t="s">
        <v>1756</v>
      </c>
      <c r="D176" s="79">
        <v>0</v>
      </c>
      <c r="E176" s="107"/>
      <c r="F176" s="79">
        <v>0</v>
      </c>
      <c r="G176" s="80">
        <v>2020</v>
      </c>
      <c r="H176" s="80">
        <v>2021</v>
      </c>
      <c r="I176" s="81" t="s">
        <v>1254</v>
      </c>
      <c r="J176" s="81" t="s">
        <v>1685</v>
      </c>
      <c r="K176" s="82" t="s">
        <v>1254</v>
      </c>
      <c r="L176" s="82" t="s">
        <v>1685</v>
      </c>
      <c r="M176" s="106"/>
      <c r="N176" s="83"/>
    </row>
    <row r="177" spans="1:14" ht="63" x14ac:dyDescent="0.25">
      <c r="A177" s="174">
        <v>142</v>
      </c>
      <c r="B177" s="53" t="s">
        <v>1757</v>
      </c>
      <c r="C177" s="58" t="s">
        <v>1758</v>
      </c>
      <c r="D177" s="79">
        <v>0</v>
      </c>
      <c r="E177" s="107"/>
      <c r="F177" s="79">
        <v>0</v>
      </c>
      <c r="G177" s="80">
        <v>2020</v>
      </c>
      <c r="H177" s="80">
        <v>2021</v>
      </c>
      <c r="I177" s="81" t="s">
        <v>1254</v>
      </c>
      <c r="J177" s="81" t="s">
        <v>1685</v>
      </c>
      <c r="K177" s="82" t="s">
        <v>1254</v>
      </c>
      <c r="L177" s="82" t="s">
        <v>1685</v>
      </c>
      <c r="M177" s="106"/>
      <c r="N177" s="83"/>
    </row>
    <row r="178" spans="1:14" ht="78.75" x14ac:dyDescent="0.25">
      <c r="A178" s="174">
        <v>143</v>
      </c>
      <c r="B178" s="53" t="s">
        <v>1759</v>
      </c>
      <c r="C178" s="58" t="s">
        <v>1760</v>
      </c>
      <c r="D178" s="79">
        <v>0</v>
      </c>
      <c r="E178" s="107"/>
      <c r="F178" s="79">
        <v>0</v>
      </c>
      <c r="G178" s="80">
        <v>2020</v>
      </c>
      <c r="H178" s="80">
        <v>2021</v>
      </c>
      <c r="I178" s="81" t="s">
        <v>1254</v>
      </c>
      <c r="J178" s="81" t="s">
        <v>1685</v>
      </c>
      <c r="K178" s="82" t="s">
        <v>1254</v>
      </c>
      <c r="L178" s="82" t="s">
        <v>1685</v>
      </c>
      <c r="M178" s="106"/>
      <c r="N178" s="83"/>
    </row>
    <row r="179" spans="1:14" ht="47.25" x14ac:dyDescent="0.25">
      <c r="A179" s="174">
        <v>144</v>
      </c>
      <c r="B179" s="53" t="s">
        <v>1485</v>
      </c>
      <c r="C179" s="58" t="s">
        <v>1486</v>
      </c>
      <c r="D179" s="79">
        <v>0</v>
      </c>
      <c r="E179" s="107"/>
      <c r="F179" s="79">
        <v>0</v>
      </c>
      <c r="G179" s="80">
        <v>2020</v>
      </c>
      <c r="H179" s="80">
        <v>2021</v>
      </c>
      <c r="I179" s="81" t="s">
        <v>1684</v>
      </c>
      <c r="J179" s="81" t="s">
        <v>1685</v>
      </c>
      <c r="K179" s="82" t="s">
        <v>1684</v>
      </c>
      <c r="L179" s="82" t="s">
        <v>1685</v>
      </c>
      <c r="M179" s="106"/>
      <c r="N179" s="83"/>
    </row>
    <row r="180" spans="1:14" ht="47.25" x14ac:dyDescent="0.25">
      <c r="A180" s="174">
        <v>145</v>
      </c>
      <c r="B180" s="53" t="s">
        <v>1761</v>
      </c>
      <c r="C180" s="58" t="s">
        <v>1762</v>
      </c>
      <c r="D180" s="79">
        <v>0</v>
      </c>
      <c r="E180" s="107"/>
      <c r="F180" s="79">
        <v>0</v>
      </c>
      <c r="G180" s="85">
        <v>2020</v>
      </c>
      <c r="H180" s="85">
        <v>2021</v>
      </c>
      <c r="I180" s="81" t="s">
        <v>1254</v>
      </c>
      <c r="J180" s="81" t="s">
        <v>1685</v>
      </c>
      <c r="K180" s="86" t="s">
        <v>1254</v>
      </c>
      <c r="L180" s="82" t="s">
        <v>1685</v>
      </c>
      <c r="M180" s="106"/>
      <c r="N180" s="83"/>
    </row>
    <row r="181" spans="1:14" ht="94.5" x14ac:dyDescent="0.25">
      <c r="A181" s="174">
        <v>146</v>
      </c>
      <c r="B181" s="53" t="s">
        <v>1763</v>
      </c>
      <c r="C181" s="58" t="s">
        <v>1764</v>
      </c>
      <c r="D181" s="79">
        <v>0</v>
      </c>
      <c r="E181" s="107"/>
      <c r="F181" s="79">
        <v>0</v>
      </c>
      <c r="G181" s="80">
        <v>2020</v>
      </c>
      <c r="H181" s="80">
        <v>2021</v>
      </c>
      <c r="I181" s="81" t="s">
        <v>1254</v>
      </c>
      <c r="J181" s="81" t="s">
        <v>1685</v>
      </c>
      <c r="K181" s="82" t="s">
        <v>1254</v>
      </c>
      <c r="L181" s="82" t="s">
        <v>1685</v>
      </c>
      <c r="M181" s="106"/>
      <c r="N181" s="83"/>
    </row>
    <row r="182" spans="1:14" ht="31.5" x14ac:dyDescent="0.25">
      <c r="A182" s="174">
        <v>147</v>
      </c>
      <c r="B182" s="65" t="s">
        <v>1765</v>
      </c>
      <c r="C182" s="58" t="s">
        <v>1766</v>
      </c>
      <c r="D182" s="79">
        <v>0</v>
      </c>
      <c r="E182" s="107"/>
      <c r="F182" s="79">
        <v>0</v>
      </c>
      <c r="G182" s="80">
        <v>2020</v>
      </c>
      <c r="H182" s="80">
        <v>2020</v>
      </c>
      <c r="I182" s="81" t="s">
        <v>1254</v>
      </c>
      <c r="J182" s="81" t="s">
        <v>1685</v>
      </c>
      <c r="K182" s="82" t="s">
        <v>1254</v>
      </c>
      <c r="L182" s="82" t="s">
        <v>1685</v>
      </c>
      <c r="M182" s="106"/>
      <c r="N182" s="83"/>
    </row>
    <row r="183" spans="1:14" ht="30.75" x14ac:dyDescent="0.25">
      <c r="A183" s="174"/>
      <c r="B183" s="53" t="s">
        <v>305</v>
      </c>
      <c r="C183" s="58"/>
      <c r="D183" s="79">
        <f t="shared" ref="D183" si="44">SUM(D184:D212)</f>
        <v>4.5200000000000005</v>
      </c>
      <c r="E183" s="107"/>
      <c r="F183" s="79">
        <f t="shared" ref="F183" si="45">SUM(F184:F212)</f>
        <v>1.383</v>
      </c>
      <c r="G183" s="80"/>
      <c r="H183" s="80"/>
      <c r="I183" s="81"/>
      <c r="J183" s="81"/>
      <c r="K183" s="82"/>
      <c r="L183" s="82"/>
      <c r="M183" s="106"/>
      <c r="N183" s="83"/>
    </row>
    <row r="184" spans="1:14" ht="63" x14ac:dyDescent="0.25">
      <c r="A184" s="174">
        <v>148</v>
      </c>
      <c r="B184" s="53" t="s">
        <v>1767</v>
      </c>
      <c r="C184" s="58" t="s">
        <v>308</v>
      </c>
      <c r="D184" s="79">
        <v>0.4</v>
      </c>
      <c r="E184" s="107"/>
      <c r="F184" s="79">
        <v>0</v>
      </c>
      <c r="G184" s="80">
        <v>2019</v>
      </c>
      <c r="H184" s="80">
        <v>2020</v>
      </c>
      <c r="I184" s="81" t="s">
        <v>1254</v>
      </c>
      <c r="J184" s="81" t="s">
        <v>1685</v>
      </c>
      <c r="K184" s="82" t="s">
        <v>1254</v>
      </c>
      <c r="L184" s="82" t="s">
        <v>1685</v>
      </c>
      <c r="M184" s="106"/>
      <c r="N184" s="83"/>
    </row>
    <row r="185" spans="1:14" ht="63" x14ac:dyDescent="0.25">
      <c r="A185" s="174">
        <v>149</v>
      </c>
      <c r="B185" s="53" t="s">
        <v>1768</v>
      </c>
      <c r="C185" s="58" t="s">
        <v>309</v>
      </c>
      <c r="D185" s="79">
        <v>0.4</v>
      </c>
      <c r="E185" s="107"/>
      <c r="F185" s="79">
        <v>0</v>
      </c>
      <c r="G185" s="80">
        <v>2019</v>
      </c>
      <c r="H185" s="80">
        <v>2020</v>
      </c>
      <c r="I185" s="81" t="s">
        <v>1254</v>
      </c>
      <c r="J185" s="81" t="s">
        <v>1685</v>
      </c>
      <c r="K185" s="82" t="s">
        <v>1254</v>
      </c>
      <c r="L185" s="82" t="s">
        <v>1685</v>
      </c>
      <c r="M185" s="106"/>
      <c r="N185" s="83"/>
    </row>
    <row r="186" spans="1:14" ht="47.25" x14ac:dyDescent="0.25">
      <c r="A186" s="174">
        <v>150</v>
      </c>
      <c r="B186" s="53" t="s">
        <v>306</v>
      </c>
      <c r="C186" s="58" t="s">
        <v>307</v>
      </c>
      <c r="D186" s="79">
        <v>0</v>
      </c>
      <c r="E186" s="107"/>
      <c r="F186" s="79">
        <v>0</v>
      </c>
      <c r="G186" s="80">
        <v>2017</v>
      </c>
      <c r="H186" s="80">
        <v>2021</v>
      </c>
      <c r="I186" s="81" t="s">
        <v>1254</v>
      </c>
      <c r="J186" s="81" t="s">
        <v>1685</v>
      </c>
      <c r="K186" s="82" t="s">
        <v>1254</v>
      </c>
      <c r="L186" s="82" t="s">
        <v>1685</v>
      </c>
      <c r="M186" s="106"/>
      <c r="N186" s="83"/>
    </row>
    <row r="187" spans="1:14" ht="47.25" x14ac:dyDescent="0.25">
      <c r="A187" s="174">
        <v>151</v>
      </c>
      <c r="B187" s="53" t="s">
        <v>310</v>
      </c>
      <c r="C187" s="58" t="s">
        <v>311</v>
      </c>
      <c r="D187" s="79">
        <v>1.26</v>
      </c>
      <c r="E187" s="107"/>
      <c r="F187" s="79">
        <v>0</v>
      </c>
      <c r="G187" s="80">
        <v>2019</v>
      </c>
      <c r="H187" s="80">
        <v>2020</v>
      </c>
      <c r="I187" s="81" t="s">
        <v>1684</v>
      </c>
      <c r="J187" s="81" t="s">
        <v>1685</v>
      </c>
      <c r="K187" s="82" t="s">
        <v>1684</v>
      </c>
      <c r="L187" s="82" t="s">
        <v>1685</v>
      </c>
      <c r="M187" s="106"/>
      <c r="N187" s="83"/>
    </row>
    <row r="188" spans="1:14" ht="47.25" x14ac:dyDescent="0.25">
      <c r="A188" s="174">
        <v>152</v>
      </c>
      <c r="B188" s="53" t="s">
        <v>312</v>
      </c>
      <c r="C188" s="58" t="s">
        <v>313</v>
      </c>
      <c r="D188" s="79">
        <v>0</v>
      </c>
      <c r="E188" s="107"/>
      <c r="F188" s="79">
        <v>0</v>
      </c>
      <c r="G188" s="80">
        <v>2017</v>
      </c>
      <c r="H188" s="80">
        <v>2021</v>
      </c>
      <c r="I188" s="81" t="s">
        <v>1254</v>
      </c>
      <c r="J188" s="81" t="s">
        <v>1685</v>
      </c>
      <c r="K188" s="82" t="s">
        <v>1254</v>
      </c>
      <c r="L188" s="82" t="s">
        <v>1685</v>
      </c>
      <c r="M188" s="106"/>
      <c r="N188" s="83"/>
    </row>
    <row r="189" spans="1:14" ht="31.5" x14ac:dyDescent="0.25">
      <c r="A189" s="174">
        <v>153</v>
      </c>
      <c r="B189" s="53" t="s">
        <v>314</v>
      </c>
      <c r="C189" s="58" t="s">
        <v>315</v>
      </c>
      <c r="D189" s="79">
        <v>0</v>
      </c>
      <c r="E189" s="107"/>
      <c r="F189" s="79">
        <v>0</v>
      </c>
      <c r="G189" s="80">
        <v>2017</v>
      </c>
      <c r="H189" s="80">
        <v>2020</v>
      </c>
      <c r="I189" s="81" t="s">
        <v>1684</v>
      </c>
      <c r="J189" s="81" t="s">
        <v>1685</v>
      </c>
      <c r="K189" s="82" t="s">
        <v>1254</v>
      </c>
      <c r="L189" s="82" t="s">
        <v>1685</v>
      </c>
      <c r="M189" s="106"/>
      <c r="N189" s="83"/>
    </row>
    <row r="190" spans="1:14" ht="31.5" x14ac:dyDescent="0.25">
      <c r="A190" s="174">
        <v>154</v>
      </c>
      <c r="B190" s="53" t="s">
        <v>316</v>
      </c>
      <c r="C190" s="58" t="s">
        <v>317</v>
      </c>
      <c r="D190" s="79">
        <v>0</v>
      </c>
      <c r="E190" s="107"/>
      <c r="F190" s="79">
        <v>0</v>
      </c>
      <c r="G190" s="80">
        <v>2018</v>
      </c>
      <c r="H190" s="80">
        <v>2020</v>
      </c>
      <c r="I190" s="81" t="s">
        <v>1684</v>
      </c>
      <c r="J190" s="81" t="s">
        <v>1685</v>
      </c>
      <c r="K190" s="82" t="s">
        <v>1254</v>
      </c>
      <c r="L190" s="82" t="s">
        <v>1685</v>
      </c>
      <c r="M190" s="106"/>
      <c r="N190" s="83"/>
    </row>
    <row r="191" spans="1:14" ht="47.25" x14ac:dyDescent="0.25">
      <c r="A191" s="174">
        <v>155</v>
      </c>
      <c r="B191" s="53" t="s">
        <v>318</v>
      </c>
      <c r="C191" s="58" t="s">
        <v>319</v>
      </c>
      <c r="D191" s="79">
        <v>0</v>
      </c>
      <c r="E191" s="107"/>
      <c r="F191" s="79">
        <v>0</v>
      </c>
      <c r="G191" s="80">
        <v>2018</v>
      </c>
      <c r="H191" s="80">
        <v>2020</v>
      </c>
      <c r="I191" s="81" t="s">
        <v>1684</v>
      </c>
      <c r="J191" s="81" t="s">
        <v>1685</v>
      </c>
      <c r="K191" s="82" t="s">
        <v>1254</v>
      </c>
      <c r="L191" s="82" t="s">
        <v>1685</v>
      </c>
      <c r="M191" s="106"/>
      <c r="N191" s="83"/>
    </row>
    <row r="192" spans="1:14" ht="47.25" x14ac:dyDescent="0.25">
      <c r="A192" s="174">
        <v>156</v>
      </c>
      <c r="B192" s="53" t="s">
        <v>320</v>
      </c>
      <c r="C192" s="58" t="s">
        <v>321</v>
      </c>
      <c r="D192" s="79">
        <v>0</v>
      </c>
      <c r="E192" s="107"/>
      <c r="F192" s="79">
        <v>0.63</v>
      </c>
      <c r="G192" s="80">
        <v>2018</v>
      </c>
      <c r="H192" s="80">
        <v>2020</v>
      </c>
      <c r="I192" s="81" t="s">
        <v>1684</v>
      </c>
      <c r="J192" s="81" t="s">
        <v>1685</v>
      </c>
      <c r="K192" s="82" t="s">
        <v>1684</v>
      </c>
      <c r="L192" s="82" t="s">
        <v>1685</v>
      </c>
      <c r="M192" s="106"/>
      <c r="N192" s="83"/>
    </row>
    <row r="193" spans="1:14" ht="47.25" x14ac:dyDescent="0.25">
      <c r="A193" s="174">
        <v>157</v>
      </c>
      <c r="B193" s="53" t="s">
        <v>322</v>
      </c>
      <c r="C193" s="58" t="s">
        <v>323</v>
      </c>
      <c r="D193" s="79">
        <v>0</v>
      </c>
      <c r="E193" s="107"/>
      <c r="F193" s="79">
        <v>0</v>
      </c>
      <c r="G193" s="80">
        <v>2018</v>
      </c>
      <c r="H193" s="80">
        <v>2021</v>
      </c>
      <c r="I193" s="81" t="s">
        <v>1684</v>
      </c>
      <c r="J193" s="81" t="s">
        <v>1685</v>
      </c>
      <c r="K193" s="82" t="s">
        <v>1684</v>
      </c>
      <c r="L193" s="82" t="s">
        <v>1685</v>
      </c>
      <c r="M193" s="106"/>
      <c r="N193" s="83"/>
    </row>
    <row r="194" spans="1:14" ht="47.25" x14ac:dyDescent="0.25">
      <c r="A194" s="174">
        <v>158</v>
      </c>
      <c r="B194" s="53" t="s">
        <v>324</v>
      </c>
      <c r="C194" s="58" t="s">
        <v>325</v>
      </c>
      <c r="D194" s="79">
        <v>0</v>
      </c>
      <c r="E194" s="107"/>
      <c r="F194" s="79">
        <v>0.373</v>
      </c>
      <c r="G194" s="80">
        <v>2018</v>
      </c>
      <c r="H194" s="80">
        <v>2020</v>
      </c>
      <c r="I194" s="81" t="s">
        <v>1684</v>
      </c>
      <c r="J194" s="81" t="s">
        <v>1685</v>
      </c>
      <c r="K194" s="82" t="s">
        <v>1684</v>
      </c>
      <c r="L194" s="82" t="s">
        <v>1685</v>
      </c>
      <c r="M194" s="106"/>
      <c r="N194" s="83"/>
    </row>
    <row r="195" spans="1:14" ht="47.25" x14ac:dyDescent="0.25">
      <c r="A195" s="174">
        <v>159</v>
      </c>
      <c r="B195" s="53" t="s">
        <v>326</v>
      </c>
      <c r="C195" s="59" t="s">
        <v>327</v>
      </c>
      <c r="D195" s="79">
        <v>0</v>
      </c>
      <c r="E195" s="107"/>
      <c r="F195" s="79">
        <v>0.38</v>
      </c>
      <c r="G195" s="80">
        <v>2018</v>
      </c>
      <c r="H195" s="80">
        <v>2020</v>
      </c>
      <c r="I195" s="81" t="s">
        <v>1684</v>
      </c>
      <c r="J195" s="81" t="s">
        <v>1685</v>
      </c>
      <c r="K195" s="82" t="s">
        <v>1684</v>
      </c>
      <c r="L195" s="82" t="s">
        <v>1685</v>
      </c>
      <c r="M195" s="106"/>
      <c r="N195" s="83"/>
    </row>
    <row r="196" spans="1:14" ht="63" x14ac:dyDescent="0.25">
      <c r="A196" s="174">
        <v>160</v>
      </c>
      <c r="B196" s="53" t="s">
        <v>1769</v>
      </c>
      <c r="C196" s="59" t="s">
        <v>1389</v>
      </c>
      <c r="D196" s="79">
        <v>1.26</v>
      </c>
      <c r="E196" s="107"/>
      <c r="F196" s="79">
        <v>0</v>
      </c>
      <c r="G196" s="80">
        <v>2020</v>
      </c>
      <c r="H196" s="80">
        <v>2020</v>
      </c>
      <c r="I196" s="81" t="s">
        <v>1684</v>
      </c>
      <c r="J196" s="81" t="s">
        <v>1685</v>
      </c>
      <c r="K196" s="82" t="s">
        <v>1684</v>
      </c>
      <c r="L196" s="82" t="s">
        <v>1685</v>
      </c>
      <c r="M196" s="106"/>
      <c r="N196" s="83"/>
    </row>
    <row r="197" spans="1:14" ht="94.5" x14ac:dyDescent="0.25">
      <c r="A197" s="174">
        <v>161</v>
      </c>
      <c r="B197" s="53" t="s">
        <v>1770</v>
      </c>
      <c r="C197" s="59" t="s">
        <v>1390</v>
      </c>
      <c r="D197" s="79">
        <v>0</v>
      </c>
      <c r="E197" s="107"/>
      <c r="F197" s="79">
        <v>0</v>
      </c>
      <c r="G197" s="80">
        <v>2020</v>
      </c>
      <c r="H197" s="80">
        <v>2021</v>
      </c>
      <c r="I197" s="81" t="s">
        <v>1254</v>
      </c>
      <c r="J197" s="81" t="s">
        <v>1685</v>
      </c>
      <c r="K197" s="82" t="s">
        <v>1254</v>
      </c>
      <c r="L197" s="82" t="s">
        <v>1685</v>
      </c>
      <c r="M197" s="106"/>
      <c r="N197" s="83"/>
    </row>
    <row r="198" spans="1:14" ht="110.25" x14ac:dyDescent="0.25">
      <c r="A198" s="174">
        <v>162</v>
      </c>
      <c r="B198" s="53" t="s">
        <v>1771</v>
      </c>
      <c r="C198" s="59" t="s">
        <v>1391</v>
      </c>
      <c r="D198" s="79">
        <v>0.4</v>
      </c>
      <c r="E198" s="107"/>
      <c r="F198" s="79">
        <v>0</v>
      </c>
      <c r="G198" s="80">
        <v>2020</v>
      </c>
      <c r="H198" s="80">
        <v>2021</v>
      </c>
      <c r="I198" s="81" t="s">
        <v>1254</v>
      </c>
      <c r="J198" s="81" t="s">
        <v>1685</v>
      </c>
      <c r="K198" s="82" t="s">
        <v>1254</v>
      </c>
      <c r="L198" s="82" t="s">
        <v>1685</v>
      </c>
      <c r="M198" s="106"/>
      <c r="N198" s="83"/>
    </row>
    <row r="199" spans="1:14" ht="63" x14ac:dyDescent="0.25">
      <c r="A199" s="174">
        <v>163</v>
      </c>
      <c r="B199" s="53" t="s">
        <v>1772</v>
      </c>
      <c r="C199" s="59" t="s">
        <v>328</v>
      </c>
      <c r="D199" s="79">
        <v>0</v>
      </c>
      <c r="E199" s="107"/>
      <c r="F199" s="79">
        <v>0</v>
      </c>
      <c r="G199" s="80">
        <v>2020</v>
      </c>
      <c r="H199" s="80">
        <v>2021</v>
      </c>
      <c r="I199" s="81" t="s">
        <v>1254</v>
      </c>
      <c r="J199" s="81" t="s">
        <v>1685</v>
      </c>
      <c r="K199" s="82" t="s">
        <v>1254</v>
      </c>
      <c r="L199" s="82" t="s">
        <v>1685</v>
      </c>
      <c r="M199" s="106"/>
      <c r="N199" s="83"/>
    </row>
    <row r="200" spans="1:14" ht="78.75" x14ac:dyDescent="0.25">
      <c r="A200" s="174">
        <v>164</v>
      </c>
      <c r="B200" s="53" t="s">
        <v>1773</v>
      </c>
      <c r="C200" s="59" t="s">
        <v>1774</v>
      </c>
      <c r="D200" s="79">
        <v>0</v>
      </c>
      <c r="E200" s="107"/>
      <c r="F200" s="79">
        <v>0</v>
      </c>
      <c r="G200" s="80">
        <v>2020</v>
      </c>
      <c r="H200" s="80">
        <v>2020</v>
      </c>
      <c r="I200" s="81" t="s">
        <v>1684</v>
      </c>
      <c r="J200" s="81" t="s">
        <v>1685</v>
      </c>
      <c r="K200" s="82" t="s">
        <v>1684</v>
      </c>
      <c r="L200" s="82" t="s">
        <v>1685</v>
      </c>
      <c r="M200" s="106"/>
      <c r="N200" s="83"/>
    </row>
    <row r="201" spans="1:14" ht="63" x14ac:dyDescent="0.25">
      <c r="A201" s="174">
        <v>165</v>
      </c>
      <c r="B201" s="53" t="s">
        <v>1775</v>
      </c>
      <c r="C201" s="59" t="s">
        <v>1490</v>
      </c>
      <c r="D201" s="79">
        <v>0.8</v>
      </c>
      <c r="E201" s="107"/>
      <c r="F201" s="79">
        <v>0</v>
      </c>
      <c r="G201" s="80">
        <v>2020</v>
      </c>
      <c r="H201" s="80">
        <v>2020</v>
      </c>
      <c r="I201" s="81" t="s">
        <v>1684</v>
      </c>
      <c r="J201" s="81" t="s">
        <v>1685</v>
      </c>
      <c r="K201" s="82" t="s">
        <v>1254</v>
      </c>
      <c r="L201" s="82" t="s">
        <v>1685</v>
      </c>
      <c r="M201" s="106"/>
      <c r="N201" s="83"/>
    </row>
    <row r="202" spans="1:14" ht="78.75" x14ac:dyDescent="0.25">
      <c r="A202" s="174">
        <v>166</v>
      </c>
      <c r="B202" s="53" t="s">
        <v>1776</v>
      </c>
      <c r="C202" s="59" t="s">
        <v>1777</v>
      </c>
      <c r="D202" s="79">
        <v>0</v>
      </c>
      <c r="E202" s="107"/>
      <c r="F202" s="79">
        <v>0</v>
      </c>
      <c r="G202" s="80">
        <v>2020</v>
      </c>
      <c r="H202" s="80">
        <v>2020</v>
      </c>
      <c r="I202" s="81" t="s">
        <v>1684</v>
      </c>
      <c r="J202" s="81" t="s">
        <v>1685</v>
      </c>
      <c r="K202" s="82" t="s">
        <v>1684</v>
      </c>
      <c r="L202" s="82" t="s">
        <v>1685</v>
      </c>
      <c r="M202" s="106"/>
      <c r="N202" s="83"/>
    </row>
    <row r="203" spans="1:14" ht="78.75" x14ac:dyDescent="0.25">
      <c r="A203" s="174">
        <v>167</v>
      </c>
      <c r="B203" s="53" t="s">
        <v>1778</v>
      </c>
      <c r="C203" s="59" t="s">
        <v>1779</v>
      </c>
      <c r="D203" s="79">
        <v>0</v>
      </c>
      <c r="E203" s="107"/>
      <c r="F203" s="79">
        <v>0</v>
      </c>
      <c r="G203" s="85">
        <v>2020</v>
      </c>
      <c r="H203" s="85">
        <v>2021</v>
      </c>
      <c r="I203" s="81" t="s">
        <v>1254</v>
      </c>
      <c r="J203" s="81" t="s">
        <v>1685</v>
      </c>
      <c r="K203" s="86" t="s">
        <v>1254</v>
      </c>
      <c r="L203" s="82" t="s">
        <v>1685</v>
      </c>
      <c r="M203" s="106"/>
      <c r="N203" s="83"/>
    </row>
    <row r="204" spans="1:14" ht="47.25" x14ac:dyDescent="0.25">
      <c r="A204" s="174">
        <v>168</v>
      </c>
      <c r="B204" s="65" t="s">
        <v>1780</v>
      </c>
      <c r="C204" s="58" t="s">
        <v>1781</v>
      </c>
      <c r="D204" s="79">
        <v>0</v>
      </c>
      <c r="E204" s="107"/>
      <c r="F204" s="79">
        <v>0</v>
      </c>
      <c r="G204" s="80">
        <v>2020</v>
      </c>
      <c r="H204" s="80">
        <v>2020</v>
      </c>
      <c r="I204" s="81" t="s">
        <v>1254</v>
      </c>
      <c r="J204" s="81" t="s">
        <v>1685</v>
      </c>
      <c r="K204" s="82" t="s">
        <v>1254</v>
      </c>
      <c r="L204" s="82" t="s">
        <v>1685</v>
      </c>
      <c r="M204" s="106"/>
      <c r="N204" s="83"/>
    </row>
    <row r="205" spans="1:14" ht="78.75" x14ac:dyDescent="0.25">
      <c r="A205" s="174">
        <v>169</v>
      </c>
      <c r="B205" s="53" t="s">
        <v>1491</v>
      </c>
      <c r="C205" s="58" t="s">
        <v>1273</v>
      </c>
      <c r="D205" s="79">
        <v>0</v>
      </c>
      <c r="E205" s="107"/>
      <c r="F205" s="79">
        <v>0</v>
      </c>
      <c r="G205" s="80">
        <v>2020</v>
      </c>
      <c r="H205" s="80">
        <v>2020</v>
      </c>
      <c r="I205" s="81" t="s">
        <v>1254</v>
      </c>
      <c r="J205" s="81" t="s">
        <v>1685</v>
      </c>
      <c r="K205" s="82" t="s">
        <v>1254</v>
      </c>
      <c r="L205" s="82" t="s">
        <v>1685</v>
      </c>
      <c r="M205" s="106"/>
      <c r="N205" s="83"/>
    </row>
    <row r="206" spans="1:14" ht="94.5" x14ac:dyDescent="0.25">
      <c r="A206" s="174">
        <v>170</v>
      </c>
      <c r="B206" s="65" t="s">
        <v>1782</v>
      </c>
      <c r="C206" s="58" t="s">
        <v>1783</v>
      </c>
      <c r="D206" s="79">
        <v>0</v>
      </c>
      <c r="E206" s="107"/>
      <c r="F206" s="79">
        <v>0</v>
      </c>
      <c r="G206" s="80">
        <v>2020</v>
      </c>
      <c r="H206" s="80">
        <v>2021</v>
      </c>
      <c r="I206" s="81" t="s">
        <v>1254</v>
      </c>
      <c r="J206" s="81" t="s">
        <v>1685</v>
      </c>
      <c r="K206" s="82" t="s">
        <v>1254</v>
      </c>
      <c r="L206" s="82" t="s">
        <v>1685</v>
      </c>
      <c r="M206" s="106"/>
      <c r="N206" s="83"/>
    </row>
    <row r="207" spans="1:14" ht="78.75" x14ac:dyDescent="0.25">
      <c r="A207" s="174">
        <v>171</v>
      </c>
      <c r="B207" s="53" t="s">
        <v>1784</v>
      </c>
      <c r="C207" s="58" t="s">
        <v>1785</v>
      </c>
      <c r="D207" s="79">
        <v>0</v>
      </c>
      <c r="E207" s="107"/>
      <c r="F207" s="79">
        <v>0</v>
      </c>
      <c r="G207" s="80">
        <v>2020</v>
      </c>
      <c r="H207" s="80">
        <v>2021</v>
      </c>
      <c r="I207" s="81" t="s">
        <v>1254</v>
      </c>
      <c r="J207" s="81" t="s">
        <v>1685</v>
      </c>
      <c r="K207" s="82" t="s">
        <v>1254</v>
      </c>
      <c r="L207" s="82" t="s">
        <v>1685</v>
      </c>
      <c r="M207" s="106"/>
      <c r="N207" s="83"/>
    </row>
    <row r="208" spans="1:14" ht="63" x14ac:dyDescent="0.25">
      <c r="A208" s="174">
        <v>172</v>
      </c>
      <c r="B208" s="53" t="s">
        <v>1786</v>
      </c>
      <c r="C208" s="58" t="s">
        <v>1787</v>
      </c>
      <c r="D208" s="79">
        <v>0</v>
      </c>
      <c r="E208" s="107"/>
      <c r="F208" s="79">
        <v>0</v>
      </c>
      <c r="G208" s="80">
        <v>2020</v>
      </c>
      <c r="H208" s="80">
        <v>2021</v>
      </c>
      <c r="I208" s="81" t="s">
        <v>1684</v>
      </c>
      <c r="J208" s="81" t="s">
        <v>1685</v>
      </c>
      <c r="K208" s="82" t="s">
        <v>1684</v>
      </c>
      <c r="L208" s="82" t="s">
        <v>1685</v>
      </c>
      <c r="M208" s="106"/>
      <c r="N208" s="83"/>
    </row>
    <row r="209" spans="1:14" ht="78.75" x14ac:dyDescent="0.25">
      <c r="A209" s="174">
        <v>173</v>
      </c>
      <c r="B209" s="53" t="s">
        <v>1788</v>
      </c>
      <c r="C209" s="58" t="s">
        <v>1789</v>
      </c>
      <c r="D209" s="79">
        <v>0</v>
      </c>
      <c r="E209" s="107"/>
      <c r="F209" s="79">
        <v>0</v>
      </c>
      <c r="G209" s="80">
        <v>2020</v>
      </c>
      <c r="H209" s="80">
        <v>2021</v>
      </c>
      <c r="I209" s="81" t="s">
        <v>1684</v>
      </c>
      <c r="J209" s="81" t="s">
        <v>1685</v>
      </c>
      <c r="K209" s="82" t="s">
        <v>1684</v>
      </c>
      <c r="L209" s="82" t="s">
        <v>1685</v>
      </c>
      <c r="M209" s="106"/>
      <c r="N209" s="83"/>
    </row>
    <row r="210" spans="1:14" ht="78.75" x14ac:dyDescent="0.25">
      <c r="A210" s="174">
        <v>174</v>
      </c>
      <c r="B210" s="53" t="s">
        <v>1790</v>
      </c>
      <c r="C210" s="58" t="s">
        <v>1791</v>
      </c>
      <c r="D210" s="79">
        <v>0</v>
      </c>
      <c r="E210" s="107"/>
      <c r="F210" s="79">
        <v>0</v>
      </c>
      <c r="G210" s="80">
        <v>2020</v>
      </c>
      <c r="H210" s="80">
        <v>2021</v>
      </c>
      <c r="I210" s="81" t="s">
        <v>1254</v>
      </c>
      <c r="J210" s="81" t="s">
        <v>1685</v>
      </c>
      <c r="K210" s="82" t="s">
        <v>1254</v>
      </c>
      <c r="L210" s="82" t="s">
        <v>1685</v>
      </c>
      <c r="M210" s="106"/>
      <c r="N210" s="83"/>
    </row>
    <row r="211" spans="1:14" ht="78.75" x14ac:dyDescent="0.25">
      <c r="A211" s="174">
        <v>175</v>
      </c>
      <c r="B211" s="53" t="s">
        <v>1792</v>
      </c>
      <c r="C211" s="58" t="s">
        <v>1793</v>
      </c>
      <c r="D211" s="79">
        <v>0</v>
      </c>
      <c r="E211" s="107"/>
      <c r="F211" s="79">
        <v>0</v>
      </c>
      <c r="G211" s="80">
        <v>2020</v>
      </c>
      <c r="H211" s="80">
        <v>2021</v>
      </c>
      <c r="I211" s="81" t="s">
        <v>1684</v>
      </c>
      <c r="J211" s="81" t="s">
        <v>1685</v>
      </c>
      <c r="K211" s="82" t="s">
        <v>1684</v>
      </c>
      <c r="L211" s="82" t="s">
        <v>1685</v>
      </c>
      <c r="M211" s="106"/>
      <c r="N211" s="83"/>
    </row>
    <row r="212" spans="1:14" ht="78.75" x14ac:dyDescent="0.25">
      <c r="A212" s="174">
        <v>176</v>
      </c>
      <c r="B212" s="65" t="s">
        <v>1794</v>
      </c>
      <c r="C212" s="58" t="s">
        <v>1795</v>
      </c>
      <c r="D212" s="79">
        <v>0</v>
      </c>
      <c r="E212" s="107"/>
      <c r="F212" s="79">
        <v>0</v>
      </c>
      <c r="G212" s="80">
        <v>2020</v>
      </c>
      <c r="H212" s="80">
        <v>2021</v>
      </c>
      <c r="I212" s="81" t="s">
        <v>1254</v>
      </c>
      <c r="J212" s="81" t="s">
        <v>1685</v>
      </c>
      <c r="K212" s="82" t="s">
        <v>1254</v>
      </c>
      <c r="L212" s="82" t="s">
        <v>1685</v>
      </c>
      <c r="M212" s="106"/>
      <c r="N212" s="83"/>
    </row>
    <row r="213" spans="1:14" ht="30.75" x14ac:dyDescent="0.25">
      <c r="A213" s="174"/>
      <c r="B213" s="53" t="s">
        <v>329</v>
      </c>
      <c r="C213" s="58"/>
      <c r="D213" s="79">
        <f t="shared" ref="D213" si="46">SUM(D214:D244)</f>
        <v>3.9</v>
      </c>
      <c r="E213" s="107"/>
      <c r="F213" s="79">
        <f t="shared" ref="F213" si="47">SUM(F214:F244)</f>
        <v>0.55000000000000004</v>
      </c>
      <c r="G213" s="80"/>
      <c r="H213" s="80"/>
      <c r="I213" s="81"/>
      <c r="J213" s="81"/>
      <c r="K213" s="82"/>
      <c r="L213" s="82"/>
      <c r="M213" s="106"/>
      <c r="N213" s="83"/>
    </row>
    <row r="214" spans="1:14" ht="47.25" x14ac:dyDescent="0.25">
      <c r="A214" s="174">
        <v>177</v>
      </c>
      <c r="B214" s="53" t="s">
        <v>330</v>
      </c>
      <c r="C214" s="58" t="s">
        <v>331</v>
      </c>
      <c r="D214" s="79">
        <v>0</v>
      </c>
      <c r="E214" s="107"/>
      <c r="F214" s="79">
        <v>0</v>
      </c>
      <c r="G214" s="80">
        <v>2014</v>
      </c>
      <c r="H214" s="80">
        <v>2021</v>
      </c>
      <c r="I214" s="81" t="s">
        <v>1254</v>
      </c>
      <c r="J214" s="81" t="s">
        <v>1685</v>
      </c>
      <c r="K214" s="82" t="s">
        <v>1684</v>
      </c>
      <c r="L214" s="82" t="s">
        <v>1685</v>
      </c>
      <c r="M214" s="106"/>
      <c r="N214" s="83"/>
    </row>
    <row r="215" spans="1:14" ht="47.25" x14ac:dyDescent="0.25">
      <c r="A215" s="174">
        <v>178</v>
      </c>
      <c r="B215" s="53" t="s">
        <v>1492</v>
      </c>
      <c r="C215" s="58" t="s">
        <v>332</v>
      </c>
      <c r="D215" s="79">
        <v>0</v>
      </c>
      <c r="E215" s="107"/>
      <c r="F215" s="79">
        <v>0</v>
      </c>
      <c r="G215" s="80">
        <v>2018</v>
      </c>
      <c r="H215" s="80">
        <v>2021</v>
      </c>
      <c r="I215" s="81" t="s">
        <v>1684</v>
      </c>
      <c r="J215" s="81" t="s">
        <v>1685</v>
      </c>
      <c r="K215" s="82" t="s">
        <v>1254</v>
      </c>
      <c r="L215" s="82" t="s">
        <v>1685</v>
      </c>
      <c r="M215" s="106"/>
      <c r="N215" s="83"/>
    </row>
    <row r="216" spans="1:14" ht="47.25" x14ac:dyDescent="0.25">
      <c r="A216" s="174">
        <v>179</v>
      </c>
      <c r="B216" s="53" t="s">
        <v>333</v>
      </c>
      <c r="C216" s="58" t="s">
        <v>334</v>
      </c>
      <c r="D216" s="79">
        <v>0</v>
      </c>
      <c r="E216" s="107"/>
      <c r="F216" s="79">
        <v>0</v>
      </c>
      <c r="G216" s="80">
        <v>2019</v>
      </c>
      <c r="H216" s="80">
        <v>2021</v>
      </c>
      <c r="I216" s="81" t="s">
        <v>1684</v>
      </c>
      <c r="J216" s="81" t="s">
        <v>1685</v>
      </c>
      <c r="K216" s="82" t="s">
        <v>1684</v>
      </c>
      <c r="L216" s="82" t="s">
        <v>1685</v>
      </c>
      <c r="M216" s="106"/>
      <c r="N216" s="83"/>
    </row>
    <row r="217" spans="1:14" ht="47.25" x14ac:dyDescent="0.25">
      <c r="A217" s="174">
        <v>180</v>
      </c>
      <c r="B217" s="53" t="s">
        <v>335</v>
      </c>
      <c r="C217" s="58" t="s">
        <v>336</v>
      </c>
      <c r="D217" s="79">
        <v>0</v>
      </c>
      <c r="E217" s="107"/>
      <c r="F217" s="79">
        <v>0</v>
      </c>
      <c r="G217" s="80">
        <v>2017</v>
      </c>
      <c r="H217" s="80">
        <v>2020</v>
      </c>
      <c r="I217" s="81" t="s">
        <v>1254</v>
      </c>
      <c r="J217" s="81" t="s">
        <v>1685</v>
      </c>
      <c r="K217" s="82" t="s">
        <v>1254</v>
      </c>
      <c r="L217" s="82" t="s">
        <v>1685</v>
      </c>
      <c r="M217" s="106"/>
      <c r="N217" s="83"/>
    </row>
    <row r="218" spans="1:14" ht="47.25" x14ac:dyDescent="0.25">
      <c r="A218" s="174">
        <v>181</v>
      </c>
      <c r="B218" s="53" t="s">
        <v>337</v>
      </c>
      <c r="C218" s="58" t="s">
        <v>338</v>
      </c>
      <c r="D218" s="79">
        <v>0</v>
      </c>
      <c r="E218" s="107"/>
      <c r="F218" s="79">
        <v>0</v>
      </c>
      <c r="G218" s="80">
        <v>2015</v>
      </c>
      <c r="H218" s="80">
        <v>2021</v>
      </c>
      <c r="I218" s="81" t="s">
        <v>1684</v>
      </c>
      <c r="J218" s="81" t="s">
        <v>1685</v>
      </c>
      <c r="K218" s="82" t="s">
        <v>1254</v>
      </c>
      <c r="L218" s="82" t="s">
        <v>1685</v>
      </c>
      <c r="M218" s="106"/>
      <c r="N218" s="83"/>
    </row>
    <row r="219" spans="1:14" ht="31.5" x14ac:dyDescent="0.25">
      <c r="A219" s="174">
        <v>182</v>
      </c>
      <c r="B219" s="53" t="s">
        <v>339</v>
      </c>
      <c r="C219" s="58" t="s">
        <v>340</v>
      </c>
      <c r="D219" s="79">
        <v>0</v>
      </c>
      <c r="E219" s="107"/>
      <c r="F219" s="79">
        <v>0</v>
      </c>
      <c r="G219" s="80">
        <v>2018</v>
      </c>
      <c r="H219" s="80">
        <v>2021</v>
      </c>
      <c r="I219" s="81" t="s">
        <v>1254</v>
      </c>
      <c r="J219" s="81" t="s">
        <v>1685</v>
      </c>
      <c r="K219" s="82" t="s">
        <v>1254</v>
      </c>
      <c r="L219" s="82" t="s">
        <v>1685</v>
      </c>
      <c r="M219" s="106"/>
      <c r="N219" s="83"/>
    </row>
    <row r="220" spans="1:14" ht="47.25" x14ac:dyDescent="0.25">
      <c r="A220" s="174">
        <v>183</v>
      </c>
      <c r="B220" s="53" t="s">
        <v>341</v>
      </c>
      <c r="C220" s="58" t="s">
        <v>342</v>
      </c>
      <c r="D220" s="79">
        <v>0</v>
      </c>
      <c r="E220" s="107"/>
      <c r="F220" s="79">
        <v>0</v>
      </c>
      <c r="G220" s="80">
        <v>2015</v>
      </c>
      <c r="H220" s="80">
        <v>2020</v>
      </c>
      <c r="I220" s="81" t="s">
        <v>1684</v>
      </c>
      <c r="J220" s="81" t="s">
        <v>1685</v>
      </c>
      <c r="K220" s="82" t="s">
        <v>1254</v>
      </c>
      <c r="L220" s="82" t="s">
        <v>1685</v>
      </c>
      <c r="M220" s="106"/>
      <c r="N220" s="83"/>
    </row>
    <row r="221" spans="1:14" ht="31.5" x14ac:dyDescent="0.25">
      <c r="A221" s="174">
        <v>184</v>
      </c>
      <c r="B221" s="53" t="s">
        <v>343</v>
      </c>
      <c r="C221" s="58" t="s">
        <v>344</v>
      </c>
      <c r="D221" s="79">
        <v>0.8</v>
      </c>
      <c r="E221" s="107"/>
      <c r="F221" s="79">
        <v>0</v>
      </c>
      <c r="G221" s="80">
        <v>2020</v>
      </c>
      <c r="H221" s="80">
        <v>2020</v>
      </c>
      <c r="I221" s="81" t="s">
        <v>1684</v>
      </c>
      <c r="J221" s="81" t="s">
        <v>1685</v>
      </c>
      <c r="K221" s="82" t="s">
        <v>1684</v>
      </c>
      <c r="L221" s="82" t="s">
        <v>1685</v>
      </c>
      <c r="M221" s="106"/>
      <c r="N221" s="83"/>
    </row>
    <row r="222" spans="1:14" ht="63" x14ac:dyDescent="0.25">
      <c r="A222" s="174">
        <v>185</v>
      </c>
      <c r="B222" s="53" t="s">
        <v>1796</v>
      </c>
      <c r="C222" s="58" t="s">
        <v>345</v>
      </c>
      <c r="D222" s="79">
        <v>0</v>
      </c>
      <c r="E222" s="107"/>
      <c r="F222" s="79">
        <v>0.2</v>
      </c>
      <c r="G222" s="80">
        <v>2020</v>
      </c>
      <c r="H222" s="80">
        <v>2020</v>
      </c>
      <c r="I222" s="81" t="s">
        <v>1684</v>
      </c>
      <c r="J222" s="81" t="s">
        <v>1685</v>
      </c>
      <c r="K222" s="82" t="s">
        <v>1684</v>
      </c>
      <c r="L222" s="82" t="s">
        <v>1685</v>
      </c>
      <c r="M222" s="106"/>
      <c r="N222" s="83"/>
    </row>
    <row r="223" spans="1:14" ht="31.5" x14ac:dyDescent="0.25">
      <c r="A223" s="174">
        <v>186</v>
      </c>
      <c r="B223" s="53" t="s">
        <v>346</v>
      </c>
      <c r="C223" s="58" t="s">
        <v>1392</v>
      </c>
      <c r="D223" s="79">
        <v>0.8</v>
      </c>
      <c r="E223" s="107"/>
      <c r="F223" s="79">
        <v>0</v>
      </c>
      <c r="G223" s="80">
        <v>2020</v>
      </c>
      <c r="H223" s="80">
        <v>2020</v>
      </c>
      <c r="I223" s="81" t="s">
        <v>1684</v>
      </c>
      <c r="J223" s="81" t="s">
        <v>1685</v>
      </c>
      <c r="K223" s="82" t="s">
        <v>1684</v>
      </c>
      <c r="L223" s="82" t="s">
        <v>1685</v>
      </c>
      <c r="M223" s="106"/>
      <c r="N223" s="83"/>
    </row>
    <row r="224" spans="1:14" ht="78.75" x14ac:dyDescent="0.25">
      <c r="A224" s="61">
        <v>187</v>
      </c>
      <c r="B224" s="60" t="s">
        <v>1797</v>
      </c>
      <c r="C224" s="52" t="s">
        <v>347</v>
      </c>
      <c r="D224" s="79">
        <v>0.4</v>
      </c>
      <c r="E224" s="107"/>
      <c r="F224" s="79">
        <v>0</v>
      </c>
      <c r="G224" s="61">
        <v>2019</v>
      </c>
      <c r="H224" s="61">
        <v>2020</v>
      </c>
      <c r="I224" s="81" t="s">
        <v>1684</v>
      </c>
      <c r="J224" s="81" t="s">
        <v>1685</v>
      </c>
      <c r="K224" s="88" t="s">
        <v>1684</v>
      </c>
      <c r="L224" s="82" t="s">
        <v>1685</v>
      </c>
      <c r="M224" s="106"/>
      <c r="N224" s="83"/>
    </row>
    <row r="225" spans="1:14" ht="78.75" x14ac:dyDescent="0.25">
      <c r="A225" s="174">
        <v>188</v>
      </c>
      <c r="B225" s="60" t="s">
        <v>1798</v>
      </c>
      <c r="C225" s="52" t="s">
        <v>1799</v>
      </c>
      <c r="D225" s="79">
        <v>0</v>
      </c>
      <c r="E225" s="107"/>
      <c r="F225" s="79">
        <v>0</v>
      </c>
      <c r="G225" s="61">
        <v>2020</v>
      </c>
      <c r="H225" s="61">
        <v>2021</v>
      </c>
      <c r="I225" s="81" t="s">
        <v>1254</v>
      </c>
      <c r="J225" s="81" t="s">
        <v>1685</v>
      </c>
      <c r="K225" s="88" t="s">
        <v>1254</v>
      </c>
      <c r="L225" s="82" t="s">
        <v>1685</v>
      </c>
      <c r="M225" s="106"/>
      <c r="N225" s="83"/>
    </row>
    <row r="226" spans="1:14" ht="31.5" x14ac:dyDescent="0.25">
      <c r="A226" s="174">
        <v>189</v>
      </c>
      <c r="B226" s="60" t="s">
        <v>1497</v>
      </c>
      <c r="C226" s="52" t="s">
        <v>1498</v>
      </c>
      <c r="D226" s="79">
        <v>0</v>
      </c>
      <c r="E226" s="107"/>
      <c r="F226" s="79">
        <v>0</v>
      </c>
      <c r="G226" s="61">
        <v>2020</v>
      </c>
      <c r="H226" s="61">
        <v>2021</v>
      </c>
      <c r="I226" s="81" t="s">
        <v>1254</v>
      </c>
      <c r="J226" s="81" t="s">
        <v>1685</v>
      </c>
      <c r="K226" s="88" t="s">
        <v>1254</v>
      </c>
      <c r="L226" s="82" t="s">
        <v>1685</v>
      </c>
      <c r="M226" s="106"/>
      <c r="N226" s="83"/>
    </row>
    <row r="227" spans="1:14" ht="31.5" x14ac:dyDescent="0.25">
      <c r="A227" s="174">
        <v>190</v>
      </c>
      <c r="B227" s="65" t="s">
        <v>1281</v>
      </c>
      <c r="C227" s="58" t="s">
        <v>1282</v>
      </c>
      <c r="D227" s="79">
        <v>0.5</v>
      </c>
      <c r="E227" s="107"/>
      <c r="F227" s="79">
        <v>0</v>
      </c>
      <c r="G227" s="80">
        <v>2020</v>
      </c>
      <c r="H227" s="80">
        <v>2020</v>
      </c>
      <c r="I227" s="81" t="s">
        <v>1254</v>
      </c>
      <c r="J227" s="81" t="s">
        <v>1685</v>
      </c>
      <c r="K227" s="82" t="s">
        <v>1254</v>
      </c>
      <c r="L227" s="82" t="s">
        <v>1685</v>
      </c>
      <c r="M227" s="106"/>
      <c r="N227" s="83"/>
    </row>
    <row r="228" spans="1:14" ht="63" x14ac:dyDescent="0.25">
      <c r="A228" s="174">
        <v>191</v>
      </c>
      <c r="B228" s="53" t="s">
        <v>1279</v>
      </c>
      <c r="C228" s="58" t="s">
        <v>1280</v>
      </c>
      <c r="D228" s="79">
        <v>0</v>
      </c>
      <c r="E228" s="107"/>
      <c r="F228" s="79">
        <v>0.2</v>
      </c>
      <c r="G228" s="80">
        <v>2020</v>
      </c>
      <c r="H228" s="80">
        <v>2020</v>
      </c>
      <c r="I228" s="81" t="s">
        <v>1684</v>
      </c>
      <c r="J228" s="81" t="s">
        <v>1685</v>
      </c>
      <c r="K228" s="82" t="s">
        <v>1684</v>
      </c>
      <c r="L228" s="82" t="s">
        <v>1685</v>
      </c>
      <c r="M228" s="106"/>
      <c r="N228" s="83"/>
    </row>
    <row r="229" spans="1:14" ht="31.5" x14ac:dyDescent="0.25">
      <c r="A229" s="174">
        <v>192</v>
      </c>
      <c r="B229" s="53" t="s">
        <v>1277</v>
      </c>
      <c r="C229" s="58" t="s">
        <v>1278</v>
      </c>
      <c r="D229" s="79">
        <v>0.25</v>
      </c>
      <c r="E229" s="107"/>
      <c r="F229" s="79">
        <v>0</v>
      </c>
      <c r="G229" s="80">
        <v>2020</v>
      </c>
      <c r="H229" s="80">
        <v>2020</v>
      </c>
      <c r="I229" s="81" t="s">
        <v>1254</v>
      </c>
      <c r="J229" s="81" t="s">
        <v>1685</v>
      </c>
      <c r="K229" s="82" t="s">
        <v>1254</v>
      </c>
      <c r="L229" s="82" t="s">
        <v>1685</v>
      </c>
      <c r="M229" s="106"/>
      <c r="N229" s="83"/>
    </row>
    <row r="230" spans="1:14" ht="47.25" x14ac:dyDescent="0.25">
      <c r="A230" s="174">
        <v>193</v>
      </c>
      <c r="B230" s="53" t="s">
        <v>1275</v>
      </c>
      <c r="C230" s="58" t="s">
        <v>1276</v>
      </c>
      <c r="D230" s="79">
        <v>0.25</v>
      </c>
      <c r="E230" s="107"/>
      <c r="F230" s="79">
        <v>0</v>
      </c>
      <c r="G230" s="80">
        <v>2020</v>
      </c>
      <c r="H230" s="80">
        <v>2020</v>
      </c>
      <c r="I230" s="81" t="s">
        <v>1684</v>
      </c>
      <c r="J230" s="81" t="s">
        <v>1685</v>
      </c>
      <c r="K230" s="82" t="s">
        <v>1684</v>
      </c>
      <c r="L230" s="82" t="s">
        <v>1685</v>
      </c>
      <c r="M230" s="106"/>
      <c r="N230" s="83"/>
    </row>
    <row r="231" spans="1:14" ht="63" x14ac:dyDescent="0.25">
      <c r="A231" s="174">
        <v>194</v>
      </c>
      <c r="B231" s="65" t="s">
        <v>1800</v>
      </c>
      <c r="C231" s="58" t="s">
        <v>1801</v>
      </c>
      <c r="D231" s="79">
        <v>0</v>
      </c>
      <c r="E231" s="107"/>
      <c r="F231" s="79">
        <v>0</v>
      </c>
      <c r="G231" s="80">
        <v>2020</v>
      </c>
      <c r="H231" s="80">
        <v>2021</v>
      </c>
      <c r="I231" s="81" t="s">
        <v>1684</v>
      </c>
      <c r="J231" s="81" t="s">
        <v>1685</v>
      </c>
      <c r="K231" s="82" t="s">
        <v>1254</v>
      </c>
      <c r="L231" s="82" t="s">
        <v>1685</v>
      </c>
      <c r="M231" s="106"/>
      <c r="N231" s="83"/>
    </row>
    <row r="232" spans="1:14" ht="31.5" x14ac:dyDescent="0.25">
      <c r="A232" s="174">
        <v>195</v>
      </c>
      <c r="B232" s="53" t="s">
        <v>1493</v>
      </c>
      <c r="C232" s="58" t="s">
        <v>1494</v>
      </c>
      <c r="D232" s="79">
        <v>0.4</v>
      </c>
      <c r="E232" s="107"/>
      <c r="F232" s="79">
        <v>0</v>
      </c>
      <c r="G232" s="80">
        <v>2020</v>
      </c>
      <c r="H232" s="80">
        <v>2020</v>
      </c>
      <c r="I232" s="81" t="s">
        <v>1254</v>
      </c>
      <c r="J232" s="81" t="s">
        <v>1685</v>
      </c>
      <c r="K232" s="82" t="s">
        <v>1254</v>
      </c>
      <c r="L232" s="82" t="s">
        <v>1685</v>
      </c>
      <c r="M232" s="106"/>
      <c r="N232" s="83"/>
    </row>
    <row r="233" spans="1:14" ht="47.25" x14ac:dyDescent="0.25">
      <c r="A233" s="174">
        <v>196</v>
      </c>
      <c r="B233" s="65" t="s">
        <v>1802</v>
      </c>
      <c r="C233" s="58" t="s">
        <v>1274</v>
      </c>
      <c r="D233" s="79">
        <v>0.25</v>
      </c>
      <c r="E233" s="107"/>
      <c r="F233" s="79">
        <v>0</v>
      </c>
      <c r="G233" s="80">
        <v>2020</v>
      </c>
      <c r="H233" s="80">
        <v>2020</v>
      </c>
      <c r="I233" s="81" t="s">
        <v>1684</v>
      </c>
      <c r="J233" s="81" t="s">
        <v>1685</v>
      </c>
      <c r="K233" s="82" t="s">
        <v>1684</v>
      </c>
      <c r="L233" s="82" t="s">
        <v>1685</v>
      </c>
      <c r="M233" s="106"/>
      <c r="N233" s="83"/>
    </row>
    <row r="234" spans="1:14" ht="78.75" x14ac:dyDescent="0.25">
      <c r="A234" s="174">
        <v>197</v>
      </c>
      <c r="B234" s="53" t="s">
        <v>1803</v>
      </c>
      <c r="C234" s="58" t="s">
        <v>1804</v>
      </c>
      <c r="D234" s="79">
        <v>0</v>
      </c>
      <c r="E234" s="107"/>
      <c r="F234" s="79">
        <v>0</v>
      </c>
      <c r="G234" s="80">
        <v>2020</v>
      </c>
      <c r="H234" s="80">
        <v>2021</v>
      </c>
      <c r="I234" s="81" t="s">
        <v>1254</v>
      </c>
      <c r="J234" s="81" t="s">
        <v>1685</v>
      </c>
      <c r="K234" s="82" t="s">
        <v>1254</v>
      </c>
      <c r="L234" s="82" t="s">
        <v>1685</v>
      </c>
      <c r="M234" s="106"/>
      <c r="N234" s="83"/>
    </row>
    <row r="235" spans="1:14" ht="78.75" x14ac:dyDescent="0.25">
      <c r="A235" s="174">
        <v>198</v>
      </c>
      <c r="B235" s="53" t="s">
        <v>1805</v>
      </c>
      <c r="C235" s="58" t="s">
        <v>1806</v>
      </c>
      <c r="D235" s="79">
        <v>0</v>
      </c>
      <c r="E235" s="107"/>
      <c r="F235" s="79">
        <v>0</v>
      </c>
      <c r="G235" s="80">
        <v>2020</v>
      </c>
      <c r="H235" s="80">
        <v>2021</v>
      </c>
      <c r="I235" s="81" t="s">
        <v>1254</v>
      </c>
      <c r="J235" s="81" t="s">
        <v>1685</v>
      </c>
      <c r="K235" s="82" t="s">
        <v>1254</v>
      </c>
      <c r="L235" s="82" t="s">
        <v>1685</v>
      </c>
      <c r="M235" s="106"/>
      <c r="N235" s="83"/>
    </row>
    <row r="236" spans="1:14" ht="78.75" x14ac:dyDescent="0.25">
      <c r="A236" s="174">
        <v>199</v>
      </c>
      <c r="B236" s="53" t="s">
        <v>1807</v>
      </c>
      <c r="C236" s="58" t="s">
        <v>1808</v>
      </c>
      <c r="D236" s="79">
        <v>0</v>
      </c>
      <c r="E236" s="107"/>
      <c r="F236" s="79">
        <v>0</v>
      </c>
      <c r="G236" s="80">
        <v>2020</v>
      </c>
      <c r="H236" s="80">
        <v>2021</v>
      </c>
      <c r="I236" s="81" t="s">
        <v>1254</v>
      </c>
      <c r="J236" s="81" t="s">
        <v>1685</v>
      </c>
      <c r="K236" s="82" t="s">
        <v>1254</v>
      </c>
      <c r="L236" s="82" t="s">
        <v>1685</v>
      </c>
      <c r="M236" s="106"/>
      <c r="N236" s="83"/>
    </row>
    <row r="237" spans="1:14" ht="63" x14ac:dyDescent="0.25">
      <c r="A237" s="174">
        <v>200</v>
      </c>
      <c r="B237" s="65" t="s">
        <v>1809</v>
      </c>
      <c r="C237" s="58" t="s">
        <v>1810</v>
      </c>
      <c r="D237" s="79">
        <v>0</v>
      </c>
      <c r="E237" s="107"/>
      <c r="F237" s="79">
        <v>0</v>
      </c>
      <c r="G237" s="80">
        <v>2020</v>
      </c>
      <c r="H237" s="80">
        <v>2021</v>
      </c>
      <c r="I237" s="81" t="s">
        <v>1254</v>
      </c>
      <c r="J237" s="81" t="s">
        <v>1685</v>
      </c>
      <c r="K237" s="82" t="s">
        <v>1254</v>
      </c>
      <c r="L237" s="82" t="s">
        <v>1685</v>
      </c>
      <c r="M237" s="106"/>
      <c r="N237" s="83"/>
    </row>
    <row r="238" spans="1:14" ht="78.75" x14ac:dyDescent="0.25">
      <c r="A238" s="174">
        <v>201</v>
      </c>
      <c r="B238" s="53" t="s">
        <v>1811</v>
      </c>
      <c r="C238" s="58" t="s">
        <v>1812</v>
      </c>
      <c r="D238" s="79">
        <v>0</v>
      </c>
      <c r="E238" s="107"/>
      <c r="F238" s="79">
        <v>0</v>
      </c>
      <c r="G238" s="80">
        <v>2020</v>
      </c>
      <c r="H238" s="80">
        <v>2021</v>
      </c>
      <c r="I238" s="81" t="s">
        <v>1254</v>
      </c>
      <c r="J238" s="81" t="s">
        <v>1685</v>
      </c>
      <c r="K238" s="82" t="s">
        <v>1254</v>
      </c>
      <c r="L238" s="82" t="s">
        <v>1685</v>
      </c>
      <c r="M238" s="106"/>
      <c r="N238" s="83"/>
    </row>
    <row r="239" spans="1:14" ht="78.75" x14ac:dyDescent="0.25">
      <c r="A239" s="174">
        <v>202</v>
      </c>
      <c r="B239" s="53" t="s">
        <v>1813</v>
      </c>
      <c r="C239" s="58" t="s">
        <v>1814</v>
      </c>
      <c r="D239" s="79">
        <v>0</v>
      </c>
      <c r="E239" s="107"/>
      <c r="F239" s="79">
        <v>0</v>
      </c>
      <c r="G239" s="80">
        <v>2020</v>
      </c>
      <c r="H239" s="80">
        <v>2021</v>
      </c>
      <c r="I239" s="81" t="s">
        <v>1254</v>
      </c>
      <c r="J239" s="81" t="s">
        <v>1685</v>
      </c>
      <c r="K239" s="82" t="s">
        <v>1254</v>
      </c>
      <c r="L239" s="82" t="s">
        <v>1685</v>
      </c>
      <c r="M239" s="106"/>
      <c r="N239" s="83"/>
    </row>
    <row r="240" spans="1:14" ht="47.25" x14ac:dyDescent="0.25">
      <c r="A240" s="174">
        <v>203</v>
      </c>
      <c r="B240" s="53" t="s">
        <v>1815</v>
      </c>
      <c r="C240" s="58" t="s">
        <v>1816</v>
      </c>
      <c r="D240" s="79">
        <v>0</v>
      </c>
      <c r="E240" s="107"/>
      <c r="F240" s="79">
        <v>0</v>
      </c>
      <c r="G240" s="80">
        <v>2020</v>
      </c>
      <c r="H240" s="80">
        <v>2021</v>
      </c>
      <c r="I240" s="81" t="s">
        <v>1254</v>
      </c>
      <c r="J240" s="81" t="s">
        <v>1685</v>
      </c>
      <c r="K240" s="82" t="s">
        <v>1254</v>
      </c>
      <c r="L240" s="82" t="s">
        <v>1685</v>
      </c>
      <c r="M240" s="106"/>
      <c r="N240" s="83"/>
    </row>
    <row r="241" spans="1:14" ht="63" x14ac:dyDescent="0.25">
      <c r="A241" s="174">
        <v>204</v>
      </c>
      <c r="B241" s="53" t="s">
        <v>1817</v>
      </c>
      <c r="C241" s="58" t="s">
        <v>1818</v>
      </c>
      <c r="D241" s="79">
        <v>0</v>
      </c>
      <c r="E241" s="107"/>
      <c r="F241" s="79">
        <v>0</v>
      </c>
      <c r="G241" s="85">
        <v>2020</v>
      </c>
      <c r="H241" s="85">
        <v>2021</v>
      </c>
      <c r="I241" s="81" t="s">
        <v>1254</v>
      </c>
      <c r="J241" s="81" t="s">
        <v>1685</v>
      </c>
      <c r="K241" s="86" t="s">
        <v>1254</v>
      </c>
      <c r="L241" s="82" t="s">
        <v>1685</v>
      </c>
      <c r="M241" s="106"/>
      <c r="N241" s="83"/>
    </row>
    <row r="242" spans="1:14" ht="78.75" x14ac:dyDescent="0.25">
      <c r="A242" s="174">
        <v>205</v>
      </c>
      <c r="B242" s="53" t="s">
        <v>1495</v>
      </c>
      <c r="C242" s="59" t="s">
        <v>1496</v>
      </c>
      <c r="D242" s="79">
        <v>0</v>
      </c>
      <c r="E242" s="107"/>
      <c r="F242" s="79">
        <v>0.15</v>
      </c>
      <c r="G242" s="80">
        <v>2020</v>
      </c>
      <c r="H242" s="80">
        <v>2020</v>
      </c>
      <c r="I242" s="81" t="s">
        <v>1254</v>
      </c>
      <c r="J242" s="81" t="s">
        <v>1685</v>
      </c>
      <c r="K242" s="82" t="s">
        <v>1254</v>
      </c>
      <c r="L242" s="82" t="s">
        <v>1685</v>
      </c>
      <c r="M242" s="106"/>
      <c r="N242" s="83"/>
    </row>
    <row r="243" spans="1:14" ht="47.25" x14ac:dyDescent="0.25">
      <c r="A243" s="174">
        <v>206</v>
      </c>
      <c r="B243" s="65" t="s">
        <v>1819</v>
      </c>
      <c r="C243" s="58" t="s">
        <v>348</v>
      </c>
      <c r="D243" s="79">
        <v>0.25</v>
      </c>
      <c r="E243" s="107"/>
      <c r="F243" s="79">
        <v>0</v>
      </c>
      <c r="G243" s="80">
        <v>2020</v>
      </c>
      <c r="H243" s="80">
        <v>2020</v>
      </c>
      <c r="I243" s="81" t="s">
        <v>1684</v>
      </c>
      <c r="J243" s="81" t="s">
        <v>1685</v>
      </c>
      <c r="K243" s="82" t="s">
        <v>1684</v>
      </c>
      <c r="L243" s="82" t="s">
        <v>1685</v>
      </c>
      <c r="M243" s="106"/>
      <c r="N243" s="83"/>
    </row>
    <row r="244" spans="1:14" ht="78.75" x14ac:dyDescent="0.25">
      <c r="A244" s="174">
        <v>207</v>
      </c>
      <c r="B244" s="53" t="s">
        <v>1820</v>
      </c>
      <c r="C244" s="59" t="s">
        <v>1821</v>
      </c>
      <c r="D244" s="79">
        <v>0</v>
      </c>
      <c r="E244" s="107"/>
      <c r="F244" s="79">
        <v>0</v>
      </c>
      <c r="G244" s="85">
        <v>2020</v>
      </c>
      <c r="H244" s="85">
        <v>2021</v>
      </c>
      <c r="I244" s="81" t="s">
        <v>1254</v>
      </c>
      <c r="J244" s="81" t="s">
        <v>1685</v>
      </c>
      <c r="K244" s="86" t="s">
        <v>1254</v>
      </c>
      <c r="L244" s="82" t="s">
        <v>1685</v>
      </c>
      <c r="M244" s="106"/>
      <c r="N244" s="83"/>
    </row>
    <row r="245" spans="1:14" ht="30.75" x14ac:dyDescent="0.25">
      <c r="A245" s="174"/>
      <c r="B245" s="65" t="s">
        <v>349</v>
      </c>
      <c r="C245" s="58"/>
      <c r="D245" s="79">
        <f t="shared" ref="D245" si="48">SUM(D246:D246)</f>
        <v>0</v>
      </c>
      <c r="E245" s="107"/>
      <c r="F245" s="79">
        <f t="shared" ref="F245" si="49">SUM(F246:F246)</f>
        <v>0</v>
      </c>
      <c r="G245" s="80"/>
      <c r="H245" s="80"/>
      <c r="I245" s="81"/>
      <c r="J245" s="81"/>
      <c r="K245" s="82"/>
      <c r="L245" s="82"/>
      <c r="M245" s="106"/>
      <c r="N245" s="83"/>
    </row>
    <row r="246" spans="1:14" ht="63" x14ac:dyDescent="0.25">
      <c r="A246" s="174">
        <v>208</v>
      </c>
      <c r="B246" s="53" t="s">
        <v>350</v>
      </c>
      <c r="C246" s="58" t="s">
        <v>351</v>
      </c>
      <c r="D246" s="79">
        <v>0</v>
      </c>
      <c r="E246" s="107"/>
      <c r="F246" s="79">
        <v>0</v>
      </c>
      <c r="G246" s="80">
        <v>2016</v>
      </c>
      <c r="H246" s="80">
        <v>2022</v>
      </c>
      <c r="I246" s="81" t="s">
        <v>1254</v>
      </c>
      <c r="J246" s="81" t="s">
        <v>1685</v>
      </c>
      <c r="K246" s="82" t="s">
        <v>1684</v>
      </c>
      <c r="L246" s="82" t="s">
        <v>1685</v>
      </c>
      <c r="M246" s="106"/>
      <c r="N246" s="83"/>
    </row>
    <row r="247" spans="1:14" ht="30.75" x14ac:dyDescent="0.25">
      <c r="A247" s="174"/>
      <c r="B247" s="53" t="s">
        <v>352</v>
      </c>
      <c r="C247" s="58"/>
      <c r="D247" s="79">
        <f t="shared" ref="D247" si="50">SUM(D248:D258)</f>
        <v>4.91</v>
      </c>
      <c r="E247" s="107"/>
      <c r="F247" s="79">
        <f t="shared" ref="F247" si="51">SUM(F248:F258)</f>
        <v>0</v>
      </c>
      <c r="G247" s="80"/>
      <c r="H247" s="80"/>
      <c r="I247" s="81"/>
      <c r="J247" s="81"/>
      <c r="K247" s="82"/>
      <c r="L247" s="82"/>
      <c r="M247" s="106"/>
      <c r="N247" s="83"/>
    </row>
    <row r="248" spans="1:14" ht="31.5" x14ac:dyDescent="0.25">
      <c r="A248" s="174">
        <v>209</v>
      </c>
      <c r="B248" s="53" t="s">
        <v>353</v>
      </c>
      <c r="C248" s="58" t="s">
        <v>354</v>
      </c>
      <c r="D248" s="79">
        <v>1</v>
      </c>
      <c r="E248" s="107"/>
      <c r="F248" s="79">
        <v>0</v>
      </c>
      <c r="G248" s="80">
        <v>2018</v>
      </c>
      <c r="H248" s="80">
        <v>2020</v>
      </c>
      <c r="I248" s="81" t="s">
        <v>1684</v>
      </c>
      <c r="J248" s="81" t="s">
        <v>1685</v>
      </c>
      <c r="K248" s="82" t="s">
        <v>1684</v>
      </c>
      <c r="L248" s="82" t="s">
        <v>1685</v>
      </c>
      <c r="M248" s="106"/>
      <c r="N248" s="83"/>
    </row>
    <row r="249" spans="1:14" ht="31.5" x14ac:dyDescent="0.25">
      <c r="A249" s="174">
        <v>210</v>
      </c>
      <c r="B249" s="53" t="s">
        <v>355</v>
      </c>
      <c r="C249" s="58" t="s">
        <v>1393</v>
      </c>
      <c r="D249" s="79">
        <v>0.4</v>
      </c>
      <c r="E249" s="107"/>
      <c r="F249" s="79">
        <v>0</v>
      </c>
      <c r="G249" s="80">
        <v>2020</v>
      </c>
      <c r="H249" s="80">
        <v>2020</v>
      </c>
      <c r="I249" s="81" t="s">
        <v>1684</v>
      </c>
      <c r="J249" s="81" t="s">
        <v>1685</v>
      </c>
      <c r="K249" s="82" t="s">
        <v>1684</v>
      </c>
      <c r="L249" s="82" t="s">
        <v>1685</v>
      </c>
      <c r="M249" s="106"/>
      <c r="N249" s="83"/>
    </row>
    <row r="250" spans="1:14" ht="47.25" x14ac:dyDescent="0.25">
      <c r="A250" s="174">
        <v>211</v>
      </c>
      <c r="B250" s="53" t="s">
        <v>1822</v>
      </c>
      <c r="C250" s="58" t="s">
        <v>1823</v>
      </c>
      <c r="D250" s="79">
        <v>2</v>
      </c>
      <c r="E250" s="107"/>
      <c r="F250" s="79">
        <v>0</v>
      </c>
      <c r="G250" s="80">
        <v>2020</v>
      </c>
      <c r="H250" s="80">
        <v>2020</v>
      </c>
      <c r="I250" s="81" t="s">
        <v>1684</v>
      </c>
      <c r="J250" s="81" t="s">
        <v>1685</v>
      </c>
      <c r="K250" s="82" t="s">
        <v>1254</v>
      </c>
      <c r="L250" s="82" t="s">
        <v>1685</v>
      </c>
      <c r="M250" s="106"/>
      <c r="N250" s="83"/>
    </row>
    <row r="251" spans="1:14" ht="63" x14ac:dyDescent="0.25">
      <c r="A251" s="174">
        <v>212</v>
      </c>
      <c r="B251" s="53" t="s">
        <v>1824</v>
      </c>
      <c r="C251" s="58" t="s">
        <v>356</v>
      </c>
      <c r="D251" s="79">
        <v>0.25</v>
      </c>
      <c r="E251" s="107"/>
      <c r="F251" s="79">
        <v>0</v>
      </c>
      <c r="G251" s="80">
        <v>2020</v>
      </c>
      <c r="H251" s="80">
        <v>2020</v>
      </c>
      <c r="I251" s="81" t="s">
        <v>1684</v>
      </c>
      <c r="J251" s="81" t="s">
        <v>1685</v>
      </c>
      <c r="K251" s="82" t="s">
        <v>1684</v>
      </c>
      <c r="L251" s="82" t="s">
        <v>1685</v>
      </c>
      <c r="M251" s="106"/>
      <c r="N251" s="83"/>
    </row>
    <row r="252" spans="1:14" ht="63" x14ac:dyDescent="0.25">
      <c r="A252" s="174">
        <v>213</v>
      </c>
      <c r="B252" s="53" t="s">
        <v>1825</v>
      </c>
      <c r="C252" s="59" t="s">
        <v>1826</v>
      </c>
      <c r="D252" s="79">
        <v>0</v>
      </c>
      <c r="E252" s="107"/>
      <c r="F252" s="79">
        <v>0</v>
      </c>
      <c r="G252" s="80">
        <v>2020</v>
      </c>
      <c r="H252" s="80">
        <v>2021</v>
      </c>
      <c r="I252" s="81" t="s">
        <v>1254</v>
      </c>
      <c r="J252" s="81" t="s">
        <v>1685</v>
      </c>
      <c r="K252" s="82" t="s">
        <v>1254</v>
      </c>
      <c r="L252" s="82" t="s">
        <v>1685</v>
      </c>
      <c r="M252" s="106"/>
      <c r="N252" s="83"/>
    </row>
    <row r="253" spans="1:14" ht="47.25" x14ac:dyDescent="0.25">
      <c r="A253" s="174">
        <v>214</v>
      </c>
      <c r="B253" s="53" t="s">
        <v>1827</v>
      </c>
      <c r="C253" s="58" t="s">
        <v>1828</v>
      </c>
      <c r="D253" s="79">
        <v>0</v>
      </c>
      <c r="E253" s="107"/>
      <c r="F253" s="79">
        <v>0</v>
      </c>
      <c r="G253" s="80">
        <v>2020</v>
      </c>
      <c r="H253" s="80">
        <v>2021</v>
      </c>
      <c r="I253" s="81" t="s">
        <v>1684</v>
      </c>
      <c r="J253" s="81" t="s">
        <v>1685</v>
      </c>
      <c r="K253" s="82" t="s">
        <v>1254</v>
      </c>
      <c r="L253" s="82" t="s">
        <v>1685</v>
      </c>
      <c r="M253" s="106"/>
      <c r="N253" s="83"/>
    </row>
    <row r="254" spans="1:14" ht="78.75" x14ac:dyDescent="0.25">
      <c r="A254" s="174">
        <v>215</v>
      </c>
      <c r="B254" s="53" t="s">
        <v>1829</v>
      </c>
      <c r="C254" s="58" t="s">
        <v>1830</v>
      </c>
      <c r="D254" s="79">
        <v>0</v>
      </c>
      <c r="E254" s="107"/>
      <c r="F254" s="79">
        <v>0</v>
      </c>
      <c r="G254" s="80">
        <v>2020</v>
      </c>
      <c r="H254" s="80">
        <v>2021</v>
      </c>
      <c r="I254" s="81" t="s">
        <v>1254</v>
      </c>
      <c r="J254" s="81" t="s">
        <v>1685</v>
      </c>
      <c r="K254" s="82" t="s">
        <v>1254</v>
      </c>
      <c r="L254" s="82" t="s">
        <v>1685</v>
      </c>
      <c r="M254" s="106"/>
      <c r="N254" s="83"/>
    </row>
    <row r="255" spans="1:14" ht="47.25" x14ac:dyDescent="0.25">
      <c r="A255" s="174">
        <v>216</v>
      </c>
      <c r="B255" s="53" t="s">
        <v>1831</v>
      </c>
      <c r="C255" s="58" t="s">
        <v>1832</v>
      </c>
      <c r="D255" s="79">
        <v>0</v>
      </c>
      <c r="E255" s="107"/>
      <c r="F255" s="79">
        <v>0</v>
      </c>
      <c r="G255" s="80">
        <v>2020</v>
      </c>
      <c r="H255" s="80">
        <v>2021</v>
      </c>
      <c r="I255" s="81" t="s">
        <v>1254</v>
      </c>
      <c r="J255" s="81" t="s">
        <v>1685</v>
      </c>
      <c r="K255" s="82" t="s">
        <v>1254</v>
      </c>
      <c r="L255" s="82" t="s">
        <v>1685</v>
      </c>
      <c r="M255" s="106"/>
      <c r="N255" s="83"/>
    </row>
    <row r="256" spans="1:14" ht="31.5" x14ac:dyDescent="0.25">
      <c r="A256" s="174">
        <v>217</v>
      </c>
      <c r="B256" s="53" t="s">
        <v>1833</v>
      </c>
      <c r="C256" s="58" t="s">
        <v>1834</v>
      </c>
      <c r="D256" s="79">
        <v>0</v>
      </c>
      <c r="E256" s="107"/>
      <c r="F256" s="79">
        <v>0</v>
      </c>
      <c r="G256" s="85">
        <v>2020</v>
      </c>
      <c r="H256" s="85">
        <v>2021</v>
      </c>
      <c r="I256" s="81" t="s">
        <v>1254</v>
      </c>
      <c r="J256" s="81" t="s">
        <v>1685</v>
      </c>
      <c r="K256" s="86" t="s">
        <v>1254</v>
      </c>
      <c r="L256" s="82" t="s">
        <v>1685</v>
      </c>
      <c r="M256" s="106"/>
      <c r="N256" s="83"/>
    </row>
    <row r="257" spans="1:14" ht="31.5" x14ac:dyDescent="0.25">
      <c r="A257" s="174">
        <v>218</v>
      </c>
      <c r="B257" s="53" t="s">
        <v>1499</v>
      </c>
      <c r="C257" s="58" t="s">
        <v>1500</v>
      </c>
      <c r="D257" s="79">
        <v>0</v>
      </c>
      <c r="E257" s="107"/>
      <c r="F257" s="79">
        <v>0</v>
      </c>
      <c r="G257" s="85">
        <v>2020</v>
      </c>
      <c r="H257" s="85">
        <v>2021</v>
      </c>
      <c r="I257" s="81" t="s">
        <v>1254</v>
      </c>
      <c r="J257" s="81" t="s">
        <v>1685</v>
      </c>
      <c r="K257" s="86" t="s">
        <v>1254</v>
      </c>
      <c r="L257" s="82" t="s">
        <v>1685</v>
      </c>
      <c r="M257" s="106"/>
      <c r="N257" s="83"/>
    </row>
    <row r="258" spans="1:14" ht="31.5" x14ac:dyDescent="0.25">
      <c r="A258" s="174">
        <v>219</v>
      </c>
      <c r="B258" s="53" t="s">
        <v>357</v>
      </c>
      <c r="C258" s="58" t="s">
        <v>358</v>
      </c>
      <c r="D258" s="79">
        <v>1.26</v>
      </c>
      <c r="E258" s="107"/>
      <c r="F258" s="79">
        <v>0</v>
      </c>
      <c r="G258" s="85">
        <v>2020</v>
      </c>
      <c r="H258" s="85">
        <v>2021</v>
      </c>
      <c r="I258" s="81" t="s">
        <v>1684</v>
      </c>
      <c r="J258" s="81" t="s">
        <v>1685</v>
      </c>
      <c r="K258" s="86" t="s">
        <v>1684</v>
      </c>
      <c r="L258" s="82" t="s">
        <v>1685</v>
      </c>
      <c r="M258" s="106"/>
      <c r="N258" s="83"/>
    </row>
    <row r="259" spans="1:14" ht="30.75" x14ac:dyDescent="0.25">
      <c r="A259" s="174"/>
      <c r="B259" s="53" t="s">
        <v>359</v>
      </c>
      <c r="C259" s="58"/>
      <c r="D259" s="79">
        <f t="shared" ref="D259" si="52">SUM(D260:D272)</f>
        <v>6.120000000000001</v>
      </c>
      <c r="E259" s="107"/>
      <c r="F259" s="79">
        <f t="shared" ref="F259" si="53">SUM(F260:F272)</f>
        <v>1.5289999999999999</v>
      </c>
      <c r="G259" s="80"/>
      <c r="H259" s="80"/>
      <c r="I259" s="81"/>
      <c r="J259" s="81"/>
      <c r="K259" s="82"/>
      <c r="L259" s="82"/>
      <c r="M259" s="106"/>
      <c r="N259" s="83"/>
    </row>
    <row r="260" spans="1:14" ht="47.25" x14ac:dyDescent="0.25">
      <c r="A260" s="174">
        <v>220</v>
      </c>
      <c r="B260" s="65" t="s">
        <v>360</v>
      </c>
      <c r="C260" s="58" t="s">
        <v>361</v>
      </c>
      <c r="D260" s="79">
        <v>0.8</v>
      </c>
      <c r="E260" s="107"/>
      <c r="F260" s="79">
        <v>0</v>
      </c>
      <c r="G260" s="80">
        <v>2018</v>
      </c>
      <c r="H260" s="80">
        <v>2020</v>
      </c>
      <c r="I260" s="81" t="s">
        <v>1684</v>
      </c>
      <c r="J260" s="81" t="s">
        <v>1685</v>
      </c>
      <c r="K260" s="82" t="s">
        <v>1684</v>
      </c>
      <c r="L260" s="82" t="s">
        <v>1685</v>
      </c>
      <c r="M260" s="106"/>
      <c r="N260" s="83"/>
    </row>
    <row r="261" spans="1:14" ht="31.5" x14ac:dyDescent="0.25">
      <c r="A261" s="174">
        <v>221</v>
      </c>
      <c r="B261" s="53" t="s">
        <v>362</v>
      </c>
      <c r="C261" s="58" t="s">
        <v>363</v>
      </c>
      <c r="D261" s="79">
        <v>0</v>
      </c>
      <c r="E261" s="107"/>
      <c r="F261" s="79">
        <v>3.6000000000000004E-2</v>
      </c>
      <c r="G261" s="80">
        <v>2019</v>
      </c>
      <c r="H261" s="80">
        <v>2020</v>
      </c>
      <c r="I261" s="81" t="s">
        <v>1684</v>
      </c>
      <c r="J261" s="81" t="s">
        <v>1685</v>
      </c>
      <c r="K261" s="82" t="s">
        <v>1254</v>
      </c>
      <c r="L261" s="82" t="s">
        <v>1685</v>
      </c>
      <c r="M261" s="106"/>
      <c r="N261" s="83"/>
    </row>
    <row r="262" spans="1:14" ht="47.25" x14ac:dyDescent="0.25">
      <c r="A262" s="174">
        <v>222</v>
      </c>
      <c r="B262" s="53" t="s">
        <v>364</v>
      </c>
      <c r="C262" s="58" t="s">
        <v>365</v>
      </c>
      <c r="D262" s="79">
        <v>0.8</v>
      </c>
      <c r="E262" s="107"/>
      <c r="F262" s="79">
        <v>0</v>
      </c>
      <c r="G262" s="80">
        <v>2019</v>
      </c>
      <c r="H262" s="80">
        <v>2020</v>
      </c>
      <c r="I262" s="81" t="s">
        <v>1684</v>
      </c>
      <c r="J262" s="81" t="s">
        <v>1685</v>
      </c>
      <c r="K262" s="82" t="s">
        <v>1684</v>
      </c>
      <c r="L262" s="82" t="s">
        <v>1685</v>
      </c>
      <c r="M262" s="106"/>
      <c r="N262" s="83"/>
    </row>
    <row r="263" spans="1:14" ht="47.25" x14ac:dyDescent="0.25">
      <c r="A263" s="174">
        <v>223</v>
      </c>
      <c r="B263" s="53" t="s">
        <v>366</v>
      </c>
      <c r="C263" s="58" t="s">
        <v>367</v>
      </c>
      <c r="D263" s="79">
        <v>0</v>
      </c>
      <c r="E263" s="107"/>
      <c r="F263" s="79">
        <v>0</v>
      </c>
      <c r="G263" s="80">
        <v>2019</v>
      </c>
      <c r="H263" s="80">
        <v>2022</v>
      </c>
      <c r="I263" s="81" t="s">
        <v>1254</v>
      </c>
      <c r="J263" s="81" t="s">
        <v>1685</v>
      </c>
      <c r="K263" s="82" t="s">
        <v>1254</v>
      </c>
      <c r="L263" s="82" t="s">
        <v>1685</v>
      </c>
      <c r="M263" s="106"/>
      <c r="N263" s="83"/>
    </row>
    <row r="264" spans="1:14" ht="31.5" x14ac:dyDescent="0.25">
      <c r="A264" s="174">
        <v>224</v>
      </c>
      <c r="B264" s="53" t="s">
        <v>368</v>
      </c>
      <c r="C264" s="58" t="s">
        <v>369</v>
      </c>
      <c r="D264" s="79">
        <v>1.26</v>
      </c>
      <c r="E264" s="107"/>
      <c r="F264" s="79">
        <v>0</v>
      </c>
      <c r="G264" s="85">
        <v>2018</v>
      </c>
      <c r="H264" s="85">
        <v>2020</v>
      </c>
      <c r="I264" s="81" t="s">
        <v>1684</v>
      </c>
      <c r="J264" s="81" t="s">
        <v>1685</v>
      </c>
      <c r="K264" s="86" t="s">
        <v>1684</v>
      </c>
      <c r="L264" s="82" t="s">
        <v>1685</v>
      </c>
      <c r="M264" s="106"/>
      <c r="N264" s="83"/>
    </row>
    <row r="265" spans="1:14" ht="63" x14ac:dyDescent="0.25">
      <c r="A265" s="174">
        <v>225</v>
      </c>
      <c r="B265" s="53" t="s">
        <v>370</v>
      </c>
      <c r="C265" s="58" t="s">
        <v>371</v>
      </c>
      <c r="D265" s="79">
        <v>1.26</v>
      </c>
      <c r="E265" s="107"/>
      <c r="F265" s="79">
        <v>0</v>
      </c>
      <c r="G265" s="80">
        <v>2018</v>
      </c>
      <c r="H265" s="80">
        <v>2020</v>
      </c>
      <c r="I265" s="81" t="s">
        <v>1684</v>
      </c>
      <c r="J265" s="81" t="s">
        <v>1685</v>
      </c>
      <c r="K265" s="82" t="s">
        <v>1684</v>
      </c>
      <c r="L265" s="82" t="s">
        <v>1685</v>
      </c>
      <c r="M265" s="106"/>
      <c r="N265" s="83"/>
    </row>
    <row r="266" spans="1:14" ht="31.5" x14ac:dyDescent="0.25">
      <c r="A266" s="174">
        <v>226</v>
      </c>
      <c r="B266" s="65" t="s">
        <v>372</v>
      </c>
      <c r="C266" s="58" t="s">
        <v>373</v>
      </c>
      <c r="D266" s="79">
        <v>0.4</v>
      </c>
      <c r="E266" s="107"/>
      <c r="F266" s="79">
        <v>0</v>
      </c>
      <c r="G266" s="80">
        <v>2019</v>
      </c>
      <c r="H266" s="80">
        <v>2020</v>
      </c>
      <c r="I266" s="81" t="s">
        <v>1684</v>
      </c>
      <c r="J266" s="81" t="s">
        <v>1685</v>
      </c>
      <c r="K266" s="82" t="s">
        <v>1684</v>
      </c>
      <c r="L266" s="82" t="s">
        <v>1685</v>
      </c>
      <c r="M266" s="106"/>
      <c r="N266" s="83"/>
    </row>
    <row r="267" spans="1:14" ht="47.25" x14ac:dyDescent="0.25">
      <c r="A267" s="174">
        <v>227</v>
      </c>
      <c r="B267" s="53" t="s">
        <v>1835</v>
      </c>
      <c r="C267" s="58" t="s">
        <v>374</v>
      </c>
      <c r="D267" s="79">
        <v>0</v>
      </c>
      <c r="E267" s="107"/>
      <c r="F267" s="79">
        <v>0.61499999999999999</v>
      </c>
      <c r="G267" s="80">
        <v>2019</v>
      </c>
      <c r="H267" s="80">
        <v>2020</v>
      </c>
      <c r="I267" s="81" t="s">
        <v>1684</v>
      </c>
      <c r="J267" s="81" t="s">
        <v>1685</v>
      </c>
      <c r="K267" s="82" t="s">
        <v>1684</v>
      </c>
      <c r="L267" s="82" t="s">
        <v>1685</v>
      </c>
      <c r="M267" s="106"/>
      <c r="N267" s="83"/>
    </row>
    <row r="268" spans="1:14" ht="47.25" x14ac:dyDescent="0.25">
      <c r="A268" s="174">
        <v>228</v>
      </c>
      <c r="B268" s="53" t="s">
        <v>375</v>
      </c>
      <c r="C268" s="58" t="s">
        <v>376</v>
      </c>
      <c r="D268" s="79">
        <v>0</v>
      </c>
      <c r="E268" s="107"/>
      <c r="F268" s="79">
        <v>0.878</v>
      </c>
      <c r="G268" s="80">
        <v>2019</v>
      </c>
      <c r="H268" s="80">
        <v>2020</v>
      </c>
      <c r="I268" s="81" t="s">
        <v>1684</v>
      </c>
      <c r="J268" s="81" t="s">
        <v>1685</v>
      </c>
      <c r="K268" s="82" t="s">
        <v>1684</v>
      </c>
      <c r="L268" s="82" t="s">
        <v>1685</v>
      </c>
      <c r="M268" s="106"/>
      <c r="N268" s="83"/>
    </row>
    <row r="269" spans="1:14" ht="63" x14ac:dyDescent="0.25">
      <c r="A269" s="174">
        <v>229</v>
      </c>
      <c r="B269" s="53" t="s">
        <v>377</v>
      </c>
      <c r="C269" s="58" t="s">
        <v>1394</v>
      </c>
      <c r="D269" s="79">
        <v>0.4</v>
      </c>
      <c r="E269" s="107"/>
      <c r="F269" s="79">
        <v>0</v>
      </c>
      <c r="G269" s="80">
        <v>2020</v>
      </c>
      <c r="H269" s="80">
        <v>2020</v>
      </c>
      <c r="I269" s="81" t="s">
        <v>1684</v>
      </c>
      <c r="J269" s="81" t="s">
        <v>1685</v>
      </c>
      <c r="K269" s="82" t="s">
        <v>1684</v>
      </c>
      <c r="L269" s="82" t="s">
        <v>1685</v>
      </c>
      <c r="M269" s="106"/>
      <c r="N269" s="83"/>
    </row>
    <row r="270" spans="1:14" ht="63" x14ac:dyDescent="0.25">
      <c r="A270" s="174">
        <v>230</v>
      </c>
      <c r="B270" s="53" t="s">
        <v>1283</v>
      </c>
      <c r="C270" s="58" t="s">
        <v>1284</v>
      </c>
      <c r="D270" s="79">
        <v>0.8</v>
      </c>
      <c r="E270" s="107"/>
      <c r="F270" s="79">
        <v>0</v>
      </c>
      <c r="G270" s="80">
        <v>2020</v>
      </c>
      <c r="H270" s="80">
        <v>2020</v>
      </c>
      <c r="I270" s="81" t="s">
        <v>1684</v>
      </c>
      <c r="J270" s="81" t="s">
        <v>1685</v>
      </c>
      <c r="K270" s="82" t="s">
        <v>1684</v>
      </c>
      <c r="L270" s="82" t="s">
        <v>1685</v>
      </c>
      <c r="M270" s="106"/>
      <c r="N270" s="83"/>
    </row>
    <row r="271" spans="1:14" ht="63" x14ac:dyDescent="0.25">
      <c r="A271" s="174">
        <v>231</v>
      </c>
      <c r="B271" s="53" t="s">
        <v>1836</v>
      </c>
      <c r="C271" s="58" t="s">
        <v>1837</v>
      </c>
      <c r="D271" s="79">
        <v>0</v>
      </c>
      <c r="E271" s="107"/>
      <c r="F271" s="79">
        <v>0</v>
      </c>
      <c r="G271" s="80">
        <v>2020</v>
      </c>
      <c r="H271" s="80">
        <v>2021</v>
      </c>
      <c r="I271" s="81" t="s">
        <v>1254</v>
      </c>
      <c r="J271" s="81" t="s">
        <v>1685</v>
      </c>
      <c r="K271" s="82" t="s">
        <v>1254</v>
      </c>
      <c r="L271" s="82" t="s">
        <v>1685</v>
      </c>
      <c r="M271" s="106"/>
      <c r="N271" s="83"/>
    </row>
    <row r="272" spans="1:14" ht="63" x14ac:dyDescent="0.25">
      <c r="A272" s="174">
        <v>232</v>
      </c>
      <c r="B272" s="53" t="s">
        <v>378</v>
      </c>
      <c r="C272" s="58" t="s">
        <v>379</v>
      </c>
      <c r="D272" s="79">
        <v>0.4</v>
      </c>
      <c r="E272" s="107"/>
      <c r="F272" s="79">
        <v>0</v>
      </c>
      <c r="G272" s="80">
        <v>2020</v>
      </c>
      <c r="H272" s="80">
        <v>2020</v>
      </c>
      <c r="I272" s="81" t="s">
        <v>1684</v>
      </c>
      <c r="J272" s="81" t="s">
        <v>1685</v>
      </c>
      <c r="K272" s="82" t="s">
        <v>1684</v>
      </c>
      <c r="L272" s="82" t="s">
        <v>1685</v>
      </c>
      <c r="M272" s="106"/>
      <c r="N272" s="83"/>
    </row>
    <row r="273" spans="1:14" ht="30.75" x14ac:dyDescent="0.25">
      <c r="A273" s="174"/>
      <c r="B273" s="53" t="s">
        <v>380</v>
      </c>
      <c r="C273" s="58"/>
      <c r="D273" s="79">
        <f t="shared" ref="D273" si="54">SUM(D274:D276)</f>
        <v>0.4</v>
      </c>
      <c r="E273" s="107"/>
      <c r="F273" s="79">
        <f t="shared" ref="F273" si="55">SUM(F274:F276)</f>
        <v>0.68399999999999994</v>
      </c>
      <c r="G273" s="80"/>
      <c r="H273" s="80"/>
      <c r="I273" s="81"/>
      <c r="J273" s="81"/>
      <c r="K273" s="82"/>
      <c r="L273" s="82"/>
      <c r="M273" s="106"/>
      <c r="N273" s="83"/>
    </row>
    <row r="274" spans="1:14" ht="63" x14ac:dyDescent="0.25">
      <c r="A274" s="174">
        <v>233</v>
      </c>
      <c r="B274" s="53" t="s">
        <v>1838</v>
      </c>
      <c r="C274" s="58" t="s">
        <v>381</v>
      </c>
      <c r="D274" s="79">
        <v>0</v>
      </c>
      <c r="E274" s="107"/>
      <c r="F274" s="79">
        <v>0.184</v>
      </c>
      <c r="G274" s="85">
        <v>2018</v>
      </c>
      <c r="H274" s="85">
        <v>2020</v>
      </c>
      <c r="I274" s="81" t="s">
        <v>1684</v>
      </c>
      <c r="J274" s="81" t="s">
        <v>1685</v>
      </c>
      <c r="K274" s="86" t="s">
        <v>1684</v>
      </c>
      <c r="L274" s="82" t="s">
        <v>1685</v>
      </c>
      <c r="M274" s="106"/>
      <c r="N274" s="83"/>
    </row>
    <row r="275" spans="1:14" ht="47.25" x14ac:dyDescent="0.25">
      <c r="A275" s="174">
        <v>234</v>
      </c>
      <c r="B275" s="53" t="s">
        <v>382</v>
      </c>
      <c r="C275" s="58" t="s">
        <v>383</v>
      </c>
      <c r="D275" s="79">
        <v>0</v>
      </c>
      <c r="E275" s="107"/>
      <c r="F275" s="79">
        <v>0.5</v>
      </c>
      <c r="G275" s="80">
        <v>2018</v>
      </c>
      <c r="H275" s="80">
        <v>2020</v>
      </c>
      <c r="I275" s="81" t="s">
        <v>1684</v>
      </c>
      <c r="J275" s="81" t="s">
        <v>1685</v>
      </c>
      <c r="K275" s="82" t="s">
        <v>1684</v>
      </c>
      <c r="L275" s="82" t="s">
        <v>1685</v>
      </c>
      <c r="M275" s="106"/>
      <c r="N275" s="83"/>
    </row>
    <row r="276" spans="1:14" ht="47.25" x14ac:dyDescent="0.25">
      <c r="A276" s="174">
        <v>235</v>
      </c>
      <c r="B276" s="65" t="s">
        <v>384</v>
      </c>
      <c r="C276" s="58" t="s">
        <v>385</v>
      </c>
      <c r="D276" s="79">
        <v>0.4</v>
      </c>
      <c r="E276" s="107"/>
      <c r="F276" s="79">
        <v>0</v>
      </c>
      <c r="G276" s="80">
        <v>2019</v>
      </c>
      <c r="H276" s="80">
        <v>2020</v>
      </c>
      <c r="I276" s="81" t="s">
        <v>1684</v>
      </c>
      <c r="J276" s="81" t="s">
        <v>1685</v>
      </c>
      <c r="K276" s="82" t="s">
        <v>1684</v>
      </c>
      <c r="L276" s="82" t="s">
        <v>1685</v>
      </c>
      <c r="M276" s="106"/>
      <c r="N276" s="83"/>
    </row>
    <row r="277" spans="1:14" ht="30.75" x14ac:dyDescent="0.25">
      <c r="A277" s="174"/>
      <c r="B277" s="53" t="s">
        <v>386</v>
      </c>
      <c r="C277" s="58"/>
      <c r="D277" s="79">
        <f t="shared" ref="D277" si="56">SUM(D278:D279)</f>
        <v>0</v>
      </c>
      <c r="E277" s="107"/>
      <c r="F277" s="79">
        <f t="shared" ref="F277" si="57">SUM(F278:F279)</f>
        <v>0</v>
      </c>
      <c r="G277" s="80"/>
      <c r="H277" s="80"/>
      <c r="I277" s="81"/>
      <c r="J277" s="81"/>
      <c r="K277" s="82"/>
      <c r="L277" s="82"/>
      <c r="M277" s="106"/>
      <c r="N277" s="83"/>
    </row>
    <row r="278" spans="1:14" ht="63" x14ac:dyDescent="0.25">
      <c r="A278" s="174">
        <v>236</v>
      </c>
      <c r="B278" s="53" t="s">
        <v>387</v>
      </c>
      <c r="C278" s="58" t="s">
        <v>388</v>
      </c>
      <c r="D278" s="79">
        <v>0</v>
      </c>
      <c r="E278" s="107"/>
      <c r="F278" s="79">
        <v>0</v>
      </c>
      <c r="G278" s="80">
        <v>2018</v>
      </c>
      <c r="H278" s="80">
        <v>2020</v>
      </c>
      <c r="I278" s="81" t="s">
        <v>1684</v>
      </c>
      <c r="J278" s="81" t="s">
        <v>1685</v>
      </c>
      <c r="K278" s="82" t="s">
        <v>1254</v>
      </c>
      <c r="L278" s="82" t="s">
        <v>1685</v>
      </c>
      <c r="M278" s="106"/>
      <c r="N278" s="83"/>
    </row>
    <row r="279" spans="1:14" ht="31.5" x14ac:dyDescent="0.25">
      <c r="A279" s="174">
        <v>237</v>
      </c>
      <c r="B279" s="53" t="s">
        <v>1839</v>
      </c>
      <c r="C279" s="58" t="s">
        <v>1840</v>
      </c>
      <c r="D279" s="79">
        <v>0</v>
      </c>
      <c r="E279" s="107"/>
      <c r="F279" s="79">
        <v>0</v>
      </c>
      <c r="G279" s="80">
        <v>2020</v>
      </c>
      <c r="H279" s="80">
        <v>2021</v>
      </c>
      <c r="I279" s="81" t="s">
        <v>1254</v>
      </c>
      <c r="J279" s="81" t="s">
        <v>1685</v>
      </c>
      <c r="K279" s="82" t="s">
        <v>1254</v>
      </c>
      <c r="L279" s="82" t="s">
        <v>1685</v>
      </c>
      <c r="M279" s="106"/>
      <c r="N279" s="83"/>
    </row>
    <row r="280" spans="1:14" ht="30.75" x14ac:dyDescent="0.25">
      <c r="A280" s="174"/>
      <c r="B280" s="53" t="s">
        <v>389</v>
      </c>
      <c r="C280" s="58"/>
      <c r="D280" s="79">
        <f t="shared" ref="D280" si="58">SUM(D281:D284)</f>
        <v>0.8</v>
      </c>
      <c r="E280" s="107"/>
      <c r="F280" s="79">
        <f t="shared" ref="F280" si="59">SUM(F281:F284)</f>
        <v>0</v>
      </c>
      <c r="G280" s="80"/>
      <c r="H280" s="80"/>
      <c r="I280" s="81"/>
      <c r="J280" s="81"/>
      <c r="K280" s="82"/>
      <c r="L280" s="82"/>
      <c r="M280" s="106"/>
      <c r="N280" s="83"/>
    </row>
    <row r="281" spans="1:14" ht="47.25" x14ac:dyDescent="0.25">
      <c r="A281" s="174">
        <v>238</v>
      </c>
      <c r="B281" s="53" t="s">
        <v>390</v>
      </c>
      <c r="C281" s="59" t="s">
        <v>391</v>
      </c>
      <c r="D281" s="79">
        <v>0</v>
      </c>
      <c r="E281" s="107"/>
      <c r="F281" s="79">
        <v>0</v>
      </c>
      <c r="G281" s="80">
        <v>2018</v>
      </c>
      <c r="H281" s="80">
        <v>2023</v>
      </c>
      <c r="I281" s="81" t="s">
        <v>1684</v>
      </c>
      <c r="J281" s="81" t="s">
        <v>1685</v>
      </c>
      <c r="K281" s="82" t="s">
        <v>1684</v>
      </c>
      <c r="L281" s="82" t="s">
        <v>1685</v>
      </c>
      <c r="M281" s="106"/>
      <c r="N281" s="83"/>
    </row>
    <row r="282" spans="1:14" ht="31.5" x14ac:dyDescent="0.25">
      <c r="A282" s="174">
        <v>239</v>
      </c>
      <c r="B282" s="53" t="s">
        <v>392</v>
      </c>
      <c r="C282" s="59" t="s">
        <v>393</v>
      </c>
      <c r="D282" s="79">
        <v>0.8</v>
      </c>
      <c r="E282" s="107"/>
      <c r="F282" s="79">
        <v>0</v>
      </c>
      <c r="G282" s="80">
        <v>2018</v>
      </c>
      <c r="H282" s="80">
        <v>2020</v>
      </c>
      <c r="I282" s="81" t="s">
        <v>1684</v>
      </c>
      <c r="J282" s="81" t="s">
        <v>1685</v>
      </c>
      <c r="K282" s="82" t="s">
        <v>1684</v>
      </c>
      <c r="L282" s="82" t="s">
        <v>1685</v>
      </c>
      <c r="M282" s="106"/>
      <c r="N282" s="83"/>
    </row>
    <row r="283" spans="1:14" ht="63" x14ac:dyDescent="0.25">
      <c r="A283" s="174">
        <v>240</v>
      </c>
      <c r="B283" s="53" t="s">
        <v>1841</v>
      </c>
      <c r="C283" s="59" t="s">
        <v>1842</v>
      </c>
      <c r="D283" s="79">
        <v>0</v>
      </c>
      <c r="E283" s="107"/>
      <c r="F283" s="79">
        <v>0</v>
      </c>
      <c r="G283" s="80">
        <v>2020</v>
      </c>
      <c r="H283" s="80">
        <v>2021</v>
      </c>
      <c r="I283" s="81" t="s">
        <v>1254</v>
      </c>
      <c r="J283" s="81" t="s">
        <v>1685</v>
      </c>
      <c r="K283" s="82" t="s">
        <v>1254</v>
      </c>
      <c r="L283" s="82" t="s">
        <v>1685</v>
      </c>
      <c r="M283" s="106"/>
      <c r="N283" s="83"/>
    </row>
    <row r="284" spans="1:14" ht="31.5" x14ac:dyDescent="0.25">
      <c r="A284" s="174">
        <v>241</v>
      </c>
      <c r="B284" s="53" t="s">
        <v>1843</v>
      </c>
      <c r="C284" s="59" t="s">
        <v>1844</v>
      </c>
      <c r="D284" s="79">
        <v>0</v>
      </c>
      <c r="E284" s="107"/>
      <c r="F284" s="79">
        <v>0</v>
      </c>
      <c r="G284" s="80">
        <v>2020</v>
      </c>
      <c r="H284" s="80">
        <v>2021</v>
      </c>
      <c r="I284" s="81" t="s">
        <v>1254</v>
      </c>
      <c r="J284" s="81" t="s">
        <v>1685</v>
      </c>
      <c r="K284" s="82" t="s">
        <v>1254</v>
      </c>
      <c r="L284" s="82" t="s">
        <v>1685</v>
      </c>
      <c r="M284" s="106"/>
      <c r="N284" s="83"/>
    </row>
    <row r="285" spans="1:14" ht="30.75" x14ac:dyDescent="0.25">
      <c r="A285" s="174"/>
      <c r="B285" s="53" t="s">
        <v>394</v>
      </c>
      <c r="C285" s="59"/>
      <c r="D285" s="79">
        <f t="shared" ref="D285" si="60">SUM(D286:D291)</f>
        <v>1.26</v>
      </c>
      <c r="E285" s="107"/>
      <c r="F285" s="79">
        <f t="shared" ref="F285" si="61">SUM(F286:F291)</f>
        <v>0.14199999999999999</v>
      </c>
      <c r="G285" s="80"/>
      <c r="H285" s="80"/>
      <c r="I285" s="81"/>
      <c r="J285" s="81"/>
      <c r="K285" s="82"/>
      <c r="L285" s="82"/>
      <c r="M285" s="106"/>
      <c r="N285" s="83"/>
    </row>
    <row r="286" spans="1:14" ht="31.5" x14ac:dyDescent="0.25">
      <c r="A286" s="174">
        <v>242</v>
      </c>
      <c r="B286" s="53" t="s">
        <v>395</v>
      </c>
      <c r="C286" s="59" t="s">
        <v>396</v>
      </c>
      <c r="D286" s="79">
        <v>0</v>
      </c>
      <c r="E286" s="107"/>
      <c r="F286" s="79">
        <v>0</v>
      </c>
      <c r="G286" s="80">
        <v>2018</v>
      </c>
      <c r="H286" s="80">
        <v>2021</v>
      </c>
      <c r="I286" s="81" t="s">
        <v>1254</v>
      </c>
      <c r="J286" s="81" t="s">
        <v>1685</v>
      </c>
      <c r="K286" s="82" t="s">
        <v>1254</v>
      </c>
      <c r="L286" s="82" t="s">
        <v>1685</v>
      </c>
      <c r="M286" s="106"/>
      <c r="N286" s="83"/>
    </row>
    <row r="287" spans="1:14" ht="31.5" x14ac:dyDescent="0.25">
      <c r="A287" s="174">
        <v>243</v>
      </c>
      <c r="B287" s="65" t="s">
        <v>397</v>
      </c>
      <c r="C287" s="58" t="s">
        <v>398</v>
      </c>
      <c r="D287" s="79">
        <v>0</v>
      </c>
      <c r="E287" s="107"/>
      <c r="F287" s="79">
        <v>0</v>
      </c>
      <c r="G287" s="80">
        <v>2020</v>
      </c>
      <c r="H287" s="80">
        <v>2021</v>
      </c>
      <c r="I287" s="81" t="s">
        <v>1254</v>
      </c>
      <c r="J287" s="81" t="s">
        <v>1685</v>
      </c>
      <c r="K287" s="82" t="s">
        <v>1254</v>
      </c>
      <c r="L287" s="82" t="s">
        <v>1685</v>
      </c>
      <c r="M287" s="106"/>
      <c r="N287" s="83"/>
    </row>
    <row r="288" spans="1:14" ht="63" x14ac:dyDescent="0.25">
      <c r="A288" s="174">
        <v>244</v>
      </c>
      <c r="B288" s="53" t="s">
        <v>1845</v>
      </c>
      <c r="C288" s="58" t="s">
        <v>399</v>
      </c>
      <c r="D288" s="79">
        <v>0</v>
      </c>
      <c r="E288" s="107"/>
      <c r="F288" s="79">
        <v>0.14199999999999999</v>
      </c>
      <c r="G288" s="80">
        <v>2019</v>
      </c>
      <c r="H288" s="80">
        <v>2020</v>
      </c>
      <c r="I288" s="81" t="s">
        <v>1684</v>
      </c>
      <c r="J288" s="81" t="s">
        <v>1685</v>
      </c>
      <c r="K288" s="82" t="s">
        <v>1684</v>
      </c>
      <c r="L288" s="82" t="s">
        <v>1685</v>
      </c>
      <c r="M288" s="106"/>
      <c r="N288" s="83"/>
    </row>
    <row r="289" spans="1:14" ht="63" x14ac:dyDescent="0.25">
      <c r="A289" s="174">
        <v>245</v>
      </c>
      <c r="B289" s="53" t="s">
        <v>1501</v>
      </c>
      <c r="C289" s="58" t="s">
        <v>1502</v>
      </c>
      <c r="D289" s="79">
        <v>0</v>
      </c>
      <c r="E289" s="107"/>
      <c r="F289" s="79">
        <v>0</v>
      </c>
      <c r="G289" s="80">
        <v>2020</v>
      </c>
      <c r="H289" s="80">
        <v>2021</v>
      </c>
      <c r="I289" s="81" t="s">
        <v>1254</v>
      </c>
      <c r="J289" s="81" t="s">
        <v>1685</v>
      </c>
      <c r="K289" s="82" t="s">
        <v>1254</v>
      </c>
      <c r="L289" s="82" t="s">
        <v>1685</v>
      </c>
      <c r="M289" s="106"/>
      <c r="N289" s="83"/>
    </row>
    <row r="290" spans="1:14" ht="63" x14ac:dyDescent="0.25">
      <c r="A290" s="174">
        <v>246</v>
      </c>
      <c r="B290" s="53" t="s">
        <v>1846</v>
      </c>
      <c r="C290" s="58" t="s">
        <v>1847</v>
      </c>
      <c r="D290" s="79">
        <v>0</v>
      </c>
      <c r="E290" s="107"/>
      <c r="F290" s="79">
        <v>0</v>
      </c>
      <c r="G290" s="80">
        <v>2020</v>
      </c>
      <c r="H290" s="80">
        <v>2021</v>
      </c>
      <c r="I290" s="81" t="s">
        <v>1254</v>
      </c>
      <c r="J290" s="81" t="s">
        <v>1685</v>
      </c>
      <c r="K290" s="82" t="s">
        <v>1254</v>
      </c>
      <c r="L290" s="82" t="s">
        <v>1685</v>
      </c>
      <c r="M290" s="106"/>
      <c r="N290" s="83"/>
    </row>
    <row r="291" spans="1:14" ht="31.5" x14ac:dyDescent="0.25">
      <c r="A291" s="174">
        <v>247</v>
      </c>
      <c r="B291" s="53" t="s">
        <v>1503</v>
      </c>
      <c r="C291" s="58" t="s">
        <v>1504</v>
      </c>
      <c r="D291" s="79">
        <v>1.26</v>
      </c>
      <c r="E291" s="107"/>
      <c r="F291" s="79">
        <v>0</v>
      </c>
      <c r="G291" s="80">
        <v>2020</v>
      </c>
      <c r="H291" s="80">
        <v>2020</v>
      </c>
      <c r="I291" s="81" t="s">
        <v>1684</v>
      </c>
      <c r="J291" s="81" t="s">
        <v>1685</v>
      </c>
      <c r="K291" s="82" t="s">
        <v>1254</v>
      </c>
      <c r="L291" s="82" t="s">
        <v>1685</v>
      </c>
      <c r="M291" s="106"/>
      <c r="N291" s="83"/>
    </row>
    <row r="292" spans="1:14" ht="30.75" x14ac:dyDescent="0.25">
      <c r="A292" s="174"/>
      <c r="B292" s="53" t="s">
        <v>959</v>
      </c>
      <c r="C292" s="58"/>
      <c r="D292" s="79">
        <f t="shared" ref="D292" si="62">SUM(D293:D296)</f>
        <v>1.26</v>
      </c>
      <c r="E292" s="107"/>
      <c r="F292" s="79">
        <f t="shared" ref="F292" si="63">SUM(F293:F296)</f>
        <v>0</v>
      </c>
      <c r="G292" s="80"/>
      <c r="H292" s="80"/>
      <c r="I292" s="81"/>
      <c r="J292" s="81"/>
      <c r="K292" s="82"/>
      <c r="L292" s="82"/>
      <c r="M292" s="106"/>
      <c r="N292" s="83"/>
    </row>
    <row r="293" spans="1:14" ht="31.5" x14ac:dyDescent="0.25">
      <c r="A293" s="174">
        <v>248</v>
      </c>
      <c r="B293" s="53" t="s">
        <v>961</v>
      </c>
      <c r="C293" s="58" t="s">
        <v>962</v>
      </c>
      <c r="D293" s="79">
        <v>0</v>
      </c>
      <c r="E293" s="107"/>
      <c r="F293" s="79">
        <v>0</v>
      </c>
      <c r="G293" s="80">
        <v>2018</v>
      </c>
      <c r="H293" s="80">
        <v>2021</v>
      </c>
      <c r="I293" s="81" t="s">
        <v>1684</v>
      </c>
      <c r="J293" s="81" t="s">
        <v>1685</v>
      </c>
      <c r="K293" s="82" t="s">
        <v>1254</v>
      </c>
      <c r="L293" s="82" t="s">
        <v>1685</v>
      </c>
      <c r="M293" s="106"/>
      <c r="N293" s="83"/>
    </row>
    <row r="294" spans="1:14" ht="63" x14ac:dyDescent="0.25">
      <c r="A294" s="174">
        <v>249</v>
      </c>
      <c r="B294" s="53" t="s">
        <v>1848</v>
      </c>
      <c r="C294" s="58" t="s">
        <v>1849</v>
      </c>
      <c r="D294" s="79">
        <v>0</v>
      </c>
      <c r="E294" s="107"/>
      <c r="F294" s="79">
        <v>0</v>
      </c>
      <c r="G294" s="80">
        <v>2020</v>
      </c>
      <c r="H294" s="80">
        <v>2024</v>
      </c>
      <c r="I294" s="81" t="s">
        <v>1254</v>
      </c>
      <c r="J294" s="81" t="s">
        <v>1685</v>
      </c>
      <c r="K294" s="82" t="s">
        <v>1254</v>
      </c>
      <c r="L294" s="82" t="s">
        <v>1685</v>
      </c>
      <c r="M294" s="106"/>
      <c r="N294" s="83"/>
    </row>
    <row r="295" spans="1:14" ht="63" x14ac:dyDescent="0.25">
      <c r="A295" s="174">
        <v>250</v>
      </c>
      <c r="B295" s="53" t="s">
        <v>1850</v>
      </c>
      <c r="C295" s="58" t="s">
        <v>1851</v>
      </c>
      <c r="D295" s="79">
        <v>0</v>
      </c>
      <c r="E295" s="107"/>
      <c r="F295" s="79">
        <v>0</v>
      </c>
      <c r="G295" s="85">
        <v>2020</v>
      </c>
      <c r="H295" s="85">
        <v>2026</v>
      </c>
      <c r="I295" s="81" t="s">
        <v>1254</v>
      </c>
      <c r="J295" s="81" t="s">
        <v>1685</v>
      </c>
      <c r="K295" s="86" t="s">
        <v>1254</v>
      </c>
      <c r="L295" s="82" t="s">
        <v>1685</v>
      </c>
      <c r="M295" s="106"/>
      <c r="N295" s="83"/>
    </row>
    <row r="296" spans="1:14" ht="63" x14ac:dyDescent="0.25">
      <c r="A296" s="174">
        <v>251</v>
      </c>
      <c r="B296" s="53" t="s">
        <v>1505</v>
      </c>
      <c r="C296" s="58" t="s">
        <v>1506</v>
      </c>
      <c r="D296" s="79">
        <v>1.26</v>
      </c>
      <c r="E296" s="107"/>
      <c r="F296" s="79">
        <v>0</v>
      </c>
      <c r="G296" s="80">
        <v>2020</v>
      </c>
      <c r="H296" s="80">
        <v>2020</v>
      </c>
      <c r="I296" s="81" t="s">
        <v>1684</v>
      </c>
      <c r="J296" s="81" t="s">
        <v>1685</v>
      </c>
      <c r="K296" s="82" t="s">
        <v>1254</v>
      </c>
      <c r="L296" s="82" t="s">
        <v>1685</v>
      </c>
      <c r="M296" s="106"/>
      <c r="N296" s="83"/>
    </row>
    <row r="297" spans="1:14" ht="30.75" x14ac:dyDescent="0.25">
      <c r="A297" s="174"/>
      <c r="B297" s="65" t="s">
        <v>400</v>
      </c>
      <c r="C297" s="58"/>
      <c r="D297" s="79">
        <f t="shared" ref="D297" si="64">SUM(D298:D320)</f>
        <v>0.9</v>
      </c>
      <c r="E297" s="107"/>
      <c r="F297" s="79">
        <f t="shared" ref="F297" si="65">SUM(F298:F320)</f>
        <v>1.528</v>
      </c>
      <c r="G297" s="80"/>
      <c r="H297" s="80"/>
      <c r="I297" s="81"/>
      <c r="J297" s="81"/>
      <c r="K297" s="82"/>
      <c r="L297" s="82"/>
      <c r="M297" s="106"/>
      <c r="N297" s="83"/>
    </row>
    <row r="298" spans="1:14" ht="47.25" x14ac:dyDescent="0.25">
      <c r="A298" s="174">
        <v>252</v>
      </c>
      <c r="B298" s="53" t="s">
        <v>401</v>
      </c>
      <c r="C298" s="58" t="s">
        <v>402</v>
      </c>
      <c r="D298" s="79">
        <v>0</v>
      </c>
      <c r="E298" s="107"/>
      <c r="F298" s="79">
        <v>0</v>
      </c>
      <c r="G298" s="80">
        <v>2019</v>
      </c>
      <c r="H298" s="80">
        <v>2021</v>
      </c>
      <c r="I298" s="81" t="s">
        <v>1684</v>
      </c>
      <c r="J298" s="81" t="s">
        <v>1685</v>
      </c>
      <c r="K298" s="82" t="s">
        <v>1254</v>
      </c>
      <c r="L298" s="82" t="s">
        <v>1685</v>
      </c>
      <c r="M298" s="106"/>
      <c r="N298" s="83"/>
    </row>
    <row r="299" spans="1:14" ht="47.25" x14ac:dyDescent="0.25">
      <c r="A299" s="174">
        <v>253</v>
      </c>
      <c r="B299" s="53" t="s">
        <v>403</v>
      </c>
      <c r="C299" s="58" t="s">
        <v>404</v>
      </c>
      <c r="D299" s="79">
        <v>0</v>
      </c>
      <c r="E299" s="107"/>
      <c r="F299" s="79">
        <v>0</v>
      </c>
      <c r="G299" s="80">
        <v>2019</v>
      </c>
      <c r="H299" s="80">
        <v>2022</v>
      </c>
      <c r="I299" s="81" t="s">
        <v>1684</v>
      </c>
      <c r="J299" s="81" t="s">
        <v>1685</v>
      </c>
      <c r="K299" s="82" t="s">
        <v>1254</v>
      </c>
      <c r="L299" s="82" t="s">
        <v>1685</v>
      </c>
      <c r="M299" s="106"/>
      <c r="N299" s="83"/>
    </row>
    <row r="300" spans="1:14" ht="47.25" x14ac:dyDescent="0.25">
      <c r="A300" s="174">
        <v>254</v>
      </c>
      <c r="B300" s="53" t="s">
        <v>405</v>
      </c>
      <c r="C300" s="58" t="s">
        <v>406</v>
      </c>
      <c r="D300" s="79">
        <v>0</v>
      </c>
      <c r="E300" s="107"/>
      <c r="F300" s="79">
        <v>0</v>
      </c>
      <c r="G300" s="80">
        <v>2019</v>
      </c>
      <c r="H300" s="80">
        <v>2020</v>
      </c>
      <c r="I300" s="81" t="s">
        <v>1684</v>
      </c>
      <c r="J300" s="81" t="s">
        <v>1685</v>
      </c>
      <c r="K300" s="82" t="s">
        <v>1254</v>
      </c>
      <c r="L300" s="82" t="s">
        <v>1685</v>
      </c>
      <c r="M300" s="106"/>
      <c r="N300" s="83"/>
    </row>
    <row r="301" spans="1:14" ht="31.5" x14ac:dyDescent="0.25">
      <c r="A301" s="174">
        <v>255</v>
      </c>
      <c r="B301" s="53" t="s">
        <v>407</v>
      </c>
      <c r="C301" s="58" t="s">
        <v>408</v>
      </c>
      <c r="D301" s="79">
        <v>0.4</v>
      </c>
      <c r="E301" s="107"/>
      <c r="F301" s="79">
        <v>0</v>
      </c>
      <c r="G301" s="80">
        <v>2019</v>
      </c>
      <c r="H301" s="80">
        <v>2021</v>
      </c>
      <c r="I301" s="81" t="s">
        <v>1684</v>
      </c>
      <c r="J301" s="81" t="s">
        <v>1685</v>
      </c>
      <c r="K301" s="82" t="s">
        <v>1254</v>
      </c>
      <c r="L301" s="82" t="s">
        <v>1685</v>
      </c>
      <c r="M301" s="106"/>
      <c r="N301" s="83"/>
    </row>
    <row r="302" spans="1:14" ht="63" x14ac:dyDescent="0.25">
      <c r="A302" s="174">
        <v>256</v>
      </c>
      <c r="B302" s="53" t="s">
        <v>1852</v>
      </c>
      <c r="C302" s="58" t="s">
        <v>1853</v>
      </c>
      <c r="D302" s="79">
        <v>0</v>
      </c>
      <c r="E302" s="107"/>
      <c r="F302" s="79">
        <v>0</v>
      </c>
      <c r="G302" s="80">
        <v>2020</v>
      </c>
      <c r="H302" s="80">
        <v>2021</v>
      </c>
      <c r="I302" s="81" t="s">
        <v>1684</v>
      </c>
      <c r="J302" s="81" t="s">
        <v>1685</v>
      </c>
      <c r="K302" s="82" t="s">
        <v>1684</v>
      </c>
      <c r="L302" s="82" t="s">
        <v>1685</v>
      </c>
      <c r="M302" s="106"/>
      <c r="N302" s="83"/>
    </row>
    <row r="303" spans="1:14" ht="47.25" x14ac:dyDescent="0.25">
      <c r="A303" s="174">
        <v>257</v>
      </c>
      <c r="B303" s="53" t="s">
        <v>409</v>
      </c>
      <c r="C303" s="58" t="s">
        <v>410</v>
      </c>
      <c r="D303" s="79">
        <v>0</v>
      </c>
      <c r="E303" s="107"/>
      <c r="F303" s="79">
        <v>0</v>
      </c>
      <c r="G303" s="80">
        <v>2016</v>
      </c>
      <c r="H303" s="80">
        <v>2021</v>
      </c>
      <c r="I303" s="81" t="s">
        <v>1254</v>
      </c>
      <c r="J303" s="81" t="s">
        <v>1685</v>
      </c>
      <c r="K303" s="82" t="s">
        <v>1254</v>
      </c>
      <c r="L303" s="82" t="s">
        <v>1685</v>
      </c>
      <c r="M303" s="106"/>
      <c r="N303" s="83"/>
    </row>
    <row r="304" spans="1:14" ht="31.5" x14ac:dyDescent="0.25">
      <c r="A304" s="174">
        <v>258</v>
      </c>
      <c r="B304" s="53" t="s">
        <v>1854</v>
      </c>
      <c r="C304" s="58" t="s">
        <v>1855</v>
      </c>
      <c r="D304" s="79">
        <v>0</v>
      </c>
      <c r="E304" s="107"/>
      <c r="F304" s="79">
        <v>0</v>
      </c>
      <c r="G304" s="80">
        <v>2017</v>
      </c>
      <c r="H304" s="80">
        <v>2023</v>
      </c>
      <c r="I304" s="81" t="s">
        <v>1254</v>
      </c>
      <c r="J304" s="81" t="s">
        <v>1685</v>
      </c>
      <c r="K304" s="82" t="s">
        <v>1254</v>
      </c>
      <c r="L304" s="82" t="s">
        <v>1685</v>
      </c>
      <c r="M304" s="106"/>
      <c r="N304" s="83"/>
    </row>
    <row r="305" spans="1:14" ht="31.5" x14ac:dyDescent="0.25">
      <c r="A305" s="174">
        <v>259</v>
      </c>
      <c r="B305" s="53" t="s">
        <v>1856</v>
      </c>
      <c r="C305" s="58" t="s">
        <v>1857</v>
      </c>
      <c r="D305" s="79">
        <v>0</v>
      </c>
      <c r="E305" s="107"/>
      <c r="F305" s="79">
        <v>0</v>
      </c>
      <c r="G305" s="85">
        <v>2017</v>
      </c>
      <c r="H305" s="85">
        <v>2022</v>
      </c>
      <c r="I305" s="81" t="s">
        <v>1254</v>
      </c>
      <c r="J305" s="81" t="s">
        <v>1685</v>
      </c>
      <c r="K305" s="86" t="s">
        <v>1254</v>
      </c>
      <c r="L305" s="82" t="s">
        <v>1685</v>
      </c>
      <c r="M305" s="106"/>
      <c r="N305" s="83"/>
    </row>
    <row r="306" spans="1:14" ht="31.5" x14ac:dyDescent="0.25">
      <c r="A306" s="174">
        <v>260</v>
      </c>
      <c r="B306" s="53" t="s">
        <v>1858</v>
      </c>
      <c r="C306" s="58" t="s">
        <v>1859</v>
      </c>
      <c r="D306" s="79">
        <v>0</v>
      </c>
      <c r="E306" s="107"/>
      <c r="F306" s="79">
        <v>0</v>
      </c>
      <c r="G306" s="80">
        <v>2017</v>
      </c>
      <c r="H306" s="80">
        <v>2022</v>
      </c>
      <c r="I306" s="81" t="s">
        <v>1254</v>
      </c>
      <c r="J306" s="81" t="s">
        <v>1685</v>
      </c>
      <c r="K306" s="82" t="s">
        <v>1254</v>
      </c>
      <c r="L306" s="82" t="s">
        <v>1685</v>
      </c>
      <c r="M306" s="106"/>
      <c r="N306" s="83"/>
    </row>
    <row r="307" spans="1:14" ht="110.25" x14ac:dyDescent="0.25">
      <c r="A307" s="174">
        <v>261</v>
      </c>
      <c r="B307" s="65" t="s">
        <v>1860</v>
      </c>
      <c r="C307" s="58" t="s">
        <v>411</v>
      </c>
      <c r="D307" s="79">
        <v>0</v>
      </c>
      <c r="E307" s="107"/>
      <c r="F307" s="79">
        <v>0</v>
      </c>
      <c r="G307" s="80">
        <v>2018</v>
      </c>
      <c r="H307" s="80">
        <v>2024</v>
      </c>
      <c r="I307" s="81" t="s">
        <v>1684</v>
      </c>
      <c r="J307" s="81" t="s">
        <v>1685</v>
      </c>
      <c r="K307" s="82" t="s">
        <v>1684</v>
      </c>
      <c r="L307" s="82" t="s">
        <v>1685</v>
      </c>
      <c r="M307" s="106"/>
      <c r="N307" s="83"/>
    </row>
    <row r="308" spans="1:14" ht="63" x14ac:dyDescent="0.25">
      <c r="A308" s="174">
        <v>262</v>
      </c>
      <c r="B308" s="53" t="s">
        <v>1861</v>
      </c>
      <c r="C308" s="58" t="s">
        <v>412</v>
      </c>
      <c r="D308" s="79">
        <v>0.25</v>
      </c>
      <c r="E308" s="107"/>
      <c r="F308" s="79">
        <v>0</v>
      </c>
      <c r="G308" s="80">
        <v>2019</v>
      </c>
      <c r="H308" s="80">
        <v>2020</v>
      </c>
      <c r="I308" s="81" t="s">
        <v>1684</v>
      </c>
      <c r="J308" s="81" t="s">
        <v>1685</v>
      </c>
      <c r="K308" s="82" t="s">
        <v>1684</v>
      </c>
      <c r="L308" s="82" t="s">
        <v>1685</v>
      </c>
      <c r="M308" s="106"/>
      <c r="N308" s="83"/>
    </row>
    <row r="309" spans="1:14" ht="78.75" x14ac:dyDescent="0.25">
      <c r="A309" s="174">
        <v>263</v>
      </c>
      <c r="B309" s="53" t="s">
        <v>1862</v>
      </c>
      <c r="C309" s="58" t="s">
        <v>1395</v>
      </c>
      <c r="D309" s="79">
        <v>0</v>
      </c>
      <c r="E309" s="107"/>
      <c r="F309" s="79">
        <v>0.29299999999999998</v>
      </c>
      <c r="G309" s="80">
        <v>2019</v>
      </c>
      <c r="H309" s="80">
        <v>2020</v>
      </c>
      <c r="I309" s="81" t="s">
        <v>1684</v>
      </c>
      <c r="J309" s="81" t="s">
        <v>1685</v>
      </c>
      <c r="K309" s="82" t="s">
        <v>1684</v>
      </c>
      <c r="L309" s="82" t="s">
        <v>1685</v>
      </c>
      <c r="M309" s="106"/>
      <c r="N309" s="83"/>
    </row>
    <row r="310" spans="1:14" ht="63" x14ac:dyDescent="0.25">
      <c r="A310" s="174">
        <v>264</v>
      </c>
      <c r="B310" s="53" t="s">
        <v>1863</v>
      </c>
      <c r="C310" s="58" t="s">
        <v>413</v>
      </c>
      <c r="D310" s="79">
        <v>0</v>
      </c>
      <c r="E310" s="107"/>
      <c r="F310" s="79">
        <v>0</v>
      </c>
      <c r="G310" s="80">
        <v>2019</v>
      </c>
      <c r="H310" s="80">
        <v>2021</v>
      </c>
      <c r="I310" s="81" t="s">
        <v>1254</v>
      </c>
      <c r="J310" s="81" t="s">
        <v>1685</v>
      </c>
      <c r="K310" s="82" t="s">
        <v>1684</v>
      </c>
      <c r="L310" s="82" t="s">
        <v>1685</v>
      </c>
      <c r="M310" s="106"/>
      <c r="N310" s="83"/>
    </row>
    <row r="311" spans="1:14" ht="63" x14ac:dyDescent="0.25">
      <c r="A311" s="174">
        <v>265</v>
      </c>
      <c r="B311" s="53" t="s">
        <v>414</v>
      </c>
      <c r="C311" s="58" t="s">
        <v>1396</v>
      </c>
      <c r="D311" s="79">
        <v>0</v>
      </c>
      <c r="E311" s="107"/>
      <c r="F311" s="79">
        <v>4.3999999999999997E-2</v>
      </c>
      <c r="G311" s="80">
        <v>2020</v>
      </c>
      <c r="H311" s="80">
        <v>2020</v>
      </c>
      <c r="I311" s="81" t="s">
        <v>1684</v>
      </c>
      <c r="J311" s="81" t="s">
        <v>1685</v>
      </c>
      <c r="K311" s="82" t="s">
        <v>1684</v>
      </c>
      <c r="L311" s="82" t="s">
        <v>1685</v>
      </c>
      <c r="M311" s="106"/>
      <c r="N311" s="83"/>
    </row>
    <row r="312" spans="1:14" ht="63" x14ac:dyDescent="0.25">
      <c r="A312" s="174">
        <v>266</v>
      </c>
      <c r="B312" s="53" t="s">
        <v>1864</v>
      </c>
      <c r="C312" s="58" t="s">
        <v>1865</v>
      </c>
      <c r="D312" s="79">
        <v>0</v>
      </c>
      <c r="E312" s="107"/>
      <c r="F312" s="79">
        <v>0</v>
      </c>
      <c r="G312" s="80">
        <v>2020</v>
      </c>
      <c r="H312" s="80">
        <v>2022</v>
      </c>
      <c r="I312" s="81" t="s">
        <v>1254</v>
      </c>
      <c r="J312" s="81" t="s">
        <v>1685</v>
      </c>
      <c r="K312" s="82" t="s">
        <v>1684</v>
      </c>
      <c r="L312" s="82" t="s">
        <v>1685</v>
      </c>
      <c r="M312" s="106"/>
      <c r="N312" s="83"/>
    </row>
    <row r="313" spans="1:14" ht="78.75" x14ac:dyDescent="0.25">
      <c r="A313" s="174">
        <v>267</v>
      </c>
      <c r="B313" s="53" t="s">
        <v>1509</v>
      </c>
      <c r="C313" s="58" t="s">
        <v>1510</v>
      </c>
      <c r="D313" s="79">
        <v>0</v>
      </c>
      <c r="E313" s="107"/>
      <c r="F313" s="79">
        <v>0.85599999999999998</v>
      </c>
      <c r="G313" s="80">
        <v>2020</v>
      </c>
      <c r="H313" s="80">
        <v>2021</v>
      </c>
      <c r="I313" s="81" t="s">
        <v>1254</v>
      </c>
      <c r="J313" s="81" t="s">
        <v>1685</v>
      </c>
      <c r="K313" s="82" t="s">
        <v>1254</v>
      </c>
      <c r="L313" s="82" t="s">
        <v>1685</v>
      </c>
      <c r="M313" s="106"/>
      <c r="N313" s="83"/>
    </row>
    <row r="314" spans="1:14" ht="78.75" x14ac:dyDescent="0.25">
      <c r="A314" s="174">
        <v>268</v>
      </c>
      <c r="B314" s="53" t="s">
        <v>1866</v>
      </c>
      <c r="C314" s="58" t="s">
        <v>1285</v>
      </c>
      <c r="D314" s="79">
        <v>0</v>
      </c>
      <c r="E314" s="107"/>
      <c r="F314" s="79">
        <v>0</v>
      </c>
      <c r="G314" s="80">
        <v>2020</v>
      </c>
      <c r="H314" s="80">
        <v>2021</v>
      </c>
      <c r="I314" s="81" t="s">
        <v>1684</v>
      </c>
      <c r="J314" s="81" t="s">
        <v>1685</v>
      </c>
      <c r="K314" s="82" t="s">
        <v>1684</v>
      </c>
      <c r="L314" s="82" t="s">
        <v>1685</v>
      </c>
      <c r="M314" s="106"/>
      <c r="N314" s="83"/>
    </row>
    <row r="315" spans="1:14" ht="31.5" x14ac:dyDescent="0.25">
      <c r="A315" s="174">
        <v>269</v>
      </c>
      <c r="B315" s="53" t="s">
        <v>1867</v>
      </c>
      <c r="C315" s="58" t="s">
        <v>1868</v>
      </c>
      <c r="D315" s="79">
        <v>0</v>
      </c>
      <c r="E315" s="107"/>
      <c r="F315" s="79">
        <v>0</v>
      </c>
      <c r="G315" s="80">
        <v>2020</v>
      </c>
      <c r="H315" s="80">
        <v>2021</v>
      </c>
      <c r="I315" s="81" t="s">
        <v>1254</v>
      </c>
      <c r="J315" s="81" t="s">
        <v>1685</v>
      </c>
      <c r="K315" s="82" t="s">
        <v>1254</v>
      </c>
      <c r="L315" s="82" t="s">
        <v>1685</v>
      </c>
      <c r="M315" s="106"/>
      <c r="N315" s="83"/>
    </row>
    <row r="316" spans="1:14" ht="63" x14ac:dyDescent="0.25">
      <c r="A316" s="174">
        <v>270</v>
      </c>
      <c r="B316" s="53" t="s">
        <v>1869</v>
      </c>
      <c r="C316" s="58" t="s">
        <v>1870</v>
      </c>
      <c r="D316" s="79">
        <v>0</v>
      </c>
      <c r="E316" s="107"/>
      <c r="F316" s="79">
        <v>0</v>
      </c>
      <c r="G316" s="80">
        <v>2020</v>
      </c>
      <c r="H316" s="80">
        <v>2021</v>
      </c>
      <c r="I316" s="81" t="s">
        <v>1684</v>
      </c>
      <c r="J316" s="81" t="s">
        <v>1685</v>
      </c>
      <c r="K316" s="82" t="s">
        <v>1254</v>
      </c>
      <c r="L316" s="82" t="s">
        <v>1685</v>
      </c>
      <c r="M316" s="106"/>
      <c r="N316" s="83"/>
    </row>
    <row r="317" spans="1:14" ht="63" x14ac:dyDescent="0.25">
      <c r="A317" s="174">
        <v>271</v>
      </c>
      <c r="B317" s="53" t="s">
        <v>1871</v>
      </c>
      <c r="C317" s="58" t="s">
        <v>1872</v>
      </c>
      <c r="D317" s="79">
        <v>0</v>
      </c>
      <c r="E317" s="107"/>
      <c r="F317" s="79">
        <v>0.33500000000000002</v>
      </c>
      <c r="G317" s="80">
        <v>2020</v>
      </c>
      <c r="H317" s="80">
        <v>2021</v>
      </c>
      <c r="I317" s="81" t="s">
        <v>1684</v>
      </c>
      <c r="J317" s="81" t="s">
        <v>1685</v>
      </c>
      <c r="K317" s="82" t="s">
        <v>1684</v>
      </c>
      <c r="L317" s="82" t="s">
        <v>1685</v>
      </c>
      <c r="M317" s="106"/>
      <c r="N317" s="83"/>
    </row>
    <row r="318" spans="1:14" ht="78.75" x14ac:dyDescent="0.25">
      <c r="A318" s="174">
        <v>272</v>
      </c>
      <c r="B318" s="53" t="s">
        <v>1873</v>
      </c>
      <c r="C318" s="58" t="s">
        <v>1874</v>
      </c>
      <c r="D318" s="79">
        <v>0</v>
      </c>
      <c r="E318" s="107"/>
      <c r="F318" s="79">
        <v>0</v>
      </c>
      <c r="G318" s="80">
        <v>2020</v>
      </c>
      <c r="H318" s="80">
        <v>2021</v>
      </c>
      <c r="I318" s="81" t="s">
        <v>1684</v>
      </c>
      <c r="J318" s="81" t="s">
        <v>1685</v>
      </c>
      <c r="K318" s="82" t="s">
        <v>1684</v>
      </c>
      <c r="L318" s="82" t="s">
        <v>1685</v>
      </c>
      <c r="M318" s="106"/>
      <c r="N318" s="83"/>
    </row>
    <row r="319" spans="1:14" ht="47.25" x14ac:dyDescent="0.25">
      <c r="A319" s="174">
        <v>273</v>
      </c>
      <c r="B319" s="53" t="s">
        <v>1507</v>
      </c>
      <c r="C319" s="58" t="s">
        <v>1508</v>
      </c>
      <c r="D319" s="79">
        <v>0.25</v>
      </c>
      <c r="E319" s="107"/>
      <c r="F319" s="79">
        <v>0</v>
      </c>
      <c r="G319" s="80">
        <v>2020</v>
      </c>
      <c r="H319" s="80">
        <v>2021</v>
      </c>
      <c r="I319" s="81" t="s">
        <v>1254</v>
      </c>
      <c r="J319" s="81" t="s">
        <v>1685</v>
      </c>
      <c r="K319" s="82" t="s">
        <v>1254</v>
      </c>
      <c r="L319" s="82" t="s">
        <v>1685</v>
      </c>
      <c r="M319" s="106"/>
      <c r="N319" s="83"/>
    </row>
    <row r="320" spans="1:14" ht="78.75" x14ac:dyDescent="0.25">
      <c r="A320" s="174">
        <v>274</v>
      </c>
      <c r="B320" s="53" t="s">
        <v>1875</v>
      </c>
      <c r="C320" s="58" t="s">
        <v>1511</v>
      </c>
      <c r="D320" s="79">
        <v>0</v>
      </c>
      <c r="E320" s="107"/>
      <c r="F320" s="79">
        <v>0</v>
      </c>
      <c r="G320" s="80">
        <v>2020</v>
      </c>
      <c r="H320" s="80">
        <v>2021</v>
      </c>
      <c r="I320" s="81" t="s">
        <v>1254</v>
      </c>
      <c r="J320" s="81" t="s">
        <v>1685</v>
      </c>
      <c r="K320" s="82" t="s">
        <v>1254</v>
      </c>
      <c r="L320" s="82" t="s">
        <v>1685</v>
      </c>
      <c r="M320" s="106"/>
      <c r="N320" s="83"/>
    </row>
    <row r="321" spans="1:14" ht="30.75" x14ac:dyDescent="0.25">
      <c r="A321" s="174"/>
      <c r="B321" s="53" t="s">
        <v>415</v>
      </c>
      <c r="C321" s="58"/>
      <c r="D321" s="79">
        <f t="shared" ref="D321" si="66">SUM(D322:D329)</f>
        <v>1.51</v>
      </c>
      <c r="E321" s="107"/>
      <c r="F321" s="79">
        <f t="shared" ref="F321" si="67">SUM(F322:F329)</f>
        <v>0</v>
      </c>
      <c r="G321" s="80"/>
      <c r="H321" s="80"/>
      <c r="I321" s="81"/>
      <c r="J321" s="81"/>
      <c r="K321" s="82"/>
      <c r="L321" s="82"/>
      <c r="M321" s="106"/>
      <c r="N321" s="83"/>
    </row>
    <row r="322" spans="1:14" ht="31.5" x14ac:dyDescent="0.25">
      <c r="A322" s="174">
        <v>275</v>
      </c>
      <c r="B322" s="53" t="s">
        <v>416</v>
      </c>
      <c r="C322" s="58" t="s">
        <v>417</v>
      </c>
      <c r="D322" s="79">
        <v>0</v>
      </c>
      <c r="E322" s="107"/>
      <c r="F322" s="79">
        <v>0</v>
      </c>
      <c r="G322" s="80">
        <v>2019</v>
      </c>
      <c r="H322" s="80">
        <v>2020</v>
      </c>
      <c r="I322" s="81" t="s">
        <v>1684</v>
      </c>
      <c r="J322" s="81" t="s">
        <v>1685</v>
      </c>
      <c r="K322" s="82" t="s">
        <v>1254</v>
      </c>
      <c r="L322" s="82" t="s">
        <v>1685</v>
      </c>
      <c r="M322" s="106"/>
      <c r="N322" s="83"/>
    </row>
    <row r="323" spans="1:14" ht="47.25" x14ac:dyDescent="0.25">
      <c r="A323" s="174">
        <v>276</v>
      </c>
      <c r="B323" s="53" t="s">
        <v>418</v>
      </c>
      <c r="C323" s="58" t="s">
        <v>1397</v>
      </c>
      <c r="D323" s="79">
        <v>0.25</v>
      </c>
      <c r="E323" s="107"/>
      <c r="F323" s="79">
        <v>0</v>
      </c>
      <c r="G323" s="80">
        <v>2019</v>
      </c>
      <c r="H323" s="80">
        <v>2020</v>
      </c>
      <c r="I323" s="81" t="s">
        <v>1684</v>
      </c>
      <c r="J323" s="81" t="s">
        <v>1685</v>
      </c>
      <c r="K323" s="82" t="s">
        <v>1684</v>
      </c>
      <c r="L323" s="82" t="s">
        <v>1685</v>
      </c>
      <c r="M323" s="106"/>
      <c r="N323" s="83"/>
    </row>
    <row r="324" spans="1:14" ht="78.75" x14ac:dyDescent="0.25">
      <c r="A324" s="174">
        <v>277</v>
      </c>
      <c r="B324" s="53" t="s">
        <v>1876</v>
      </c>
      <c r="C324" s="58" t="s">
        <v>1877</v>
      </c>
      <c r="D324" s="79">
        <v>0</v>
      </c>
      <c r="E324" s="107"/>
      <c r="F324" s="79">
        <v>0</v>
      </c>
      <c r="G324" s="80">
        <v>2020</v>
      </c>
      <c r="H324" s="80">
        <v>2021</v>
      </c>
      <c r="I324" s="81" t="s">
        <v>1254</v>
      </c>
      <c r="J324" s="81" t="s">
        <v>1685</v>
      </c>
      <c r="K324" s="82" t="s">
        <v>1254</v>
      </c>
      <c r="L324" s="82" t="s">
        <v>1685</v>
      </c>
      <c r="M324" s="106"/>
      <c r="N324" s="83"/>
    </row>
    <row r="325" spans="1:14" ht="63" x14ac:dyDescent="0.25">
      <c r="A325" s="174">
        <v>278</v>
      </c>
      <c r="B325" s="53" t="s">
        <v>1512</v>
      </c>
      <c r="C325" s="58" t="s">
        <v>1513</v>
      </c>
      <c r="D325" s="79">
        <v>0</v>
      </c>
      <c r="E325" s="107"/>
      <c r="F325" s="79">
        <v>0</v>
      </c>
      <c r="G325" s="80">
        <v>2020</v>
      </c>
      <c r="H325" s="80">
        <v>2021</v>
      </c>
      <c r="I325" s="81" t="s">
        <v>1254</v>
      </c>
      <c r="J325" s="81" t="s">
        <v>1685</v>
      </c>
      <c r="K325" s="82" t="s">
        <v>1254</v>
      </c>
      <c r="L325" s="82" t="s">
        <v>1685</v>
      </c>
      <c r="M325" s="106"/>
      <c r="N325" s="83"/>
    </row>
    <row r="326" spans="1:14" ht="78.75" x14ac:dyDescent="0.25">
      <c r="A326" s="174">
        <v>279</v>
      </c>
      <c r="B326" s="53" t="s">
        <v>1878</v>
      </c>
      <c r="C326" s="59" t="s">
        <v>1879</v>
      </c>
      <c r="D326" s="79">
        <v>0</v>
      </c>
      <c r="E326" s="107"/>
      <c r="F326" s="79">
        <v>0</v>
      </c>
      <c r="G326" s="80">
        <v>2020</v>
      </c>
      <c r="H326" s="80">
        <v>2021</v>
      </c>
      <c r="I326" s="81" t="s">
        <v>1254</v>
      </c>
      <c r="J326" s="81" t="s">
        <v>1685</v>
      </c>
      <c r="K326" s="82" t="s">
        <v>1254</v>
      </c>
      <c r="L326" s="82" t="s">
        <v>1685</v>
      </c>
      <c r="M326" s="106"/>
      <c r="N326" s="83"/>
    </row>
    <row r="327" spans="1:14" ht="63" x14ac:dyDescent="0.25">
      <c r="A327" s="174">
        <v>280</v>
      </c>
      <c r="B327" s="53" t="s">
        <v>1514</v>
      </c>
      <c r="C327" s="58" t="s">
        <v>1515</v>
      </c>
      <c r="D327" s="79">
        <v>0</v>
      </c>
      <c r="E327" s="107"/>
      <c r="F327" s="79">
        <v>0</v>
      </c>
      <c r="G327" s="80">
        <v>2020</v>
      </c>
      <c r="H327" s="80">
        <v>2020</v>
      </c>
      <c r="I327" s="81" t="s">
        <v>1254</v>
      </c>
      <c r="J327" s="81" t="s">
        <v>1685</v>
      </c>
      <c r="K327" s="82" t="s">
        <v>1254</v>
      </c>
      <c r="L327" s="82" t="s">
        <v>1685</v>
      </c>
      <c r="M327" s="106"/>
      <c r="N327" s="83"/>
    </row>
    <row r="328" spans="1:14" ht="63" x14ac:dyDescent="0.25">
      <c r="A328" s="174">
        <v>281</v>
      </c>
      <c r="B328" s="53" t="s">
        <v>419</v>
      </c>
      <c r="C328" s="58" t="s">
        <v>420</v>
      </c>
      <c r="D328" s="79">
        <v>1.26</v>
      </c>
      <c r="E328" s="107"/>
      <c r="F328" s="79">
        <v>0</v>
      </c>
      <c r="G328" s="80">
        <v>2020</v>
      </c>
      <c r="H328" s="80">
        <v>2020</v>
      </c>
      <c r="I328" s="81" t="s">
        <v>1684</v>
      </c>
      <c r="J328" s="81" t="s">
        <v>1685</v>
      </c>
      <c r="K328" s="82" t="s">
        <v>1684</v>
      </c>
      <c r="L328" s="82" t="s">
        <v>1685</v>
      </c>
      <c r="M328" s="106"/>
      <c r="N328" s="83"/>
    </row>
    <row r="329" spans="1:14" ht="110.25" x14ac:dyDescent="0.25">
      <c r="A329" s="174">
        <v>282</v>
      </c>
      <c r="B329" s="53" t="s">
        <v>1880</v>
      </c>
      <c r="C329" s="58" t="s">
        <v>1881</v>
      </c>
      <c r="D329" s="79">
        <v>0</v>
      </c>
      <c r="E329" s="107"/>
      <c r="F329" s="79">
        <v>0</v>
      </c>
      <c r="G329" s="80">
        <v>2020</v>
      </c>
      <c r="H329" s="80">
        <v>2021</v>
      </c>
      <c r="I329" s="81" t="s">
        <v>1684</v>
      </c>
      <c r="J329" s="81" t="s">
        <v>1685</v>
      </c>
      <c r="K329" s="82" t="s">
        <v>1254</v>
      </c>
      <c r="L329" s="82" t="s">
        <v>1685</v>
      </c>
      <c r="M329" s="106"/>
      <c r="N329" s="83"/>
    </row>
    <row r="330" spans="1:14" ht="30.75" x14ac:dyDescent="0.25">
      <c r="A330" s="174"/>
      <c r="B330" s="53" t="s">
        <v>421</v>
      </c>
      <c r="C330" s="58"/>
      <c r="D330" s="79">
        <f t="shared" ref="D330" si="68">SUM(D331:D342)</f>
        <v>2.52</v>
      </c>
      <c r="E330" s="107"/>
      <c r="F330" s="79">
        <f t="shared" ref="F330" si="69">SUM(F331:F342)</f>
        <v>2.1339999999999999</v>
      </c>
      <c r="G330" s="80"/>
      <c r="H330" s="80"/>
      <c r="I330" s="81"/>
      <c r="J330" s="81"/>
      <c r="K330" s="82"/>
      <c r="L330" s="82"/>
      <c r="M330" s="106"/>
      <c r="N330" s="83"/>
    </row>
    <row r="331" spans="1:14" ht="31.5" x14ac:dyDescent="0.25">
      <c r="A331" s="174">
        <v>283</v>
      </c>
      <c r="B331" s="53" t="s">
        <v>1518</v>
      </c>
      <c r="C331" s="58" t="s">
        <v>1519</v>
      </c>
      <c r="D331" s="79">
        <v>0</v>
      </c>
      <c r="E331" s="107"/>
      <c r="F331" s="79">
        <v>0</v>
      </c>
      <c r="G331" s="80">
        <v>2018</v>
      </c>
      <c r="H331" s="80">
        <v>2022</v>
      </c>
      <c r="I331" s="81" t="s">
        <v>1684</v>
      </c>
      <c r="J331" s="81" t="s">
        <v>1685</v>
      </c>
      <c r="K331" s="82" t="s">
        <v>1254</v>
      </c>
      <c r="L331" s="82" t="s">
        <v>1685</v>
      </c>
      <c r="M331" s="106"/>
      <c r="N331" s="83"/>
    </row>
    <row r="332" spans="1:14" ht="47.25" x14ac:dyDescent="0.25">
      <c r="A332" s="174">
        <v>284</v>
      </c>
      <c r="B332" s="53" t="s">
        <v>422</v>
      </c>
      <c r="C332" s="58" t="s">
        <v>1398</v>
      </c>
      <c r="D332" s="79">
        <v>0</v>
      </c>
      <c r="E332" s="107"/>
      <c r="F332" s="79">
        <v>0</v>
      </c>
      <c r="G332" s="80">
        <v>2019</v>
      </c>
      <c r="H332" s="80">
        <v>2021</v>
      </c>
      <c r="I332" s="81" t="s">
        <v>1254</v>
      </c>
      <c r="J332" s="81" t="s">
        <v>1685</v>
      </c>
      <c r="K332" s="82" t="s">
        <v>1254</v>
      </c>
      <c r="L332" s="82" t="s">
        <v>1685</v>
      </c>
      <c r="M332" s="106"/>
      <c r="N332" s="83"/>
    </row>
    <row r="333" spans="1:14" ht="63" x14ac:dyDescent="0.25">
      <c r="A333" s="174">
        <v>285</v>
      </c>
      <c r="B333" s="53" t="s">
        <v>1882</v>
      </c>
      <c r="C333" s="58" t="s">
        <v>1883</v>
      </c>
      <c r="D333" s="79">
        <v>0</v>
      </c>
      <c r="E333" s="107"/>
      <c r="F333" s="79">
        <v>0</v>
      </c>
      <c r="G333" s="80">
        <v>2019</v>
      </c>
      <c r="H333" s="80">
        <v>2023</v>
      </c>
      <c r="I333" s="81" t="s">
        <v>1254</v>
      </c>
      <c r="J333" s="81" t="s">
        <v>1685</v>
      </c>
      <c r="K333" s="82" t="s">
        <v>1254</v>
      </c>
      <c r="L333" s="82" t="s">
        <v>1685</v>
      </c>
      <c r="M333" s="106"/>
      <c r="N333" s="83"/>
    </row>
    <row r="334" spans="1:14" ht="47.25" x14ac:dyDescent="0.25">
      <c r="A334" s="174">
        <v>286</v>
      </c>
      <c r="B334" s="53" t="s">
        <v>1287</v>
      </c>
      <c r="C334" s="58" t="s">
        <v>1288</v>
      </c>
      <c r="D334" s="79">
        <v>0</v>
      </c>
      <c r="E334" s="107"/>
      <c r="F334" s="79">
        <v>1.1830000000000001</v>
      </c>
      <c r="G334" s="80">
        <v>2019</v>
      </c>
      <c r="H334" s="80">
        <v>2020</v>
      </c>
      <c r="I334" s="81" t="s">
        <v>1684</v>
      </c>
      <c r="J334" s="81" t="s">
        <v>1685</v>
      </c>
      <c r="K334" s="82" t="s">
        <v>1684</v>
      </c>
      <c r="L334" s="82" t="s">
        <v>1685</v>
      </c>
      <c r="M334" s="106"/>
      <c r="N334" s="83"/>
    </row>
    <row r="335" spans="1:14" ht="47.25" x14ac:dyDescent="0.25">
      <c r="A335" s="174">
        <v>287</v>
      </c>
      <c r="B335" s="53" t="s">
        <v>423</v>
      </c>
      <c r="C335" s="58" t="s">
        <v>424</v>
      </c>
      <c r="D335" s="79">
        <v>0</v>
      </c>
      <c r="E335" s="107"/>
      <c r="F335" s="79">
        <v>0.95099999999999996</v>
      </c>
      <c r="G335" s="80">
        <v>2020</v>
      </c>
      <c r="H335" s="80">
        <v>2020</v>
      </c>
      <c r="I335" s="81" t="s">
        <v>1684</v>
      </c>
      <c r="J335" s="81" t="s">
        <v>1685</v>
      </c>
      <c r="K335" s="82" t="s">
        <v>1684</v>
      </c>
      <c r="L335" s="82" t="s">
        <v>1685</v>
      </c>
      <c r="M335" s="106"/>
      <c r="N335" s="83"/>
    </row>
    <row r="336" spans="1:14" ht="78.75" x14ac:dyDescent="0.25">
      <c r="A336" s="174">
        <v>288</v>
      </c>
      <c r="B336" s="53" t="s">
        <v>1884</v>
      </c>
      <c r="C336" s="58" t="s">
        <v>425</v>
      </c>
      <c r="D336" s="79">
        <v>0</v>
      </c>
      <c r="E336" s="107"/>
      <c r="F336" s="79">
        <v>0</v>
      </c>
      <c r="G336" s="80">
        <v>2020</v>
      </c>
      <c r="H336" s="80">
        <v>2021</v>
      </c>
      <c r="I336" s="81" t="s">
        <v>1254</v>
      </c>
      <c r="J336" s="81" t="s">
        <v>1685</v>
      </c>
      <c r="K336" s="82" t="s">
        <v>1254</v>
      </c>
      <c r="L336" s="82" t="s">
        <v>1685</v>
      </c>
      <c r="M336" s="106"/>
      <c r="N336" s="83"/>
    </row>
    <row r="337" spans="1:14" ht="47.25" x14ac:dyDescent="0.25">
      <c r="A337" s="174">
        <v>289</v>
      </c>
      <c r="B337" s="53" t="s">
        <v>426</v>
      </c>
      <c r="C337" s="58" t="s">
        <v>427</v>
      </c>
      <c r="D337" s="79">
        <v>1.26</v>
      </c>
      <c r="E337" s="107"/>
      <c r="F337" s="79">
        <v>0</v>
      </c>
      <c r="G337" s="85">
        <v>2018</v>
      </c>
      <c r="H337" s="85">
        <v>2020</v>
      </c>
      <c r="I337" s="81" t="s">
        <v>1684</v>
      </c>
      <c r="J337" s="81" t="s">
        <v>1685</v>
      </c>
      <c r="K337" s="86" t="s">
        <v>1684</v>
      </c>
      <c r="L337" s="82" t="s">
        <v>1685</v>
      </c>
      <c r="M337" s="106"/>
      <c r="N337" s="83"/>
    </row>
    <row r="338" spans="1:14" ht="78.75" x14ac:dyDescent="0.25">
      <c r="A338" s="174">
        <v>290</v>
      </c>
      <c r="B338" s="53" t="s">
        <v>1516</v>
      </c>
      <c r="C338" s="58" t="s">
        <v>1517</v>
      </c>
      <c r="D338" s="79">
        <v>0</v>
      </c>
      <c r="E338" s="107"/>
      <c r="F338" s="79">
        <v>0</v>
      </c>
      <c r="G338" s="80">
        <v>2020</v>
      </c>
      <c r="H338" s="80">
        <v>2020</v>
      </c>
      <c r="I338" s="81" t="s">
        <v>1254</v>
      </c>
      <c r="J338" s="81" t="s">
        <v>1685</v>
      </c>
      <c r="K338" s="82" t="s">
        <v>1254</v>
      </c>
      <c r="L338" s="82" t="s">
        <v>1685</v>
      </c>
      <c r="M338" s="106"/>
      <c r="N338" s="83"/>
    </row>
    <row r="339" spans="1:14" ht="78.75" x14ac:dyDescent="0.25">
      <c r="A339" s="174">
        <v>291</v>
      </c>
      <c r="B339" s="53" t="s">
        <v>1885</v>
      </c>
      <c r="C339" s="58" t="s">
        <v>1886</v>
      </c>
      <c r="D339" s="79">
        <v>0</v>
      </c>
      <c r="E339" s="107"/>
      <c r="F339" s="79">
        <v>0</v>
      </c>
      <c r="G339" s="80">
        <v>2020</v>
      </c>
      <c r="H339" s="80">
        <v>2021</v>
      </c>
      <c r="I339" s="81" t="s">
        <v>1254</v>
      </c>
      <c r="J339" s="81" t="s">
        <v>1685</v>
      </c>
      <c r="K339" s="82" t="s">
        <v>1254</v>
      </c>
      <c r="L339" s="82" t="s">
        <v>1685</v>
      </c>
      <c r="M339" s="106"/>
      <c r="N339" s="83"/>
    </row>
    <row r="340" spans="1:14" ht="31.5" x14ac:dyDescent="0.25">
      <c r="A340" s="174">
        <v>292</v>
      </c>
      <c r="B340" s="53" t="s">
        <v>1887</v>
      </c>
      <c r="C340" s="58" t="s">
        <v>1888</v>
      </c>
      <c r="D340" s="79">
        <v>0</v>
      </c>
      <c r="E340" s="107"/>
      <c r="F340" s="79">
        <v>0</v>
      </c>
      <c r="G340" s="80">
        <v>2020</v>
      </c>
      <c r="H340" s="80">
        <v>2021</v>
      </c>
      <c r="I340" s="81" t="s">
        <v>1254</v>
      </c>
      <c r="J340" s="81" t="s">
        <v>1685</v>
      </c>
      <c r="K340" s="82" t="s">
        <v>1254</v>
      </c>
      <c r="L340" s="82" t="s">
        <v>1685</v>
      </c>
      <c r="M340" s="106"/>
      <c r="N340" s="83"/>
    </row>
    <row r="341" spans="1:14" ht="110.25" x14ac:dyDescent="0.25">
      <c r="A341" s="174">
        <v>293</v>
      </c>
      <c r="B341" s="53" t="s">
        <v>1889</v>
      </c>
      <c r="C341" s="58" t="s">
        <v>1520</v>
      </c>
      <c r="D341" s="79">
        <v>0</v>
      </c>
      <c r="E341" s="107"/>
      <c r="F341" s="79">
        <v>0</v>
      </c>
      <c r="G341" s="80">
        <v>2020</v>
      </c>
      <c r="H341" s="80">
        <v>2021</v>
      </c>
      <c r="I341" s="81" t="s">
        <v>1254</v>
      </c>
      <c r="J341" s="81" t="s">
        <v>1685</v>
      </c>
      <c r="K341" s="82" t="s">
        <v>1254</v>
      </c>
      <c r="L341" s="82" t="s">
        <v>1685</v>
      </c>
      <c r="M341" s="106"/>
      <c r="N341" s="83"/>
    </row>
    <row r="342" spans="1:14" ht="47.25" x14ac:dyDescent="0.25">
      <c r="A342" s="174">
        <v>294</v>
      </c>
      <c r="B342" s="53" t="s">
        <v>1890</v>
      </c>
      <c r="C342" s="58" t="s">
        <v>1286</v>
      </c>
      <c r="D342" s="79">
        <v>1.26</v>
      </c>
      <c r="E342" s="107"/>
      <c r="F342" s="79">
        <v>0</v>
      </c>
      <c r="G342" s="80">
        <v>2020</v>
      </c>
      <c r="H342" s="80">
        <v>2020</v>
      </c>
      <c r="I342" s="81" t="s">
        <v>1684</v>
      </c>
      <c r="J342" s="81" t="s">
        <v>1685</v>
      </c>
      <c r="K342" s="82" t="s">
        <v>1684</v>
      </c>
      <c r="L342" s="82" t="s">
        <v>1685</v>
      </c>
      <c r="M342" s="106"/>
      <c r="N342" s="83"/>
    </row>
    <row r="343" spans="1:14" ht="30.75" x14ac:dyDescent="0.25">
      <c r="A343" s="174"/>
      <c r="B343" s="53" t="s">
        <v>428</v>
      </c>
      <c r="C343" s="58"/>
      <c r="D343" s="79">
        <f t="shared" ref="D343" si="70">SUM(D344:D358)</f>
        <v>2.29</v>
      </c>
      <c r="E343" s="107"/>
      <c r="F343" s="79">
        <f t="shared" ref="F343" si="71">SUM(F344:F358)</f>
        <v>6.6549999999999994</v>
      </c>
      <c r="G343" s="80"/>
      <c r="H343" s="80"/>
      <c r="I343" s="81"/>
      <c r="J343" s="81"/>
      <c r="K343" s="82"/>
      <c r="L343" s="82"/>
      <c r="M343" s="106"/>
      <c r="N343" s="83"/>
    </row>
    <row r="344" spans="1:14" ht="31.5" x14ac:dyDescent="0.25">
      <c r="A344" s="174">
        <v>295</v>
      </c>
      <c r="B344" s="53" t="s">
        <v>1891</v>
      </c>
      <c r="C344" s="58" t="s">
        <v>1892</v>
      </c>
      <c r="D344" s="79">
        <v>0</v>
      </c>
      <c r="E344" s="107"/>
      <c r="F344" s="79">
        <v>0</v>
      </c>
      <c r="G344" s="80">
        <v>2018</v>
      </c>
      <c r="H344" s="80">
        <v>2024</v>
      </c>
      <c r="I344" s="81" t="s">
        <v>1254</v>
      </c>
      <c r="J344" s="81" t="s">
        <v>1685</v>
      </c>
      <c r="K344" s="82" t="s">
        <v>1254</v>
      </c>
      <c r="L344" s="82" t="s">
        <v>1685</v>
      </c>
      <c r="M344" s="106"/>
      <c r="N344" s="83"/>
    </row>
    <row r="345" spans="1:14" ht="31.5" x14ac:dyDescent="0.25">
      <c r="A345" s="174">
        <v>296</v>
      </c>
      <c r="B345" s="53" t="s">
        <v>1893</v>
      </c>
      <c r="C345" s="58" t="s">
        <v>1894</v>
      </c>
      <c r="D345" s="79">
        <v>0</v>
      </c>
      <c r="E345" s="107"/>
      <c r="F345" s="79">
        <v>0</v>
      </c>
      <c r="G345" s="80">
        <v>2018</v>
      </c>
      <c r="H345" s="80">
        <v>2022</v>
      </c>
      <c r="I345" s="81" t="s">
        <v>1254</v>
      </c>
      <c r="J345" s="81" t="s">
        <v>1685</v>
      </c>
      <c r="K345" s="82" t="s">
        <v>1254</v>
      </c>
      <c r="L345" s="82" t="s">
        <v>1685</v>
      </c>
      <c r="M345" s="106"/>
      <c r="N345" s="83"/>
    </row>
    <row r="346" spans="1:14" ht="31.5" x14ac:dyDescent="0.25">
      <c r="A346" s="174">
        <v>297</v>
      </c>
      <c r="B346" s="53" t="s">
        <v>1895</v>
      </c>
      <c r="C346" s="58" t="s">
        <v>1896</v>
      </c>
      <c r="D346" s="79">
        <v>0</v>
      </c>
      <c r="E346" s="107"/>
      <c r="F346" s="79">
        <v>0</v>
      </c>
      <c r="G346" s="80">
        <v>2018</v>
      </c>
      <c r="H346" s="80">
        <v>2022</v>
      </c>
      <c r="I346" s="81" t="s">
        <v>1254</v>
      </c>
      <c r="J346" s="81" t="s">
        <v>1685</v>
      </c>
      <c r="K346" s="82" t="s">
        <v>1254</v>
      </c>
      <c r="L346" s="82" t="s">
        <v>1685</v>
      </c>
      <c r="M346" s="106"/>
      <c r="N346" s="83"/>
    </row>
    <row r="347" spans="1:14" ht="63" x14ac:dyDescent="0.25">
      <c r="A347" s="174">
        <v>298</v>
      </c>
      <c r="B347" s="53" t="s">
        <v>1897</v>
      </c>
      <c r="C347" s="58" t="s">
        <v>429</v>
      </c>
      <c r="D347" s="79">
        <v>0.63</v>
      </c>
      <c r="E347" s="107"/>
      <c r="F347" s="79">
        <v>1.4999999999999999E-2</v>
      </c>
      <c r="G347" s="80">
        <v>2019</v>
      </c>
      <c r="H347" s="80">
        <v>2020</v>
      </c>
      <c r="I347" s="81" t="s">
        <v>1684</v>
      </c>
      <c r="J347" s="81" t="s">
        <v>1685</v>
      </c>
      <c r="K347" s="82" t="s">
        <v>1684</v>
      </c>
      <c r="L347" s="82" t="s">
        <v>1685</v>
      </c>
      <c r="M347" s="106"/>
      <c r="N347" s="83"/>
    </row>
    <row r="348" spans="1:14" ht="78.75" x14ac:dyDescent="0.25">
      <c r="A348" s="174">
        <v>299</v>
      </c>
      <c r="B348" s="53" t="s">
        <v>1898</v>
      </c>
      <c r="C348" s="58" t="s">
        <v>430</v>
      </c>
      <c r="D348" s="79">
        <v>0</v>
      </c>
      <c r="E348" s="107"/>
      <c r="F348" s="79">
        <v>0</v>
      </c>
      <c r="G348" s="80">
        <v>2019</v>
      </c>
      <c r="H348" s="80">
        <v>2022</v>
      </c>
      <c r="I348" s="81" t="s">
        <v>1254</v>
      </c>
      <c r="J348" s="81" t="s">
        <v>1685</v>
      </c>
      <c r="K348" s="82" t="s">
        <v>1254</v>
      </c>
      <c r="L348" s="82" t="s">
        <v>1685</v>
      </c>
      <c r="M348" s="106"/>
      <c r="N348" s="83"/>
    </row>
    <row r="349" spans="1:14" ht="94.5" x14ac:dyDescent="0.25">
      <c r="A349" s="174">
        <v>300</v>
      </c>
      <c r="B349" s="53" t="s">
        <v>1899</v>
      </c>
      <c r="C349" s="58" t="s">
        <v>1399</v>
      </c>
      <c r="D349" s="79">
        <v>0</v>
      </c>
      <c r="E349" s="107"/>
      <c r="F349" s="79">
        <v>6.016</v>
      </c>
      <c r="G349" s="80">
        <v>2019</v>
      </c>
      <c r="H349" s="80">
        <v>2020</v>
      </c>
      <c r="I349" s="81" t="s">
        <v>1684</v>
      </c>
      <c r="J349" s="81" t="s">
        <v>1685</v>
      </c>
      <c r="K349" s="82" t="s">
        <v>1684</v>
      </c>
      <c r="L349" s="82" t="s">
        <v>1685</v>
      </c>
      <c r="M349" s="106"/>
      <c r="N349" s="83"/>
    </row>
    <row r="350" spans="1:14" ht="63" x14ac:dyDescent="0.25">
      <c r="A350" s="174">
        <v>301</v>
      </c>
      <c r="B350" s="53" t="s">
        <v>431</v>
      </c>
      <c r="C350" s="58" t="s">
        <v>1400</v>
      </c>
      <c r="D350" s="79">
        <v>0.63</v>
      </c>
      <c r="E350" s="107"/>
      <c r="F350" s="79">
        <v>0</v>
      </c>
      <c r="G350" s="80">
        <v>2020</v>
      </c>
      <c r="H350" s="80">
        <v>2020</v>
      </c>
      <c r="I350" s="81" t="s">
        <v>1684</v>
      </c>
      <c r="J350" s="81" t="s">
        <v>1685</v>
      </c>
      <c r="K350" s="82" t="s">
        <v>1684</v>
      </c>
      <c r="L350" s="82" t="s">
        <v>1685</v>
      </c>
      <c r="M350" s="106"/>
      <c r="N350" s="83"/>
    </row>
    <row r="351" spans="1:14" ht="31.5" x14ac:dyDescent="0.25">
      <c r="A351" s="174">
        <v>302</v>
      </c>
      <c r="B351" s="53" t="s">
        <v>432</v>
      </c>
      <c r="C351" s="58" t="s">
        <v>433</v>
      </c>
      <c r="D351" s="79">
        <v>0</v>
      </c>
      <c r="E351" s="107"/>
      <c r="F351" s="79">
        <v>0.108</v>
      </c>
      <c r="G351" s="80">
        <v>2019</v>
      </c>
      <c r="H351" s="80">
        <v>2020</v>
      </c>
      <c r="I351" s="81" t="s">
        <v>1684</v>
      </c>
      <c r="J351" s="81" t="s">
        <v>1685</v>
      </c>
      <c r="K351" s="82" t="s">
        <v>1684</v>
      </c>
      <c r="L351" s="82" t="s">
        <v>1685</v>
      </c>
      <c r="M351" s="106"/>
      <c r="N351" s="83"/>
    </row>
    <row r="352" spans="1:14" ht="31.5" x14ac:dyDescent="0.25">
      <c r="A352" s="174">
        <v>303</v>
      </c>
      <c r="B352" s="65" t="s">
        <v>1292</v>
      </c>
      <c r="C352" s="58" t="s">
        <v>1293</v>
      </c>
      <c r="D352" s="79">
        <v>0.4</v>
      </c>
      <c r="E352" s="107"/>
      <c r="F352" s="79">
        <v>0</v>
      </c>
      <c r="G352" s="80">
        <v>2020</v>
      </c>
      <c r="H352" s="80">
        <v>2020</v>
      </c>
      <c r="I352" s="81" t="s">
        <v>1684</v>
      </c>
      <c r="J352" s="81" t="s">
        <v>1685</v>
      </c>
      <c r="K352" s="82" t="s">
        <v>1684</v>
      </c>
      <c r="L352" s="82" t="s">
        <v>1685</v>
      </c>
      <c r="M352" s="106"/>
      <c r="N352" s="83"/>
    </row>
    <row r="353" spans="1:14" ht="47.25" x14ac:dyDescent="0.25">
      <c r="A353" s="174">
        <v>304</v>
      </c>
      <c r="B353" s="53" t="s">
        <v>436</v>
      </c>
      <c r="C353" s="58" t="s">
        <v>437</v>
      </c>
      <c r="D353" s="79">
        <v>0</v>
      </c>
      <c r="E353" s="107"/>
      <c r="F353" s="79">
        <v>0.13200000000000001</v>
      </c>
      <c r="G353" s="80">
        <v>2020</v>
      </c>
      <c r="H353" s="80">
        <v>2020</v>
      </c>
      <c r="I353" s="81" t="s">
        <v>1684</v>
      </c>
      <c r="J353" s="81" t="s">
        <v>1685</v>
      </c>
      <c r="K353" s="82" t="s">
        <v>1684</v>
      </c>
      <c r="L353" s="82" t="s">
        <v>1685</v>
      </c>
      <c r="M353" s="106"/>
      <c r="N353" s="83"/>
    </row>
    <row r="354" spans="1:14" ht="78.75" x14ac:dyDescent="0.25">
      <c r="A354" s="174">
        <v>305</v>
      </c>
      <c r="B354" s="53" t="s">
        <v>1900</v>
      </c>
      <c r="C354" s="58" t="s">
        <v>1291</v>
      </c>
      <c r="D354" s="79">
        <v>0</v>
      </c>
      <c r="E354" s="107"/>
      <c r="F354" s="79">
        <v>0.16</v>
      </c>
      <c r="G354" s="80">
        <v>2020</v>
      </c>
      <c r="H354" s="80">
        <v>2020</v>
      </c>
      <c r="I354" s="81" t="s">
        <v>1684</v>
      </c>
      <c r="J354" s="81" t="s">
        <v>1685</v>
      </c>
      <c r="K354" s="82" t="s">
        <v>1684</v>
      </c>
      <c r="L354" s="82" t="s">
        <v>1685</v>
      </c>
      <c r="M354" s="106"/>
      <c r="N354" s="83"/>
    </row>
    <row r="355" spans="1:14" ht="94.5" x14ac:dyDescent="0.25">
      <c r="A355" s="174">
        <v>306</v>
      </c>
      <c r="B355" s="53" t="s">
        <v>1901</v>
      </c>
      <c r="C355" s="58" t="s">
        <v>1902</v>
      </c>
      <c r="D355" s="79">
        <v>0</v>
      </c>
      <c r="E355" s="107"/>
      <c r="F355" s="79">
        <v>0</v>
      </c>
      <c r="G355" s="80">
        <v>2020</v>
      </c>
      <c r="H355" s="80">
        <v>2023</v>
      </c>
      <c r="I355" s="81" t="s">
        <v>1254</v>
      </c>
      <c r="J355" s="81" t="s">
        <v>1685</v>
      </c>
      <c r="K355" s="82" t="s">
        <v>1254</v>
      </c>
      <c r="L355" s="82" t="s">
        <v>1685</v>
      </c>
      <c r="M355" s="106"/>
      <c r="N355" s="83"/>
    </row>
    <row r="356" spans="1:14" ht="47.25" x14ac:dyDescent="0.25">
      <c r="A356" s="174">
        <v>307</v>
      </c>
      <c r="B356" s="53" t="s">
        <v>1289</v>
      </c>
      <c r="C356" s="58" t="s">
        <v>1290</v>
      </c>
      <c r="D356" s="79">
        <v>0.63</v>
      </c>
      <c r="E356" s="107"/>
      <c r="F356" s="79">
        <v>0</v>
      </c>
      <c r="G356" s="80">
        <v>2020</v>
      </c>
      <c r="H356" s="80">
        <v>2020</v>
      </c>
      <c r="I356" s="81" t="s">
        <v>1254</v>
      </c>
      <c r="J356" s="81" t="s">
        <v>1685</v>
      </c>
      <c r="K356" s="82" t="s">
        <v>1254</v>
      </c>
      <c r="L356" s="82" t="s">
        <v>1685</v>
      </c>
      <c r="M356" s="106"/>
      <c r="N356" s="83"/>
    </row>
    <row r="357" spans="1:14" ht="78.75" x14ac:dyDescent="0.25">
      <c r="A357" s="174">
        <v>308</v>
      </c>
      <c r="B357" s="53" t="s">
        <v>434</v>
      </c>
      <c r="C357" s="58" t="s">
        <v>435</v>
      </c>
      <c r="D357" s="79">
        <v>0</v>
      </c>
      <c r="E357" s="107"/>
      <c r="F357" s="79">
        <v>0.224</v>
      </c>
      <c r="G357" s="80">
        <v>2020</v>
      </c>
      <c r="H357" s="80">
        <v>2020</v>
      </c>
      <c r="I357" s="81" t="s">
        <v>1684</v>
      </c>
      <c r="J357" s="81" t="s">
        <v>1685</v>
      </c>
      <c r="K357" s="82" t="s">
        <v>1684</v>
      </c>
      <c r="L357" s="82" t="s">
        <v>1685</v>
      </c>
      <c r="M357" s="106"/>
      <c r="N357" s="83"/>
    </row>
    <row r="358" spans="1:14" ht="94.5" x14ac:dyDescent="0.25">
      <c r="A358" s="174">
        <v>309</v>
      </c>
      <c r="B358" s="53" t="s">
        <v>1903</v>
      </c>
      <c r="C358" s="58" t="s">
        <v>1904</v>
      </c>
      <c r="D358" s="79">
        <v>0</v>
      </c>
      <c r="E358" s="107"/>
      <c r="F358" s="79">
        <v>0</v>
      </c>
      <c r="G358" s="80">
        <v>2020</v>
      </c>
      <c r="H358" s="80">
        <v>2021</v>
      </c>
      <c r="I358" s="81" t="s">
        <v>1254</v>
      </c>
      <c r="J358" s="81" t="s">
        <v>1685</v>
      </c>
      <c r="K358" s="82" t="s">
        <v>1254</v>
      </c>
      <c r="L358" s="82" t="s">
        <v>1685</v>
      </c>
      <c r="M358" s="106"/>
      <c r="N358" s="83"/>
    </row>
    <row r="359" spans="1:14" ht="30.75" x14ac:dyDescent="0.25">
      <c r="A359" s="174"/>
      <c r="B359" s="53" t="s">
        <v>438</v>
      </c>
      <c r="C359" s="58"/>
      <c r="D359" s="79">
        <f t="shared" ref="D359" si="72">SUM(D360:D369)</f>
        <v>1.6</v>
      </c>
      <c r="E359" s="107"/>
      <c r="F359" s="79">
        <f t="shared" ref="F359" si="73">SUM(F360:F369)</f>
        <v>0.53</v>
      </c>
      <c r="G359" s="80"/>
      <c r="H359" s="80"/>
      <c r="I359" s="81"/>
      <c r="J359" s="81"/>
      <c r="K359" s="82"/>
      <c r="L359" s="82"/>
      <c r="M359" s="106"/>
      <c r="N359" s="83"/>
    </row>
    <row r="360" spans="1:14" ht="31.5" x14ac:dyDescent="0.25">
      <c r="A360" s="174">
        <v>310</v>
      </c>
      <c r="B360" s="53" t="s">
        <v>439</v>
      </c>
      <c r="C360" s="58" t="s">
        <v>440</v>
      </c>
      <c r="D360" s="79">
        <v>0</v>
      </c>
      <c r="E360" s="107"/>
      <c r="F360" s="79">
        <v>0</v>
      </c>
      <c r="G360" s="80">
        <v>2017</v>
      </c>
      <c r="H360" s="80">
        <v>2021</v>
      </c>
      <c r="I360" s="81" t="s">
        <v>1684</v>
      </c>
      <c r="J360" s="81" t="s">
        <v>1685</v>
      </c>
      <c r="K360" s="82" t="s">
        <v>1254</v>
      </c>
      <c r="L360" s="82" t="s">
        <v>1685</v>
      </c>
      <c r="M360" s="106"/>
      <c r="N360" s="83"/>
    </row>
    <row r="361" spans="1:14" ht="63" x14ac:dyDescent="0.25">
      <c r="A361" s="174">
        <v>311</v>
      </c>
      <c r="B361" s="53" t="s">
        <v>441</v>
      </c>
      <c r="C361" s="58" t="s">
        <v>442</v>
      </c>
      <c r="D361" s="79">
        <v>0.4</v>
      </c>
      <c r="E361" s="107"/>
      <c r="F361" s="79">
        <v>0</v>
      </c>
      <c r="G361" s="80">
        <v>2018</v>
      </c>
      <c r="H361" s="80">
        <v>2020</v>
      </c>
      <c r="I361" s="81" t="s">
        <v>1684</v>
      </c>
      <c r="J361" s="81" t="s">
        <v>1685</v>
      </c>
      <c r="K361" s="82" t="s">
        <v>1684</v>
      </c>
      <c r="L361" s="82" t="s">
        <v>1685</v>
      </c>
      <c r="M361" s="106"/>
      <c r="N361" s="83"/>
    </row>
    <row r="362" spans="1:14" ht="47.25" x14ac:dyDescent="0.25">
      <c r="A362" s="174">
        <v>312</v>
      </c>
      <c r="B362" s="53" t="s">
        <v>1905</v>
      </c>
      <c r="C362" s="58" t="s">
        <v>443</v>
      </c>
      <c r="D362" s="79">
        <v>0</v>
      </c>
      <c r="E362" s="107"/>
      <c r="F362" s="79">
        <v>0</v>
      </c>
      <c r="G362" s="80">
        <v>2016</v>
      </c>
      <c r="H362" s="80">
        <v>2022</v>
      </c>
      <c r="I362" s="81" t="s">
        <v>1254</v>
      </c>
      <c r="J362" s="81" t="s">
        <v>1685</v>
      </c>
      <c r="K362" s="82" t="s">
        <v>1684</v>
      </c>
      <c r="L362" s="82" t="s">
        <v>1685</v>
      </c>
      <c r="M362" s="106"/>
      <c r="N362" s="83"/>
    </row>
    <row r="363" spans="1:14" ht="47.25" x14ac:dyDescent="0.25">
      <c r="A363" s="174">
        <v>313</v>
      </c>
      <c r="B363" s="53" t="s">
        <v>444</v>
      </c>
      <c r="C363" s="58" t="s">
        <v>445</v>
      </c>
      <c r="D363" s="79">
        <v>0</v>
      </c>
      <c r="E363" s="107"/>
      <c r="F363" s="79">
        <v>0</v>
      </c>
      <c r="G363" s="80">
        <v>2019</v>
      </c>
      <c r="H363" s="80">
        <v>2021</v>
      </c>
      <c r="I363" s="81" t="s">
        <v>1684</v>
      </c>
      <c r="J363" s="81" t="s">
        <v>1685</v>
      </c>
      <c r="K363" s="82" t="s">
        <v>1254</v>
      </c>
      <c r="L363" s="82" t="s">
        <v>1685</v>
      </c>
      <c r="M363" s="106"/>
      <c r="N363" s="83"/>
    </row>
    <row r="364" spans="1:14" ht="63" x14ac:dyDescent="0.25">
      <c r="A364" s="174">
        <v>314</v>
      </c>
      <c r="B364" s="53" t="s">
        <v>1523</v>
      </c>
      <c r="C364" s="58" t="s">
        <v>1524</v>
      </c>
      <c r="D364" s="79">
        <v>0.4</v>
      </c>
      <c r="E364" s="107"/>
      <c r="F364" s="79">
        <v>0</v>
      </c>
      <c r="G364" s="80">
        <v>2020</v>
      </c>
      <c r="H364" s="80">
        <v>2020</v>
      </c>
      <c r="I364" s="81" t="s">
        <v>1254</v>
      </c>
      <c r="J364" s="81" t="s">
        <v>1685</v>
      </c>
      <c r="K364" s="82" t="s">
        <v>1254</v>
      </c>
      <c r="L364" s="82" t="s">
        <v>1685</v>
      </c>
      <c r="M364" s="106"/>
      <c r="N364" s="83"/>
    </row>
    <row r="365" spans="1:14" ht="78.75" x14ac:dyDescent="0.25">
      <c r="A365" s="174">
        <v>315</v>
      </c>
      <c r="B365" s="53" t="s">
        <v>1906</v>
      </c>
      <c r="C365" s="58" t="s">
        <v>1907</v>
      </c>
      <c r="D365" s="79">
        <v>0</v>
      </c>
      <c r="E365" s="107"/>
      <c r="F365" s="79">
        <v>0</v>
      </c>
      <c r="G365" s="80">
        <v>2020</v>
      </c>
      <c r="H365" s="80">
        <v>2021</v>
      </c>
      <c r="I365" s="81" t="s">
        <v>1684</v>
      </c>
      <c r="J365" s="81" t="s">
        <v>1685</v>
      </c>
      <c r="K365" s="82" t="s">
        <v>1684</v>
      </c>
      <c r="L365" s="82" t="s">
        <v>1685</v>
      </c>
      <c r="M365" s="106"/>
      <c r="N365" s="83"/>
    </row>
    <row r="366" spans="1:14" ht="31.5" x14ac:dyDescent="0.25">
      <c r="A366" s="174">
        <v>316</v>
      </c>
      <c r="B366" s="53" t="s">
        <v>1521</v>
      </c>
      <c r="C366" s="58" t="s">
        <v>1522</v>
      </c>
      <c r="D366" s="79">
        <v>0</v>
      </c>
      <c r="E366" s="107"/>
      <c r="F366" s="79">
        <v>0.23</v>
      </c>
      <c r="G366" s="80">
        <v>2020</v>
      </c>
      <c r="H366" s="80">
        <v>2020</v>
      </c>
      <c r="I366" s="81" t="s">
        <v>1684</v>
      </c>
      <c r="J366" s="81" t="s">
        <v>1685</v>
      </c>
      <c r="K366" s="82" t="s">
        <v>1684</v>
      </c>
      <c r="L366" s="82" t="s">
        <v>1685</v>
      </c>
      <c r="M366" s="106"/>
      <c r="N366" s="83"/>
    </row>
    <row r="367" spans="1:14" ht="47.25" x14ac:dyDescent="0.25">
      <c r="A367" s="174">
        <v>317</v>
      </c>
      <c r="B367" s="53" t="s">
        <v>1908</v>
      </c>
      <c r="C367" s="58" t="s">
        <v>1909</v>
      </c>
      <c r="D367" s="79">
        <v>0</v>
      </c>
      <c r="E367" s="107"/>
      <c r="F367" s="79">
        <v>0</v>
      </c>
      <c r="G367" s="80">
        <v>2020</v>
      </c>
      <c r="H367" s="80">
        <v>2021</v>
      </c>
      <c r="I367" s="81" t="s">
        <v>1254</v>
      </c>
      <c r="J367" s="81" t="s">
        <v>1685</v>
      </c>
      <c r="K367" s="82" t="s">
        <v>1254</v>
      </c>
      <c r="L367" s="82" t="s">
        <v>1685</v>
      </c>
      <c r="M367" s="106"/>
      <c r="N367" s="83"/>
    </row>
    <row r="368" spans="1:14" ht="31.5" x14ac:dyDescent="0.25">
      <c r="A368" s="174">
        <v>318</v>
      </c>
      <c r="B368" s="53" t="s">
        <v>1294</v>
      </c>
      <c r="C368" s="58" t="s">
        <v>1910</v>
      </c>
      <c r="D368" s="79">
        <v>0.8</v>
      </c>
      <c r="E368" s="107"/>
      <c r="F368" s="79">
        <v>0</v>
      </c>
      <c r="G368" s="80">
        <v>2020</v>
      </c>
      <c r="H368" s="80">
        <v>2020</v>
      </c>
      <c r="I368" s="81" t="s">
        <v>1254</v>
      </c>
      <c r="J368" s="81" t="s">
        <v>1685</v>
      </c>
      <c r="K368" s="82" t="s">
        <v>1254</v>
      </c>
      <c r="L368" s="82" t="s">
        <v>1685</v>
      </c>
      <c r="M368" s="106"/>
      <c r="N368" s="83"/>
    </row>
    <row r="369" spans="1:14" ht="63" x14ac:dyDescent="0.25">
      <c r="A369" s="174">
        <v>319</v>
      </c>
      <c r="B369" s="65" t="s">
        <v>1911</v>
      </c>
      <c r="C369" s="58" t="s">
        <v>446</v>
      </c>
      <c r="D369" s="79">
        <v>0</v>
      </c>
      <c r="E369" s="107"/>
      <c r="F369" s="79">
        <v>0.30000000000000004</v>
      </c>
      <c r="G369" s="80">
        <v>2020</v>
      </c>
      <c r="H369" s="80">
        <v>2020</v>
      </c>
      <c r="I369" s="81" t="s">
        <v>1684</v>
      </c>
      <c r="J369" s="81" t="s">
        <v>1685</v>
      </c>
      <c r="K369" s="82" t="s">
        <v>1684</v>
      </c>
      <c r="L369" s="82" t="s">
        <v>1685</v>
      </c>
      <c r="M369" s="106"/>
      <c r="N369" s="83"/>
    </row>
    <row r="370" spans="1:14" ht="30.75" x14ac:dyDescent="0.25">
      <c r="A370" s="174"/>
      <c r="B370" s="53" t="s">
        <v>447</v>
      </c>
      <c r="C370" s="58"/>
      <c r="D370" s="79">
        <f t="shared" ref="D370" si="74">SUM(D371:D379)</f>
        <v>2.52</v>
      </c>
      <c r="E370" s="107"/>
      <c r="F370" s="79">
        <f t="shared" ref="F370" si="75">SUM(F371:F379)</f>
        <v>6.7170000000000005</v>
      </c>
      <c r="G370" s="80"/>
      <c r="H370" s="80"/>
      <c r="I370" s="81"/>
      <c r="J370" s="81"/>
      <c r="K370" s="82"/>
      <c r="L370" s="82"/>
      <c r="M370" s="106"/>
      <c r="N370" s="83"/>
    </row>
    <row r="371" spans="1:14" ht="63" x14ac:dyDescent="0.25">
      <c r="A371" s="174">
        <v>320</v>
      </c>
      <c r="B371" s="53" t="s">
        <v>1912</v>
      </c>
      <c r="C371" s="58" t="s">
        <v>448</v>
      </c>
      <c r="D371" s="79">
        <v>1.26</v>
      </c>
      <c r="E371" s="107"/>
      <c r="F371" s="79">
        <v>0</v>
      </c>
      <c r="G371" s="80">
        <v>2019</v>
      </c>
      <c r="H371" s="80">
        <v>2020</v>
      </c>
      <c r="I371" s="81" t="s">
        <v>1684</v>
      </c>
      <c r="J371" s="81" t="s">
        <v>1685</v>
      </c>
      <c r="K371" s="82" t="s">
        <v>1684</v>
      </c>
      <c r="L371" s="82" t="s">
        <v>1685</v>
      </c>
      <c r="M371" s="106"/>
      <c r="N371" s="83"/>
    </row>
    <row r="372" spans="1:14" ht="47.25" x14ac:dyDescent="0.25">
      <c r="A372" s="174">
        <v>321</v>
      </c>
      <c r="B372" s="65" t="s">
        <v>449</v>
      </c>
      <c r="C372" s="58" t="s">
        <v>450</v>
      </c>
      <c r="D372" s="79">
        <v>0</v>
      </c>
      <c r="E372" s="107"/>
      <c r="F372" s="79">
        <v>6.2670000000000003</v>
      </c>
      <c r="G372" s="80">
        <v>2016</v>
      </c>
      <c r="H372" s="80">
        <v>2020</v>
      </c>
      <c r="I372" s="81" t="s">
        <v>1254</v>
      </c>
      <c r="J372" s="81" t="s">
        <v>1685</v>
      </c>
      <c r="K372" s="82" t="s">
        <v>1684</v>
      </c>
      <c r="L372" s="82" t="s">
        <v>1685</v>
      </c>
      <c r="M372" s="106"/>
      <c r="N372" s="83"/>
    </row>
    <row r="373" spans="1:14" ht="31.5" x14ac:dyDescent="0.25">
      <c r="A373" s="174">
        <v>322</v>
      </c>
      <c r="B373" s="53" t="s">
        <v>451</v>
      </c>
      <c r="C373" s="58" t="s">
        <v>452</v>
      </c>
      <c r="D373" s="79">
        <v>0</v>
      </c>
      <c r="E373" s="107"/>
      <c r="F373" s="79">
        <v>0</v>
      </c>
      <c r="G373" s="80">
        <v>2016</v>
      </c>
      <c r="H373" s="80">
        <v>2021</v>
      </c>
      <c r="I373" s="81" t="s">
        <v>1254</v>
      </c>
      <c r="J373" s="81" t="s">
        <v>1685</v>
      </c>
      <c r="K373" s="82" t="s">
        <v>1254</v>
      </c>
      <c r="L373" s="82" t="s">
        <v>1685</v>
      </c>
      <c r="M373" s="106"/>
      <c r="N373" s="83"/>
    </row>
    <row r="374" spans="1:14" ht="78.75" x14ac:dyDescent="0.25">
      <c r="A374" s="174">
        <v>323</v>
      </c>
      <c r="B374" s="53" t="s">
        <v>1913</v>
      </c>
      <c r="C374" s="58" t="s">
        <v>1401</v>
      </c>
      <c r="D374" s="79">
        <v>0</v>
      </c>
      <c r="E374" s="107"/>
      <c r="F374" s="79">
        <v>0</v>
      </c>
      <c r="G374" s="80">
        <v>2019</v>
      </c>
      <c r="H374" s="80">
        <v>2021</v>
      </c>
      <c r="I374" s="81" t="s">
        <v>1684</v>
      </c>
      <c r="J374" s="81" t="s">
        <v>1685</v>
      </c>
      <c r="K374" s="82" t="s">
        <v>1254</v>
      </c>
      <c r="L374" s="82" t="s">
        <v>1685</v>
      </c>
      <c r="M374" s="106"/>
      <c r="N374" s="83"/>
    </row>
    <row r="375" spans="1:14" ht="47.25" x14ac:dyDescent="0.25">
      <c r="A375" s="174">
        <v>324</v>
      </c>
      <c r="B375" s="53" t="s">
        <v>453</v>
      </c>
      <c r="C375" s="58" t="s">
        <v>454</v>
      </c>
      <c r="D375" s="79">
        <v>1.26</v>
      </c>
      <c r="E375" s="107"/>
      <c r="F375" s="79">
        <v>0</v>
      </c>
      <c r="G375" s="80">
        <v>2019</v>
      </c>
      <c r="H375" s="80">
        <v>2020</v>
      </c>
      <c r="I375" s="81" t="s">
        <v>1684</v>
      </c>
      <c r="J375" s="81" t="s">
        <v>1685</v>
      </c>
      <c r="K375" s="82" t="s">
        <v>1684</v>
      </c>
      <c r="L375" s="82" t="s">
        <v>1685</v>
      </c>
      <c r="M375" s="106"/>
      <c r="N375" s="83"/>
    </row>
    <row r="376" spans="1:14" ht="63" x14ac:dyDescent="0.25">
      <c r="A376" s="174">
        <v>325</v>
      </c>
      <c r="B376" s="53" t="s">
        <v>1914</v>
      </c>
      <c r="C376" s="58" t="s">
        <v>456</v>
      </c>
      <c r="D376" s="79">
        <v>0</v>
      </c>
      <c r="E376" s="107"/>
      <c r="F376" s="79">
        <v>0.15</v>
      </c>
      <c r="G376" s="80">
        <v>2020</v>
      </c>
      <c r="H376" s="80">
        <v>2020</v>
      </c>
      <c r="I376" s="81" t="s">
        <v>1684</v>
      </c>
      <c r="J376" s="81" t="s">
        <v>1685</v>
      </c>
      <c r="K376" s="82" t="s">
        <v>1684</v>
      </c>
      <c r="L376" s="82" t="s">
        <v>1685</v>
      </c>
      <c r="M376" s="106"/>
      <c r="N376" s="83"/>
    </row>
    <row r="377" spans="1:14" ht="78.75" x14ac:dyDescent="0.25">
      <c r="A377" s="174">
        <v>326</v>
      </c>
      <c r="B377" s="53" t="s">
        <v>1525</v>
      </c>
      <c r="C377" s="58" t="s">
        <v>1526</v>
      </c>
      <c r="D377" s="79">
        <v>0</v>
      </c>
      <c r="E377" s="107"/>
      <c r="F377" s="79">
        <v>0.17</v>
      </c>
      <c r="G377" s="85">
        <v>2020</v>
      </c>
      <c r="H377" s="85">
        <v>2021</v>
      </c>
      <c r="I377" s="81" t="s">
        <v>1254</v>
      </c>
      <c r="J377" s="81" t="s">
        <v>1685</v>
      </c>
      <c r="K377" s="86" t="s">
        <v>1254</v>
      </c>
      <c r="L377" s="82" t="s">
        <v>1685</v>
      </c>
      <c r="M377" s="106"/>
      <c r="N377" s="83"/>
    </row>
    <row r="378" spans="1:14" ht="63" x14ac:dyDescent="0.25">
      <c r="A378" s="174">
        <v>327</v>
      </c>
      <c r="B378" s="53" t="s">
        <v>1915</v>
      </c>
      <c r="C378" s="58" t="s">
        <v>1916</v>
      </c>
      <c r="D378" s="79">
        <v>0</v>
      </c>
      <c r="E378" s="107"/>
      <c r="F378" s="79">
        <v>0</v>
      </c>
      <c r="G378" s="85">
        <v>2020</v>
      </c>
      <c r="H378" s="85">
        <v>2021</v>
      </c>
      <c r="I378" s="81" t="s">
        <v>1254</v>
      </c>
      <c r="J378" s="81" t="s">
        <v>1685</v>
      </c>
      <c r="K378" s="86" t="s">
        <v>1254</v>
      </c>
      <c r="L378" s="82" t="s">
        <v>1685</v>
      </c>
      <c r="M378" s="106"/>
      <c r="N378" s="83"/>
    </row>
    <row r="379" spans="1:14" ht="94.5" x14ac:dyDescent="0.25">
      <c r="A379" s="174">
        <v>328</v>
      </c>
      <c r="B379" s="53" t="s">
        <v>1917</v>
      </c>
      <c r="C379" s="58" t="s">
        <v>455</v>
      </c>
      <c r="D379" s="79">
        <v>0</v>
      </c>
      <c r="E379" s="107"/>
      <c r="F379" s="79">
        <v>0.13</v>
      </c>
      <c r="G379" s="85">
        <v>2020</v>
      </c>
      <c r="H379" s="85">
        <v>2020</v>
      </c>
      <c r="I379" s="81" t="s">
        <v>1684</v>
      </c>
      <c r="J379" s="81" t="s">
        <v>1685</v>
      </c>
      <c r="K379" s="86" t="s">
        <v>1684</v>
      </c>
      <c r="L379" s="82" t="s">
        <v>1685</v>
      </c>
      <c r="M379" s="106"/>
      <c r="N379" s="83"/>
    </row>
    <row r="380" spans="1:14" ht="30.75" x14ac:dyDescent="0.25">
      <c r="A380" s="174"/>
      <c r="B380" s="53" t="s">
        <v>457</v>
      </c>
      <c r="C380" s="58"/>
      <c r="D380" s="79">
        <f t="shared" ref="D380" si="76">SUM(D381:D428)</f>
        <v>7.15</v>
      </c>
      <c r="E380" s="107"/>
      <c r="F380" s="79">
        <f t="shared" ref="F380" si="77">SUM(F381:F428)</f>
        <v>1.8336600000000001</v>
      </c>
      <c r="G380" s="85"/>
      <c r="H380" s="85"/>
      <c r="I380" s="81"/>
      <c r="J380" s="81"/>
      <c r="K380" s="86"/>
      <c r="L380" s="82"/>
      <c r="M380" s="106"/>
      <c r="N380" s="83"/>
    </row>
    <row r="381" spans="1:14" ht="63" x14ac:dyDescent="0.25">
      <c r="A381" s="174">
        <v>329</v>
      </c>
      <c r="B381" s="65" t="s">
        <v>495</v>
      </c>
      <c r="C381" s="58" t="s">
        <v>496</v>
      </c>
      <c r="D381" s="79">
        <v>0</v>
      </c>
      <c r="E381" s="107"/>
      <c r="F381" s="79">
        <v>0</v>
      </c>
      <c r="G381" s="80">
        <v>2019</v>
      </c>
      <c r="H381" s="80">
        <v>2020</v>
      </c>
      <c r="I381" s="81" t="s">
        <v>1684</v>
      </c>
      <c r="J381" s="81" t="s">
        <v>1685</v>
      </c>
      <c r="K381" s="82" t="s">
        <v>1684</v>
      </c>
      <c r="L381" s="82" t="s">
        <v>1685</v>
      </c>
      <c r="M381" s="106"/>
      <c r="N381" s="83"/>
    </row>
    <row r="382" spans="1:14" ht="63" x14ac:dyDescent="0.25">
      <c r="A382" s="174">
        <v>330</v>
      </c>
      <c r="B382" s="53" t="s">
        <v>493</v>
      </c>
      <c r="C382" s="58" t="s">
        <v>494</v>
      </c>
      <c r="D382" s="79">
        <v>0</v>
      </c>
      <c r="E382" s="107"/>
      <c r="F382" s="79">
        <v>0</v>
      </c>
      <c r="G382" s="80">
        <v>2019</v>
      </c>
      <c r="H382" s="80">
        <v>2020</v>
      </c>
      <c r="I382" s="81" t="s">
        <v>1684</v>
      </c>
      <c r="J382" s="81" t="s">
        <v>1685</v>
      </c>
      <c r="K382" s="82" t="s">
        <v>1684</v>
      </c>
      <c r="L382" s="82" t="s">
        <v>1685</v>
      </c>
      <c r="M382" s="106"/>
      <c r="N382" s="83"/>
    </row>
    <row r="383" spans="1:14" ht="63" x14ac:dyDescent="0.25">
      <c r="A383" s="174">
        <v>331</v>
      </c>
      <c r="B383" s="53" t="s">
        <v>1918</v>
      </c>
      <c r="C383" s="58" t="s">
        <v>497</v>
      </c>
      <c r="D383" s="79">
        <v>0</v>
      </c>
      <c r="E383" s="107"/>
      <c r="F383" s="79">
        <v>0</v>
      </c>
      <c r="G383" s="80">
        <v>2019</v>
      </c>
      <c r="H383" s="80">
        <v>2020</v>
      </c>
      <c r="I383" s="81" t="s">
        <v>1684</v>
      </c>
      <c r="J383" s="81" t="s">
        <v>1685</v>
      </c>
      <c r="K383" s="82" t="s">
        <v>1684</v>
      </c>
      <c r="L383" s="82" t="s">
        <v>1685</v>
      </c>
      <c r="M383" s="106"/>
      <c r="N383" s="83"/>
    </row>
    <row r="384" spans="1:14" ht="47.25" x14ac:dyDescent="0.25">
      <c r="A384" s="174">
        <v>332</v>
      </c>
      <c r="B384" s="53" t="s">
        <v>1919</v>
      </c>
      <c r="C384" s="58" t="s">
        <v>458</v>
      </c>
      <c r="D384" s="79">
        <v>0</v>
      </c>
      <c r="E384" s="107"/>
      <c r="F384" s="79">
        <v>0.60565999999999998</v>
      </c>
      <c r="G384" s="80">
        <v>2018</v>
      </c>
      <c r="H384" s="80">
        <v>2020</v>
      </c>
      <c r="I384" s="81" t="s">
        <v>1684</v>
      </c>
      <c r="J384" s="81" t="s">
        <v>1685</v>
      </c>
      <c r="K384" s="82" t="s">
        <v>1684</v>
      </c>
      <c r="L384" s="82" t="s">
        <v>1685</v>
      </c>
      <c r="M384" s="106"/>
      <c r="N384" s="83"/>
    </row>
    <row r="385" spans="1:14" ht="31.5" x14ac:dyDescent="0.25">
      <c r="A385" s="174">
        <v>333</v>
      </c>
      <c r="B385" s="53" t="s">
        <v>459</v>
      </c>
      <c r="C385" s="58" t="s">
        <v>460</v>
      </c>
      <c r="D385" s="79">
        <v>0</v>
      </c>
      <c r="E385" s="107"/>
      <c r="F385" s="79">
        <v>0</v>
      </c>
      <c r="G385" s="80">
        <v>2019</v>
      </c>
      <c r="H385" s="80">
        <v>2021</v>
      </c>
      <c r="I385" s="81" t="s">
        <v>1254</v>
      </c>
      <c r="J385" s="81" t="s">
        <v>1685</v>
      </c>
      <c r="K385" s="82" t="s">
        <v>1254</v>
      </c>
      <c r="L385" s="82" t="s">
        <v>1685</v>
      </c>
      <c r="M385" s="106"/>
      <c r="N385" s="83"/>
    </row>
    <row r="386" spans="1:14" ht="47.25" x14ac:dyDescent="0.25">
      <c r="A386" s="174">
        <v>334</v>
      </c>
      <c r="B386" s="53" t="s">
        <v>461</v>
      </c>
      <c r="C386" s="58" t="s">
        <v>462</v>
      </c>
      <c r="D386" s="79">
        <v>0</v>
      </c>
      <c r="E386" s="107"/>
      <c r="F386" s="79">
        <v>0</v>
      </c>
      <c r="G386" s="80">
        <v>2020</v>
      </c>
      <c r="H386" s="80">
        <v>2021</v>
      </c>
      <c r="I386" s="81" t="s">
        <v>1254</v>
      </c>
      <c r="J386" s="81" t="s">
        <v>1685</v>
      </c>
      <c r="K386" s="82" t="s">
        <v>1254</v>
      </c>
      <c r="L386" s="82" t="s">
        <v>1685</v>
      </c>
      <c r="M386" s="106"/>
      <c r="N386" s="83"/>
    </row>
    <row r="387" spans="1:14" ht="63" x14ac:dyDescent="0.25">
      <c r="A387" s="174">
        <v>335</v>
      </c>
      <c r="B387" s="53" t="s">
        <v>1920</v>
      </c>
      <c r="C387" s="58" t="s">
        <v>463</v>
      </c>
      <c r="D387" s="79">
        <v>0</v>
      </c>
      <c r="E387" s="107"/>
      <c r="F387" s="79">
        <v>0</v>
      </c>
      <c r="G387" s="80">
        <v>2018</v>
      </c>
      <c r="H387" s="80">
        <v>2024</v>
      </c>
      <c r="I387" s="81" t="s">
        <v>1254</v>
      </c>
      <c r="J387" s="81" t="s">
        <v>1685</v>
      </c>
      <c r="K387" s="82" t="s">
        <v>1254</v>
      </c>
      <c r="L387" s="82" t="s">
        <v>1685</v>
      </c>
      <c r="M387" s="106"/>
      <c r="N387" s="83"/>
    </row>
    <row r="388" spans="1:14" ht="47.25" x14ac:dyDescent="0.25">
      <c r="A388" s="174">
        <v>336</v>
      </c>
      <c r="B388" s="53" t="s">
        <v>464</v>
      </c>
      <c r="C388" s="58" t="s">
        <v>465</v>
      </c>
      <c r="D388" s="79">
        <v>1.26</v>
      </c>
      <c r="E388" s="107"/>
      <c r="F388" s="79">
        <v>0</v>
      </c>
      <c r="G388" s="85">
        <v>2019</v>
      </c>
      <c r="H388" s="85">
        <v>2020</v>
      </c>
      <c r="I388" s="81" t="s">
        <v>1684</v>
      </c>
      <c r="J388" s="81" t="s">
        <v>1685</v>
      </c>
      <c r="K388" s="86" t="s">
        <v>1684</v>
      </c>
      <c r="L388" s="82" t="s">
        <v>1685</v>
      </c>
      <c r="M388" s="106"/>
      <c r="N388" s="83"/>
    </row>
    <row r="389" spans="1:14" ht="47.25" x14ac:dyDescent="0.25">
      <c r="A389" s="174">
        <v>337</v>
      </c>
      <c r="B389" s="53" t="s">
        <v>466</v>
      </c>
      <c r="C389" s="58" t="s">
        <v>467</v>
      </c>
      <c r="D389" s="79">
        <v>0</v>
      </c>
      <c r="E389" s="107"/>
      <c r="F389" s="79">
        <v>0</v>
      </c>
      <c r="G389" s="80">
        <v>2019</v>
      </c>
      <c r="H389" s="80">
        <v>2021</v>
      </c>
      <c r="I389" s="81" t="s">
        <v>1254</v>
      </c>
      <c r="J389" s="81" t="s">
        <v>1685</v>
      </c>
      <c r="K389" s="82" t="s">
        <v>1254</v>
      </c>
      <c r="L389" s="82" t="s">
        <v>1685</v>
      </c>
      <c r="M389" s="106"/>
      <c r="N389" s="83"/>
    </row>
    <row r="390" spans="1:14" ht="31.5" x14ac:dyDescent="0.25">
      <c r="A390" s="174">
        <v>338</v>
      </c>
      <c r="B390" s="65" t="s">
        <v>468</v>
      </c>
      <c r="C390" s="58" t="s">
        <v>469</v>
      </c>
      <c r="D390" s="79">
        <v>0</v>
      </c>
      <c r="E390" s="107"/>
      <c r="F390" s="79">
        <v>0</v>
      </c>
      <c r="G390" s="80">
        <v>2019</v>
      </c>
      <c r="H390" s="80">
        <v>2020</v>
      </c>
      <c r="I390" s="81" t="s">
        <v>1684</v>
      </c>
      <c r="J390" s="81" t="s">
        <v>1685</v>
      </c>
      <c r="K390" s="82" t="s">
        <v>1254</v>
      </c>
      <c r="L390" s="82" t="s">
        <v>1685</v>
      </c>
      <c r="M390" s="106"/>
      <c r="N390" s="83"/>
    </row>
    <row r="391" spans="1:14" ht="63" x14ac:dyDescent="0.25">
      <c r="A391" s="174">
        <v>339</v>
      </c>
      <c r="B391" s="53" t="s">
        <v>1527</v>
      </c>
      <c r="C391" s="58" t="s">
        <v>470</v>
      </c>
      <c r="D391" s="79">
        <v>0</v>
      </c>
      <c r="E391" s="107"/>
      <c r="F391" s="79">
        <v>0.8</v>
      </c>
      <c r="G391" s="80">
        <v>2018</v>
      </c>
      <c r="H391" s="80">
        <v>2020</v>
      </c>
      <c r="I391" s="81" t="s">
        <v>1684</v>
      </c>
      <c r="J391" s="81" t="s">
        <v>1685</v>
      </c>
      <c r="K391" s="82" t="s">
        <v>1254</v>
      </c>
      <c r="L391" s="82" t="s">
        <v>1685</v>
      </c>
      <c r="M391" s="106"/>
      <c r="N391" s="83"/>
    </row>
    <row r="392" spans="1:14" ht="47.25" x14ac:dyDescent="0.25">
      <c r="A392" s="174">
        <v>340</v>
      </c>
      <c r="B392" s="53" t="s">
        <v>471</v>
      </c>
      <c r="C392" s="58" t="s">
        <v>472</v>
      </c>
      <c r="D392" s="79">
        <v>1.26</v>
      </c>
      <c r="E392" s="107"/>
      <c r="F392" s="79">
        <v>0</v>
      </c>
      <c r="G392" s="80">
        <v>2018</v>
      </c>
      <c r="H392" s="80">
        <v>2020</v>
      </c>
      <c r="I392" s="81" t="s">
        <v>1684</v>
      </c>
      <c r="J392" s="81" t="s">
        <v>1685</v>
      </c>
      <c r="K392" s="82" t="s">
        <v>1684</v>
      </c>
      <c r="L392" s="82" t="s">
        <v>1685</v>
      </c>
      <c r="M392" s="106"/>
      <c r="N392" s="83"/>
    </row>
    <row r="393" spans="1:14" ht="63" x14ac:dyDescent="0.25">
      <c r="A393" s="174">
        <v>341</v>
      </c>
      <c r="B393" s="53" t="s">
        <v>473</v>
      </c>
      <c r="C393" s="58" t="s">
        <v>474</v>
      </c>
      <c r="D393" s="79">
        <v>0</v>
      </c>
      <c r="E393" s="107"/>
      <c r="F393" s="79">
        <v>0</v>
      </c>
      <c r="G393" s="80">
        <v>2019</v>
      </c>
      <c r="H393" s="80">
        <v>2025</v>
      </c>
      <c r="I393" s="81" t="s">
        <v>1254</v>
      </c>
      <c r="J393" s="81" t="s">
        <v>1685</v>
      </c>
      <c r="K393" s="82" t="s">
        <v>1684</v>
      </c>
      <c r="L393" s="82" t="s">
        <v>1685</v>
      </c>
      <c r="M393" s="106"/>
      <c r="N393" s="83"/>
    </row>
    <row r="394" spans="1:14" ht="63" x14ac:dyDescent="0.25">
      <c r="A394" s="174">
        <v>342</v>
      </c>
      <c r="B394" s="53" t="s">
        <v>475</v>
      </c>
      <c r="C394" s="58" t="s">
        <v>476</v>
      </c>
      <c r="D394" s="79">
        <v>0</v>
      </c>
      <c r="E394" s="107"/>
      <c r="F394" s="79">
        <v>0</v>
      </c>
      <c r="G394" s="80">
        <v>2019</v>
      </c>
      <c r="H394" s="80">
        <v>2020</v>
      </c>
      <c r="I394" s="81" t="s">
        <v>1684</v>
      </c>
      <c r="J394" s="81" t="s">
        <v>1685</v>
      </c>
      <c r="K394" s="82" t="s">
        <v>1684</v>
      </c>
      <c r="L394" s="82" t="s">
        <v>1685</v>
      </c>
      <c r="M394" s="106"/>
      <c r="N394" s="83"/>
    </row>
    <row r="395" spans="1:14" ht="47.25" x14ac:dyDescent="0.25">
      <c r="A395" s="174">
        <v>343</v>
      </c>
      <c r="B395" s="53" t="s">
        <v>1921</v>
      </c>
      <c r="C395" s="58" t="s">
        <v>477</v>
      </c>
      <c r="D395" s="79">
        <v>0</v>
      </c>
      <c r="E395" s="107"/>
      <c r="F395" s="79">
        <v>0</v>
      </c>
      <c r="G395" s="80">
        <v>2018</v>
      </c>
      <c r="H395" s="80">
        <v>2021</v>
      </c>
      <c r="I395" s="81" t="s">
        <v>1684</v>
      </c>
      <c r="J395" s="81" t="s">
        <v>1685</v>
      </c>
      <c r="K395" s="82" t="s">
        <v>1254</v>
      </c>
      <c r="L395" s="82" t="s">
        <v>1685</v>
      </c>
      <c r="M395" s="106"/>
      <c r="N395" s="83"/>
    </row>
    <row r="396" spans="1:14" ht="63" x14ac:dyDescent="0.25">
      <c r="A396" s="174">
        <v>344</v>
      </c>
      <c r="B396" s="53" t="s">
        <v>1922</v>
      </c>
      <c r="C396" s="58" t="s">
        <v>478</v>
      </c>
      <c r="D396" s="79">
        <v>0.4</v>
      </c>
      <c r="E396" s="107"/>
      <c r="F396" s="79">
        <v>0</v>
      </c>
      <c r="G396" s="80">
        <v>2019</v>
      </c>
      <c r="H396" s="80">
        <v>2020</v>
      </c>
      <c r="I396" s="81" t="s">
        <v>1684</v>
      </c>
      <c r="J396" s="81" t="s">
        <v>1685</v>
      </c>
      <c r="K396" s="82" t="s">
        <v>1684</v>
      </c>
      <c r="L396" s="82" t="s">
        <v>1685</v>
      </c>
      <c r="M396" s="106"/>
      <c r="N396" s="83"/>
    </row>
    <row r="397" spans="1:14" ht="63" x14ac:dyDescent="0.25">
      <c r="A397" s="174">
        <v>345</v>
      </c>
      <c r="B397" s="53" t="s">
        <v>1923</v>
      </c>
      <c r="C397" s="58" t="s">
        <v>479</v>
      </c>
      <c r="D397" s="79">
        <v>0.4</v>
      </c>
      <c r="E397" s="107"/>
      <c r="F397" s="79">
        <v>0</v>
      </c>
      <c r="G397" s="80">
        <v>2019</v>
      </c>
      <c r="H397" s="80">
        <v>2020</v>
      </c>
      <c r="I397" s="81" t="s">
        <v>1684</v>
      </c>
      <c r="J397" s="81" t="s">
        <v>1685</v>
      </c>
      <c r="K397" s="82" t="s">
        <v>1684</v>
      </c>
      <c r="L397" s="82" t="s">
        <v>1685</v>
      </c>
      <c r="M397" s="106"/>
      <c r="N397" s="83"/>
    </row>
    <row r="398" spans="1:14" ht="63" x14ac:dyDescent="0.25">
      <c r="A398" s="174">
        <v>346</v>
      </c>
      <c r="B398" s="53" t="s">
        <v>1924</v>
      </c>
      <c r="C398" s="58" t="s">
        <v>480</v>
      </c>
      <c r="D398" s="79">
        <v>0</v>
      </c>
      <c r="E398" s="107"/>
      <c r="F398" s="79">
        <v>0</v>
      </c>
      <c r="G398" s="80">
        <v>2019</v>
      </c>
      <c r="H398" s="80">
        <v>2022</v>
      </c>
      <c r="I398" s="81" t="s">
        <v>1254</v>
      </c>
      <c r="J398" s="81" t="s">
        <v>1685</v>
      </c>
      <c r="K398" s="82" t="s">
        <v>1254</v>
      </c>
      <c r="L398" s="82" t="s">
        <v>1685</v>
      </c>
      <c r="M398" s="106"/>
      <c r="N398" s="83"/>
    </row>
    <row r="399" spans="1:14" ht="63" x14ac:dyDescent="0.25">
      <c r="A399" s="174">
        <v>347</v>
      </c>
      <c r="B399" s="53" t="s">
        <v>1925</v>
      </c>
      <c r="C399" s="58" t="s">
        <v>481</v>
      </c>
      <c r="D399" s="79">
        <v>0.4</v>
      </c>
      <c r="E399" s="107"/>
      <c r="F399" s="79">
        <v>0</v>
      </c>
      <c r="G399" s="80">
        <v>2019</v>
      </c>
      <c r="H399" s="80">
        <v>2020</v>
      </c>
      <c r="I399" s="81" t="s">
        <v>1684</v>
      </c>
      <c r="J399" s="81" t="s">
        <v>1685</v>
      </c>
      <c r="K399" s="82" t="s">
        <v>1684</v>
      </c>
      <c r="L399" s="82" t="s">
        <v>1685</v>
      </c>
      <c r="M399" s="106"/>
      <c r="N399" s="83"/>
    </row>
    <row r="400" spans="1:14" ht="63" x14ac:dyDescent="0.25">
      <c r="A400" s="174">
        <v>348</v>
      </c>
      <c r="B400" s="53" t="s">
        <v>1926</v>
      </c>
      <c r="C400" s="58" t="s">
        <v>482</v>
      </c>
      <c r="D400" s="79">
        <v>0</v>
      </c>
      <c r="E400" s="107"/>
      <c r="F400" s="79">
        <v>0</v>
      </c>
      <c r="G400" s="80">
        <v>2019</v>
      </c>
      <c r="H400" s="80">
        <v>2021</v>
      </c>
      <c r="I400" s="81" t="s">
        <v>1254</v>
      </c>
      <c r="J400" s="81" t="s">
        <v>1685</v>
      </c>
      <c r="K400" s="82" t="s">
        <v>1254</v>
      </c>
      <c r="L400" s="82" t="s">
        <v>1685</v>
      </c>
      <c r="M400" s="106"/>
      <c r="N400" s="83"/>
    </row>
    <row r="401" spans="1:14" ht="63" x14ac:dyDescent="0.25">
      <c r="A401" s="174">
        <v>349</v>
      </c>
      <c r="B401" s="53" t="s">
        <v>1927</v>
      </c>
      <c r="C401" s="58" t="s">
        <v>1402</v>
      </c>
      <c r="D401" s="79">
        <v>2</v>
      </c>
      <c r="E401" s="107"/>
      <c r="F401" s="79">
        <v>0</v>
      </c>
      <c r="G401" s="80">
        <v>2019</v>
      </c>
      <c r="H401" s="80">
        <v>2020</v>
      </c>
      <c r="I401" s="81" t="s">
        <v>1684</v>
      </c>
      <c r="J401" s="81" t="s">
        <v>1685</v>
      </c>
      <c r="K401" s="82" t="s">
        <v>1684</v>
      </c>
      <c r="L401" s="82" t="s">
        <v>1685</v>
      </c>
      <c r="M401" s="106"/>
      <c r="N401" s="83"/>
    </row>
    <row r="402" spans="1:14" ht="63" x14ac:dyDescent="0.25">
      <c r="A402" s="174">
        <v>350</v>
      </c>
      <c r="B402" s="53" t="s">
        <v>483</v>
      </c>
      <c r="C402" s="58" t="s">
        <v>1403</v>
      </c>
      <c r="D402" s="79">
        <v>0</v>
      </c>
      <c r="E402" s="107"/>
      <c r="F402" s="79">
        <v>0</v>
      </c>
      <c r="G402" s="80">
        <v>2019</v>
      </c>
      <c r="H402" s="80">
        <v>2021</v>
      </c>
      <c r="I402" s="81" t="s">
        <v>1254</v>
      </c>
      <c r="J402" s="81" t="s">
        <v>1685</v>
      </c>
      <c r="K402" s="82" t="s">
        <v>1254</v>
      </c>
      <c r="L402" s="82" t="s">
        <v>1685</v>
      </c>
      <c r="M402" s="106"/>
      <c r="N402" s="83"/>
    </row>
    <row r="403" spans="1:14" ht="63" x14ac:dyDescent="0.25">
      <c r="A403" s="174">
        <v>351</v>
      </c>
      <c r="B403" s="53" t="s">
        <v>1928</v>
      </c>
      <c r="C403" s="58" t="s">
        <v>484</v>
      </c>
      <c r="D403" s="79">
        <v>0</v>
      </c>
      <c r="E403" s="107"/>
      <c r="F403" s="79">
        <v>0</v>
      </c>
      <c r="G403" s="85">
        <v>2019</v>
      </c>
      <c r="H403" s="85">
        <v>2021</v>
      </c>
      <c r="I403" s="81" t="s">
        <v>1254</v>
      </c>
      <c r="J403" s="81" t="s">
        <v>1685</v>
      </c>
      <c r="K403" s="86" t="s">
        <v>1254</v>
      </c>
      <c r="L403" s="82" t="s">
        <v>1685</v>
      </c>
      <c r="M403" s="106"/>
      <c r="N403" s="83"/>
    </row>
    <row r="404" spans="1:14" ht="47.25" x14ac:dyDescent="0.25">
      <c r="A404" s="174">
        <v>352</v>
      </c>
      <c r="B404" s="53" t="s">
        <v>485</v>
      </c>
      <c r="C404" s="58" t="s">
        <v>486</v>
      </c>
      <c r="D404" s="79">
        <v>0</v>
      </c>
      <c r="E404" s="107"/>
      <c r="F404" s="79">
        <v>0</v>
      </c>
      <c r="G404" s="80">
        <v>2019</v>
      </c>
      <c r="H404" s="80">
        <v>2021</v>
      </c>
      <c r="I404" s="81" t="s">
        <v>1254</v>
      </c>
      <c r="J404" s="81" t="s">
        <v>1685</v>
      </c>
      <c r="K404" s="82" t="s">
        <v>1254</v>
      </c>
      <c r="L404" s="82" t="s">
        <v>1685</v>
      </c>
      <c r="M404" s="106"/>
      <c r="N404" s="83"/>
    </row>
    <row r="405" spans="1:14" ht="78.75" x14ac:dyDescent="0.25">
      <c r="A405" s="174">
        <v>353</v>
      </c>
      <c r="B405" s="53" t="s">
        <v>487</v>
      </c>
      <c r="C405" s="58" t="s">
        <v>488</v>
      </c>
      <c r="D405" s="79">
        <v>0.4</v>
      </c>
      <c r="E405" s="107"/>
      <c r="F405" s="79">
        <v>0</v>
      </c>
      <c r="G405" s="80">
        <v>2019</v>
      </c>
      <c r="H405" s="80">
        <v>2020</v>
      </c>
      <c r="I405" s="81" t="s">
        <v>1684</v>
      </c>
      <c r="J405" s="81" t="s">
        <v>1685</v>
      </c>
      <c r="K405" s="82" t="s">
        <v>1684</v>
      </c>
      <c r="L405" s="82" t="s">
        <v>1685</v>
      </c>
      <c r="M405" s="106"/>
      <c r="N405" s="83"/>
    </row>
    <row r="406" spans="1:14" ht="78.75" x14ac:dyDescent="0.25">
      <c r="A406" s="174">
        <v>354</v>
      </c>
      <c r="B406" s="53" t="s">
        <v>489</v>
      </c>
      <c r="C406" s="58" t="s">
        <v>1404</v>
      </c>
      <c r="D406" s="79">
        <v>0</v>
      </c>
      <c r="E406" s="107"/>
      <c r="F406" s="79">
        <v>0</v>
      </c>
      <c r="G406" s="85">
        <v>2019</v>
      </c>
      <c r="H406" s="85">
        <v>2020</v>
      </c>
      <c r="I406" s="81" t="s">
        <v>1254</v>
      </c>
      <c r="J406" s="81" t="s">
        <v>1685</v>
      </c>
      <c r="K406" s="86" t="s">
        <v>1254</v>
      </c>
      <c r="L406" s="82" t="s">
        <v>1685</v>
      </c>
      <c r="M406" s="106"/>
      <c r="N406" s="83"/>
    </row>
    <row r="407" spans="1:14" ht="78.75" x14ac:dyDescent="0.25">
      <c r="A407" s="174">
        <v>355</v>
      </c>
      <c r="B407" s="53" t="s">
        <v>490</v>
      </c>
      <c r="C407" s="58" t="s">
        <v>1405</v>
      </c>
      <c r="D407" s="79">
        <v>0</v>
      </c>
      <c r="E407" s="107"/>
      <c r="F407" s="79">
        <v>0</v>
      </c>
      <c r="G407" s="80">
        <v>2019</v>
      </c>
      <c r="H407" s="80">
        <v>2020</v>
      </c>
      <c r="I407" s="81" t="s">
        <v>1254</v>
      </c>
      <c r="J407" s="81" t="s">
        <v>1685</v>
      </c>
      <c r="K407" s="82" t="s">
        <v>1254</v>
      </c>
      <c r="L407" s="82" t="s">
        <v>1685</v>
      </c>
      <c r="M407" s="106"/>
      <c r="N407" s="83"/>
    </row>
    <row r="408" spans="1:14" ht="47.25" x14ac:dyDescent="0.25">
      <c r="A408" s="174">
        <v>356</v>
      </c>
      <c r="B408" s="65" t="s">
        <v>1929</v>
      </c>
      <c r="C408" s="58" t="s">
        <v>1406</v>
      </c>
      <c r="D408" s="79">
        <v>0</v>
      </c>
      <c r="E408" s="107"/>
      <c r="F408" s="79">
        <v>0</v>
      </c>
      <c r="G408" s="80">
        <v>2019</v>
      </c>
      <c r="H408" s="80">
        <v>2020</v>
      </c>
      <c r="I408" s="81" t="s">
        <v>1254</v>
      </c>
      <c r="J408" s="81" t="s">
        <v>1685</v>
      </c>
      <c r="K408" s="82" t="s">
        <v>1254</v>
      </c>
      <c r="L408" s="82" t="s">
        <v>1685</v>
      </c>
      <c r="M408" s="106"/>
      <c r="N408" s="83"/>
    </row>
    <row r="409" spans="1:14" ht="94.5" x14ac:dyDescent="0.25">
      <c r="A409" s="174">
        <v>357</v>
      </c>
      <c r="B409" s="53" t="s">
        <v>1930</v>
      </c>
      <c r="C409" s="58" t="s">
        <v>1407</v>
      </c>
      <c r="D409" s="79">
        <v>0</v>
      </c>
      <c r="E409" s="107"/>
      <c r="F409" s="79">
        <v>0.15</v>
      </c>
      <c r="G409" s="80">
        <v>2020</v>
      </c>
      <c r="H409" s="80">
        <v>2020</v>
      </c>
      <c r="I409" s="81" t="s">
        <v>1254</v>
      </c>
      <c r="J409" s="81" t="s">
        <v>1685</v>
      </c>
      <c r="K409" s="82" t="s">
        <v>1254</v>
      </c>
      <c r="L409" s="82" t="s">
        <v>1685</v>
      </c>
      <c r="M409" s="106"/>
      <c r="N409" s="83"/>
    </row>
    <row r="410" spans="1:14" ht="78.75" x14ac:dyDescent="0.25">
      <c r="A410" s="174">
        <v>358</v>
      </c>
      <c r="B410" s="53" t="s">
        <v>1528</v>
      </c>
      <c r="C410" s="58" t="s">
        <v>1529</v>
      </c>
      <c r="D410" s="79">
        <v>0</v>
      </c>
      <c r="E410" s="107"/>
      <c r="F410" s="79">
        <v>0</v>
      </c>
      <c r="G410" s="80">
        <v>2020</v>
      </c>
      <c r="H410" s="80">
        <v>2020</v>
      </c>
      <c r="I410" s="81" t="s">
        <v>1254</v>
      </c>
      <c r="J410" s="81" t="s">
        <v>1685</v>
      </c>
      <c r="K410" s="82" t="s">
        <v>1254</v>
      </c>
      <c r="L410" s="82" t="s">
        <v>1685</v>
      </c>
      <c r="M410" s="106"/>
      <c r="N410" s="83"/>
    </row>
    <row r="411" spans="1:14" ht="78.75" x14ac:dyDescent="0.25">
      <c r="A411" s="174">
        <v>359</v>
      </c>
      <c r="B411" s="53" t="s">
        <v>1530</v>
      </c>
      <c r="C411" s="58" t="s">
        <v>1531</v>
      </c>
      <c r="D411" s="79">
        <v>0.4</v>
      </c>
      <c r="E411" s="107"/>
      <c r="F411" s="79">
        <v>0</v>
      </c>
      <c r="G411" s="80">
        <v>2020</v>
      </c>
      <c r="H411" s="80">
        <v>2020</v>
      </c>
      <c r="I411" s="81" t="s">
        <v>1254</v>
      </c>
      <c r="J411" s="81" t="s">
        <v>1685</v>
      </c>
      <c r="K411" s="82" t="s">
        <v>1254</v>
      </c>
      <c r="L411" s="82" t="s">
        <v>1685</v>
      </c>
      <c r="M411" s="106"/>
      <c r="N411" s="83"/>
    </row>
    <row r="412" spans="1:14" ht="63" x14ac:dyDescent="0.25">
      <c r="A412" s="174">
        <v>360</v>
      </c>
      <c r="B412" s="53" t="s">
        <v>1931</v>
      </c>
      <c r="C412" s="58" t="s">
        <v>1932</v>
      </c>
      <c r="D412" s="79">
        <v>0</v>
      </c>
      <c r="E412" s="107"/>
      <c r="F412" s="79">
        <v>0</v>
      </c>
      <c r="G412" s="80">
        <v>2020</v>
      </c>
      <c r="H412" s="80">
        <v>2021</v>
      </c>
      <c r="I412" s="81" t="s">
        <v>1254</v>
      </c>
      <c r="J412" s="81" t="s">
        <v>1685</v>
      </c>
      <c r="K412" s="82" t="s">
        <v>1254</v>
      </c>
      <c r="L412" s="82" t="s">
        <v>1685</v>
      </c>
      <c r="M412" s="106"/>
      <c r="N412" s="83"/>
    </row>
    <row r="413" spans="1:14" ht="78.75" x14ac:dyDescent="0.25">
      <c r="A413" s="174">
        <v>361</v>
      </c>
      <c r="B413" s="53" t="s">
        <v>499</v>
      </c>
      <c r="C413" s="58" t="s">
        <v>500</v>
      </c>
      <c r="D413" s="79">
        <v>0</v>
      </c>
      <c r="E413" s="107"/>
      <c r="F413" s="79">
        <v>0.27800000000000002</v>
      </c>
      <c r="G413" s="80">
        <v>2020</v>
      </c>
      <c r="H413" s="80">
        <v>2020</v>
      </c>
      <c r="I413" s="81" t="s">
        <v>1254</v>
      </c>
      <c r="J413" s="81" t="s">
        <v>1685</v>
      </c>
      <c r="K413" s="82" t="s">
        <v>1684</v>
      </c>
      <c r="L413" s="82" t="s">
        <v>1685</v>
      </c>
      <c r="M413" s="106"/>
      <c r="N413" s="83"/>
    </row>
    <row r="414" spans="1:14" ht="47.25" x14ac:dyDescent="0.25">
      <c r="A414" s="174">
        <v>362</v>
      </c>
      <c r="B414" s="53" t="s">
        <v>1933</v>
      </c>
      <c r="C414" s="58" t="s">
        <v>1934</v>
      </c>
      <c r="D414" s="79">
        <v>0</v>
      </c>
      <c r="E414" s="107"/>
      <c r="F414" s="79">
        <v>0</v>
      </c>
      <c r="G414" s="80">
        <v>2020</v>
      </c>
      <c r="H414" s="80">
        <v>2021</v>
      </c>
      <c r="I414" s="81" t="s">
        <v>1254</v>
      </c>
      <c r="J414" s="81" t="s">
        <v>1685</v>
      </c>
      <c r="K414" s="82" t="s">
        <v>1254</v>
      </c>
      <c r="L414" s="82" t="s">
        <v>1685</v>
      </c>
      <c r="M414" s="106"/>
      <c r="N414" s="83"/>
    </row>
    <row r="415" spans="1:14" ht="110.25" x14ac:dyDescent="0.25">
      <c r="A415" s="174">
        <v>363</v>
      </c>
      <c r="B415" s="53" t="s">
        <v>491</v>
      </c>
      <c r="C415" s="58" t="s">
        <v>492</v>
      </c>
      <c r="D415" s="79">
        <v>0</v>
      </c>
      <c r="E415" s="107"/>
      <c r="F415" s="79">
        <v>0</v>
      </c>
      <c r="G415" s="80">
        <v>2020</v>
      </c>
      <c r="H415" s="80">
        <v>2021</v>
      </c>
      <c r="I415" s="81" t="s">
        <v>1254</v>
      </c>
      <c r="J415" s="81" t="s">
        <v>1685</v>
      </c>
      <c r="K415" s="82" t="s">
        <v>1684</v>
      </c>
      <c r="L415" s="82" t="s">
        <v>1685</v>
      </c>
      <c r="M415" s="106"/>
      <c r="N415" s="83"/>
    </row>
    <row r="416" spans="1:14" ht="78.75" x14ac:dyDescent="0.25">
      <c r="A416" s="174">
        <v>364</v>
      </c>
      <c r="B416" s="53" t="s">
        <v>501</v>
      </c>
      <c r="C416" s="58" t="s">
        <v>502</v>
      </c>
      <c r="D416" s="79">
        <v>0.63</v>
      </c>
      <c r="E416" s="107"/>
      <c r="F416" s="79">
        <v>0</v>
      </c>
      <c r="G416" s="80">
        <v>2020</v>
      </c>
      <c r="H416" s="80">
        <v>2020</v>
      </c>
      <c r="I416" s="81" t="s">
        <v>1684</v>
      </c>
      <c r="J416" s="81" t="s">
        <v>1685</v>
      </c>
      <c r="K416" s="82" t="s">
        <v>1684</v>
      </c>
      <c r="L416" s="82" t="s">
        <v>1685</v>
      </c>
      <c r="M416" s="106"/>
      <c r="N416" s="83"/>
    </row>
    <row r="417" spans="1:14" ht="78.75" x14ac:dyDescent="0.25">
      <c r="A417" s="174">
        <v>365</v>
      </c>
      <c r="B417" s="53" t="s">
        <v>1935</v>
      </c>
      <c r="C417" s="58" t="s">
        <v>1936</v>
      </c>
      <c r="D417" s="79">
        <v>0</v>
      </c>
      <c r="E417" s="107"/>
      <c r="F417" s="79">
        <v>0</v>
      </c>
      <c r="G417" s="80">
        <v>2020</v>
      </c>
      <c r="H417" s="80">
        <v>2020</v>
      </c>
      <c r="I417" s="81" t="s">
        <v>1684</v>
      </c>
      <c r="J417" s="81" t="s">
        <v>1685</v>
      </c>
      <c r="K417" s="82" t="s">
        <v>1254</v>
      </c>
      <c r="L417" s="82" t="s">
        <v>1685</v>
      </c>
      <c r="M417" s="106"/>
      <c r="N417" s="83"/>
    </row>
    <row r="418" spans="1:14" ht="63" x14ac:dyDescent="0.25">
      <c r="A418" s="174">
        <v>366</v>
      </c>
      <c r="B418" s="53" t="s">
        <v>1937</v>
      </c>
      <c r="C418" s="58" t="s">
        <v>1537</v>
      </c>
      <c r="D418" s="79">
        <v>0</v>
      </c>
      <c r="E418" s="107"/>
      <c r="F418" s="79">
        <v>0</v>
      </c>
      <c r="G418" s="80">
        <v>2020</v>
      </c>
      <c r="H418" s="80">
        <v>2020</v>
      </c>
      <c r="I418" s="81" t="s">
        <v>1684</v>
      </c>
      <c r="J418" s="81" t="s">
        <v>1685</v>
      </c>
      <c r="K418" s="82" t="s">
        <v>1254</v>
      </c>
      <c r="L418" s="82" t="s">
        <v>1685</v>
      </c>
      <c r="M418" s="106"/>
      <c r="N418" s="83"/>
    </row>
    <row r="419" spans="1:14" ht="63" x14ac:dyDescent="0.25">
      <c r="A419" s="174">
        <v>367</v>
      </c>
      <c r="B419" s="53" t="s">
        <v>1938</v>
      </c>
      <c r="C419" s="58" t="s">
        <v>1297</v>
      </c>
      <c r="D419" s="79">
        <v>0</v>
      </c>
      <c r="E419" s="107"/>
      <c r="F419" s="79">
        <v>0</v>
      </c>
      <c r="G419" s="80">
        <v>2020</v>
      </c>
      <c r="H419" s="80">
        <v>2020</v>
      </c>
      <c r="I419" s="81" t="s">
        <v>1684</v>
      </c>
      <c r="J419" s="81" t="s">
        <v>1685</v>
      </c>
      <c r="K419" s="82" t="s">
        <v>1254</v>
      </c>
      <c r="L419" s="82" t="s">
        <v>1685</v>
      </c>
      <c r="M419" s="106"/>
      <c r="N419" s="83"/>
    </row>
    <row r="420" spans="1:14" ht="47.25" x14ac:dyDescent="0.25">
      <c r="A420" s="174">
        <v>368</v>
      </c>
      <c r="B420" s="53" t="s">
        <v>1532</v>
      </c>
      <c r="C420" s="58" t="s">
        <v>1533</v>
      </c>
      <c r="D420" s="79">
        <v>0</v>
      </c>
      <c r="E420" s="107"/>
      <c r="F420" s="79">
        <v>0</v>
      </c>
      <c r="G420" s="80">
        <v>2020</v>
      </c>
      <c r="H420" s="80">
        <v>2021</v>
      </c>
      <c r="I420" s="81" t="s">
        <v>1254</v>
      </c>
      <c r="J420" s="81" t="s">
        <v>1685</v>
      </c>
      <c r="K420" s="82" t="s">
        <v>1254</v>
      </c>
      <c r="L420" s="82" t="s">
        <v>1685</v>
      </c>
      <c r="M420" s="106"/>
      <c r="N420" s="83"/>
    </row>
    <row r="421" spans="1:14" ht="47.25" x14ac:dyDescent="0.25">
      <c r="A421" s="174">
        <v>369</v>
      </c>
      <c r="B421" s="53" t="s">
        <v>1295</v>
      </c>
      <c r="C421" s="58" t="s">
        <v>1296</v>
      </c>
      <c r="D421" s="79">
        <v>0</v>
      </c>
      <c r="E421" s="107"/>
      <c r="F421" s="79">
        <v>0</v>
      </c>
      <c r="G421" s="80">
        <v>2020</v>
      </c>
      <c r="H421" s="80">
        <v>2021</v>
      </c>
      <c r="I421" s="81" t="s">
        <v>1254</v>
      </c>
      <c r="J421" s="81" t="s">
        <v>1685</v>
      </c>
      <c r="K421" s="82" t="s">
        <v>1254</v>
      </c>
      <c r="L421" s="82" t="s">
        <v>1685</v>
      </c>
      <c r="M421" s="106"/>
      <c r="N421" s="83"/>
    </row>
    <row r="422" spans="1:14" ht="47.25" x14ac:dyDescent="0.25">
      <c r="A422" s="174">
        <v>370</v>
      </c>
      <c r="B422" s="53" t="s">
        <v>1939</v>
      </c>
      <c r="C422" s="58" t="s">
        <v>1940</v>
      </c>
      <c r="D422" s="79">
        <v>0</v>
      </c>
      <c r="E422" s="107"/>
      <c r="F422" s="79">
        <v>0</v>
      </c>
      <c r="G422" s="80">
        <v>2020</v>
      </c>
      <c r="H422" s="80">
        <v>2021</v>
      </c>
      <c r="I422" s="81" t="s">
        <v>1254</v>
      </c>
      <c r="J422" s="81" t="s">
        <v>1685</v>
      </c>
      <c r="K422" s="82" t="s">
        <v>1254</v>
      </c>
      <c r="L422" s="82" t="s">
        <v>1685</v>
      </c>
      <c r="M422" s="106"/>
      <c r="N422" s="83"/>
    </row>
    <row r="423" spans="1:14" ht="63" x14ac:dyDescent="0.25">
      <c r="A423" s="174">
        <v>371</v>
      </c>
      <c r="B423" s="53" t="s">
        <v>1941</v>
      </c>
      <c r="C423" s="58" t="s">
        <v>1942</v>
      </c>
      <c r="D423" s="79">
        <v>0</v>
      </c>
      <c r="E423" s="107"/>
      <c r="F423" s="79">
        <v>0</v>
      </c>
      <c r="G423" s="80">
        <v>2020</v>
      </c>
      <c r="H423" s="80">
        <v>2021</v>
      </c>
      <c r="I423" s="81" t="s">
        <v>1254</v>
      </c>
      <c r="J423" s="81" t="s">
        <v>1685</v>
      </c>
      <c r="K423" s="82" t="s">
        <v>1254</v>
      </c>
      <c r="L423" s="82" t="s">
        <v>1685</v>
      </c>
      <c r="M423" s="106"/>
      <c r="N423" s="83"/>
    </row>
    <row r="424" spans="1:14" ht="63" x14ac:dyDescent="0.25">
      <c r="A424" s="174">
        <v>372</v>
      </c>
      <c r="B424" s="53" t="s">
        <v>1943</v>
      </c>
      <c r="C424" s="58" t="s">
        <v>1944</v>
      </c>
      <c r="D424" s="79">
        <v>0</v>
      </c>
      <c r="E424" s="107"/>
      <c r="F424" s="79">
        <v>0</v>
      </c>
      <c r="G424" s="80">
        <v>2020</v>
      </c>
      <c r="H424" s="80">
        <v>2020</v>
      </c>
      <c r="I424" s="81" t="s">
        <v>1254</v>
      </c>
      <c r="J424" s="81" t="s">
        <v>1685</v>
      </c>
      <c r="K424" s="82" t="s">
        <v>1254</v>
      </c>
      <c r="L424" s="82" t="s">
        <v>1685</v>
      </c>
      <c r="M424" s="106"/>
      <c r="N424" s="83"/>
    </row>
    <row r="425" spans="1:14" ht="63" x14ac:dyDescent="0.25">
      <c r="A425" s="174">
        <v>373</v>
      </c>
      <c r="B425" s="53" t="s">
        <v>1945</v>
      </c>
      <c r="C425" s="58" t="s">
        <v>1946</v>
      </c>
      <c r="D425" s="79">
        <v>0</v>
      </c>
      <c r="E425" s="107"/>
      <c r="F425" s="79">
        <v>0</v>
      </c>
      <c r="G425" s="80">
        <v>2020</v>
      </c>
      <c r="H425" s="80">
        <v>2021</v>
      </c>
      <c r="I425" s="81" t="s">
        <v>1684</v>
      </c>
      <c r="J425" s="81" t="s">
        <v>1685</v>
      </c>
      <c r="K425" s="82" t="s">
        <v>1684</v>
      </c>
      <c r="L425" s="82" t="s">
        <v>1685</v>
      </c>
      <c r="M425" s="106"/>
      <c r="N425" s="83"/>
    </row>
    <row r="426" spans="1:14" ht="78.75" x14ac:dyDescent="0.25">
      <c r="A426" s="174">
        <v>374</v>
      </c>
      <c r="B426" s="53" t="s">
        <v>1534</v>
      </c>
      <c r="C426" s="59" t="s">
        <v>1535</v>
      </c>
      <c r="D426" s="79">
        <v>0</v>
      </c>
      <c r="E426" s="107"/>
      <c r="F426" s="79">
        <v>0</v>
      </c>
      <c r="G426" s="80">
        <v>2020</v>
      </c>
      <c r="H426" s="80">
        <v>2021</v>
      </c>
      <c r="I426" s="81" t="s">
        <v>1254</v>
      </c>
      <c r="J426" s="81" t="s">
        <v>1685</v>
      </c>
      <c r="K426" s="82" t="s">
        <v>1254</v>
      </c>
      <c r="L426" s="82" t="s">
        <v>1685</v>
      </c>
      <c r="M426" s="106"/>
      <c r="N426" s="83"/>
    </row>
    <row r="427" spans="1:14" ht="47.25" x14ac:dyDescent="0.25">
      <c r="A427" s="174">
        <v>375</v>
      </c>
      <c r="B427" s="53" t="s">
        <v>1947</v>
      </c>
      <c r="C427" s="58" t="s">
        <v>1536</v>
      </c>
      <c r="D427" s="79">
        <v>0</v>
      </c>
      <c r="E427" s="107"/>
      <c r="F427" s="79">
        <v>0</v>
      </c>
      <c r="G427" s="80">
        <v>2020</v>
      </c>
      <c r="H427" s="80">
        <v>2021</v>
      </c>
      <c r="I427" s="81" t="s">
        <v>1254</v>
      </c>
      <c r="J427" s="81" t="s">
        <v>1685</v>
      </c>
      <c r="K427" s="82" t="s">
        <v>1254</v>
      </c>
      <c r="L427" s="82" t="s">
        <v>1685</v>
      </c>
      <c r="M427" s="106"/>
      <c r="N427" s="83"/>
    </row>
    <row r="428" spans="1:14" ht="63" x14ac:dyDescent="0.25">
      <c r="A428" s="174">
        <v>376</v>
      </c>
      <c r="B428" s="53" t="s">
        <v>1948</v>
      </c>
      <c r="C428" s="58" t="s">
        <v>1949</v>
      </c>
      <c r="D428" s="79">
        <v>0</v>
      </c>
      <c r="E428" s="107"/>
      <c r="F428" s="79">
        <v>0</v>
      </c>
      <c r="G428" s="80">
        <v>2020</v>
      </c>
      <c r="H428" s="80">
        <v>2022</v>
      </c>
      <c r="I428" s="81" t="s">
        <v>1254</v>
      </c>
      <c r="J428" s="81" t="s">
        <v>1685</v>
      </c>
      <c r="K428" s="82" t="s">
        <v>1254</v>
      </c>
      <c r="L428" s="82" t="s">
        <v>1685</v>
      </c>
      <c r="M428" s="106"/>
      <c r="N428" s="83"/>
    </row>
    <row r="429" spans="1:14" ht="30.75" x14ac:dyDescent="0.25">
      <c r="A429" s="174"/>
      <c r="B429" s="53" t="s">
        <v>503</v>
      </c>
      <c r="C429" s="58"/>
      <c r="D429" s="79">
        <f t="shared" ref="D429" si="78">SUM(D430:D434)</f>
        <v>2</v>
      </c>
      <c r="E429" s="107"/>
      <c r="F429" s="79">
        <f t="shared" ref="F429" si="79">SUM(F430:F434)</f>
        <v>0.92</v>
      </c>
      <c r="G429" s="80"/>
      <c r="H429" s="80"/>
      <c r="I429" s="81"/>
      <c r="J429" s="81"/>
      <c r="K429" s="82"/>
      <c r="L429" s="82"/>
      <c r="M429" s="106"/>
      <c r="N429" s="83"/>
    </row>
    <row r="430" spans="1:14" ht="47.25" x14ac:dyDescent="0.25">
      <c r="A430" s="174">
        <v>377</v>
      </c>
      <c r="B430" s="53" t="s">
        <v>1950</v>
      </c>
      <c r="C430" s="58" t="s">
        <v>1408</v>
      </c>
      <c r="D430" s="79">
        <v>2</v>
      </c>
      <c r="E430" s="107"/>
      <c r="F430" s="79">
        <v>0</v>
      </c>
      <c r="G430" s="80">
        <v>2019</v>
      </c>
      <c r="H430" s="80">
        <v>2020</v>
      </c>
      <c r="I430" s="81" t="s">
        <v>1684</v>
      </c>
      <c r="J430" s="81" t="s">
        <v>1685</v>
      </c>
      <c r="K430" s="82" t="s">
        <v>1684</v>
      </c>
      <c r="L430" s="82" t="s">
        <v>1685</v>
      </c>
      <c r="M430" s="106"/>
      <c r="N430" s="83"/>
    </row>
    <row r="431" spans="1:14" ht="47.25" x14ac:dyDescent="0.25">
      <c r="A431" s="174">
        <v>378</v>
      </c>
      <c r="B431" s="53" t="s">
        <v>504</v>
      </c>
      <c r="C431" s="58" t="s">
        <v>505</v>
      </c>
      <c r="D431" s="79">
        <v>0</v>
      </c>
      <c r="E431" s="107"/>
      <c r="F431" s="79">
        <v>0.25</v>
      </c>
      <c r="G431" s="80">
        <v>2018</v>
      </c>
      <c r="H431" s="80">
        <v>2020</v>
      </c>
      <c r="I431" s="81" t="s">
        <v>1254</v>
      </c>
      <c r="J431" s="81" t="s">
        <v>1685</v>
      </c>
      <c r="K431" s="82" t="s">
        <v>1684</v>
      </c>
      <c r="L431" s="82" t="s">
        <v>1685</v>
      </c>
      <c r="M431" s="106"/>
      <c r="N431" s="83"/>
    </row>
    <row r="432" spans="1:14" ht="47.25" x14ac:dyDescent="0.25">
      <c r="A432" s="174">
        <v>379</v>
      </c>
      <c r="B432" s="53" t="s">
        <v>506</v>
      </c>
      <c r="C432" s="58" t="s">
        <v>507</v>
      </c>
      <c r="D432" s="79">
        <v>0</v>
      </c>
      <c r="E432" s="107"/>
      <c r="F432" s="79">
        <v>0.67</v>
      </c>
      <c r="G432" s="80">
        <v>2018</v>
      </c>
      <c r="H432" s="80">
        <v>2020</v>
      </c>
      <c r="I432" s="81" t="s">
        <v>1684</v>
      </c>
      <c r="J432" s="81" t="s">
        <v>1685</v>
      </c>
      <c r="K432" s="82" t="s">
        <v>1684</v>
      </c>
      <c r="L432" s="82" t="s">
        <v>1685</v>
      </c>
      <c r="M432" s="106"/>
      <c r="N432" s="83"/>
    </row>
    <row r="433" spans="1:14" ht="47.25" x14ac:dyDescent="0.25">
      <c r="A433" s="174">
        <v>380</v>
      </c>
      <c r="B433" s="53" t="s">
        <v>1951</v>
      </c>
      <c r="C433" s="174" t="s">
        <v>508</v>
      </c>
      <c r="D433" s="79">
        <v>0</v>
      </c>
      <c r="E433" s="107"/>
      <c r="F433" s="79">
        <v>0</v>
      </c>
      <c r="G433" s="80">
        <v>2018</v>
      </c>
      <c r="H433" s="80">
        <v>2022</v>
      </c>
      <c r="I433" s="81" t="s">
        <v>1254</v>
      </c>
      <c r="J433" s="81" t="s">
        <v>1685</v>
      </c>
      <c r="K433" s="82" t="s">
        <v>1684</v>
      </c>
      <c r="L433" s="82" t="s">
        <v>1685</v>
      </c>
      <c r="M433" s="106"/>
      <c r="N433" s="83"/>
    </row>
    <row r="434" spans="1:14" ht="47.25" x14ac:dyDescent="0.25">
      <c r="A434" s="174">
        <v>381</v>
      </c>
      <c r="B434" s="53" t="s">
        <v>1952</v>
      </c>
      <c r="C434" s="174" t="s">
        <v>1953</v>
      </c>
      <c r="D434" s="79">
        <v>0</v>
      </c>
      <c r="E434" s="107"/>
      <c r="F434" s="79">
        <v>0</v>
      </c>
      <c r="G434" s="80">
        <v>2020</v>
      </c>
      <c r="H434" s="80">
        <v>2021</v>
      </c>
      <c r="I434" s="81" t="s">
        <v>1254</v>
      </c>
      <c r="J434" s="81" t="s">
        <v>1685</v>
      </c>
      <c r="K434" s="82" t="s">
        <v>1254</v>
      </c>
      <c r="L434" s="82" t="s">
        <v>1685</v>
      </c>
      <c r="M434" s="106"/>
      <c r="N434" s="83"/>
    </row>
    <row r="435" spans="1:14" ht="30.75" x14ac:dyDescent="0.25">
      <c r="A435" s="174"/>
      <c r="B435" s="53" t="s">
        <v>509</v>
      </c>
      <c r="C435" s="174"/>
      <c r="D435" s="79">
        <f t="shared" ref="D435" si="80">SUM(D436:D452)</f>
        <v>3.1300000000000003</v>
      </c>
      <c r="E435" s="107"/>
      <c r="F435" s="79">
        <f t="shared" ref="F435" si="81">SUM(F436:F452)</f>
        <v>1.95</v>
      </c>
      <c r="G435" s="80"/>
      <c r="H435" s="80"/>
      <c r="I435" s="81"/>
      <c r="J435" s="81"/>
      <c r="K435" s="82"/>
      <c r="L435" s="82"/>
      <c r="M435" s="106"/>
      <c r="N435" s="83"/>
    </row>
    <row r="436" spans="1:14" ht="47.25" x14ac:dyDescent="0.25">
      <c r="A436" s="174">
        <v>382</v>
      </c>
      <c r="B436" s="53" t="s">
        <v>510</v>
      </c>
      <c r="C436" s="174" t="s">
        <v>511</v>
      </c>
      <c r="D436" s="79">
        <v>0</v>
      </c>
      <c r="E436" s="107"/>
      <c r="F436" s="79">
        <v>1.65</v>
      </c>
      <c r="G436" s="80">
        <v>2017</v>
      </c>
      <c r="H436" s="80">
        <v>2020</v>
      </c>
      <c r="I436" s="81" t="s">
        <v>1684</v>
      </c>
      <c r="J436" s="81" t="s">
        <v>1685</v>
      </c>
      <c r="K436" s="82" t="s">
        <v>1684</v>
      </c>
      <c r="L436" s="82" t="s">
        <v>1685</v>
      </c>
      <c r="M436" s="106"/>
      <c r="N436" s="83"/>
    </row>
    <row r="437" spans="1:14" ht="47.25" x14ac:dyDescent="0.25">
      <c r="A437" s="174">
        <v>383</v>
      </c>
      <c r="B437" s="53" t="s">
        <v>512</v>
      </c>
      <c r="C437" s="174" t="s">
        <v>513</v>
      </c>
      <c r="D437" s="79">
        <v>0.4</v>
      </c>
      <c r="E437" s="107"/>
      <c r="F437" s="79">
        <v>0.03</v>
      </c>
      <c r="G437" s="80">
        <v>2018</v>
      </c>
      <c r="H437" s="80">
        <v>2020</v>
      </c>
      <c r="I437" s="81" t="s">
        <v>1684</v>
      </c>
      <c r="J437" s="81" t="s">
        <v>1685</v>
      </c>
      <c r="K437" s="82" t="s">
        <v>1684</v>
      </c>
      <c r="L437" s="82" t="s">
        <v>1685</v>
      </c>
      <c r="M437" s="106"/>
      <c r="N437" s="83"/>
    </row>
    <row r="438" spans="1:14" ht="63" x14ac:dyDescent="0.25">
      <c r="A438" s="174">
        <v>384</v>
      </c>
      <c r="B438" s="53" t="s">
        <v>1954</v>
      </c>
      <c r="C438" s="174" t="s">
        <v>1955</v>
      </c>
      <c r="D438" s="79">
        <v>0</v>
      </c>
      <c r="E438" s="107"/>
      <c r="F438" s="79">
        <v>0</v>
      </c>
      <c r="G438" s="80">
        <v>2020</v>
      </c>
      <c r="H438" s="80">
        <v>2021</v>
      </c>
      <c r="I438" s="81" t="s">
        <v>1254</v>
      </c>
      <c r="J438" s="81" t="s">
        <v>1685</v>
      </c>
      <c r="K438" s="82" t="s">
        <v>1254</v>
      </c>
      <c r="L438" s="82" t="s">
        <v>1685</v>
      </c>
      <c r="M438" s="106"/>
      <c r="N438" s="83"/>
    </row>
    <row r="439" spans="1:14" ht="63" x14ac:dyDescent="0.25">
      <c r="A439" s="174">
        <v>385</v>
      </c>
      <c r="B439" s="53" t="s">
        <v>1956</v>
      </c>
      <c r="C439" s="174" t="s">
        <v>1957</v>
      </c>
      <c r="D439" s="79">
        <v>0</v>
      </c>
      <c r="E439" s="107"/>
      <c r="F439" s="79">
        <v>0</v>
      </c>
      <c r="G439" s="80">
        <v>2020</v>
      </c>
      <c r="H439" s="80">
        <v>2021</v>
      </c>
      <c r="I439" s="81" t="s">
        <v>1254</v>
      </c>
      <c r="J439" s="81" t="s">
        <v>1685</v>
      </c>
      <c r="K439" s="82" t="s">
        <v>1254</v>
      </c>
      <c r="L439" s="82" t="s">
        <v>1685</v>
      </c>
      <c r="M439" s="106"/>
      <c r="N439" s="83"/>
    </row>
    <row r="440" spans="1:14" ht="63" x14ac:dyDescent="0.25">
      <c r="A440" s="174">
        <v>386</v>
      </c>
      <c r="B440" s="53" t="s">
        <v>1958</v>
      </c>
      <c r="C440" s="174" t="s">
        <v>1959</v>
      </c>
      <c r="D440" s="79">
        <v>0</v>
      </c>
      <c r="E440" s="107"/>
      <c r="F440" s="79">
        <v>0</v>
      </c>
      <c r="G440" s="80">
        <v>2020</v>
      </c>
      <c r="H440" s="80">
        <v>2021</v>
      </c>
      <c r="I440" s="81" t="s">
        <v>1254</v>
      </c>
      <c r="J440" s="81" t="s">
        <v>1685</v>
      </c>
      <c r="K440" s="82" t="s">
        <v>1254</v>
      </c>
      <c r="L440" s="82" t="s">
        <v>1685</v>
      </c>
      <c r="M440" s="106"/>
      <c r="N440" s="83"/>
    </row>
    <row r="441" spans="1:14" ht="78.75" x14ac:dyDescent="0.25">
      <c r="A441" s="174">
        <v>387</v>
      </c>
      <c r="B441" s="53" t="s">
        <v>1960</v>
      </c>
      <c r="C441" s="174" t="s">
        <v>1961</v>
      </c>
      <c r="D441" s="79">
        <v>0</v>
      </c>
      <c r="E441" s="107"/>
      <c r="F441" s="79">
        <v>0</v>
      </c>
      <c r="G441" s="80">
        <v>2020</v>
      </c>
      <c r="H441" s="80">
        <v>2021</v>
      </c>
      <c r="I441" s="81" t="s">
        <v>1254</v>
      </c>
      <c r="J441" s="81" t="s">
        <v>1685</v>
      </c>
      <c r="K441" s="82" t="s">
        <v>1254</v>
      </c>
      <c r="L441" s="82" t="s">
        <v>1685</v>
      </c>
      <c r="M441" s="106"/>
      <c r="N441" s="83"/>
    </row>
    <row r="442" spans="1:14" ht="47.25" x14ac:dyDescent="0.25">
      <c r="A442" s="174">
        <v>388</v>
      </c>
      <c r="B442" s="53" t="s">
        <v>514</v>
      </c>
      <c r="C442" s="174" t="s">
        <v>515</v>
      </c>
      <c r="D442" s="79">
        <v>0</v>
      </c>
      <c r="E442" s="107"/>
      <c r="F442" s="79">
        <v>0</v>
      </c>
      <c r="G442" s="80">
        <v>2017</v>
      </c>
      <c r="H442" s="80">
        <v>2022</v>
      </c>
      <c r="I442" s="81" t="s">
        <v>1684</v>
      </c>
      <c r="J442" s="81" t="s">
        <v>1685</v>
      </c>
      <c r="K442" s="82" t="s">
        <v>1254</v>
      </c>
      <c r="L442" s="82" t="s">
        <v>1685</v>
      </c>
      <c r="M442" s="106"/>
      <c r="N442" s="83"/>
    </row>
    <row r="443" spans="1:14" ht="63" x14ac:dyDescent="0.25">
      <c r="A443" s="174">
        <v>389</v>
      </c>
      <c r="B443" s="53" t="s">
        <v>1962</v>
      </c>
      <c r="C443" s="174" t="s">
        <v>1409</v>
      </c>
      <c r="D443" s="79">
        <v>0.63</v>
      </c>
      <c r="E443" s="107"/>
      <c r="F443" s="79">
        <v>0</v>
      </c>
      <c r="G443" s="80">
        <v>2019</v>
      </c>
      <c r="H443" s="80">
        <v>2020</v>
      </c>
      <c r="I443" s="81" t="s">
        <v>1684</v>
      </c>
      <c r="J443" s="81" t="s">
        <v>1685</v>
      </c>
      <c r="K443" s="82" t="s">
        <v>1684</v>
      </c>
      <c r="L443" s="82" t="s">
        <v>1685</v>
      </c>
      <c r="M443" s="106"/>
      <c r="N443" s="83"/>
    </row>
    <row r="444" spans="1:14" ht="63" x14ac:dyDescent="0.25">
      <c r="A444" s="174">
        <v>390</v>
      </c>
      <c r="B444" s="53" t="s">
        <v>1963</v>
      </c>
      <c r="C444" s="174" t="s">
        <v>516</v>
      </c>
      <c r="D444" s="79">
        <v>0</v>
      </c>
      <c r="E444" s="107"/>
      <c r="F444" s="79">
        <v>0</v>
      </c>
      <c r="G444" s="80">
        <v>2019</v>
      </c>
      <c r="H444" s="80">
        <v>2020</v>
      </c>
      <c r="I444" s="81" t="s">
        <v>1254</v>
      </c>
      <c r="J444" s="81" t="s">
        <v>1685</v>
      </c>
      <c r="K444" s="82" t="s">
        <v>1254</v>
      </c>
      <c r="L444" s="82" t="s">
        <v>1685</v>
      </c>
      <c r="M444" s="106"/>
      <c r="N444" s="83"/>
    </row>
    <row r="445" spans="1:14" ht="63" x14ac:dyDescent="0.25">
      <c r="A445" s="174">
        <v>391</v>
      </c>
      <c r="B445" s="53" t="s">
        <v>1964</v>
      </c>
      <c r="C445" s="174" t="s">
        <v>517</v>
      </c>
      <c r="D445" s="79">
        <v>0.4</v>
      </c>
      <c r="E445" s="107"/>
      <c r="F445" s="79">
        <v>0</v>
      </c>
      <c r="G445" s="80">
        <v>2019</v>
      </c>
      <c r="H445" s="80">
        <v>2020</v>
      </c>
      <c r="I445" s="81" t="s">
        <v>1684</v>
      </c>
      <c r="J445" s="81" t="s">
        <v>1685</v>
      </c>
      <c r="K445" s="82" t="s">
        <v>1684</v>
      </c>
      <c r="L445" s="82" t="s">
        <v>1685</v>
      </c>
      <c r="M445" s="106"/>
      <c r="N445" s="83"/>
    </row>
    <row r="446" spans="1:14" ht="63" x14ac:dyDescent="0.25">
      <c r="A446" s="174">
        <v>392</v>
      </c>
      <c r="B446" s="53" t="s">
        <v>1965</v>
      </c>
      <c r="C446" s="174" t="s">
        <v>1410</v>
      </c>
      <c r="D446" s="79">
        <v>0.8</v>
      </c>
      <c r="E446" s="107"/>
      <c r="F446" s="79">
        <v>0</v>
      </c>
      <c r="G446" s="80">
        <v>2020</v>
      </c>
      <c r="H446" s="80">
        <v>2020</v>
      </c>
      <c r="I446" s="81" t="s">
        <v>1684</v>
      </c>
      <c r="J446" s="81" t="s">
        <v>1685</v>
      </c>
      <c r="K446" s="82" t="s">
        <v>1684</v>
      </c>
      <c r="L446" s="82" t="s">
        <v>1685</v>
      </c>
      <c r="M446" s="106"/>
      <c r="N446" s="83"/>
    </row>
    <row r="447" spans="1:14" ht="78.75" x14ac:dyDescent="0.25">
      <c r="A447" s="174">
        <v>393</v>
      </c>
      <c r="B447" s="53" t="s">
        <v>1966</v>
      </c>
      <c r="C447" s="174" t="s">
        <v>1538</v>
      </c>
      <c r="D447" s="79">
        <v>0.25</v>
      </c>
      <c r="E447" s="107"/>
      <c r="F447" s="79">
        <v>0.27</v>
      </c>
      <c r="G447" s="80">
        <v>2020</v>
      </c>
      <c r="H447" s="80">
        <v>2020</v>
      </c>
      <c r="I447" s="81" t="s">
        <v>1684</v>
      </c>
      <c r="J447" s="81" t="s">
        <v>1685</v>
      </c>
      <c r="K447" s="82" t="s">
        <v>1684</v>
      </c>
      <c r="L447" s="82" t="s">
        <v>1685</v>
      </c>
      <c r="M447" s="106"/>
      <c r="N447" s="83"/>
    </row>
    <row r="448" spans="1:14" ht="78.75" x14ac:dyDescent="0.25">
      <c r="A448" s="174">
        <v>394</v>
      </c>
      <c r="B448" s="53" t="s">
        <v>1298</v>
      </c>
      <c r="C448" s="174" t="s">
        <v>1299</v>
      </c>
      <c r="D448" s="79">
        <v>0.25</v>
      </c>
      <c r="E448" s="107"/>
      <c r="F448" s="79">
        <v>0</v>
      </c>
      <c r="G448" s="80">
        <v>2020</v>
      </c>
      <c r="H448" s="80">
        <v>2020</v>
      </c>
      <c r="I448" s="81" t="s">
        <v>1684</v>
      </c>
      <c r="J448" s="81" t="s">
        <v>1685</v>
      </c>
      <c r="K448" s="82" t="s">
        <v>1684</v>
      </c>
      <c r="L448" s="82" t="s">
        <v>1685</v>
      </c>
      <c r="M448" s="106"/>
      <c r="N448" s="83"/>
    </row>
    <row r="449" spans="1:14" ht="63" x14ac:dyDescent="0.25">
      <c r="A449" s="174">
        <v>395</v>
      </c>
      <c r="B449" s="65" t="s">
        <v>1967</v>
      </c>
      <c r="C449" s="58" t="s">
        <v>1968</v>
      </c>
      <c r="D449" s="79">
        <v>0</v>
      </c>
      <c r="E449" s="107"/>
      <c r="F449" s="79">
        <v>0</v>
      </c>
      <c r="G449" s="80">
        <v>2020</v>
      </c>
      <c r="H449" s="80">
        <v>2020</v>
      </c>
      <c r="I449" s="81" t="s">
        <v>1684</v>
      </c>
      <c r="J449" s="81" t="s">
        <v>1685</v>
      </c>
      <c r="K449" s="82" t="s">
        <v>1254</v>
      </c>
      <c r="L449" s="82" t="s">
        <v>1685</v>
      </c>
      <c r="M449" s="106"/>
      <c r="N449" s="83"/>
    </row>
    <row r="450" spans="1:14" ht="31.5" x14ac:dyDescent="0.25">
      <c r="A450" s="174">
        <v>396</v>
      </c>
      <c r="B450" s="53" t="s">
        <v>518</v>
      </c>
      <c r="C450" s="58" t="s">
        <v>519</v>
      </c>
      <c r="D450" s="79">
        <v>0.4</v>
      </c>
      <c r="E450" s="107"/>
      <c r="F450" s="79">
        <v>0</v>
      </c>
      <c r="G450" s="80">
        <v>2020</v>
      </c>
      <c r="H450" s="80">
        <v>2020</v>
      </c>
      <c r="I450" s="81" t="s">
        <v>1684</v>
      </c>
      <c r="J450" s="81" t="s">
        <v>1685</v>
      </c>
      <c r="K450" s="82" t="s">
        <v>1684</v>
      </c>
      <c r="L450" s="82" t="s">
        <v>1685</v>
      </c>
      <c r="M450" s="106"/>
      <c r="N450" s="83"/>
    </row>
    <row r="451" spans="1:14" ht="47.25" x14ac:dyDescent="0.25">
      <c r="A451" s="174">
        <v>397</v>
      </c>
      <c r="B451" s="53" t="s">
        <v>1969</v>
      </c>
      <c r="C451" s="58" t="s">
        <v>1970</v>
      </c>
      <c r="D451" s="79">
        <v>0</v>
      </c>
      <c r="E451" s="107"/>
      <c r="F451" s="79">
        <v>0</v>
      </c>
      <c r="G451" s="80">
        <v>2020</v>
      </c>
      <c r="H451" s="80">
        <v>2021</v>
      </c>
      <c r="I451" s="81" t="s">
        <v>1254</v>
      </c>
      <c r="J451" s="81" t="s">
        <v>1685</v>
      </c>
      <c r="K451" s="82" t="s">
        <v>1254</v>
      </c>
      <c r="L451" s="82" t="s">
        <v>1685</v>
      </c>
      <c r="M451" s="106"/>
      <c r="N451" s="83"/>
    </row>
    <row r="452" spans="1:14" ht="78.75" x14ac:dyDescent="0.25">
      <c r="A452" s="174">
        <v>398</v>
      </c>
      <c r="B452" s="53" t="s">
        <v>1971</v>
      </c>
      <c r="C452" s="58" t="s">
        <v>1972</v>
      </c>
      <c r="D452" s="79">
        <v>0</v>
      </c>
      <c r="E452" s="107"/>
      <c r="F452" s="79">
        <v>0</v>
      </c>
      <c r="G452" s="80">
        <v>2020</v>
      </c>
      <c r="H452" s="80">
        <v>2021</v>
      </c>
      <c r="I452" s="81" t="s">
        <v>1254</v>
      </c>
      <c r="J452" s="81" t="s">
        <v>1685</v>
      </c>
      <c r="K452" s="82" t="s">
        <v>1254</v>
      </c>
      <c r="L452" s="82" t="s">
        <v>1685</v>
      </c>
      <c r="M452" s="106"/>
      <c r="N452" s="83"/>
    </row>
    <row r="453" spans="1:14" ht="30.75" x14ac:dyDescent="0.25">
      <c r="A453" s="174"/>
      <c r="B453" s="53" t="s">
        <v>520</v>
      </c>
      <c r="C453" s="58"/>
      <c r="D453" s="79">
        <f t="shared" ref="D453" si="82">SUM(D454:D455)</f>
        <v>0.4</v>
      </c>
      <c r="E453" s="107"/>
      <c r="F453" s="79">
        <f t="shared" ref="F453" si="83">SUM(F454:F455)</f>
        <v>3.2610000000000001</v>
      </c>
      <c r="G453" s="80"/>
      <c r="H453" s="80"/>
      <c r="I453" s="81"/>
      <c r="J453" s="81"/>
      <c r="K453" s="82"/>
      <c r="L453" s="82"/>
      <c r="M453" s="106"/>
      <c r="N453" s="83"/>
    </row>
    <row r="454" spans="1:14" ht="31.5" x14ac:dyDescent="0.25">
      <c r="A454" s="174">
        <v>399</v>
      </c>
      <c r="B454" s="53" t="s">
        <v>521</v>
      </c>
      <c r="C454" s="58" t="s">
        <v>522</v>
      </c>
      <c r="D454" s="79">
        <v>0</v>
      </c>
      <c r="E454" s="107"/>
      <c r="F454" s="79">
        <v>3.2610000000000001</v>
      </c>
      <c r="G454" s="80">
        <v>2017</v>
      </c>
      <c r="H454" s="80">
        <v>2020</v>
      </c>
      <c r="I454" s="81" t="s">
        <v>1684</v>
      </c>
      <c r="J454" s="81" t="s">
        <v>1685</v>
      </c>
      <c r="K454" s="82" t="s">
        <v>1684</v>
      </c>
      <c r="L454" s="82" t="s">
        <v>1685</v>
      </c>
      <c r="M454" s="106"/>
      <c r="N454" s="83"/>
    </row>
    <row r="455" spans="1:14" ht="47.25" x14ac:dyDescent="0.25">
      <c r="A455" s="174">
        <v>400</v>
      </c>
      <c r="B455" s="53" t="s">
        <v>523</v>
      </c>
      <c r="C455" s="58" t="s">
        <v>1411</v>
      </c>
      <c r="D455" s="79">
        <v>0.4</v>
      </c>
      <c r="E455" s="107"/>
      <c r="F455" s="79">
        <v>0</v>
      </c>
      <c r="G455" s="80">
        <v>2020</v>
      </c>
      <c r="H455" s="80">
        <v>2020</v>
      </c>
      <c r="I455" s="81" t="s">
        <v>1684</v>
      </c>
      <c r="J455" s="81" t="s">
        <v>1685</v>
      </c>
      <c r="K455" s="82" t="s">
        <v>1684</v>
      </c>
      <c r="L455" s="82" t="s">
        <v>1685</v>
      </c>
      <c r="M455" s="106"/>
      <c r="N455" s="83"/>
    </row>
    <row r="456" spans="1:14" ht="30.75" x14ac:dyDescent="0.25">
      <c r="A456" s="174"/>
      <c r="B456" s="53" t="s">
        <v>524</v>
      </c>
      <c r="C456" s="58"/>
      <c r="D456" s="79">
        <f t="shared" ref="D456" si="84">SUM(D457:D467)</f>
        <v>0.25</v>
      </c>
      <c r="E456" s="107"/>
      <c r="F456" s="79">
        <f t="shared" ref="F456" si="85">SUM(F457:F467)</f>
        <v>8.5350000000000001</v>
      </c>
      <c r="G456" s="80"/>
      <c r="H456" s="80"/>
      <c r="I456" s="81"/>
      <c r="J456" s="81"/>
      <c r="K456" s="82"/>
      <c r="L456" s="82"/>
      <c r="M456" s="106"/>
      <c r="N456" s="83"/>
    </row>
    <row r="457" spans="1:14" ht="31.5" x14ac:dyDescent="0.25">
      <c r="A457" s="174">
        <v>401</v>
      </c>
      <c r="B457" s="65" t="s">
        <v>525</v>
      </c>
      <c r="C457" s="58" t="s">
        <v>526</v>
      </c>
      <c r="D457" s="79">
        <v>0.25</v>
      </c>
      <c r="E457" s="54">
        <f t="shared" ref="E457" si="86">E458+E465+E479+E486+E506+E513+E524+E529+E534+E539+E542+E544+E548+E572+E580+E582+E588+E606+E616+E619+E624+E629+E644+E650+E660+E683+E685+E699+E702+E712+E717+E727+E754+E763+E766+E777+E819+E827+E830+E833+E844+E846+E848+E857+E860+E862</f>
        <v>0</v>
      </c>
      <c r="F457" s="79">
        <v>0.192</v>
      </c>
      <c r="G457" s="58">
        <v>2019</v>
      </c>
      <c r="H457" s="58">
        <v>2020</v>
      </c>
      <c r="I457" s="110" t="s">
        <v>1684</v>
      </c>
      <c r="J457" s="81" t="s">
        <v>1685</v>
      </c>
      <c r="K457" s="108" t="s">
        <v>1684</v>
      </c>
      <c r="L457" s="82" t="s">
        <v>1685</v>
      </c>
      <c r="M457" s="106"/>
      <c r="N457" s="83"/>
    </row>
    <row r="458" spans="1:14" ht="63" x14ac:dyDescent="0.25">
      <c r="A458" s="174">
        <v>402</v>
      </c>
      <c r="B458" s="65" t="s">
        <v>1973</v>
      </c>
      <c r="C458" s="58" t="s">
        <v>1974</v>
      </c>
      <c r="D458" s="79">
        <v>0</v>
      </c>
      <c r="E458" s="107"/>
      <c r="F458" s="79">
        <v>0</v>
      </c>
      <c r="G458" s="80">
        <v>2020</v>
      </c>
      <c r="H458" s="80">
        <v>2022</v>
      </c>
      <c r="I458" s="81" t="s">
        <v>1254</v>
      </c>
      <c r="J458" s="81" t="s">
        <v>1685</v>
      </c>
      <c r="K458" s="82" t="s">
        <v>1254</v>
      </c>
      <c r="L458" s="82" t="s">
        <v>1685</v>
      </c>
      <c r="M458" s="106"/>
      <c r="N458" s="83"/>
    </row>
    <row r="459" spans="1:14" ht="63" x14ac:dyDescent="0.25">
      <c r="A459" s="174">
        <v>403</v>
      </c>
      <c r="B459" s="53" t="s">
        <v>1975</v>
      </c>
      <c r="C459" s="58" t="s">
        <v>527</v>
      </c>
      <c r="D459" s="79">
        <v>0</v>
      </c>
      <c r="E459" s="107"/>
      <c r="F459" s="79">
        <v>0</v>
      </c>
      <c r="G459" s="80">
        <v>2020</v>
      </c>
      <c r="H459" s="80">
        <v>2021</v>
      </c>
      <c r="I459" s="81" t="s">
        <v>1684</v>
      </c>
      <c r="J459" s="81" t="s">
        <v>1685</v>
      </c>
      <c r="K459" s="82" t="s">
        <v>1684</v>
      </c>
      <c r="L459" s="82" t="s">
        <v>1685</v>
      </c>
      <c r="M459" s="106"/>
      <c r="N459" s="83"/>
    </row>
    <row r="460" spans="1:14" ht="31.5" x14ac:dyDescent="0.25">
      <c r="A460" s="174">
        <v>404</v>
      </c>
      <c r="B460" s="53" t="s">
        <v>1976</v>
      </c>
      <c r="C460" s="58" t="s">
        <v>528</v>
      </c>
      <c r="D460" s="79">
        <v>0</v>
      </c>
      <c r="E460" s="107"/>
      <c r="F460" s="79">
        <v>7.718</v>
      </c>
      <c r="G460" s="80">
        <v>2018</v>
      </c>
      <c r="H460" s="80">
        <v>2020</v>
      </c>
      <c r="I460" s="81" t="s">
        <v>1684</v>
      </c>
      <c r="J460" s="81" t="s">
        <v>1685</v>
      </c>
      <c r="K460" s="82" t="s">
        <v>1684</v>
      </c>
      <c r="L460" s="82" t="s">
        <v>1685</v>
      </c>
      <c r="M460" s="106"/>
      <c r="N460" s="83"/>
    </row>
    <row r="461" spans="1:14" ht="47.25" x14ac:dyDescent="0.25">
      <c r="A461" s="174">
        <v>405</v>
      </c>
      <c r="B461" s="53" t="s">
        <v>1545</v>
      </c>
      <c r="C461" s="58" t="s">
        <v>1546</v>
      </c>
      <c r="D461" s="79">
        <v>0</v>
      </c>
      <c r="E461" s="107"/>
      <c r="F461" s="79">
        <v>0</v>
      </c>
      <c r="G461" s="80">
        <v>2018</v>
      </c>
      <c r="H461" s="80">
        <v>2023</v>
      </c>
      <c r="I461" s="81" t="s">
        <v>1254</v>
      </c>
      <c r="J461" s="81" t="s">
        <v>1685</v>
      </c>
      <c r="K461" s="82" t="s">
        <v>1684</v>
      </c>
      <c r="L461" s="82" t="s">
        <v>1685</v>
      </c>
      <c r="M461" s="106"/>
      <c r="N461" s="83"/>
    </row>
    <row r="462" spans="1:14" ht="63" x14ac:dyDescent="0.25">
      <c r="A462" s="174">
        <v>406</v>
      </c>
      <c r="B462" s="53" t="s">
        <v>1977</v>
      </c>
      <c r="C462" s="58" t="s">
        <v>1544</v>
      </c>
      <c r="D462" s="79">
        <v>0</v>
      </c>
      <c r="E462" s="107"/>
      <c r="F462" s="79">
        <v>0.125</v>
      </c>
      <c r="G462" s="80">
        <v>2020</v>
      </c>
      <c r="H462" s="80">
        <v>2020</v>
      </c>
      <c r="I462" s="81" t="s">
        <v>1684</v>
      </c>
      <c r="J462" s="81" t="s">
        <v>1685</v>
      </c>
      <c r="K462" s="82" t="s">
        <v>1684</v>
      </c>
      <c r="L462" s="82" t="s">
        <v>1685</v>
      </c>
      <c r="M462" s="106"/>
      <c r="N462" s="83"/>
    </row>
    <row r="463" spans="1:14" ht="78.75" x14ac:dyDescent="0.25">
      <c r="A463" s="174">
        <v>407</v>
      </c>
      <c r="B463" s="53" t="s">
        <v>1542</v>
      </c>
      <c r="C463" s="58" t="s">
        <v>1543</v>
      </c>
      <c r="D463" s="79">
        <v>0</v>
      </c>
      <c r="E463" s="107"/>
      <c r="F463" s="79">
        <v>0.22</v>
      </c>
      <c r="G463" s="85">
        <v>2020</v>
      </c>
      <c r="H463" s="85">
        <v>2020</v>
      </c>
      <c r="I463" s="81" t="s">
        <v>1684</v>
      </c>
      <c r="J463" s="81" t="s">
        <v>1685</v>
      </c>
      <c r="K463" s="86" t="s">
        <v>1684</v>
      </c>
      <c r="L463" s="82" t="s">
        <v>1685</v>
      </c>
      <c r="M463" s="106"/>
      <c r="N463" s="83"/>
    </row>
    <row r="464" spans="1:14" ht="78.75" x14ac:dyDescent="0.25">
      <c r="A464" s="174">
        <v>408</v>
      </c>
      <c r="B464" s="53" t="s">
        <v>1978</v>
      </c>
      <c r="C464" s="58" t="s">
        <v>1979</v>
      </c>
      <c r="D464" s="79">
        <v>0</v>
      </c>
      <c r="E464" s="107"/>
      <c r="F464" s="79">
        <v>0.01</v>
      </c>
      <c r="G464" s="80">
        <v>2020</v>
      </c>
      <c r="H464" s="80">
        <v>2020</v>
      </c>
      <c r="I464" s="81" t="s">
        <v>1684</v>
      </c>
      <c r="J464" s="81" t="s">
        <v>1685</v>
      </c>
      <c r="K464" s="82" t="s">
        <v>1254</v>
      </c>
      <c r="L464" s="82" t="s">
        <v>1685</v>
      </c>
      <c r="M464" s="106"/>
      <c r="N464" s="83"/>
    </row>
    <row r="465" spans="1:14" ht="47.25" x14ac:dyDescent="0.25">
      <c r="A465" s="174">
        <v>409</v>
      </c>
      <c r="B465" s="65" t="s">
        <v>1540</v>
      </c>
      <c r="C465" s="58" t="s">
        <v>1541</v>
      </c>
      <c r="D465" s="79">
        <v>0</v>
      </c>
      <c r="E465" s="107"/>
      <c r="F465" s="79">
        <v>0.11</v>
      </c>
      <c r="G465" s="80">
        <v>2020</v>
      </c>
      <c r="H465" s="80">
        <v>2020</v>
      </c>
      <c r="I465" s="81" t="s">
        <v>1684</v>
      </c>
      <c r="J465" s="81" t="s">
        <v>1685</v>
      </c>
      <c r="K465" s="82" t="s">
        <v>1684</v>
      </c>
      <c r="L465" s="82" t="s">
        <v>1685</v>
      </c>
      <c r="M465" s="106"/>
      <c r="N465" s="83"/>
    </row>
    <row r="466" spans="1:14" ht="63" x14ac:dyDescent="0.25">
      <c r="A466" s="174">
        <v>410</v>
      </c>
      <c r="B466" s="53" t="s">
        <v>1539</v>
      </c>
      <c r="C466" s="58" t="s">
        <v>1300</v>
      </c>
      <c r="D466" s="79">
        <v>0</v>
      </c>
      <c r="E466" s="107"/>
      <c r="F466" s="79">
        <v>0.16</v>
      </c>
      <c r="G466" s="80">
        <v>2020</v>
      </c>
      <c r="H466" s="80">
        <v>2020</v>
      </c>
      <c r="I466" s="81" t="s">
        <v>1684</v>
      </c>
      <c r="J466" s="81" t="s">
        <v>1685</v>
      </c>
      <c r="K466" s="82" t="s">
        <v>1684</v>
      </c>
      <c r="L466" s="82" t="s">
        <v>1685</v>
      </c>
      <c r="M466" s="106"/>
      <c r="N466" s="83"/>
    </row>
    <row r="467" spans="1:14" ht="94.5" x14ac:dyDescent="0.25">
      <c r="A467" s="174">
        <v>411</v>
      </c>
      <c r="B467" s="53" t="s">
        <v>1980</v>
      </c>
      <c r="C467" s="58" t="s">
        <v>1981</v>
      </c>
      <c r="D467" s="79">
        <v>0</v>
      </c>
      <c r="E467" s="107"/>
      <c r="F467" s="79">
        <v>0</v>
      </c>
      <c r="G467" s="80">
        <v>2020</v>
      </c>
      <c r="H467" s="80">
        <v>2021</v>
      </c>
      <c r="I467" s="81" t="s">
        <v>1254</v>
      </c>
      <c r="J467" s="81" t="s">
        <v>1685</v>
      </c>
      <c r="K467" s="82" t="s">
        <v>1254</v>
      </c>
      <c r="L467" s="82" t="s">
        <v>1685</v>
      </c>
      <c r="M467" s="106"/>
      <c r="N467" s="83"/>
    </row>
    <row r="468" spans="1:14" ht="30.75" x14ac:dyDescent="0.25">
      <c r="A468" s="174"/>
      <c r="B468" s="53" t="s">
        <v>529</v>
      </c>
      <c r="C468" s="58"/>
      <c r="D468" s="79">
        <f t="shared" ref="D468" si="87">SUM(D469:D479)</f>
        <v>1.4</v>
      </c>
      <c r="E468" s="107"/>
      <c r="F468" s="79">
        <f t="shared" ref="F468" si="88">SUM(F469:F479)</f>
        <v>0.64400000000000002</v>
      </c>
      <c r="G468" s="80"/>
      <c r="H468" s="80"/>
      <c r="I468" s="81"/>
      <c r="J468" s="81"/>
      <c r="K468" s="82"/>
      <c r="L468" s="82"/>
      <c r="M468" s="106"/>
      <c r="N468" s="83"/>
    </row>
    <row r="469" spans="1:14" ht="31.5" x14ac:dyDescent="0.25">
      <c r="A469" s="174">
        <v>412</v>
      </c>
      <c r="B469" s="53" t="s">
        <v>530</v>
      </c>
      <c r="C469" s="58" t="s">
        <v>531</v>
      </c>
      <c r="D469" s="79">
        <v>0.5</v>
      </c>
      <c r="E469" s="107"/>
      <c r="F469" s="79">
        <v>0</v>
      </c>
      <c r="G469" s="80">
        <v>2018</v>
      </c>
      <c r="H469" s="80">
        <v>2020</v>
      </c>
      <c r="I469" s="81" t="s">
        <v>1684</v>
      </c>
      <c r="J469" s="81" t="s">
        <v>1685</v>
      </c>
      <c r="K469" s="82" t="s">
        <v>1684</v>
      </c>
      <c r="L469" s="82" t="s">
        <v>1685</v>
      </c>
      <c r="M469" s="106"/>
      <c r="N469" s="83"/>
    </row>
    <row r="470" spans="1:14" ht="31.5" x14ac:dyDescent="0.25">
      <c r="A470" s="174">
        <v>413</v>
      </c>
      <c r="B470" s="53" t="s">
        <v>532</v>
      </c>
      <c r="C470" s="58" t="s">
        <v>533</v>
      </c>
      <c r="D470" s="79">
        <v>0.1</v>
      </c>
      <c r="E470" s="107"/>
      <c r="F470" s="79">
        <v>0</v>
      </c>
      <c r="G470" s="80">
        <v>2018</v>
      </c>
      <c r="H470" s="80">
        <v>2020</v>
      </c>
      <c r="I470" s="81" t="s">
        <v>1684</v>
      </c>
      <c r="J470" s="81" t="s">
        <v>1685</v>
      </c>
      <c r="K470" s="82" t="s">
        <v>1684</v>
      </c>
      <c r="L470" s="82" t="s">
        <v>1685</v>
      </c>
      <c r="M470" s="106"/>
      <c r="N470" s="83"/>
    </row>
    <row r="471" spans="1:14" ht="63" x14ac:dyDescent="0.25">
      <c r="A471" s="174">
        <v>414</v>
      </c>
      <c r="B471" s="53" t="s">
        <v>1982</v>
      </c>
      <c r="C471" s="58" t="s">
        <v>534</v>
      </c>
      <c r="D471" s="79">
        <v>0.8</v>
      </c>
      <c r="E471" s="107"/>
      <c r="F471" s="79">
        <v>0</v>
      </c>
      <c r="G471" s="80">
        <v>2018</v>
      </c>
      <c r="H471" s="80">
        <v>2020</v>
      </c>
      <c r="I471" s="81" t="s">
        <v>1684</v>
      </c>
      <c r="J471" s="81" t="s">
        <v>1685</v>
      </c>
      <c r="K471" s="82" t="s">
        <v>1684</v>
      </c>
      <c r="L471" s="82" t="s">
        <v>1685</v>
      </c>
      <c r="M471" s="106"/>
      <c r="N471" s="83"/>
    </row>
    <row r="472" spans="1:14" ht="63" x14ac:dyDescent="0.25">
      <c r="A472" s="174">
        <v>415</v>
      </c>
      <c r="B472" s="53" t="s">
        <v>1983</v>
      </c>
      <c r="C472" s="58" t="s">
        <v>1412</v>
      </c>
      <c r="D472" s="79">
        <v>0</v>
      </c>
      <c r="E472" s="107"/>
      <c r="F472" s="79">
        <v>4.9000000000000002E-2</v>
      </c>
      <c r="G472" s="80">
        <v>2019</v>
      </c>
      <c r="H472" s="80">
        <v>2020</v>
      </c>
      <c r="I472" s="81" t="s">
        <v>1684</v>
      </c>
      <c r="J472" s="81" t="s">
        <v>1685</v>
      </c>
      <c r="K472" s="82" t="s">
        <v>1684</v>
      </c>
      <c r="L472" s="82" t="s">
        <v>1685</v>
      </c>
      <c r="M472" s="106"/>
      <c r="N472" s="83"/>
    </row>
    <row r="473" spans="1:14" ht="63" x14ac:dyDescent="0.25">
      <c r="A473" s="174">
        <v>416</v>
      </c>
      <c r="B473" s="53" t="s">
        <v>535</v>
      </c>
      <c r="C473" s="58" t="s">
        <v>1413</v>
      </c>
      <c r="D473" s="79">
        <v>0</v>
      </c>
      <c r="E473" s="107"/>
      <c r="F473" s="79">
        <v>0.27900000000000003</v>
      </c>
      <c r="G473" s="80">
        <v>2020</v>
      </c>
      <c r="H473" s="80">
        <v>2020</v>
      </c>
      <c r="I473" s="81" t="s">
        <v>1684</v>
      </c>
      <c r="J473" s="81" t="s">
        <v>1685</v>
      </c>
      <c r="K473" s="82" t="s">
        <v>1684</v>
      </c>
      <c r="L473" s="82" t="s">
        <v>1685</v>
      </c>
      <c r="M473" s="106"/>
      <c r="N473" s="83"/>
    </row>
    <row r="474" spans="1:14" ht="31.5" x14ac:dyDescent="0.25">
      <c r="A474" s="174">
        <v>417</v>
      </c>
      <c r="B474" s="53" t="s">
        <v>1984</v>
      </c>
      <c r="C474" s="58" t="s">
        <v>1985</v>
      </c>
      <c r="D474" s="79">
        <v>0</v>
      </c>
      <c r="E474" s="107"/>
      <c r="F474" s="79">
        <v>0</v>
      </c>
      <c r="G474" s="80">
        <v>2020</v>
      </c>
      <c r="H474" s="80">
        <v>2021</v>
      </c>
      <c r="I474" s="81" t="s">
        <v>1254</v>
      </c>
      <c r="J474" s="81" t="s">
        <v>1685</v>
      </c>
      <c r="K474" s="82" t="s">
        <v>1254</v>
      </c>
      <c r="L474" s="82" t="s">
        <v>1685</v>
      </c>
      <c r="M474" s="106"/>
      <c r="N474" s="83"/>
    </row>
    <row r="475" spans="1:14" ht="31.5" x14ac:dyDescent="0.25">
      <c r="A475" s="174">
        <v>418</v>
      </c>
      <c r="B475" s="53" t="s">
        <v>1986</v>
      </c>
      <c r="C475" s="58" t="s">
        <v>1987</v>
      </c>
      <c r="D475" s="79">
        <v>0</v>
      </c>
      <c r="E475" s="107"/>
      <c r="F475" s="79">
        <v>0</v>
      </c>
      <c r="G475" s="80">
        <v>2020</v>
      </c>
      <c r="H475" s="80">
        <v>2022</v>
      </c>
      <c r="I475" s="81" t="s">
        <v>1254</v>
      </c>
      <c r="J475" s="81" t="s">
        <v>1685</v>
      </c>
      <c r="K475" s="82" t="s">
        <v>1254</v>
      </c>
      <c r="L475" s="82" t="s">
        <v>1685</v>
      </c>
      <c r="M475" s="106"/>
      <c r="N475" s="83"/>
    </row>
    <row r="476" spans="1:14" ht="78.75" x14ac:dyDescent="0.25">
      <c r="A476" s="174">
        <v>419</v>
      </c>
      <c r="B476" s="53" t="s">
        <v>1303</v>
      </c>
      <c r="C476" s="58" t="s">
        <v>1304</v>
      </c>
      <c r="D476" s="79">
        <v>0</v>
      </c>
      <c r="E476" s="107"/>
      <c r="F476" s="79">
        <v>0.153</v>
      </c>
      <c r="G476" s="80">
        <v>2020</v>
      </c>
      <c r="H476" s="80">
        <v>2020</v>
      </c>
      <c r="I476" s="81" t="s">
        <v>1684</v>
      </c>
      <c r="J476" s="81" t="s">
        <v>1685</v>
      </c>
      <c r="K476" s="82" t="s">
        <v>1684</v>
      </c>
      <c r="L476" s="82" t="s">
        <v>1685</v>
      </c>
      <c r="M476" s="106"/>
      <c r="N476" s="83"/>
    </row>
    <row r="477" spans="1:14" ht="78.75" x14ac:dyDescent="0.25">
      <c r="A477" s="174">
        <v>420</v>
      </c>
      <c r="B477" s="53" t="s">
        <v>1547</v>
      </c>
      <c r="C477" s="58" t="s">
        <v>1548</v>
      </c>
      <c r="D477" s="79">
        <v>0</v>
      </c>
      <c r="E477" s="107"/>
      <c r="F477" s="79">
        <v>0</v>
      </c>
      <c r="G477" s="80">
        <v>2020</v>
      </c>
      <c r="H477" s="80">
        <v>2020</v>
      </c>
      <c r="I477" s="81" t="s">
        <v>1254</v>
      </c>
      <c r="J477" s="81" t="s">
        <v>1685</v>
      </c>
      <c r="K477" s="82" t="s">
        <v>1254</v>
      </c>
      <c r="L477" s="82" t="s">
        <v>1685</v>
      </c>
      <c r="M477" s="106"/>
      <c r="N477" s="83"/>
    </row>
    <row r="478" spans="1:14" ht="78.75" x14ac:dyDescent="0.25">
      <c r="A478" s="174">
        <v>421</v>
      </c>
      <c r="B478" s="53" t="s">
        <v>1301</v>
      </c>
      <c r="C478" s="58" t="s">
        <v>1302</v>
      </c>
      <c r="D478" s="79">
        <v>0</v>
      </c>
      <c r="E478" s="107"/>
      <c r="F478" s="79">
        <v>0.16300000000000001</v>
      </c>
      <c r="G478" s="80">
        <v>2020</v>
      </c>
      <c r="H478" s="80">
        <v>2020</v>
      </c>
      <c r="I478" s="81" t="s">
        <v>1684</v>
      </c>
      <c r="J478" s="81" t="s">
        <v>1685</v>
      </c>
      <c r="K478" s="82" t="s">
        <v>1684</v>
      </c>
      <c r="L478" s="82" t="s">
        <v>1685</v>
      </c>
      <c r="M478" s="106"/>
      <c r="N478" s="83"/>
    </row>
    <row r="479" spans="1:14" ht="78.75" x14ac:dyDescent="0.25">
      <c r="A479" s="174">
        <v>422</v>
      </c>
      <c r="B479" s="53" t="s">
        <v>1988</v>
      </c>
      <c r="C479" s="58" t="s">
        <v>1989</v>
      </c>
      <c r="D479" s="79">
        <v>0</v>
      </c>
      <c r="E479" s="107"/>
      <c r="F479" s="79">
        <v>0</v>
      </c>
      <c r="G479" s="80">
        <v>2020</v>
      </c>
      <c r="H479" s="80">
        <v>2021</v>
      </c>
      <c r="I479" s="81" t="s">
        <v>1254</v>
      </c>
      <c r="J479" s="81" t="s">
        <v>1685</v>
      </c>
      <c r="K479" s="82" t="s">
        <v>1254</v>
      </c>
      <c r="L479" s="82" t="s">
        <v>1685</v>
      </c>
      <c r="M479" s="106"/>
      <c r="N479" s="83"/>
    </row>
    <row r="480" spans="1:14" ht="30.75" x14ac:dyDescent="0.25">
      <c r="A480" s="174"/>
      <c r="B480" s="53" t="s">
        <v>536</v>
      </c>
      <c r="C480" s="58"/>
      <c r="D480" s="79">
        <f t="shared" ref="D480" si="89">SUM(D481:D499)</f>
        <v>0.4</v>
      </c>
      <c r="E480" s="107"/>
      <c r="F480" s="79">
        <f t="shared" ref="F480" si="90">SUM(F481:F499)</f>
        <v>3.4328000000000003</v>
      </c>
      <c r="G480" s="80"/>
      <c r="H480" s="80"/>
      <c r="I480" s="81"/>
      <c r="J480" s="81"/>
      <c r="K480" s="82"/>
      <c r="L480" s="82"/>
      <c r="M480" s="106"/>
      <c r="N480" s="83"/>
    </row>
    <row r="481" spans="1:14" ht="47.25" x14ac:dyDescent="0.25">
      <c r="A481" s="174">
        <v>423</v>
      </c>
      <c r="B481" s="53" t="s">
        <v>553</v>
      </c>
      <c r="C481" s="58" t="s">
        <v>554</v>
      </c>
      <c r="D481" s="79">
        <v>0</v>
      </c>
      <c r="E481" s="107"/>
      <c r="F481" s="79">
        <v>0</v>
      </c>
      <c r="G481" s="80">
        <v>2018</v>
      </c>
      <c r="H481" s="80">
        <v>2020</v>
      </c>
      <c r="I481" s="81" t="s">
        <v>1684</v>
      </c>
      <c r="J481" s="81" t="s">
        <v>1685</v>
      </c>
      <c r="K481" s="82" t="s">
        <v>1684</v>
      </c>
      <c r="L481" s="82" t="s">
        <v>1685</v>
      </c>
      <c r="M481" s="106"/>
      <c r="N481" s="83"/>
    </row>
    <row r="482" spans="1:14" ht="78.75" x14ac:dyDescent="0.25">
      <c r="A482" s="174">
        <v>424</v>
      </c>
      <c r="B482" s="53" t="s">
        <v>1990</v>
      </c>
      <c r="C482" s="58" t="s">
        <v>552</v>
      </c>
      <c r="D482" s="79">
        <v>0</v>
      </c>
      <c r="E482" s="107"/>
      <c r="F482" s="79">
        <v>0</v>
      </c>
      <c r="G482" s="80">
        <v>2019</v>
      </c>
      <c r="H482" s="80">
        <v>2020</v>
      </c>
      <c r="I482" s="81" t="s">
        <v>1684</v>
      </c>
      <c r="J482" s="81" t="s">
        <v>1685</v>
      </c>
      <c r="K482" s="82" t="s">
        <v>1684</v>
      </c>
      <c r="L482" s="82" t="s">
        <v>1685</v>
      </c>
      <c r="M482" s="106"/>
      <c r="N482" s="83"/>
    </row>
    <row r="483" spans="1:14" ht="31.5" x14ac:dyDescent="0.25">
      <c r="A483" s="174">
        <v>425</v>
      </c>
      <c r="B483" s="53" t="s">
        <v>537</v>
      </c>
      <c r="C483" s="58" t="s">
        <v>538</v>
      </c>
      <c r="D483" s="79">
        <v>0</v>
      </c>
      <c r="E483" s="107"/>
      <c r="F483" s="79">
        <v>0</v>
      </c>
      <c r="G483" s="80">
        <v>2018</v>
      </c>
      <c r="H483" s="80">
        <v>2021</v>
      </c>
      <c r="I483" s="81" t="s">
        <v>1684</v>
      </c>
      <c r="J483" s="81" t="s">
        <v>1685</v>
      </c>
      <c r="K483" s="82" t="s">
        <v>1254</v>
      </c>
      <c r="L483" s="82" t="s">
        <v>1685</v>
      </c>
      <c r="M483" s="106"/>
      <c r="N483" s="83"/>
    </row>
    <row r="484" spans="1:14" ht="78.75" x14ac:dyDescent="0.25">
      <c r="A484" s="174">
        <v>426</v>
      </c>
      <c r="B484" s="53" t="s">
        <v>539</v>
      </c>
      <c r="C484" s="58" t="s">
        <v>540</v>
      </c>
      <c r="D484" s="79">
        <v>0</v>
      </c>
      <c r="E484" s="107"/>
      <c r="F484" s="79">
        <v>0</v>
      </c>
      <c r="G484" s="80">
        <v>2019</v>
      </c>
      <c r="H484" s="80">
        <v>2021</v>
      </c>
      <c r="I484" s="81" t="s">
        <v>1684</v>
      </c>
      <c r="J484" s="81" t="s">
        <v>1685</v>
      </c>
      <c r="K484" s="82" t="s">
        <v>1254</v>
      </c>
      <c r="L484" s="82" t="s">
        <v>1685</v>
      </c>
      <c r="M484" s="106"/>
      <c r="N484" s="83"/>
    </row>
    <row r="485" spans="1:14" ht="47.25" x14ac:dyDescent="0.25">
      <c r="A485" s="174">
        <v>427</v>
      </c>
      <c r="B485" s="53" t="s">
        <v>541</v>
      </c>
      <c r="C485" s="58" t="s">
        <v>542</v>
      </c>
      <c r="D485" s="79">
        <v>0</v>
      </c>
      <c r="E485" s="107"/>
      <c r="F485" s="79">
        <v>0</v>
      </c>
      <c r="G485" s="80">
        <v>2018</v>
      </c>
      <c r="H485" s="80">
        <v>2021</v>
      </c>
      <c r="I485" s="81" t="s">
        <v>1684</v>
      </c>
      <c r="J485" s="81" t="s">
        <v>1685</v>
      </c>
      <c r="K485" s="82" t="s">
        <v>1254</v>
      </c>
      <c r="L485" s="82" t="s">
        <v>1685</v>
      </c>
      <c r="M485" s="106"/>
      <c r="N485" s="83"/>
    </row>
    <row r="486" spans="1:14" ht="47.25" x14ac:dyDescent="0.25">
      <c r="A486" s="174">
        <v>428</v>
      </c>
      <c r="B486" s="65" t="s">
        <v>543</v>
      </c>
      <c r="C486" s="58" t="s">
        <v>544</v>
      </c>
      <c r="D486" s="79">
        <v>0</v>
      </c>
      <c r="E486" s="107"/>
      <c r="F486" s="79">
        <v>0.54779999999999995</v>
      </c>
      <c r="G486" s="80">
        <v>2018</v>
      </c>
      <c r="H486" s="80">
        <v>2020</v>
      </c>
      <c r="I486" s="81" t="s">
        <v>1684</v>
      </c>
      <c r="J486" s="81" t="s">
        <v>1685</v>
      </c>
      <c r="K486" s="82" t="s">
        <v>1684</v>
      </c>
      <c r="L486" s="82" t="s">
        <v>1685</v>
      </c>
      <c r="M486" s="106"/>
      <c r="N486" s="83"/>
    </row>
    <row r="487" spans="1:14" ht="47.25" x14ac:dyDescent="0.25">
      <c r="A487" s="174">
        <v>429</v>
      </c>
      <c r="B487" s="53" t="s">
        <v>545</v>
      </c>
      <c r="C487" s="58" t="s">
        <v>546</v>
      </c>
      <c r="D487" s="79">
        <v>0</v>
      </c>
      <c r="E487" s="107"/>
      <c r="F487" s="79">
        <v>1.06</v>
      </c>
      <c r="G487" s="80">
        <v>2018</v>
      </c>
      <c r="H487" s="80">
        <v>2020</v>
      </c>
      <c r="I487" s="81" t="s">
        <v>1684</v>
      </c>
      <c r="J487" s="81" t="s">
        <v>1685</v>
      </c>
      <c r="K487" s="82" t="s">
        <v>1684</v>
      </c>
      <c r="L487" s="82" t="s">
        <v>1685</v>
      </c>
      <c r="M487" s="106"/>
      <c r="N487" s="83"/>
    </row>
    <row r="488" spans="1:14" ht="63" x14ac:dyDescent="0.25">
      <c r="A488" s="174">
        <v>430</v>
      </c>
      <c r="B488" s="53" t="s">
        <v>547</v>
      </c>
      <c r="C488" s="58" t="s">
        <v>548</v>
      </c>
      <c r="D488" s="79">
        <v>0</v>
      </c>
      <c r="E488" s="107"/>
      <c r="F488" s="79">
        <v>1.18</v>
      </c>
      <c r="G488" s="80">
        <v>2018</v>
      </c>
      <c r="H488" s="80">
        <v>2020</v>
      </c>
      <c r="I488" s="81" t="s">
        <v>1684</v>
      </c>
      <c r="J488" s="81" t="s">
        <v>1685</v>
      </c>
      <c r="K488" s="82" t="s">
        <v>1684</v>
      </c>
      <c r="L488" s="82" t="s">
        <v>1685</v>
      </c>
      <c r="M488" s="106"/>
      <c r="N488" s="83"/>
    </row>
    <row r="489" spans="1:14" ht="47.25" x14ac:dyDescent="0.25">
      <c r="A489" s="174">
        <v>431</v>
      </c>
      <c r="B489" s="53" t="s">
        <v>549</v>
      </c>
      <c r="C489" s="58" t="s">
        <v>550</v>
      </c>
      <c r="D489" s="79">
        <v>0</v>
      </c>
      <c r="E489" s="107"/>
      <c r="F489" s="79">
        <v>0.2</v>
      </c>
      <c r="G489" s="80">
        <v>2019</v>
      </c>
      <c r="H489" s="80">
        <v>2020</v>
      </c>
      <c r="I489" s="81" t="s">
        <v>1684</v>
      </c>
      <c r="J489" s="81" t="s">
        <v>1685</v>
      </c>
      <c r="K489" s="82" t="s">
        <v>1684</v>
      </c>
      <c r="L489" s="82" t="s">
        <v>1685</v>
      </c>
      <c r="M489" s="106"/>
      <c r="N489" s="83"/>
    </row>
    <row r="490" spans="1:14" ht="63" x14ac:dyDescent="0.25">
      <c r="A490" s="174">
        <v>432</v>
      </c>
      <c r="B490" s="53" t="s">
        <v>1991</v>
      </c>
      <c r="C490" s="58" t="s">
        <v>551</v>
      </c>
      <c r="D490" s="79">
        <v>0</v>
      </c>
      <c r="E490" s="107"/>
      <c r="F490" s="79">
        <v>5.5E-2</v>
      </c>
      <c r="G490" s="80">
        <v>2019</v>
      </c>
      <c r="H490" s="80">
        <v>2020</v>
      </c>
      <c r="I490" s="81" t="s">
        <v>1684</v>
      </c>
      <c r="J490" s="81" t="s">
        <v>1685</v>
      </c>
      <c r="K490" s="82" t="s">
        <v>1684</v>
      </c>
      <c r="L490" s="82" t="s">
        <v>1685</v>
      </c>
      <c r="M490" s="106"/>
      <c r="N490" s="83"/>
    </row>
    <row r="491" spans="1:14" ht="31.5" x14ac:dyDescent="0.25">
      <c r="A491" s="174">
        <v>433</v>
      </c>
      <c r="B491" s="53" t="s">
        <v>555</v>
      </c>
      <c r="C491" s="58" t="s">
        <v>556</v>
      </c>
      <c r="D491" s="79">
        <v>0.4</v>
      </c>
      <c r="E491" s="107"/>
      <c r="F491" s="79">
        <v>0</v>
      </c>
      <c r="G491" s="80">
        <v>2019</v>
      </c>
      <c r="H491" s="80">
        <v>2020</v>
      </c>
      <c r="I491" s="81" t="s">
        <v>1684</v>
      </c>
      <c r="J491" s="81" t="s">
        <v>1685</v>
      </c>
      <c r="K491" s="82" t="s">
        <v>1684</v>
      </c>
      <c r="L491" s="82" t="s">
        <v>1685</v>
      </c>
      <c r="M491" s="106"/>
      <c r="N491" s="83"/>
    </row>
    <row r="492" spans="1:14" ht="63" x14ac:dyDescent="0.25">
      <c r="A492" s="174">
        <v>434</v>
      </c>
      <c r="B492" s="53" t="s">
        <v>1307</v>
      </c>
      <c r="C492" s="58" t="s">
        <v>1308</v>
      </c>
      <c r="D492" s="79">
        <v>0</v>
      </c>
      <c r="E492" s="107"/>
      <c r="F492" s="79">
        <v>0</v>
      </c>
      <c r="G492" s="80">
        <v>2020</v>
      </c>
      <c r="H492" s="80">
        <v>2020</v>
      </c>
      <c r="I492" s="81" t="s">
        <v>1254</v>
      </c>
      <c r="J492" s="81" t="s">
        <v>1685</v>
      </c>
      <c r="K492" s="82" t="s">
        <v>1254</v>
      </c>
      <c r="L492" s="82" t="s">
        <v>1685</v>
      </c>
      <c r="M492" s="106"/>
      <c r="N492" s="83"/>
    </row>
    <row r="493" spans="1:14" ht="63" x14ac:dyDescent="0.25">
      <c r="A493" s="174">
        <v>435</v>
      </c>
      <c r="B493" s="53" t="s">
        <v>1305</v>
      </c>
      <c r="C493" s="58" t="s">
        <v>1306</v>
      </c>
      <c r="D493" s="79">
        <v>0</v>
      </c>
      <c r="E493" s="107"/>
      <c r="F493" s="79">
        <v>0.39</v>
      </c>
      <c r="G493" s="80">
        <v>2020</v>
      </c>
      <c r="H493" s="80">
        <v>2020</v>
      </c>
      <c r="I493" s="81" t="s">
        <v>1684</v>
      </c>
      <c r="J493" s="81" t="s">
        <v>1685</v>
      </c>
      <c r="K493" s="82" t="s">
        <v>1684</v>
      </c>
      <c r="L493" s="82" t="s">
        <v>1685</v>
      </c>
      <c r="M493" s="106"/>
      <c r="N493" s="83"/>
    </row>
    <row r="494" spans="1:14" ht="63" x14ac:dyDescent="0.25">
      <c r="A494" s="174">
        <v>436</v>
      </c>
      <c r="B494" s="53" t="s">
        <v>1992</v>
      </c>
      <c r="C494" s="58" t="s">
        <v>1993</v>
      </c>
      <c r="D494" s="79">
        <v>0</v>
      </c>
      <c r="E494" s="107"/>
      <c r="F494" s="79">
        <v>0</v>
      </c>
      <c r="G494" s="80">
        <v>2020</v>
      </c>
      <c r="H494" s="80">
        <v>2021</v>
      </c>
      <c r="I494" s="81" t="s">
        <v>1254</v>
      </c>
      <c r="J494" s="81" t="s">
        <v>1685</v>
      </c>
      <c r="K494" s="82" t="s">
        <v>1684</v>
      </c>
      <c r="L494" s="82" t="s">
        <v>1685</v>
      </c>
      <c r="M494" s="106"/>
      <c r="N494" s="83"/>
    </row>
    <row r="495" spans="1:14" ht="63" x14ac:dyDescent="0.25">
      <c r="A495" s="174">
        <v>437</v>
      </c>
      <c r="B495" s="53" t="s">
        <v>1994</v>
      </c>
      <c r="C495" s="58" t="s">
        <v>1995</v>
      </c>
      <c r="D495" s="79">
        <v>0</v>
      </c>
      <c r="E495" s="107"/>
      <c r="F495" s="79">
        <v>0</v>
      </c>
      <c r="G495" s="80">
        <v>2020</v>
      </c>
      <c r="H495" s="80">
        <v>2021</v>
      </c>
      <c r="I495" s="81" t="s">
        <v>1254</v>
      </c>
      <c r="J495" s="81" t="s">
        <v>1685</v>
      </c>
      <c r="K495" s="82" t="s">
        <v>1254</v>
      </c>
      <c r="L495" s="82" t="s">
        <v>1685</v>
      </c>
      <c r="M495" s="106"/>
      <c r="N495" s="83"/>
    </row>
    <row r="496" spans="1:14" ht="78.75" x14ac:dyDescent="0.25">
      <c r="A496" s="174">
        <v>438</v>
      </c>
      <c r="B496" s="53" t="s">
        <v>1996</v>
      </c>
      <c r="C496" s="58" t="s">
        <v>1997</v>
      </c>
      <c r="D496" s="79">
        <v>0</v>
      </c>
      <c r="E496" s="107"/>
      <c r="F496" s="79">
        <v>0</v>
      </c>
      <c r="G496" s="80">
        <v>2019</v>
      </c>
      <c r="H496" s="80">
        <v>2022</v>
      </c>
      <c r="I496" s="81" t="s">
        <v>1254</v>
      </c>
      <c r="J496" s="81" t="s">
        <v>1685</v>
      </c>
      <c r="K496" s="82" t="s">
        <v>1254</v>
      </c>
      <c r="L496" s="82" t="s">
        <v>1685</v>
      </c>
      <c r="M496" s="106"/>
      <c r="N496" s="83"/>
    </row>
    <row r="497" spans="1:14" ht="31.5" x14ac:dyDescent="0.25">
      <c r="A497" s="174">
        <v>439</v>
      </c>
      <c r="B497" s="53" t="s">
        <v>1998</v>
      </c>
      <c r="C497" s="58" t="s">
        <v>1999</v>
      </c>
      <c r="D497" s="79">
        <v>0</v>
      </c>
      <c r="E497" s="107"/>
      <c r="F497" s="79">
        <v>0</v>
      </c>
      <c r="G497" s="80">
        <v>2020</v>
      </c>
      <c r="H497" s="80">
        <v>2021</v>
      </c>
      <c r="I497" s="81" t="s">
        <v>1254</v>
      </c>
      <c r="J497" s="81" t="s">
        <v>1685</v>
      </c>
      <c r="K497" s="82" t="s">
        <v>1254</v>
      </c>
      <c r="L497" s="82" t="s">
        <v>1685</v>
      </c>
      <c r="M497" s="106"/>
      <c r="N497" s="83"/>
    </row>
    <row r="498" spans="1:14" ht="94.5" x14ac:dyDescent="0.25">
      <c r="A498" s="174">
        <v>440</v>
      </c>
      <c r="B498" s="53" t="s">
        <v>1549</v>
      </c>
      <c r="C498" s="58" t="s">
        <v>1550</v>
      </c>
      <c r="D498" s="79">
        <v>0</v>
      </c>
      <c r="E498" s="107"/>
      <c r="F498" s="79">
        <v>0</v>
      </c>
      <c r="G498" s="80">
        <v>2020</v>
      </c>
      <c r="H498" s="80">
        <v>2020</v>
      </c>
      <c r="I498" s="81" t="s">
        <v>1254</v>
      </c>
      <c r="J498" s="81" t="s">
        <v>1685</v>
      </c>
      <c r="K498" s="82" t="s">
        <v>1254</v>
      </c>
      <c r="L498" s="82" t="s">
        <v>1685</v>
      </c>
      <c r="M498" s="106"/>
      <c r="N498" s="83"/>
    </row>
    <row r="499" spans="1:14" ht="47.25" x14ac:dyDescent="0.25">
      <c r="A499" s="174">
        <v>441</v>
      </c>
      <c r="B499" s="53" t="s">
        <v>1309</v>
      </c>
      <c r="C499" s="58" t="s">
        <v>1310</v>
      </c>
      <c r="D499" s="79">
        <v>0</v>
      </c>
      <c r="E499" s="107"/>
      <c r="F499" s="79">
        <v>0</v>
      </c>
      <c r="G499" s="80">
        <v>2020</v>
      </c>
      <c r="H499" s="80">
        <v>2020</v>
      </c>
      <c r="I499" s="81" t="s">
        <v>1684</v>
      </c>
      <c r="J499" s="81" t="s">
        <v>1685</v>
      </c>
      <c r="K499" s="82" t="s">
        <v>1684</v>
      </c>
      <c r="L499" s="82" t="s">
        <v>1685</v>
      </c>
      <c r="M499" s="106"/>
      <c r="N499" s="83"/>
    </row>
    <row r="500" spans="1:14" ht="30.75" x14ac:dyDescent="0.25">
      <c r="A500" s="174"/>
      <c r="B500" s="53" t="s">
        <v>557</v>
      </c>
      <c r="C500" s="58"/>
      <c r="D500" s="79">
        <f t="shared" ref="D500" si="91">SUM(D501:D548)</f>
        <v>16.730000000000004</v>
      </c>
      <c r="E500" s="107"/>
      <c r="F500" s="79">
        <f t="shared" ref="F500" si="92">SUM(F501:F548)</f>
        <v>2.2986</v>
      </c>
      <c r="G500" s="80"/>
      <c r="H500" s="80"/>
      <c r="I500" s="81"/>
      <c r="J500" s="81"/>
      <c r="K500" s="82"/>
      <c r="L500" s="82"/>
      <c r="M500" s="106"/>
      <c r="N500" s="83"/>
    </row>
    <row r="501" spans="1:14" ht="63" x14ac:dyDescent="0.25">
      <c r="A501" s="174">
        <v>442</v>
      </c>
      <c r="B501" s="53" t="s">
        <v>1559</v>
      </c>
      <c r="C501" s="58" t="s">
        <v>1560</v>
      </c>
      <c r="D501" s="79">
        <v>0</v>
      </c>
      <c r="E501" s="107"/>
      <c r="F501" s="79">
        <v>0</v>
      </c>
      <c r="G501" s="80">
        <v>2018</v>
      </c>
      <c r="H501" s="80">
        <v>2020</v>
      </c>
      <c r="I501" s="81" t="s">
        <v>1254</v>
      </c>
      <c r="J501" s="81" t="s">
        <v>1685</v>
      </c>
      <c r="K501" s="82" t="s">
        <v>1254</v>
      </c>
      <c r="L501" s="82" t="s">
        <v>1685</v>
      </c>
      <c r="M501" s="106"/>
      <c r="N501" s="83"/>
    </row>
    <row r="502" spans="1:14" ht="63" x14ac:dyDescent="0.25">
      <c r="A502" s="174">
        <v>443</v>
      </c>
      <c r="B502" s="53" t="s">
        <v>594</v>
      </c>
      <c r="C502" s="58" t="s">
        <v>595</v>
      </c>
      <c r="D502" s="79">
        <v>0</v>
      </c>
      <c r="E502" s="107"/>
      <c r="F502" s="79">
        <v>0</v>
      </c>
      <c r="G502" s="80">
        <v>2018</v>
      </c>
      <c r="H502" s="80">
        <v>2020</v>
      </c>
      <c r="I502" s="81" t="s">
        <v>1684</v>
      </c>
      <c r="J502" s="81" t="s">
        <v>1685</v>
      </c>
      <c r="K502" s="82" t="s">
        <v>1684</v>
      </c>
      <c r="L502" s="82" t="s">
        <v>1685</v>
      </c>
      <c r="M502" s="106"/>
      <c r="N502" s="83"/>
    </row>
    <row r="503" spans="1:14" ht="78.75" x14ac:dyDescent="0.25">
      <c r="A503" s="174">
        <v>444</v>
      </c>
      <c r="B503" s="53" t="s">
        <v>1316</v>
      </c>
      <c r="C503" s="58" t="s">
        <v>1317</v>
      </c>
      <c r="D503" s="79">
        <v>0</v>
      </c>
      <c r="E503" s="107"/>
      <c r="F503" s="79">
        <v>0</v>
      </c>
      <c r="G503" s="80">
        <v>2018</v>
      </c>
      <c r="H503" s="80">
        <v>2020</v>
      </c>
      <c r="I503" s="81" t="s">
        <v>1254</v>
      </c>
      <c r="J503" s="81" t="s">
        <v>1685</v>
      </c>
      <c r="K503" s="82" t="s">
        <v>1254</v>
      </c>
      <c r="L503" s="82" t="s">
        <v>1685</v>
      </c>
      <c r="M503" s="106"/>
      <c r="N503" s="83"/>
    </row>
    <row r="504" spans="1:14" ht="94.5" x14ac:dyDescent="0.25">
      <c r="A504" s="174">
        <v>445</v>
      </c>
      <c r="B504" s="53" t="s">
        <v>2000</v>
      </c>
      <c r="C504" s="58" t="s">
        <v>558</v>
      </c>
      <c r="D504" s="79">
        <v>2</v>
      </c>
      <c r="E504" s="107"/>
      <c r="F504" s="79">
        <v>0</v>
      </c>
      <c r="G504" s="80">
        <v>2018</v>
      </c>
      <c r="H504" s="80">
        <v>2020</v>
      </c>
      <c r="I504" s="81" t="s">
        <v>1684</v>
      </c>
      <c r="J504" s="81" t="s">
        <v>1685</v>
      </c>
      <c r="K504" s="82" t="s">
        <v>1684</v>
      </c>
      <c r="L504" s="82" t="s">
        <v>1685</v>
      </c>
      <c r="M504" s="106"/>
      <c r="N504" s="83"/>
    </row>
    <row r="505" spans="1:14" ht="63" x14ac:dyDescent="0.25">
      <c r="A505" s="174">
        <v>446</v>
      </c>
      <c r="B505" s="53" t="s">
        <v>2775</v>
      </c>
      <c r="C505" s="58" t="s">
        <v>559</v>
      </c>
      <c r="D505" s="79">
        <v>1.26</v>
      </c>
      <c r="E505" s="107"/>
      <c r="F505" s="79">
        <v>0</v>
      </c>
      <c r="G505" s="85">
        <v>2018</v>
      </c>
      <c r="H505" s="85">
        <v>2020</v>
      </c>
      <c r="I505" s="81" t="s">
        <v>1684</v>
      </c>
      <c r="J505" s="81" t="s">
        <v>1685</v>
      </c>
      <c r="K505" s="86" t="s">
        <v>1684</v>
      </c>
      <c r="L505" s="82" t="s">
        <v>1685</v>
      </c>
      <c r="M505" s="106"/>
      <c r="N505" s="83"/>
    </row>
    <row r="506" spans="1:14" ht="63" x14ac:dyDescent="0.25">
      <c r="A506" s="174">
        <v>447</v>
      </c>
      <c r="B506" s="65" t="s">
        <v>560</v>
      </c>
      <c r="C506" s="58" t="s">
        <v>561</v>
      </c>
      <c r="D506" s="79">
        <v>1.26</v>
      </c>
      <c r="E506" s="107"/>
      <c r="F506" s="79">
        <v>0</v>
      </c>
      <c r="G506" s="80">
        <v>2018</v>
      </c>
      <c r="H506" s="80">
        <v>2021</v>
      </c>
      <c r="I506" s="81" t="s">
        <v>1684</v>
      </c>
      <c r="J506" s="81" t="s">
        <v>1685</v>
      </c>
      <c r="K506" s="82" t="s">
        <v>1254</v>
      </c>
      <c r="L506" s="82" t="s">
        <v>1685</v>
      </c>
      <c r="M506" s="106"/>
      <c r="N506" s="83"/>
    </row>
    <row r="507" spans="1:14" ht="78.75" x14ac:dyDescent="0.25">
      <c r="A507" s="174">
        <v>448</v>
      </c>
      <c r="B507" s="53" t="s">
        <v>562</v>
      </c>
      <c r="C507" s="58" t="s">
        <v>563</v>
      </c>
      <c r="D507" s="79">
        <v>0</v>
      </c>
      <c r="E507" s="107"/>
      <c r="F507" s="79">
        <v>0</v>
      </c>
      <c r="G507" s="80">
        <v>2018</v>
      </c>
      <c r="H507" s="80">
        <v>2021</v>
      </c>
      <c r="I507" s="81" t="s">
        <v>1254</v>
      </c>
      <c r="J507" s="81" t="s">
        <v>1685</v>
      </c>
      <c r="K507" s="82" t="s">
        <v>1254</v>
      </c>
      <c r="L507" s="82" t="s">
        <v>1685</v>
      </c>
      <c r="M507" s="106"/>
      <c r="N507" s="83"/>
    </row>
    <row r="508" spans="1:14" ht="31.5" x14ac:dyDescent="0.25">
      <c r="A508" s="174">
        <v>449</v>
      </c>
      <c r="B508" s="53" t="s">
        <v>2001</v>
      </c>
      <c r="C508" s="58" t="s">
        <v>2002</v>
      </c>
      <c r="D508" s="79">
        <v>0</v>
      </c>
      <c r="E508" s="107"/>
      <c r="F508" s="79">
        <v>0</v>
      </c>
      <c r="G508" s="80">
        <v>2019</v>
      </c>
      <c r="H508" s="80">
        <v>2021</v>
      </c>
      <c r="I508" s="81" t="s">
        <v>1254</v>
      </c>
      <c r="J508" s="81" t="s">
        <v>1685</v>
      </c>
      <c r="K508" s="82" t="s">
        <v>1254</v>
      </c>
      <c r="L508" s="82" t="s">
        <v>1685</v>
      </c>
      <c r="M508" s="106"/>
      <c r="N508" s="83"/>
    </row>
    <row r="509" spans="1:14" ht="31.5" x14ac:dyDescent="0.25">
      <c r="A509" s="174">
        <v>450</v>
      </c>
      <c r="B509" s="53" t="s">
        <v>2003</v>
      </c>
      <c r="C509" s="58" t="s">
        <v>2004</v>
      </c>
      <c r="D509" s="79">
        <v>0</v>
      </c>
      <c r="E509" s="107"/>
      <c r="F509" s="79">
        <v>0</v>
      </c>
      <c r="G509" s="80">
        <v>2019</v>
      </c>
      <c r="H509" s="80">
        <v>2021</v>
      </c>
      <c r="I509" s="81" t="s">
        <v>1254</v>
      </c>
      <c r="J509" s="81" t="s">
        <v>1685</v>
      </c>
      <c r="K509" s="82" t="s">
        <v>1254</v>
      </c>
      <c r="L509" s="82" t="s">
        <v>1685</v>
      </c>
      <c r="M509" s="106"/>
      <c r="N509" s="83"/>
    </row>
    <row r="510" spans="1:14" ht="31.5" x14ac:dyDescent="0.25">
      <c r="A510" s="174">
        <v>451</v>
      </c>
      <c r="B510" s="53" t="s">
        <v>564</v>
      </c>
      <c r="C510" s="58" t="s">
        <v>565</v>
      </c>
      <c r="D510" s="79">
        <v>0</v>
      </c>
      <c r="E510" s="107"/>
      <c r="F510" s="79">
        <v>0</v>
      </c>
      <c r="G510" s="80">
        <v>2019</v>
      </c>
      <c r="H510" s="80">
        <v>2021</v>
      </c>
      <c r="I510" s="81" t="s">
        <v>1254</v>
      </c>
      <c r="J510" s="81" t="s">
        <v>1685</v>
      </c>
      <c r="K510" s="82" t="s">
        <v>1254</v>
      </c>
      <c r="L510" s="82" t="s">
        <v>1685</v>
      </c>
      <c r="M510" s="106"/>
      <c r="N510" s="83"/>
    </row>
    <row r="511" spans="1:14" ht="31.5" x14ac:dyDescent="0.25">
      <c r="A511" s="174">
        <v>452</v>
      </c>
      <c r="B511" s="53" t="s">
        <v>566</v>
      </c>
      <c r="C511" s="58" t="s">
        <v>567</v>
      </c>
      <c r="D511" s="79">
        <v>0</v>
      </c>
      <c r="E511" s="107"/>
      <c r="F511" s="79">
        <v>0</v>
      </c>
      <c r="G511" s="80">
        <v>2019</v>
      </c>
      <c r="H511" s="80">
        <v>2022</v>
      </c>
      <c r="I511" s="81" t="s">
        <v>1254</v>
      </c>
      <c r="J511" s="81" t="s">
        <v>1685</v>
      </c>
      <c r="K511" s="82" t="s">
        <v>1254</v>
      </c>
      <c r="L511" s="82" t="s">
        <v>1685</v>
      </c>
      <c r="M511" s="106"/>
      <c r="N511" s="83"/>
    </row>
    <row r="512" spans="1:14" ht="47.25" x14ac:dyDescent="0.25">
      <c r="A512" s="174">
        <v>453</v>
      </c>
      <c r="B512" s="53" t="s">
        <v>2005</v>
      </c>
      <c r="C512" s="58" t="s">
        <v>2006</v>
      </c>
      <c r="D512" s="79">
        <v>0</v>
      </c>
      <c r="E512" s="107"/>
      <c r="F512" s="79">
        <v>0</v>
      </c>
      <c r="G512" s="80">
        <v>2019</v>
      </c>
      <c r="H512" s="80">
        <v>2021</v>
      </c>
      <c r="I512" s="81" t="s">
        <v>1254</v>
      </c>
      <c r="J512" s="81" t="s">
        <v>1685</v>
      </c>
      <c r="K512" s="82" t="s">
        <v>1254</v>
      </c>
      <c r="L512" s="82" t="s">
        <v>1685</v>
      </c>
      <c r="M512" s="106"/>
      <c r="N512" s="83"/>
    </row>
    <row r="513" spans="1:14" ht="78.75" x14ac:dyDescent="0.25">
      <c r="A513" s="174">
        <v>454</v>
      </c>
      <c r="B513" s="65" t="s">
        <v>568</v>
      </c>
      <c r="C513" s="58" t="s">
        <v>569</v>
      </c>
      <c r="D513" s="79">
        <v>0</v>
      </c>
      <c r="E513" s="107"/>
      <c r="F513" s="79">
        <v>0</v>
      </c>
      <c r="G513" s="80">
        <v>2019</v>
      </c>
      <c r="H513" s="80">
        <v>2021</v>
      </c>
      <c r="I513" s="81" t="s">
        <v>1684</v>
      </c>
      <c r="J513" s="81" t="s">
        <v>1685</v>
      </c>
      <c r="K513" s="82" t="s">
        <v>1254</v>
      </c>
      <c r="L513" s="82" t="s">
        <v>1685</v>
      </c>
      <c r="M513" s="106"/>
      <c r="N513" s="83"/>
    </row>
    <row r="514" spans="1:14" ht="63" x14ac:dyDescent="0.25">
      <c r="A514" s="174">
        <v>455</v>
      </c>
      <c r="B514" s="53" t="s">
        <v>570</v>
      </c>
      <c r="C514" s="58" t="s">
        <v>571</v>
      </c>
      <c r="D514" s="79">
        <v>0.4</v>
      </c>
      <c r="E514" s="107"/>
      <c r="F514" s="79">
        <v>0</v>
      </c>
      <c r="G514" s="80">
        <v>2018</v>
      </c>
      <c r="H514" s="80">
        <v>2020</v>
      </c>
      <c r="I514" s="81" t="s">
        <v>1684</v>
      </c>
      <c r="J514" s="81" t="s">
        <v>1685</v>
      </c>
      <c r="K514" s="82" t="s">
        <v>1684</v>
      </c>
      <c r="L514" s="82" t="s">
        <v>1685</v>
      </c>
      <c r="M514" s="106"/>
      <c r="N514" s="83"/>
    </row>
    <row r="515" spans="1:14" ht="78.75" x14ac:dyDescent="0.25">
      <c r="A515" s="174">
        <v>456</v>
      </c>
      <c r="B515" s="53" t="s">
        <v>572</v>
      </c>
      <c r="C515" s="58" t="s">
        <v>573</v>
      </c>
      <c r="D515" s="79">
        <v>0.4</v>
      </c>
      <c r="E515" s="107"/>
      <c r="F515" s="79">
        <v>0.23200000000000001</v>
      </c>
      <c r="G515" s="80">
        <v>2018</v>
      </c>
      <c r="H515" s="80">
        <v>2020</v>
      </c>
      <c r="I515" s="81" t="s">
        <v>1684</v>
      </c>
      <c r="J515" s="81" t="s">
        <v>1685</v>
      </c>
      <c r="K515" s="82" t="s">
        <v>1684</v>
      </c>
      <c r="L515" s="82" t="s">
        <v>1685</v>
      </c>
      <c r="M515" s="106"/>
      <c r="N515" s="83"/>
    </row>
    <row r="516" spans="1:14" ht="31.5" x14ac:dyDescent="0.25">
      <c r="A516" s="174">
        <v>457</v>
      </c>
      <c r="B516" s="53" t="s">
        <v>574</v>
      </c>
      <c r="C516" s="58" t="s">
        <v>575</v>
      </c>
      <c r="D516" s="79">
        <v>0</v>
      </c>
      <c r="E516" s="107"/>
      <c r="F516" s="79">
        <v>0</v>
      </c>
      <c r="G516" s="80">
        <v>2020</v>
      </c>
      <c r="H516" s="80">
        <v>2021</v>
      </c>
      <c r="I516" s="81" t="s">
        <v>1684</v>
      </c>
      <c r="J516" s="81" t="s">
        <v>1685</v>
      </c>
      <c r="K516" s="82" t="s">
        <v>1684</v>
      </c>
      <c r="L516" s="82" t="s">
        <v>1685</v>
      </c>
      <c r="M516" s="106"/>
      <c r="N516" s="83"/>
    </row>
    <row r="517" spans="1:14" ht="63" x14ac:dyDescent="0.25">
      <c r="A517" s="174">
        <v>458</v>
      </c>
      <c r="B517" s="53" t="s">
        <v>576</v>
      </c>
      <c r="C517" s="58" t="s">
        <v>577</v>
      </c>
      <c r="D517" s="79">
        <v>2</v>
      </c>
      <c r="E517" s="107"/>
      <c r="F517" s="79">
        <v>0</v>
      </c>
      <c r="G517" s="80">
        <v>2018</v>
      </c>
      <c r="H517" s="80">
        <v>2020</v>
      </c>
      <c r="I517" s="81" t="s">
        <v>1684</v>
      </c>
      <c r="J517" s="81" t="s">
        <v>1685</v>
      </c>
      <c r="K517" s="82" t="s">
        <v>1684</v>
      </c>
      <c r="L517" s="82" t="s">
        <v>1685</v>
      </c>
      <c r="M517" s="106"/>
      <c r="N517" s="83"/>
    </row>
    <row r="518" spans="1:14" ht="78.75" x14ac:dyDescent="0.25">
      <c r="A518" s="174">
        <v>459</v>
      </c>
      <c r="B518" s="53" t="s">
        <v>578</v>
      </c>
      <c r="C518" s="58" t="s">
        <v>579</v>
      </c>
      <c r="D518" s="79">
        <v>1.26</v>
      </c>
      <c r="E518" s="107"/>
      <c r="F518" s="79">
        <v>0.98260000000000003</v>
      </c>
      <c r="G518" s="80">
        <v>2018</v>
      </c>
      <c r="H518" s="80">
        <v>2020</v>
      </c>
      <c r="I518" s="81" t="s">
        <v>1684</v>
      </c>
      <c r="J518" s="81" t="s">
        <v>1685</v>
      </c>
      <c r="K518" s="82" t="s">
        <v>1684</v>
      </c>
      <c r="L518" s="82" t="s">
        <v>1685</v>
      </c>
      <c r="M518" s="106"/>
      <c r="N518" s="83"/>
    </row>
    <row r="519" spans="1:14" ht="78.75" x14ac:dyDescent="0.25">
      <c r="A519" s="174">
        <v>460</v>
      </c>
      <c r="B519" s="53" t="s">
        <v>580</v>
      </c>
      <c r="C519" s="58" t="s">
        <v>581</v>
      </c>
      <c r="D519" s="79">
        <v>0</v>
      </c>
      <c r="E519" s="107"/>
      <c r="F519" s="79">
        <v>0.16300000000000001</v>
      </c>
      <c r="G519" s="80">
        <v>2019</v>
      </c>
      <c r="H519" s="80">
        <v>2020</v>
      </c>
      <c r="I519" s="81" t="s">
        <v>1684</v>
      </c>
      <c r="J519" s="81" t="s">
        <v>1685</v>
      </c>
      <c r="K519" s="82" t="s">
        <v>1684</v>
      </c>
      <c r="L519" s="82" t="s">
        <v>1685</v>
      </c>
      <c r="M519" s="106"/>
      <c r="N519" s="83"/>
    </row>
    <row r="520" spans="1:14" ht="78.75" x14ac:dyDescent="0.25">
      <c r="A520" s="174">
        <v>461</v>
      </c>
      <c r="B520" s="53" t="s">
        <v>582</v>
      </c>
      <c r="C520" s="58" t="s">
        <v>1414</v>
      </c>
      <c r="D520" s="79">
        <v>0.4</v>
      </c>
      <c r="E520" s="107"/>
      <c r="F520" s="79">
        <v>0</v>
      </c>
      <c r="G520" s="80">
        <v>2019</v>
      </c>
      <c r="H520" s="80">
        <v>2020</v>
      </c>
      <c r="I520" s="81" t="s">
        <v>1684</v>
      </c>
      <c r="J520" s="81" t="s">
        <v>1685</v>
      </c>
      <c r="K520" s="82" t="s">
        <v>1684</v>
      </c>
      <c r="L520" s="82" t="s">
        <v>1685</v>
      </c>
      <c r="M520" s="106"/>
      <c r="N520" s="83"/>
    </row>
    <row r="521" spans="1:14" ht="78.75" x14ac:dyDescent="0.25">
      <c r="A521" s="174">
        <v>462</v>
      </c>
      <c r="B521" s="53" t="s">
        <v>2007</v>
      </c>
      <c r="C521" s="58" t="s">
        <v>583</v>
      </c>
      <c r="D521" s="79">
        <v>0.25</v>
      </c>
      <c r="E521" s="107"/>
      <c r="F521" s="79">
        <v>0</v>
      </c>
      <c r="G521" s="80">
        <v>2019</v>
      </c>
      <c r="H521" s="80">
        <v>2020</v>
      </c>
      <c r="I521" s="81" t="s">
        <v>1684</v>
      </c>
      <c r="J521" s="81" t="s">
        <v>1685</v>
      </c>
      <c r="K521" s="82" t="s">
        <v>1684</v>
      </c>
      <c r="L521" s="82" t="s">
        <v>1685</v>
      </c>
      <c r="M521" s="106"/>
      <c r="N521" s="83"/>
    </row>
    <row r="522" spans="1:14" ht="63" x14ac:dyDescent="0.25">
      <c r="A522" s="174">
        <v>463</v>
      </c>
      <c r="B522" s="53" t="s">
        <v>2008</v>
      </c>
      <c r="C522" s="58" t="s">
        <v>1415</v>
      </c>
      <c r="D522" s="79">
        <v>0.63</v>
      </c>
      <c r="E522" s="107"/>
      <c r="F522" s="79">
        <v>0</v>
      </c>
      <c r="G522" s="80">
        <v>2020</v>
      </c>
      <c r="H522" s="80">
        <v>2020</v>
      </c>
      <c r="I522" s="81" t="s">
        <v>1684</v>
      </c>
      <c r="J522" s="81" t="s">
        <v>1685</v>
      </c>
      <c r="K522" s="82" t="s">
        <v>1684</v>
      </c>
      <c r="L522" s="82" t="s">
        <v>1685</v>
      </c>
      <c r="M522" s="106"/>
      <c r="N522" s="83"/>
    </row>
    <row r="523" spans="1:14" ht="110.25" x14ac:dyDescent="0.25">
      <c r="A523" s="174">
        <v>464</v>
      </c>
      <c r="B523" s="53" t="s">
        <v>1554</v>
      </c>
      <c r="C523" s="58" t="s">
        <v>1416</v>
      </c>
      <c r="D523" s="79">
        <v>0.4</v>
      </c>
      <c r="E523" s="107"/>
      <c r="F523" s="79">
        <v>0</v>
      </c>
      <c r="G523" s="80">
        <v>2019</v>
      </c>
      <c r="H523" s="80">
        <v>2020</v>
      </c>
      <c r="I523" s="81" t="s">
        <v>1684</v>
      </c>
      <c r="J523" s="81" t="s">
        <v>1685</v>
      </c>
      <c r="K523" s="82" t="s">
        <v>1684</v>
      </c>
      <c r="L523" s="82" t="s">
        <v>1685</v>
      </c>
      <c r="M523" s="106"/>
      <c r="N523" s="83"/>
    </row>
    <row r="524" spans="1:14" ht="47.25" x14ac:dyDescent="0.25">
      <c r="A524" s="174">
        <v>465</v>
      </c>
      <c r="B524" s="65" t="s">
        <v>584</v>
      </c>
      <c r="C524" s="58" t="s">
        <v>1417</v>
      </c>
      <c r="D524" s="79">
        <v>0.16</v>
      </c>
      <c r="E524" s="107"/>
      <c r="F524" s="79">
        <v>0</v>
      </c>
      <c r="G524" s="80">
        <v>2020</v>
      </c>
      <c r="H524" s="80">
        <v>2020</v>
      </c>
      <c r="I524" s="81" t="s">
        <v>1684</v>
      </c>
      <c r="J524" s="81" t="s">
        <v>1685</v>
      </c>
      <c r="K524" s="82" t="s">
        <v>1684</v>
      </c>
      <c r="L524" s="82" t="s">
        <v>1685</v>
      </c>
      <c r="M524" s="106"/>
      <c r="N524" s="83"/>
    </row>
    <row r="525" spans="1:14" ht="63" x14ac:dyDescent="0.25">
      <c r="A525" s="174">
        <v>466</v>
      </c>
      <c r="B525" s="53" t="s">
        <v>2009</v>
      </c>
      <c r="C525" s="58" t="s">
        <v>585</v>
      </c>
      <c r="D525" s="79">
        <v>0</v>
      </c>
      <c r="E525" s="107"/>
      <c r="F525" s="79">
        <v>0.45800000000000002</v>
      </c>
      <c r="G525" s="80">
        <v>2019</v>
      </c>
      <c r="H525" s="80">
        <v>2020</v>
      </c>
      <c r="I525" s="81" t="s">
        <v>1684</v>
      </c>
      <c r="J525" s="81" t="s">
        <v>1685</v>
      </c>
      <c r="K525" s="82" t="s">
        <v>1684</v>
      </c>
      <c r="L525" s="82" t="s">
        <v>1685</v>
      </c>
      <c r="M525" s="106"/>
      <c r="N525" s="83"/>
    </row>
    <row r="526" spans="1:14" ht="47.25" x14ac:dyDescent="0.25">
      <c r="A526" s="174">
        <v>467</v>
      </c>
      <c r="B526" s="53" t="s">
        <v>586</v>
      </c>
      <c r="C526" s="58" t="s">
        <v>587</v>
      </c>
      <c r="D526" s="79">
        <v>0.4</v>
      </c>
      <c r="E526" s="107"/>
      <c r="F526" s="79">
        <v>0</v>
      </c>
      <c r="G526" s="80">
        <v>2019</v>
      </c>
      <c r="H526" s="80">
        <v>2020</v>
      </c>
      <c r="I526" s="81" t="s">
        <v>1684</v>
      </c>
      <c r="J526" s="81" t="s">
        <v>1685</v>
      </c>
      <c r="K526" s="82" t="s">
        <v>1684</v>
      </c>
      <c r="L526" s="82" t="s">
        <v>1685</v>
      </c>
      <c r="M526" s="106"/>
      <c r="N526" s="83"/>
    </row>
    <row r="527" spans="1:14" ht="78.75" x14ac:dyDescent="0.25">
      <c r="A527" s="174">
        <v>468</v>
      </c>
      <c r="B527" s="53" t="s">
        <v>2010</v>
      </c>
      <c r="C527" s="59" t="s">
        <v>588</v>
      </c>
      <c r="D527" s="79">
        <v>0.4</v>
      </c>
      <c r="E527" s="107"/>
      <c r="F527" s="79">
        <v>0</v>
      </c>
      <c r="G527" s="80">
        <v>2019</v>
      </c>
      <c r="H527" s="80">
        <v>2020</v>
      </c>
      <c r="I527" s="81" t="s">
        <v>1684</v>
      </c>
      <c r="J527" s="81" t="s">
        <v>1685</v>
      </c>
      <c r="K527" s="82" t="s">
        <v>1684</v>
      </c>
      <c r="L527" s="82" t="s">
        <v>1685</v>
      </c>
      <c r="M527" s="106"/>
      <c r="N527" s="83"/>
    </row>
    <row r="528" spans="1:14" ht="63" x14ac:dyDescent="0.25">
      <c r="A528" s="174">
        <v>469</v>
      </c>
      <c r="B528" s="53" t="s">
        <v>2011</v>
      </c>
      <c r="C528" s="58" t="s">
        <v>589</v>
      </c>
      <c r="D528" s="79">
        <v>0.4</v>
      </c>
      <c r="E528" s="107"/>
      <c r="F528" s="79">
        <v>0</v>
      </c>
      <c r="G528" s="80">
        <v>2019</v>
      </c>
      <c r="H528" s="80">
        <v>2020</v>
      </c>
      <c r="I528" s="81" t="s">
        <v>1684</v>
      </c>
      <c r="J528" s="81" t="s">
        <v>1685</v>
      </c>
      <c r="K528" s="82" t="s">
        <v>1684</v>
      </c>
      <c r="L528" s="82" t="s">
        <v>1685</v>
      </c>
      <c r="M528" s="106"/>
      <c r="N528" s="83"/>
    </row>
    <row r="529" spans="1:14" ht="63" x14ac:dyDescent="0.25">
      <c r="A529" s="174">
        <v>470</v>
      </c>
      <c r="B529" s="65" t="s">
        <v>590</v>
      </c>
      <c r="C529" s="58" t="s">
        <v>1418</v>
      </c>
      <c r="D529" s="79">
        <v>0.16</v>
      </c>
      <c r="E529" s="107"/>
      <c r="F529" s="79">
        <v>0</v>
      </c>
      <c r="G529" s="80">
        <v>2020</v>
      </c>
      <c r="H529" s="80">
        <v>2020</v>
      </c>
      <c r="I529" s="81" t="s">
        <v>1684</v>
      </c>
      <c r="J529" s="81" t="s">
        <v>1685</v>
      </c>
      <c r="K529" s="82" t="s">
        <v>1684</v>
      </c>
      <c r="L529" s="82" t="s">
        <v>1685</v>
      </c>
      <c r="M529" s="106"/>
      <c r="N529" s="83"/>
    </row>
    <row r="530" spans="1:14" ht="78.75" x14ac:dyDescent="0.25">
      <c r="A530" s="174">
        <v>471</v>
      </c>
      <c r="B530" s="53" t="s">
        <v>591</v>
      </c>
      <c r="C530" s="58" t="s">
        <v>1419</v>
      </c>
      <c r="D530" s="79">
        <v>0.4</v>
      </c>
      <c r="E530" s="107"/>
      <c r="F530" s="79">
        <v>0</v>
      </c>
      <c r="G530" s="80">
        <v>2020</v>
      </c>
      <c r="H530" s="80">
        <v>2020</v>
      </c>
      <c r="I530" s="81" t="s">
        <v>1684</v>
      </c>
      <c r="J530" s="81" t="s">
        <v>1685</v>
      </c>
      <c r="K530" s="82" t="s">
        <v>1684</v>
      </c>
      <c r="L530" s="82" t="s">
        <v>1685</v>
      </c>
      <c r="M530" s="106"/>
      <c r="N530" s="83"/>
    </row>
    <row r="531" spans="1:14" ht="94.5" x14ac:dyDescent="0.25">
      <c r="A531" s="174">
        <v>472</v>
      </c>
      <c r="B531" s="53" t="s">
        <v>1551</v>
      </c>
      <c r="C531" s="58" t="s">
        <v>1552</v>
      </c>
      <c r="D531" s="79">
        <v>0.25</v>
      </c>
      <c r="E531" s="107"/>
      <c r="F531" s="79">
        <v>0</v>
      </c>
      <c r="G531" s="80">
        <v>2020</v>
      </c>
      <c r="H531" s="80">
        <v>2020</v>
      </c>
      <c r="I531" s="81" t="s">
        <v>1254</v>
      </c>
      <c r="J531" s="81" t="s">
        <v>1685</v>
      </c>
      <c r="K531" s="82" t="s">
        <v>1254</v>
      </c>
      <c r="L531" s="82" t="s">
        <v>1685</v>
      </c>
      <c r="M531" s="106"/>
      <c r="N531" s="83"/>
    </row>
    <row r="532" spans="1:14" ht="94.5" x14ac:dyDescent="0.25">
      <c r="A532" s="174">
        <v>473</v>
      </c>
      <c r="B532" s="53" t="s">
        <v>2012</v>
      </c>
      <c r="C532" s="58" t="s">
        <v>2013</v>
      </c>
      <c r="D532" s="79">
        <v>0</v>
      </c>
      <c r="E532" s="107"/>
      <c r="F532" s="79">
        <v>0</v>
      </c>
      <c r="G532" s="80">
        <v>2020</v>
      </c>
      <c r="H532" s="80">
        <v>2021</v>
      </c>
      <c r="I532" s="81" t="s">
        <v>1254</v>
      </c>
      <c r="J532" s="81" t="s">
        <v>1685</v>
      </c>
      <c r="K532" s="82" t="s">
        <v>1254</v>
      </c>
      <c r="L532" s="82" t="s">
        <v>1685</v>
      </c>
      <c r="M532" s="106"/>
      <c r="N532" s="83"/>
    </row>
    <row r="533" spans="1:14" ht="63" x14ac:dyDescent="0.25">
      <c r="A533" s="174">
        <v>474</v>
      </c>
      <c r="B533" s="53" t="s">
        <v>2014</v>
      </c>
      <c r="C533" s="58" t="s">
        <v>1315</v>
      </c>
      <c r="D533" s="79">
        <v>1.26</v>
      </c>
      <c r="E533" s="107"/>
      <c r="F533" s="79">
        <v>0</v>
      </c>
      <c r="G533" s="80">
        <v>2020</v>
      </c>
      <c r="H533" s="80">
        <v>2020</v>
      </c>
      <c r="I533" s="81" t="s">
        <v>1254</v>
      </c>
      <c r="J533" s="81" t="s">
        <v>1685</v>
      </c>
      <c r="K533" s="82" t="s">
        <v>1254</v>
      </c>
      <c r="L533" s="82" t="s">
        <v>1685</v>
      </c>
      <c r="M533" s="106"/>
      <c r="N533" s="83"/>
    </row>
    <row r="534" spans="1:14" ht="63" x14ac:dyDescent="0.25">
      <c r="A534" s="174">
        <v>475</v>
      </c>
      <c r="B534" s="65" t="s">
        <v>2015</v>
      </c>
      <c r="C534" s="58" t="s">
        <v>2016</v>
      </c>
      <c r="D534" s="79">
        <v>0</v>
      </c>
      <c r="E534" s="107"/>
      <c r="F534" s="79">
        <v>0</v>
      </c>
      <c r="G534" s="80">
        <v>2020</v>
      </c>
      <c r="H534" s="80">
        <v>2021</v>
      </c>
      <c r="I534" s="81" t="s">
        <v>1254</v>
      </c>
      <c r="J534" s="81" t="s">
        <v>1685</v>
      </c>
      <c r="K534" s="82" t="s">
        <v>1254</v>
      </c>
      <c r="L534" s="82" t="s">
        <v>1685</v>
      </c>
      <c r="M534" s="106"/>
      <c r="N534" s="83"/>
    </row>
    <row r="535" spans="1:14" ht="110.25" x14ac:dyDescent="0.25">
      <c r="A535" s="174">
        <v>476</v>
      </c>
      <c r="B535" s="53" t="s">
        <v>2017</v>
      </c>
      <c r="C535" s="58" t="s">
        <v>2018</v>
      </c>
      <c r="D535" s="79">
        <v>0</v>
      </c>
      <c r="E535" s="107"/>
      <c r="F535" s="79">
        <v>0</v>
      </c>
      <c r="G535" s="80">
        <v>2020</v>
      </c>
      <c r="H535" s="80">
        <v>2021</v>
      </c>
      <c r="I535" s="81" t="s">
        <v>1684</v>
      </c>
      <c r="J535" s="81" t="s">
        <v>1685</v>
      </c>
      <c r="K535" s="82" t="s">
        <v>1254</v>
      </c>
      <c r="L535" s="82" t="s">
        <v>1685</v>
      </c>
      <c r="M535" s="106"/>
      <c r="N535" s="83"/>
    </row>
    <row r="536" spans="1:14" ht="63" x14ac:dyDescent="0.25">
      <c r="A536" s="174">
        <v>477</v>
      </c>
      <c r="B536" s="53" t="s">
        <v>1320</v>
      </c>
      <c r="C536" s="58" t="s">
        <v>1321</v>
      </c>
      <c r="D536" s="79">
        <v>0.63</v>
      </c>
      <c r="E536" s="107"/>
      <c r="F536" s="79">
        <v>0</v>
      </c>
      <c r="G536" s="80">
        <v>2020</v>
      </c>
      <c r="H536" s="80">
        <v>2020</v>
      </c>
      <c r="I536" s="81" t="s">
        <v>1684</v>
      </c>
      <c r="J536" s="81" t="s">
        <v>1685</v>
      </c>
      <c r="K536" s="82" t="s">
        <v>1254</v>
      </c>
      <c r="L536" s="82" t="s">
        <v>1685</v>
      </c>
      <c r="M536" s="106"/>
      <c r="N536" s="83"/>
    </row>
    <row r="537" spans="1:14" ht="78.75" x14ac:dyDescent="0.25">
      <c r="A537" s="174">
        <v>478</v>
      </c>
      <c r="B537" s="53" t="s">
        <v>1058</v>
      </c>
      <c r="C537" s="58" t="s">
        <v>1059</v>
      </c>
      <c r="D537" s="79">
        <v>0.63</v>
      </c>
      <c r="E537" s="107"/>
      <c r="F537" s="79">
        <v>0</v>
      </c>
      <c r="G537" s="80">
        <v>2019</v>
      </c>
      <c r="H537" s="80">
        <v>2020</v>
      </c>
      <c r="I537" s="81" t="s">
        <v>1684</v>
      </c>
      <c r="J537" s="81" t="s">
        <v>1685</v>
      </c>
      <c r="K537" s="82" t="s">
        <v>1684</v>
      </c>
      <c r="L537" s="82" t="s">
        <v>1685</v>
      </c>
      <c r="M537" s="106"/>
      <c r="N537" s="83"/>
    </row>
    <row r="538" spans="1:14" ht="94.5" x14ac:dyDescent="0.25">
      <c r="A538" s="174">
        <v>479</v>
      </c>
      <c r="B538" s="53" t="s">
        <v>2019</v>
      </c>
      <c r="C538" s="58" t="s">
        <v>1319</v>
      </c>
      <c r="D538" s="79">
        <v>0.25</v>
      </c>
      <c r="E538" s="107"/>
      <c r="F538" s="79">
        <v>0</v>
      </c>
      <c r="G538" s="80">
        <v>2020</v>
      </c>
      <c r="H538" s="80">
        <v>2020</v>
      </c>
      <c r="I538" s="81" t="s">
        <v>1254</v>
      </c>
      <c r="J538" s="81" t="s">
        <v>1685</v>
      </c>
      <c r="K538" s="82" t="s">
        <v>1254</v>
      </c>
      <c r="L538" s="82" t="s">
        <v>1685</v>
      </c>
      <c r="M538" s="106"/>
      <c r="N538" s="83"/>
    </row>
    <row r="539" spans="1:14" ht="78.75" x14ac:dyDescent="0.25">
      <c r="A539" s="174">
        <v>480</v>
      </c>
      <c r="B539" s="65" t="s">
        <v>1313</v>
      </c>
      <c r="C539" s="58" t="s">
        <v>1314</v>
      </c>
      <c r="D539" s="79">
        <v>0.4</v>
      </c>
      <c r="E539" s="107"/>
      <c r="F539" s="79">
        <v>0</v>
      </c>
      <c r="G539" s="80">
        <v>2020</v>
      </c>
      <c r="H539" s="80">
        <v>2020</v>
      </c>
      <c r="I539" s="81" t="s">
        <v>1684</v>
      </c>
      <c r="J539" s="81" t="s">
        <v>1685</v>
      </c>
      <c r="K539" s="82" t="s">
        <v>1254</v>
      </c>
      <c r="L539" s="82" t="s">
        <v>1685</v>
      </c>
      <c r="M539" s="106"/>
      <c r="N539" s="83"/>
    </row>
    <row r="540" spans="1:14" ht="94.5" x14ac:dyDescent="0.25">
      <c r="A540" s="174">
        <v>481</v>
      </c>
      <c r="B540" s="53" t="s">
        <v>2020</v>
      </c>
      <c r="C540" s="58" t="s">
        <v>592</v>
      </c>
      <c r="D540" s="79">
        <v>0</v>
      </c>
      <c r="E540" s="107"/>
      <c r="F540" s="79">
        <v>0.46300000000000002</v>
      </c>
      <c r="G540" s="80">
        <v>2020</v>
      </c>
      <c r="H540" s="80">
        <v>2020</v>
      </c>
      <c r="I540" s="81" t="s">
        <v>1684</v>
      </c>
      <c r="J540" s="81" t="s">
        <v>1685</v>
      </c>
      <c r="K540" s="82" t="s">
        <v>1684</v>
      </c>
      <c r="L540" s="82" t="s">
        <v>1685</v>
      </c>
      <c r="M540" s="106"/>
      <c r="N540" s="83"/>
    </row>
    <row r="541" spans="1:14" ht="47.25" x14ac:dyDescent="0.25">
      <c r="A541" s="174">
        <v>482</v>
      </c>
      <c r="B541" s="53" t="s">
        <v>2021</v>
      </c>
      <c r="C541" s="58" t="s">
        <v>1318</v>
      </c>
      <c r="D541" s="79">
        <v>0.63</v>
      </c>
      <c r="E541" s="107"/>
      <c r="F541" s="79">
        <v>0</v>
      </c>
      <c r="G541" s="80">
        <v>2020</v>
      </c>
      <c r="H541" s="80">
        <v>2020</v>
      </c>
      <c r="I541" s="81" t="s">
        <v>1684</v>
      </c>
      <c r="J541" s="81" t="s">
        <v>1685</v>
      </c>
      <c r="K541" s="82" t="s">
        <v>1254</v>
      </c>
      <c r="L541" s="82" t="s">
        <v>1685</v>
      </c>
      <c r="M541" s="106"/>
      <c r="N541" s="83"/>
    </row>
    <row r="542" spans="1:14" ht="78.75" x14ac:dyDescent="0.25">
      <c r="A542" s="174">
        <v>483</v>
      </c>
      <c r="B542" s="65" t="s">
        <v>1311</v>
      </c>
      <c r="C542" s="58" t="s">
        <v>1312</v>
      </c>
      <c r="D542" s="79">
        <v>0.25</v>
      </c>
      <c r="E542" s="107"/>
      <c r="F542" s="79">
        <v>0</v>
      </c>
      <c r="G542" s="80">
        <v>2020</v>
      </c>
      <c r="H542" s="80">
        <v>2020</v>
      </c>
      <c r="I542" s="81" t="s">
        <v>1684</v>
      </c>
      <c r="J542" s="81" t="s">
        <v>1685</v>
      </c>
      <c r="K542" s="82" t="s">
        <v>1684</v>
      </c>
      <c r="L542" s="82" t="s">
        <v>1685</v>
      </c>
      <c r="M542" s="106"/>
      <c r="N542" s="83"/>
    </row>
    <row r="543" spans="1:14" ht="63" x14ac:dyDescent="0.25">
      <c r="A543" s="174">
        <v>484</v>
      </c>
      <c r="B543" s="53" t="s">
        <v>2022</v>
      </c>
      <c r="C543" s="58" t="s">
        <v>2023</v>
      </c>
      <c r="D543" s="79">
        <v>0</v>
      </c>
      <c r="E543" s="107"/>
      <c r="F543" s="79">
        <v>0</v>
      </c>
      <c r="G543" s="80">
        <v>2020</v>
      </c>
      <c r="H543" s="80">
        <v>2021</v>
      </c>
      <c r="I543" s="81" t="s">
        <v>1684</v>
      </c>
      <c r="J543" s="81" t="s">
        <v>1685</v>
      </c>
      <c r="K543" s="82" t="s">
        <v>1254</v>
      </c>
      <c r="L543" s="82" t="s">
        <v>1685</v>
      </c>
      <c r="M543" s="106"/>
      <c r="N543" s="83"/>
    </row>
    <row r="544" spans="1:14" ht="78.75" x14ac:dyDescent="0.25">
      <c r="A544" s="174">
        <v>485</v>
      </c>
      <c r="B544" s="65" t="s">
        <v>1557</v>
      </c>
      <c r="C544" s="58" t="s">
        <v>1558</v>
      </c>
      <c r="D544" s="79">
        <v>0</v>
      </c>
      <c r="E544" s="107"/>
      <c r="F544" s="79">
        <v>0</v>
      </c>
      <c r="G544" s="80">
        <v>2020</v>
      </c>
      <c r="H544" s="80">
        <v>2021</v>
      </c>
      <c r="I544" s="81" t="s">
        <v>1684</v>
      </c>
      <c r="J544" s="81" t="s">
        <v>1685</v>
      </c>
      <c r="K544" s="82" t="s">
        <v>1254</v>
      </c>
      <c r="L544" s="82" t="s">
        <v>1685</v>
      </c>
      <c r="M544" s="106"/>
      <c r="N544" s="83"/>
    </row>
    <row r="545" spans="1:14" ht="47.25" x14ac:dyDescent="0.25">
      <c r="A545" s="174">
        <v>486</v>
      </c>
      <c r="B545" s="53" t="s">
        <v>1555</v>
      </c>
      <c r="C545" s="58" t="s">
        <v>1556</v>
      </c>
      <c r="D545" s="79">
        <v>0</v>
      </c>
      <c r="E545" s="107"/>
      <c r="F545" s="79">
        <v>0</v>
      </c>
      <c r="G545" s="80">
        <v>2020</v>
      </c>
      <c r="H545" s="80">
        <v>2021</v>
      </c>
      <c r="I545" s="81" t="s">
        <v>1684</v>
      </c>
      <c r="J545" s="81" t="s">
        <v>1685</v>
      </c>
      <c r="K545" s="82" t="s">
        <v>1254</v>
      </c>
      <c r="L545" s="82" t="s">
        <v>1685</v>
      </c>
      <c r="M545" s="106"/>
      <c r="N545" s="83"/>
    </row>
    <row r="546" spans="1:14" ht="47.25" x14ac:dyDescent="0.25">
      <c r="A546" s="174">
        <v>487</v>
      </c>
      <c r="B546" s="53" t="s">
        <v>2024</v>
      </c>
      <c r="C546" s="58" t="s">
        <v>2025</v>
      </c>
      <c r="D546" s="79">
        <v>0</v>
      </c>
      <c r="E546" s="107"/>
      <c r="F546" s="79">
        <v>0</v>
      </c>
      <c r="G546" s="80">
        <v>2020</v>
      </c>
      <c r="H546" s="80">
        <v>2021</v>
      </c>
      <c r="I546" s="81" t="s">
        <v>1254</v>
      </c>
      <c r="J546" s="81" t="s">
        <v>1685</v>
      </c>
      <c r="K546" s="82" t="s">
        <v>1254</v>
      </c>
      <c r="L546" s="82" t="s">
        <v>1685</v>
      </c>
      <c r="M546" s="106"/>
      <c r="N546" s="83"/>
    </row>
    <row r="547" spans="1:14" ht="47.25" x14ac:dyDescent="0.25">
      <c r="A547" s="174">
        <v>488</v>
      </c>
      <c r="B547" s="53" t="s">
        <v>2026</v>
      </c>
      <c r="C547" s="58" t="s">
        <v>2027</v>
      </c>
      <c r="D547" s="79">
        <v>0</v>
      </c>
      <c r="E547" s="107"/>
      <c r="F547" s="79">
        <v>0</v>
      </c>
      <c r="G547" s="80">
        <v>2020</v>
      </c>
      <c r="H547" s="80">
        <v>2021</v>
      </c>
      <c r="I547" s="81" t="s">
        <v>1254</v>
      </c>
      <c r="J547" s="81" t="s">
        <v>1685</v>
      </c>
      <c r="K547" s="82" t="s">
        <v>1254</v>
      </c>
      <c r="L547" s="82" t="s">
        <v>1685</v>
      </c>
      <c r="M547" s="106"/>
      <c r="N547" s="83"/>
    </row>
    <row r="548" spans="1:14" ht="63" x14ac:dyDescent="0.25">
      <c r="A548" s="174">
        <v>489</v>
      </c>
      <c r="B548" s="65" t="s">
        <v>2028</v>
      </c>
      <c r="C548" s="58" t="s">
        <v>593</v>
      </c>
      <c r="D548" s="79">
        <v>0.25</v>
      </c>
      <c r="E548" s="107"/>
      <c r="F548" s="79">
        <v>0</v>
      </c>
      <c r="G548" s="80">
        <v>2020</v>
      </c>
      <c r="H548" s="80">
        <v>2020</v>
      </c>
      <c r="I548" s="81" t="s">
        <v>1684</v>
      </c>
      <c r="J548" s="81" t="s">
        <v>1685</v>
      </c>
      <c r="K548" s="82" t="s">
        <v>1684</v>
      </c>
      <c r="L548" s="82" t="s">
        <v>1685</v>
      </c>
      <c r="M548" s="106"/>
      <c r="N548" s="83"/>
    </row>
    <row r="549" spans="1:14" ht="30.75" x14ac:dyDescent="0.25">
      <c r="A549" s="174"/>
      <c r="B549" s="53" t="s">
        <v>596</v>
      </c>
      <c r="C549" s="58"/>
      <c r="D549" s="79">
        <f t="shared" ref="D549" si="93">SUM(D550:D558)</f>
        <v>1.6600000000000001</v>
      </c>
      <c r="E549" s="107"/>
      <c r="F549" s="79">
        <f t="shared" ref="F549" si="94">SUM(F550:F558)</f>
        <v>0.35</v>
      </c>
      <c r="G549" s="80"/>
      <c r="H549" s="80"/>
      <c r="I549" s="81"/>
      <c r="J549" s="81"/>
      <c r="K549" s="82"/>
      <c r="L549" s="82"/>
      <c r="M549" s="106"/>
      <c r="N549" s="83"/>
    </row>
    <row r="550" spans="1:14" ht="47.25" x14ac:dyDescent="0.25">
      <c r="A550" s="174">
        <v>490</v>
      </c>
      <c r="B550" s="53" t="s">
        <v>597</v>
      </c>
      <c r="C550" s="58" t="s">
        <v>598</v>
      </c>
      <c r="D550" s="79">
        <v>0</v>
      </c>
      <c r="E550" s="107"/>
      <c r="F550" s="79">
        <v>0</v>
      </c>
      <c r="G550" s="80">
        <v>2019</v>
      </c>
      <c r="H550" s="80">
        <v>2021</v>
      </c>
      <c r="I550" s="81" t="s">
        <v>1684</v>
      </c>
      <c r="J550" s="81" t="s">
        <v>1685</v>
      </c>
      <c r="K550" s="82" t="s">
        <v>1684</v>
      </c>
      <c r="L550" s="82" t="s">
        <v>1685</v>
      </c>
      <c r="M550" s="106"/>
      <c r="N550" s="83"/>
    </row>
    <row r="551" spans="1:14" ht="47.25" x14ac:dyDescent="0.25">
      <c r="A551" s="174">
        <v>491</v>
      </c>
      <c r="B551" s="53" t="s">
        <v>599</v>
      </c>
      <c r="C551" s="58" t="s">
        <v>600</v>
      </c>
      <c r="D551" s="79">
        <v>0</v>
      </c>
      <c r="E551" s="107"/>
      <c r="F551" s="79">
        <v>0</v>
      </c>
      <c r="G551" s="80">
        <v>2019</v>
      </c>
      <c r="H551" s="80">
        <v>2021</v>
      </c>
      <c r="I551" s="81" t="s">
        <v>1254</v>
      </c>
      <c r="J551" s="81" t="s">
        <v>1685</v>
      </c>
      <c r="K551" s="82" t="s">
        <v>1254</v>
      </c>
      <c r="L551" s="82" t="s">
        <v>1685</v>
      </c>
      <c r="M551" s="106"/>
      <c r="N551" s="83"/>
    </row>
    <row r="552" spans="1:14" ht="47.25" x14ac:dyDescent="0.25">
      <c r="A552" s="174">
        <v>492</v>
      </c>
      <c r="B552" s="53" t="s">
        <v>2029</v>
      </c>
      <c r="C552" s="58" t="s">
        <v>2030</v>
      </c>
      <c r="D552" s="79">
        <v>0</v>
      </c>
      <c r="E552" s="107"/>
      <c r="F552" s="79">
        <v>0</v>
      </c>
      <c r="G552" s="80">
        <v>2019</v>
      </c>
      <c r="H552" s="80">
        <v>2021</v>
      </c>
      <c r="I552" s="81" t="s">
        <v>1254</v>
      </c>
      <c r="J552" s="81" t="s">
        <v>1685</v>
      </c>
      <c r="K552" s="82" t="s">
        <v>1254</v>
      </c>
      <c r="L552" s="82" t="s">
        <v>1685</v>
      </c>
      <c r="M552" s="106"/>
      <c r="N552" s="83"/>
    </row>
    <row r="553" spans="1:14" ht="78.75" x14ac:dyDescent="0.25">
      <c r="A553" s="174">
        <v>493</v>
      </c>
      <c r="B553" s="53" t="s">
        <v>2031</v>
      </c>
      <c r="C553" s="58" t="s">
        <v>2032</v>
      </c>
      <c r="D553" s="79">
        <v>0</v>
      </c>
      <c r="E553" s="107"/>
      <c r="F553" s="79">
        <v>0</v>
      </c>
      <c r="G553" s="80">
        <v>2020</v>
      </c>
      <c r="H553" s="80">
        <v>2021</v>
      </c>
      <c r="I553" s="81" t="s">
        <v>1254</v>
      </c>
      <c r="J553" s="81" t="s">
        <v>1685</v>
      </c>
      <c r="K553" s="82" t="s">
        <v>1254</v>
      </c>
      <c r="L553" s="82" t="s">
        <v>1685</v>
      </c>
      <c r="M553" s="106"/>
      <c r="N553" s="83"/>
    </row>
    <row r="554" spans="1:14" ht="47.25" x14ac:dyDescent="0.25">
      <c r="A554" s="174">
        <v>494</v>
      </c>
      <c r="B554" s="53" t="s">
        <v>2033</v>
      </c>
      <c r="C554" s="58" t="s">
        <v>601</v>
      </c>
      <c r="D554" s="79">
        <v>0</v>
      </c>
      <c r="E554" s="107"/>
      <c r="F554" s="79">
        <v>0</v>
      </c>
      <c r="G554" s="80">
        <v>2019</v>
      </c>
      <c r="H554" s="80">
        <v>2020</v>
      </c>
      <c r="I554" s="81" t="s">
        <v>1684</v>
      </c>
      <c r="J554" s="81" t="s">
        <v>1685</v>
      </c>
      <c r="K554" s="82" t="s">
        <v>1254</v>
      </c>
      <c r="L554" s="82" t="s">
        <v>1685</v>
      </c>
      <c r="M554" s="106"/>
      <c r="N554" s="83"/>
    </row>
    <row r="555" spans="1:14" ht="47.25" x14ac:dyDescent="0.25">
      <c r="A555" s="174">
        <v>495</v>
      </c>
      <c r="B555" s="53" t="s">
        <v>602</v>
      </c>
      <c r="C555" s="58" t="s">
        <v>603</v>
      </c>
      <c r="D555" s="79">
        <v>0</v>
      </c>
      <c r="E555" s="107"/>
      <c r="F555" s="79">
        <v>0</v>
      </c>
      <c r="G555" s="80">
        <v>2019</v>
      </c>
      <c r="H555" s="80">
        <v>2021</v>
      </c>
      <c r="I555" s="81" t="s">
        <v>1254</v>
      </c>
      <c r="J555" s="81" t="s">
        <v>1685</v>
      </c>
      <c r="K555" s="82" t="s">
        <v>1254</v>
      </c>
      <c r="L555" s="82" t="s">
        <v>1685</v>
      </c>
      <c r="M555" s="106"/>
      <c r="N555" s="83"/>
    </row>
    <row r="556" spans="1:14" ht="31.5" x14ac:dyDescent="0.25">
      <c r="A556" s="174">
        <v>496</v>
      </c>
      <c r="B556" s="53" t="s">
        <v>1322</v>
      </c>
      <c r="C556" s="58" t="s">
        <v>1323</v>
      </c>
      <c r="D556" s="79">
        <v>1.26</v>
      </c>
      <c r="E556" s="107"/>
      <c r="F556" s="79">
        <v>0</v>
      </c>
      <c r="G556" s="80">
        <v>2020</v>
      </c>
      <c r="H556" s="80">
        <v>2021</v>
      </c>
      <c r="I556" s="81" t="s">
        <v>1684</v>
      </c>
      <c r="J556" s="81" t="s">
        <v>1685</v>
      </c>
      <c r="K556" s="82" t="s">
        <v>1254</v>
      </c>
      <c r="L556" s="82" t="s">
        <v>1685</v>
      </c>
      <c r="M556" s="106"/>
      <c r="N556" s="83"/>
    </row>
    <row r="557" spans="1:14" ht="94.5" x14ac:dyDescent="0.25">
      <c r="A557" s="174">
        <v>497</v>
      </c>
      <c r="B557" s="53" t="s">
        <v>604</v>
      </c>
      <c r="C557" s="58" t="s">
        <v>605</v>
      </c>
      <c r="D557" s="79">
        <v>0.4</v>
      </c>
      <c r="E557" s="107"/>
      <c r="F557" s="79">
        <v>0</v>
      </c>
      <c r="G557" s="80">
        <v>2019</v>
      </c>
      <c r="H557" s="80">
        <v>2021</v>
      </c>
      <c r="I557" s="81" t="s">
        <v>1684</v>
      </c>
      <c r="J557" s="81" t="s">
        <v>1685</v>
      </c>
      <c r="K557" s="82" t="s">
        <v>1684</v>
      </c>
      <c r="L557" s="82" t="s">
        <v>1685</v>
      </c>
      <c r="M557" s="106"/>
      <c r="N557" s="83"/>
    </row>
    <row r="558" spans="1:14" ht="78.75" x14ac:dyDescent="0.25">
      <c r="A558" s="174">
        <v>498</v>
      </c>
      <c r="B558" s="53" t="s">
        <v>1324</v>
      </c>
      <c r="C558" s="58" t="s">
        <v>1325</v>
      </c>
      <c r="D558" s="79">
        <v>0</v>
      </c>
      <c r="E558" s="107"/>
      <c r="F558" s="79">
        <v>0.35</v>
      </c>
      <c r="G558" s="80">
        <v>2020</v>
      </c>
      <c r="H558" s="80">
        <v>2020</v>
      </c>
      <c r="I558" s="81" t="s">
        <v>1684</v>
      </c>
      <c r="J558" s="81" t="s">
        <v>1685</v>
      </c>
      <c r="K558" s="82" t="s">
        <v>1684</v>
      </c>
      <c r="L558" s="82" t="s">
        <v>1685</v>
      </c>
      <c r="M558" s="106"/>
      <c r="N558" s="83"/>
    </row>
    <row r="559" spans="1:14" ht="30.75" x14ac:dyDescent="0.25">
      <c r="A559" s="174"/>
      <c r="B559" s="53" t="s">
        <v>2034</v>
      </c>
      <c r="C559" s="58"/>
      <c r="D559" s="79">
        <f t="shared" ref="D559" si="95">SUM(D560:D561)</f>
        <v>0</v>
      </c>
      <c r="E559" s="107"/>
      <c r="F559" s="79">
        <f t="shared" ref="F559" si="96">SUM(F560:F561)</f>
        <v>0</v>
      </c>
      <c r="G559" s="80"/>
      <c r="H559" s="80"/>
      <c r="I559" s="81"/>
      <c r="J559" s="81"/>
      <c r="K559" s="82"/>
      <c r="L559" s="82"/>
      <c r="M559" s="106"/>
      <c r="N559" s="83"/>
    </row>
    <row r="560" spans="1:14" ht="110.25" x14ac:dyDescent="0.25">
      <c r="A560" s="174">
        <v>499</v>
      </c>
      <c r="B560" s="53" t="s">
        <v>2035</v>
      </c>
      <c r="C560" s="58" t="s">
        <v>2036</v>
      </c>
      <c r="D560" s="79">
        <v>0</v>
      </c>
      <c r="E560" s="107"/>
      <c r="F560" s="79">
        <v>0</v>
      </c>
      <c r="G560" s="80">
        <v>2020</v>
      </c>
      <c r="H560" s="80">
        <v>2021</v>
      </c>
      <c r="I560" s="81" t="s">
        <v>1684</v>
      </c>
      <c r="J560" s="81" t="s">
        <v>1685</v>
      </c>
      <c r="K560" s="82" t="s">
        <v>1684</v>
      </c>
      <c r="L560" s="82" t="s">
        <v>1685</v>
      </c>
      <c r="M560" s="106"/>
      <c r="N560" s="83"/>
    </row>
    <row r="561" spans="1:14" ht="78.75" x14ac:dyDescent="0.25">
      <c r="A561" s="174">
        <v>500</v>
      </c>
      <c r="B561" s="53" t="s">
        <v>2037</v>
      </c>
      <c r="C561" s="58" t="s">
        <v>2038</v>
      </c>
      <c r="D561" s="79">
        <v>0</v>
      </c>
      <c r="E561" s="107"/>
      <c r="F561" s="79">
        <v>0</v>
      </c>
      <c r="G561" s="80">
        <v>2020</v>
      </c>
      <c r="H561" s="80">
        <v>2021</v>
      </c>
      <c r="I561" s="81" t="s">
        <v>1254</v>
      </c>
      <c r="J561" s="81" t="s">
        <v>1685</v>
      </c>
      <c r="K561" s="82" t="s">
        <v>1254</v>
      </c>
      <c r="L561" s="82" t="s">
        <v>1685</v>
      </c>
      <c r="M561" s="106"/>
      <c r="N561" s="83"/>
    </row>
    <row r="562" spans="1:14" ht="30.75" x14ac:dyDescent="0.25">
      <c r="A562" s="174"/>
      <c r="B562" s="53" t="s">
        <v>606</v>
      </c>
      <c r="C562" s="58"/>
      <c r="D562" s="79">
        <f>D563+D572+D587+D592+D611+D619+D630+D635+D641+D646+D650+D652+D658+D682+D690+D692+D706+D715+D730+D734+D739+D744+D758+D764+D774+D799+D801+D818+D822+D830+D834+D851+D889+D900+D902+D914+D969+D978+D982+D986+D998+D1001+D1006+D1008+D1024+D1028+D1030+D1032+D849</f>
        <v>35.115999999999993</v>
      </c>
      <c r="E562" s="107"/>
      <c r="F562" s="79">
        <f>F563+F572+F587+F592+F611+F619+F630+F635+F641+F646+F650+F652+F658+F682+F690+F692+F706+F715+F730+F734+F739+F744+F758+F764+F774+F799+F801+F818+F822+F830+F834+F851+F889+F900+F902+F914+F969+F978+F982+F986+F998+F1001+F1006+F1008+F1024+F1028+F1030+F1032+F849</f>
        <v>82.620869999999996</v>
      </c>
      <c r="G562" s="80"/>
      <c r="H562" s="80"/>
      <c r="I562" s="81"/>
      <c r="J562" s="81"/>
      <c r="K562" s="82"/>
      <c r="L562" s="82"/>
      <c r="M562" s="106"/>
      <c r="N562" s="83"/>
    </row>
    <row r="563" spans="1:14" ht="30.75" x14ac:dyDescent="0.25">
      <c r="A563" s="174"/>
      <c r="B563" s="53" t="s">
        <v>137</v>
      </c>
      <c r="C563" s="58"/>
      <c r="D563" s="79">
        <f t="shared" ref="D563" si="97">SUM(D564:D571)</f>
        <v>0</v>
      </c>
      <c r="E563" s="107"/>
      <c r="F563" s="79">
        <f t="shared" ref="F563" si="98">SUM(F564:F571)</f>
        <v>1.78</v>
      </c>
      <c r="G563" s="80"/>
      <c r="H563" s="80"/>
      <c r="I563" s="81"/>
      <c r="J563" s="81"/>
      <c r="K563" s="82"/>
      <c r="L563" s="82"/>
      <c r="M563" s="106"/>
      <c r="N563" s="83"/>
    </row>
    <row r="564" spans="1:14" ht="63" x14ac:dyDescent="0.25">
      <c r="A564" s="174">
        <v>501</v>
      </c>
      <c r="B564" s="53" t="s">
        <v>607</v>
      </c>
      <c r="C564" s="58" t="s">
        <v>608</v>
      </c>
      <c r="D564" s="79">
        <v>0</v>
      </c>
      <c r="E564" s="107"/>
      <c r="F564" s="79">
        <v>0.316</v>
      </c>
      <c r="G564" s="80">
        <v>2015</v>
      </c>
      <c r="H564" s="80">
        <v>2020</v>
      </c>
      <c r="I564" s="81" t="s">
        <v>1684</v>
      </c>
      <c r="J564" s="81" t="s">
        <v>1685</v>
      </c>
      <c r="K564" s="82" t="s">
        <v>1684</v>
      </c>
      <c r="L564" s="82" t="s">
        <v>1684</v>
      </c>
      <c r="M564" s="106"/>
      <c r="N564" s="83"/>
    </row>
    <row r="565" spans="1:14" ht="47.25" x14ac:dyDescent="0.25">
      <c r="A565" s="174">
        <v>502</v>
      </c>
      <c r="B565" s="53" t="s">
        <v>1326</v>
      </c>
      <c r="C565" s="58" t="s">
        <v>1327</v>
      </c>
      <c r="D565" s="79">
        <v>0</v>
      </c>
      <c r="E565" s="107"/>
      <c r="F565" s="79">
        <v>0.29599999999999999</v>
      </c>
      <c r="G565" s="80">
        <v>2015</v>
      </c>
      <c r="H565" s="80">
        <v>2020</v>
      </c>
      <c r="I565" s="81" t="s">
        <v>1684</v>
      </c>
      <c r="J565" s="81" t="s">
        <v>1685</v>
      </c>
      <c r="K565" s="82" t="s">
        <v>1684</v>
      </c>
      <c r="L565" s="82" t="s">
        <v>1684</v>
      </c>
      <c r="M565" s="106"/>
      <c r="N565" s="83"/>
    </row>
    <row r="566" spans="1:14" ht="63" x14ac:dyDescent="0.25">
      <c r="A566" s="174">
        <v>503</v>
      </c>
      <c r="B566" s="53" t="s">
        <v>1328</v>
      </c>
      <c r="C566" s="58" t="s">
        <v>1329</v>
      </c>
      <c r="D566" s="79">
        <v>0</v>
      </c>
      <c r="E566" s="107"/>
      <c r="F566" s="79">
        <v>0.51100000000000001</v>
      </c>
      <c r="G566" s="80">
        <v>2015</v>
      </c>
      <c r="H566" s="80">
        <v>2020</v>
      </c>
      <c r="I566" s="81" t="s">
        <v>1684</v>
      </c>
      <c r="J566" s="81" t="s">
        <v>1685</v>
      </c>
      <c r="K566" s="82" t="s">
        <v>1684</v>
      </c>
      <c r="L566" s="82" t="s">
        <v>1684</v>
      </c>
      <c r="M566" s="106"/>
      <c r="N566" s="83"/>
    </row>
    <row r="567" spans="1:14" ht="47.25" x14ac:dyDescent="0.25">
      <c r="A567" s="174">
        <v>504</v>
      </c>
      <c r="B567" s="53" t="s">
        <v>1330</v>
      </c>
      <c r="C567" s="58" t="s">
        <v>1331</v>
      </c>
      <c r="D567" s="79">
        <v>0</v>
      </c>
      <c r="E567" s="107"/>
      <c r="F567" s="79">
        <v>0.36899999999999999</v>
      </c>
      <c r="G567" s="80">
        <v>2015</v>
      </c>
      <c r="H567" s="80">
        <v>2020</v>
      </c>
      <c r="I567" s="81" t="s">
        <v>1684</v>
      </c>
      <c r="J567" s="81" t="s">
        <v>1685</v>
      </c>
      <c r="K567" s="82" t="s">
        <v>1684</v>
      </c>
      <c r="L567" s="82" t="s">
        <v>1684</v>
      </c>
      <c r="M567" s="106"/>
      <c r="N567" s="83"/>
    </row>
    <row r="568" spans="1:14" ht="63" x14ac:dyDescent="0.25">
      <c r="A568" s="174">
        <v>505</v>
      </c>
      <c r="B568" s="53" t="s">
        <v>2039</v>
      </c>
      <c r="C568" s="58" t="s">
        <v>1420</v>
      </c>
      <c r="D568" s="79">
        <v>0</v>
      </c>
      <c r="E568" s="107"/>
      <c r="F568" s="79">
        <v>0</v>
      </c>
      <c r="G568" s="80">
        <v>2020</v>
      </c>
      <c r="H568" s="80">
        <v>2021</v>
      </c>
      <c r="I568" s="81" t="s">
        <v>1254</v>
      </c>
      <c r="J568" s="81" t="s">
        <v>1685</v>
      </c>
      <c r="K568" s="82" t="s">
        <v>1254</v>
      </c>
      <c r="L568" s="82" t="s">
        <v>1254</v>
      </c>
      <c r="M568" s="106"/>
      <c r="N568" s="83"/>
    </row>
    <row r="569" spans="1:14" ht="47.25" x14ac:dyDescent="0.25">
      <c r="A569" s="174">
        <v>506</v>
      </c>
      <c r="B569" s="53" t="s">
        <v>2040</v>
      </c>
      <c r="C569" s="58" t="s">
        <v>2041</v>
      </c>
      <c r="D569" s="79">
        <v>0</v>
      </c>
      <c r="E569" s="107"/>
      <c r="F569" s="79">
        <v>0.28799999999999998</v>
      </c>
      <c r="G569" s="80">
        <v>2020</v>
      </c>
      <c r="H569" s="80">
        <v>2020</v>
      </c>
      <c r="I569" s="81" t="s">
        <v>1684</v>
      </c>
      <c r="J569" s="81" t="s">
        <v>1685</v>
      </c>
      <c r="K569" s="82" t="s">
        <v>1684</v>
      </c>
      <c r="L569" s="82" t="s">
        <v>1684</v>
      </c>
      <c r="M569" s="106"/>
      <c r="N569" s="83"/>
    </row>
    <row r="570" spans="1:14" ht="47.25" x14ac:dyDescent="0.25">
      <c r="A570" s="174">
        <v>507</v>
      </c>
      <c r="B570" s="53" t="s">
        <v>2042</v>
      </c>
      <c r="C570" s="58" t="s">
        <v>2043</v>
      </c>
      <c r="D570" s="79">
        <v>0</v>
      </c>
      <c r="E570" s="107"/>
      <c r="F570" s="79">
        <v>0</v>
      </c>
      <c r="G570" s="80">
        <v>2020</v>
      </c>
      <c r="H570" s="80">
        <v>2021</v>
      </c>
      <c r="I570" s="81" t="s">
        <v>1254</v>
      </c>
      <c r="J570" s="81" t="s">
        <v>1685</v>
      </c>
      <c r="K570" s="82" t="s">
        <v>1254</v>
      </c>
      <c r="L570" s="82" t="s">
        <v>1254</v>
      </c>
      <c r="M570" s="106"/>
      <c r="N570" s="83"/>
    </row>
    <row r="571" spans="1:14" ht="47.25" x14ac:dyDescent="0.25">
      <c r="A571" s="174">
        <v>508</v>
      </c>
      <c r="B571" s="53" t="s">
        <v>2044</v>
      </c>
      <c r="C571" s="58" t="s">
        <v>2045</v>
      </c>
      <c r="D571" s="79">
        <v>0</v>
      </c>
      <c r="E571" s="107"/>
      <c r="F571" s="79">
        <v>0</v>
      </c>
      <c r="G571" s="85">
        <v>2020</v>
      </c>
      <c r="H571" s="85">
        <v>2021</v>
      </c>
      <c r="I571" s="81" t="s">
        <v>1254</v>
      </c>
      <c r="J571" s="81" t="s">
        <v>1685</v>
      </c>
      <c r="K571" s="86" t="s">
        <v>1254</v>
      </c>
      <c r="L571" s="86" t="s">
        <v>1254</v>
      </c>
      <c r="M571" s="106"/>
      <c r="N571" s="83"/>
    </row>
    <row r="572" spans="1:14" ht="30.75" x14ac:dyDescent="0.25">
      <c r="A572" s="174"/>
      <c r="B572" s="65" t="s">
        <v>141</v>
      </c>
      <c r="C572" s="58"/>
      <c r="D572" s="79">
        <f t="shared" ref="D572" si="99">SUM(D573:D586)</f>
        <v>1.8000000000000003</v>
      </c>
      <c r="E572" s="107"/>
      <c r="F572" s="79">
        <f t="shared" ref="F572" si="100">SUM(F573:F586)</f>
        <v>2.8233899999999998</v>
      </c>
      <c r="G572" s="80"/>
      <c r="H572" s="80"/>
      <c r="I572" s="81"/>
      <c r="J572" s="81"/>
      <c r="K572" s="82"/>
      <c r="L572" s="82"/>
      <c r="M572" s="106"/>
      <c r="N572" s="83"/>
    </row>
    <row r="573" spans="1:14" ht="47.25" x14ac:dyDescent="0.25">
      <c r="A573" s="174">
        <v>509</v>
      </c>
      <c r="B573" s="53" t="s">
        <v>2046</v>
      </c>
      <c r="C573" s="58" t="s">
        <v>2047</v>
      </c>
      <c r="D573" s="79">
        <v>0</v>
      </c>
      <c r="E573" s="107"/>
      <c r="F573" s="79">
        <v>0</v>
      </c>
      <c r="G573" s="80">
        <v>2018</v>
      </c>
      <c r="H573" s="80">
        <v>2021</v>
      </c>
      <c r="I573" s="81" t="s">
        <v>1254</v>
      </c>
      <c r="J573" s="81" t="s">
        <v>1685</v>
      </c>
      <c r="K573" s="82" t="s">
        <v>1254</v>
      </c>
      <c r="L573" s="82" t="s">
        <v>1254</v>
      </c>
      <c r="M573" s="106"/>
      <c r="N573" s="83"/>
    </row>
    <row r="574" spans="1:14" ht="47.25" x14ac:dyDescent="0.25">
      <c r="A574" s="174">
        <v>510</v>
      </c>
      <c r="B574" s="53" t="s">
        <v>609</v>
      </c>
      <c r="C574" s="58" t="s">
        <v>610</v>
      </c>
      <c r="D574" s="79">
        <v>0</v>
      </c>
      <c r="E574" s="107"/>
      <c r="F574" s="79">
        <v>0</v>
      </c>
      <c r="G574" s="80">
        <v>2016</v>
      </c>
      <c r="H574" s="80">
        <v>2021</v>
      </c>
      <c r="I574" s="81" t="s">
        <v>1684</v>
      </c>
      <c r="J574" s="81" t="s">
        <v>1685</v>
      </c>
      <c r="K574" s="82" t="s">
        <v>1684</v>
      </c>
      <c r="L574" s="82" t="s">
        <v>1684</v>
      </c>
      <c r="M574" s="106"/>
      <c r="N574" s="83"/>
    </row>
    <row r="575" spans="1:14" ht="47.25" x14ac:dyDescent="0.25">
      <c r="A575" s="174">
        <v>511</v>
      </c>
      <c r="B575" s="53" t="s">
        <v>611</v>
      </c>
      <c r="C575" s="58" t="s">
        <v>612</v>
      </c>
      <c r="D575" s="79">
        <v>0.8</v>
      </c>
      <c r="E575" s="107"/>
      <c r="F575" s="79">
        <v>1.091</v>
      </c>
      <c r="G575" s="80">
        <v>2013</v>
      </c>
      <c r="H575" s="80">
        <v>2020</v>
      </c>
      <c r="I575" s="81" t="s">
        <v>1684</v>
      </c>
      <c r="J575" s="81" t="s">
        <v>1685</v>
      </c>
      <c r="K575" s="82" t="s">
        <v>1684</v>
      </c>
      <c r="L575" s="82" t="s">
        <v>1684</v>
      </c>
      <c r="M575" s="106"/>
      <c r="N575" s="83"/>
    </row>
    <row r="576" spans="1:14" ht="47.25" x14ac:dyDescent="0.25">
      <c r="A576" s="174">
        <v>512</v>
      </c>
      <c r="B576" s="53" t="s">
        <v>613</v>
      </c>
      <c r="C576" s="58" t="s">
        <v>614</v>
      </c>
      <c r="D576" s="79">
        <v>0.8</v>
      </c>
      <c r="E576" s="107"/>
      <c r="F576" s="79">
        <v>0.41142000000000001</v>
      </c>
      <c r="G576" s="80">
        <v>2013</v>
      </c>
      <c r="H576" s="80">
        <v>2020</v>
      </c>
      <c r="I576" s="81" t="s">
        <v>1684</v>
      </c>
      <c r="J576" s="81" t="s">
        <v>1685</v>
      </c>
      <c r="K576" s="82" t="s">
        <v>1684</v>
      </c>
      <c r="L576" s="82" t="s">
        <v>1684</v>
      </c>
      <c r="M576" s="106"/>
      <c r="N576" s="83"/>
    </row>
    <row r="577" spans="1:14" ht="47.25" x14ac:dyDescent="0.25">
      <c r="A577" s="174">
        <v>513</v>
      </c>
      <c r="B577" s="53" t="s">
        <v>615</v>
      </c>
      <c r="C577" s="58" t="s">
        <v>616</v>
      </c>
      <c r="D577" s="79">
        <v>0</v>
      </c>
      <c r="E577" s="107"/>
      <c r="F577" s="79">
        <v>0.251</v>
      </c>
      <c r="G577" s="80">
        <v>2016</v>
      </c>
      <c r="H577" s="80">
        <v>2020</v>
      </c>
      <c r="I577" s="81" t="s">
        <v>1684</v>
      </c>
      <c r="J577" s="81" t="s">
        <v>1685</v>
      </c>
      <c r="K577" s="82" t="s">
        <v>1684</v>
      </c>
      <c r="L577" s="82" t="s">
        <v>1684</v>
      </c>
      <c r="M577" s="106"/>
      <c r="N577" s="83"/>
    </row>
    <row r="578" spans="1:14" ht="63" x14ac:dyDescent="0.25">
      <c r="A578" s="174">
        <v>514</v>
      </c>
      <c r="B578" s="53" t="s">
        <v>617</v>
      </c>
      <c r="C578" s="58" t="s">
        <v>618</v>
      </c>
      <c r="D578" s="79">
        <v>0</v>
      </c>
      <c r="E578" s="107"/>
      <c r="F578" s="79">
        <v>0</v>
      </c>
      <c r="G578" s="80">
        <v>2016</v>
      </c>
      <c r="H578" s="80">
        <v>2021</v>
      </c>
      <c r="I578" s="81" t="s">
        <v>1254</v>
      </c>
      <c r="J578" s="81" t="s">
        <v>1685</v>
      </c>
      <c r="K578" s="82" t="s">
        <v>1254</v>
      </c>
      <c r="L578" s="82" t="s">
        <v>1254</v>
      </c>
      <c r="M578" s="106"/>
      <c r="N578" s="83"/>
    </row>
    <row r="579" spans="1:14" ht="63" x14ac:dyDescent="0.25">
      <c r="A579" s="174">
        <v>515</v>
      </c>
      <c r="B579" s="53" t="s">
        <v>619</v>
      </c>
      <c r="C579" s="58" t="s">
        <v>620</v>
      </c>
      <c r="D579" s="79">
        <v>0</v>
      </c>
      <c r="E579" s="107"/>
      <c r="F579" s="79">
        <v>0</v>
      </c>
      <c r="G579" s="85">
        <v>2016</v>
      </c>
      <c r="H579" s="85">
        <v>2021</v>
      </c>
      <c r="I579" s="81" t="s">
        <v>1254</v>
      </c>
      <c r="J579" s="81" t="s">
        <v>1685</v>
      </c>
      <c r="K579" s="86" t="s">
        <v>1684</v>
      </c>
      <c r="L579" s="86" t="s">
        <v>1684</v>
      </c>
      <c r="M579" s="106"/>
      <c r="N579" s="83"/>
    </row>
    <row r="580" spans="1:14" ht="47.25" x14ac:dyDescent="0.25">
      <c r="A580" s="174">
        <v>516</v>
      </c>
      <c r="B580" s="65" t="s">
        <v>621</v>
      </c>
      <c r="C580" s="58" t="s">
        <v>622</v>
      </c>
      <c r="D580" s="79">
        <v>0</v>
      </c>
      <c r="E580" s="107"/>
      <c r="F580" s="79">
        <v>9.9000000000000005E-2</v>
      </c>
      <c r="G580" s="80">
        <v>2016</v>
      </c>
      <c r="H580" s="80">
        <v>2020</v>
      </c>
      <c r="I580" s="81" t="s">
        <v>1684</v>
      </c>
      <c r="J580" s="81" t="s">
        <v>1685</v>
      </c>
      <c r="K580" s="82" t="s">
        <v>1684</v>
      </c>
      <c r="L580" s="82" t="s">
        <v>1684</v>
      </c>
      <c r="M580" s="106"/>
      <c r="N580" s="83"/>
    </row>
    <row r="581" spans="1:14" ht="47.25" x14ac:dyDescent="0.25">
      <c r="A581" s="174">
        <v>517</v>
      </c>
      <c r="B581" s="53" t="s">
        <v>623</v>
      </c>
      <c r="C581" s="58" t="s">
        <v>624</v>
      </c>
      <c r="D581" s="79">
        <v>0</v>
      </c>
      <c r="E581" s="107"/>
      <c r="F581" s="79">
        <v>0.48699999999999999</v>
      </c>
      <c r="G581" s="80">
        <v>2016</v>
      </c>
      <c r="H581" s="80">
        <v>2021</v>
      </c>
      <c r="I581" s="81" t="s">
        <v>1684</v>
      </c>
      <c r="J581" s="81" t="s">
        <v>1685</v>
      </c>
      <c r="K581" s="82" t="s">
        <v>1684</v>
      </c>
      <c r="L581" s="82" t="s">
        <v>1684</v>
      </c>
      <c r="M581" s="106"/>
      <c r="N581" s="83"/>
    </row>
    <row r="582" spans="1:14" ht="47.25" x14ac:dyDescent="0.25">
      <c r="A582" s="174">
        <v>518</v>
      </c>
      <c r="B582" s="65" t="s">
        <v>625</v>
      </c>
      <c r="C582" s="58" t="s">
        <v>626</v>
      </c>
      <c r="D582" s="79">
        <v>0</v>
      </c>
      <c r="E582" s="107"/>
      <c r="F582" s="79">
        <v>0</v>
      </c>
      <c r="G582" s="80">
        <v>2016</v>
      </c>
      <c r="H582" s="80">
        <v>2021</v>
      </c>
      <c r="I582" s="81" t="s">
        <v>1254</v>
      </c>
      <c r="J582" s="81" t="s">
        <v>1685</v>
      </c>
      <c r="K582" s="82" t="s">
        <v>1254</v>
      </c>
      <c r="L582" s="82" t="s">
        <v>1254</v>
      </c>
      <c r="M582" s="106"/>
      <c r="N582" s="83"/>
    </row>
    <row r="583" spans="1:14" ht="31.5" x14ac:dyDescent="0.25">
      <c r="A583" s="174">
        <v>519</v>
      </c>
      <c r="B583" s="53" t="s">
        <v>628</v>
      </c>
      <c r="C583" s="58" t="s">
        <v>629</v>
      </c>
      <c r="D583" s="79">
        <v>0</v>
      </c>
      <c r="E583" s="107"/>
      <c r="F583" s="79">
        <v>9.2670000000000002E-2</v>
      </c>
      <c r="G583" s="80">
        <v>2018</v>
      </c>
      <c r="H583" s="80">
        <v>2020</v>
      </c>
      <c r="I583" s="81" t="s">
        <v>1684</v>
      </c>
      <c r="J583" s="81" t="s">
        <v>1685</v>
      </c>
      <c r="K583" s="82" t="s">
        <v>1684</v>
      </c>
      <c r="L583" s="82" t="s">
        <v>1684</v>
      </c>
      <c r="M583" s="106"/>
      <c r="N583" s="83"/>
    </row>
    <row r="584" spans="1:14" ht="63" x14ac:dyDescent="0.25">
      <c r="A584" s="174">
        <v>520</v>
      </c>
      <c r="B584" s="53" t="s">
        <v>2048</v>
      </c>
      <c r="C584" s="58" t="s">
        <v>627</v>
      </c>
      <c r="D584" s="79">
        <v>0</v>
      </c>
      <c r="E584" s="107"/>
      <c r="F584" s="79">
        <v>0</v>
      </c>
      <c r="G584" s="80">
        <v>2019</v>
      </c>
      <c r="H584" s="80">
        <v>2021</v>
      </c>
      <c r="I584" s="81" t="s">
        <v>1254</v>
      </c>
      <c r="J584" s="81" t="s">
        <v>1685</v>
      </c>
      <c r="K584" s="82" t="s">
        <v>1254</v>
      </c>
      <c r="L584" s="82" t="s">
        <v>1254</v>
      </c>
      <c r="M584" s="106"/>
      <c r="N584" s="83"/>
    </row>
    <row r="585" spans="1:14" ht="47.25" x14ac:dyDescent="0.25">
      <c r="A585" s="174">
        <v>521</v>
      </c>
      <c r="B585" s="53" t="s">
        <v>2049</v>
      </c>
      <c r="C585" s="58" t="s">
        <v>2050</v>
      </c>
      <c r="D585" s="79">
        <v>0.1</v>
      </c>
      <c r="E585" s="107"/>
      <c r="F585" s="79">
        <v>2.8000000000000001E-2</v>
      </c>
      <c r="G585" s="80">
        <v>2020</v>
      </c>
      <c r="H585" s="80">
        <v>2021</v>
      </c>
      <c r="I585" s="81" t="s">
        <v>1684</v>
      </c>
      <c r="J585" s="81" t="s">
        <v>1685</v>
      </c>
      <c r="K585" s="82" t="s">
        <v>1684</v>
      </c>
      <c r="L585" s="82" t="s">
        <v>1684</v>
      </c>
      <c r="M585" s="106"/>
      <c r="N585" s="83"/>
    </row>
    <row r="586" spans="1:14" ht="47.25" x14ac:dyDescent="0.25">
      <c r="A586" s="174">
        <v>522</v>
      </c>
      <c r="B586" s="53" t="s">
        <v>1332</v>
      </c>
      <c r="C586" s="58" t="s">
        <v>1333</v>
      </c>
      <c r="D586" s="79">
        <v>0.1</v>
      </c>
      <c r="E586" s="107"/>
      <c r="F586" s="79">
        <v>0.36330000000000001</v>
      </c>
      <c r="G586" s="80">
        <v>2020</v>
      </c>
      <c r="H586" s="80">
        <v>2020</v>
      </c>
      <c r="I586" s="81" t="s">
        <v>1684</v>
      </c>
      <c r="J586" s="81" t="s">
        <v>1685</v>
      </c>
      <c r="K586" s="82" t="s">
        <v>1684</v>
      </c>
      <c r="L586" s="82" t="s">
        <v>1684</v>
      </c>
      <c r="M586" s="106"/>
      <c r="N586" s="83"/>
    </row>
    <row r="587" spans="1:14" ht="30.75" x14ac:dyDescent="0.25">
      <c r="A587" s="174"/>
      <c r="B587" s="53" t="s">
        <v>148</v>
      </c>
      <c r="C587" s="58"/>
      <c r="D587" s="79">
        <f t="shared" ref="D587" si="101">SUM(D588:D591)</f>
        <v>0.65</v>
      </c>
      <c r="E587" s="107"/>
      <c r="F587" s="79">
        <f t="shared" ref="F587" si="102">SUM(F588:F591)</f>
        <v>0.55600000000000005</v>
      </c>
      <c r="G587" s="80"/>
      <c r="H587" s="80"/>
      <c r="I587" s="81"/>
      <c r="J587" s="81"/>
      <c r="K587" s="82"/>
      <c r="L587" s="82"/>
      <c r="M587" s="106"/>
      <c r="N587" s="83"/>
    </row>
    <row r="588" spans="1:14" ht="63" x14ac:dyDescent="0.25">
      <c r="A588" s="174">
        <v>523</v>
      </c>
      <c r="B588" s="65" t="s">
        <v>630</v>
      </c>
      <c r="C588" s="58" t="s">
        <v>631</v>
      </c>
      <c r="D588" s="79">
        <v>0</v>
      </c>
      <c r="E588" s="107"/>
      <c r="F588" s="79">
        <v>0</v>
      </c>
      <c r="G588" s="80">
        <v>2018</v>
      </c>
      <c r="H588" s="80">
        <v>2021</v>
      </c>
      <c r="I588" s="81" t="s">
        <v>1684</v>
      </c>
      <c r="J588" s="81" t="s">
        <v>1685</v>
      </c>
      <c r="K588" s="82" t="s">
        <v>1684</v>
      </c>
      <c r="L588" s="82" t="s">
        <v>1684</v>
      </c>
      <c r="M588" s="106"/>
      <c r="N588" s="83"/>
    </row>
    <row r="589" spans="1:14" ht="47.25" x14ac:dyDescent="0.25">
      <c r="A589" s="174">
        <v>524</v>
      </c>
      <c r="B589" s="53" t="s">
        <v>632</v>
      </c>
      <c r="C589" s="58" t="s">
        <v>633</v>
      </c>
      <c r="D589" s="79">
        <v>0</v>
      </c>
      <c r="E589" s="107"/>
      <c r="F589" s="79">
        <v>0</v>
      </c>
      <c r="G589" s="80">
        <v>2013</v>
      </c>
      <c r="H589" s="80">
        <v>2021</v>
      </c>
      <c r="I589" s="81" t="s">
        <v>1254</v>
      </c>
      <c r="J589" s="81" t="s">
        <v>1685</v>
      </c>
      <c r="K589" s="82" t="s">
        <v>1684</v>
      </c>
      <c r="L589" s="82" t="s">
        <v>1684</v>
      </c>
      <c r="M589" s="106"/>
      <c r="N589" s="83"/>
    </row>
    <row r="590" spans="1:14" ht="31.5" x14ac:dyDescent="0.25">
      <c r="A590" s="174">
        <v>525</v>
      </c>
      <c r="B590" s="53" t="s">
        <v>634</v>
      </c>
      <c r="C590" s="58" t="s">
        <v>635</v>
      </c>
      <c r="D590" s="79">
        <v>0.25</v>
      </c>
      <c r="E590" s="107"/>
      <c r="F590" s="79">
        <v>0.19500000000000001</v>
      </c>
      <c r="G590" s="80">
        <v>2013</v>
      </c>
      <c r="H590" s="80">
        <v>2020</v>
      </c>
      <c r="I590" s="81" t="s">
        <v>1684</v>
      </c>
      <c r="J590" s="81" t="s">
        <v>1685</v>
      </c>
      <c r="K590" s="82" t="s">
        <v>1684</v>
      </c>
      <c r="L590" s="82" t="s">
        <v>1684</v>
      </c>
      <c r="M590" s="106"/>
      <c r="N590" s="83"/>
    </row>
    <row r="591" spans="1:14" ht="31.5" x14ac:dyDescent="0.25">
      <c r="A591" s="174">
        <v>526</v>
      </c>
      <c r="B591" s="53" t="s">
        <v>636</v>
      </c>
      <c r="C591" s="58" t="s">
        <v>637</v>
      </c>
      <c r="D591" s="79">
        <v>0.4</v>
      </c>
      <c r="E591" s="107"/>
      <c r="F591" s="79">
        <v>0.36099999999999999</v>
      </c>
      <c r="G591" s="80">
        <v>2019</v>
      </c>
      <c r="H591" s="80">
        <v>2020</v>
      </c>
      <c r="I591" s="81" t="s">
        <v>1684</v>
      </c>
      <c r="J591" s="81" t="s">
        <v>1685</v>
      </c>
      <c r="K591" s="82" t="s">
        <v>1684</v>
      </c>
      <c r="L591" s="82" t="s">
        <v>1684</v>
      </c>
      <c r="M591" s="106"/>
      <c r="N591" s="83"/>
    </row>
    <row r="592" spans="1:14" ht="30.75" x14ac:dyDescent="0.25">
      <c r="A592" s="174"/>
      <c r="B592" s="53" t="s">
        <v>153</v>
      </c>
      <c r="C592" s="58"/>
      <c r="D592" s="79">
        <f t="shared" ref="D592" si="103">SUM(D593:D610)</f>
        <v>1.33</v>
      </c>
      <c r="E592" s="107"/>
      <c r="F592" s="79">
        <f t="shared" ref="F592" si="104">SUM(F593:F610)</f>
        <v>5.8986999999999998</v>
      </c>
      <c r="G592" s="80"/>
      <c r="H592" s="80"/>
      <c r="I592" s="81"/>
      <c r="J592" s="81"/>
      <c r="K592" s="82"/>
      <c r="L592" s="82"/>
      <c r="M592" s="106"/>
      <c r="N592" s="83"/>
    </row>
    <row r="593" spans="1:14" ht="78.75" x14ac:dyDescent="0.25">
      <c r="A593" s="174">
        <v>527</v>
      </c>
      <c r="B593" s="53" t="s">
        <v>638</v>
      </c>
      <c r="C593" s="58" t="s">
        <v>639</v>
      </c>
      <c r="D593" s="79">
        <v>0.32</v>
      </c>
      <c r="E593" s="107"/>
      <c r="F593" s="79">
        <v>0.191</v>
      </c>
      <c r="G593" s="80">
        <v>2015</v>
      </c>
      <c r="H593" s="80">
        <v>2020</v>
      </c>
      <c r="I593" s="81" t="s">
        <v>1684</v>
      </c>
      <c r="J593" s="81" t="s">
        <v>1685</v>
      </c>
      <c r="K593" s="82" t="s">
        <v>1684</v>
      </c>
      <c r="L593" s="82" t="s">
        <v>1684</v>
      </c>
      <c r="M593" s="106"/>
      <c r="N593" s="83"/>
    </row>
    <row r="594" spans="1:14" ht="47.25" x14ac:dyDescent="0.25">
      <c r="A594" s="174">
        <v>528</v>
      </c>
      <c r="B594" s="53" t="s">
        <v>640</v>
      </c>
      <c r="C594" s="58" t="s">
        <v>641</v>
      </c>
      <c r="D594" s="79">
        <v>0</v>
      </c>
      <c r="E594" s="107"/>
      <c r="F594" s="79">
        <v>0</v>
      </c>
      <c r="G594" s="80">
        <v>2016</v>
      </c>
      <c r="H594" s="80">
        <v>2021</v>
      </c>
      <c r="I594" s="81" t="s">
        <v>1684</v>
      </c>
      <c r="J594" s="81" t="s">
        <v>1685</v>
      </c>
      <c r="K594" s="82" t="s">
        <v>1684</v>
      </c>
      <c r="L594" s="82" t="s">
        <v>1684</v>
      </c>
      <c r="M594" s="106"/>
      <c r="N594" s="83"/>
    </row>
    <row r="595" spans="1:14" ht="63" x14ac:dyDescent="0.25">
      <c r="A595" s="174">
        <v>529</v>
      </c>
      <c r="B595" s="53" t="s">
        <v>642</v>
      </c>
      <c r="C595" s="58" t="s">
        <v>643</v>
      </c>
      <c r="D595" s="79">
        <v>0</v>
      </c>
      <c r="E595" s="107"/>
      <c r="F595" s="79">
        <v>0</v>
      </c>
      <c r="G595" s="80">
        <v>2016</v>
      </c>
      <c r="H595" s="80">
        <v>2021</v>
      </c>
      <c r="I595" s="81" t="s">
        <v>1254</v>
      </c>
      <c r="J595" s="81" t="s">
        <v>1685</v>
      </c>
      <c r="K595" s="82" t="s">
        <v>1254</v>
      </c>
      <c r="L595" s="82" t="s">
        <v>1254</v>
      </c>
      <c r="M595" s="106"/>
      <c r="N595" s="83"/>
    </row>
    <row r="596" spans="1:14" ht="47.25" x14ac:dyDescent="0.25">
      <c r="A596" s="174">
        <v>530</v>
      </c>
      <c r="B596" s="53" t="s">
        <v>644</v>
      </c>
      <c r="C596" s="58" t="s">
        <v>645</v>
      </c>
      <c r="D596" s="79">
        <v>0</v>
      </c>
      <c r="E596" s="107"/>
      <c r="F596" s="79">
        <v>0</v>
      </c>
      <c r="G596" s="80">
        <v>2016</v>
      </c>
      <c r="H596" s="80">
        <v>2021</v>
      </c>
      <c r="I596" s="81" t="s">
        <v>1684</v>
      </c>
      <c r="J596" s="81" t="s">
        <v>1685</v>
      </c>
      <c r="K596" s="82" t="s">
        <v>1684</v>
      </c>
      <c r="L596" s="82" t="s">
        <v>1684</v>
      </c>
      <c r="M596" s="106"/>
      <c r="N596" s="83"/>
    </row>
    <row r="597" spans="1:14" ht="47.25" x14ac:dyDescent="0.25">
      <c r="A597" s="174">
        <v>531</v>
      </c>
      <c r="B597" s="53" t="s">
        <v>646</v>
      </c>
      <c r="C597" s="58" t="s">
        <v>647</v>
      </c>
      <c r="D597" s="79">
        <v>0.25</v>
      </c>
      <c r="E597" s="107"/>
      <c r="F597" s="79">
        <v>8.1000000000000003E-2</v>
      </c>
      <c r="G597" s="80">
        <v>2017</v>
      </c>
      <c r="H597" s="80">
        <v>2020</v>
      </c>
      <c r="I597" s="81" t="s">
        <v>1684</v>
      </c>
      <c r="J597" s="81" t="s">
        <v>1685</v>
      </c>
      <c r="K597" s="82" t="s">
        <v>1684</v>
      </c>
      <c r="L597" s="82" t="s">
        <v>1684</v>
      </c>
      <c r="M597" s="106"/>
      <c r="N597" s="83"/>
    </row>
    <row r="598" spans="1:14" ht="47.25" x14ac:dyDescent="0.25">
      <c r="A598" s="174">
        <v>532</v>
      </c>
      <c r="B598" s="53" t="s">
        <v>648</v>
      </c>
      <c r="C598" s="58" t="s">
        <v>649</v>
      </c>
      <c r="D598" s="79">
        <v>0.16</v>
      </c>
      <c r="E598" s="107"/>
      <c r="F598" s="79">
        <v>0.04</v>
      </c>
      <c r="G598" s="80">
        <v>2018</v>
      </c>
      <c r="H598" s="80">
        <v>2020</v>
      </c>
      <c r="I598" s="81" t="s">
        <v>1684</v>
      </c>
      <c r="J598" s="81" t="s">
        <v>1685</v>
      </c>
      <c r="K598" s="82" t="s">
        <v>1684</v>
      </c>
      <c r="L598" s="82" t="s">
        <v>1684</v>
      </c>
      <c r="M598" s="106"/>
      <c r="N598" s="83"/>
    </row>
    <row r="599" spans="1:14" ht="47.25" x14ac:dyDescent="0.25">
      <c r="A599" s="174">
        <v>533</v>
      </c>
      <c r="B599" s="53" t="s">
        <v>650</v>
      </c>
      <c r="C599" s="58" t="s">
        <v>651</v>
      </c>
      <c r="D599" s="79">
        <v>0.25</v>
      </c>
      <c r="E599" s="107"/>
      <c r="F599" s="79">
        <v>0.11899999999999999</v>
      </c>
      <c r="G599" s="80">
        <v>2018</v>
      </c>
      <c r="H599" s="80">
        <v>2020</v>
      </c>
      <c r="I599" s="81" t="s">
        <v>1684</v>
      </c>
      <c r="J599" s="81" t="s">
        <v>1685</v>
      </c>
      <c r="K599" s="82" t="s">
        <v>1684</v>
      </c>
      <c r="L599" s="82" t="s">
        <v>1684</v>
      </c>
      <c r="M599" s="106"/>
      <c r="N599" s="83"/>
    </row>
    <row r="600" spans="1:14" ht="47.25" x14ac:dyDescent="0.25">
      <c r="A600" s="174">
        <v>534</v>
      </c>
      <c r="B600" s="53" t="s">
        <v>652</v>
      </c>
      <c r="C600" s="58" t="s">
        <v>653</v>
      </c>
      <c r="D600" s="79">
        <v>0</v>
      </c>
      <c r="E600" s="107"/>
      <c r="F600" s="79">
        <v>0.17699999999999999</v>
      </c>
      <c r="G600" s="80">
        <v>2016</v>
      </c>
      <c r="H600" s="80">
        <v>2020</v>
      </c>
      <c r="I600" s="81" t="s">
        <v>1684</v>
      </c>
      <c r="J600" s="81" t="s">
        <v>1685</v>
      </c>
      <c r="K600" s="82" t="s">
        <v>1684</v>
      </c>
      <c r="L600" s="82" t="s">
        <v>1684</v>
      </c>
      <c r="M600" s="106"/>
      <c r="N600" s="83"/>
    </row>
    <row r="601" spans="1:14" ht="47.25" x14ac:dyDescent="0.25">
      <c r="A601" s="174">
        <v>535</v>
      </c>
      <c r="B601" s="53" t="s">
        <v>654</v>
      </c>
      <c r="C601" s="58" t="s">
        <v>655</v>
      </c>
      <c r="D601" s="79">
        <v>0</v>
      </c>
      <c r="E601" s="107"/>
      <c r="F601" s="79">
        <v>0.14699999999999999</v>
      </c>
      <c r="G601" s="80">
        <v>2017</v>
      </c>
      <c r="H601" s="80">
        <v>2020</v>
      </c>
      <c r="I601" s="81" t="s">
        <v>1684</v>
      </c>
      <c r="J601" s="81" t="s">
        <v>1685</v>
      </c>
      <c r="K601" s="82" t="s">
        <v>1684</v>
      </c>
      <c r="L601" s="82" t="s">
        <v>1684</v>
      </c>
      <c r="M601" s="106"/>
      <c r="N601" s="83"/>
    </row>
    <row r="602" spans="1:14" ht="63" x14ac:dyDescent="0.25">
      <c r="A602" s="174">
        <v>536</v>
      </c>
      <c r="B602" s="53" t="s">
        <v>656</v>
      </c>
      <c r="C602" s="58" t="s">
        <v>657</v>
      </c>
      <c r="D602" s="79">
        <v>0</v>
      </c>
      <c r="E602" s="107"/>
      <c r="F602" s="79">
        <v>0.11799999999999999</v>
      </c>
      <c r="G602" s="80">
        <v>2017</v>
      </c>
      <c r="H602" s="80">
        <v>2020</v>
      </c>
      <c r="I602" s="81" t="s">
        <v>1684</v>
      </c>
      <c r="J602" s="81" t="s">
        <v>1685</v>
      </c>
      <c r="K602" s="82" t="s">
        <v>1684</v>
      </c>
      <c r="L602" s="82" t="s">
        <v>1684</v>
      </c>
      <c r="M602" s="106"/>
      <c r="N602" s="83"/>
    </row>
    <row r="603" spans="1:14" ht="31.5" x14ac:dyDescent="0.25">
      <c r="A603" s="174">
        <v>537</v>
      </c>
      <c r="B603" s="53" t="s">
        <v>658</v>
      </c>
      <c r="C603" s="58" t="s">
        <v>659</v>
      </c>
      <c r="D603" s="79">
        <v>0</v>
      </c>
      <c r="E603" s="107"/>
      <c r="F603" s="79">
        <v>1.583</v>
      </c>
      <c r="G603" s="80">
        <v>2019</v>
      </c>
      <c r="H603" s="80">
        <v>2020</v>
      </c>
      <c r="I603" s="81" t="s">
        <v>1684</v>
      </c>
      <c r="J603" s="81" t="s">
        <v>1685</v>
      </c>
      <c r="K603" s="82" t="s">
        <v>1684</v>
      </c>
      <c r="L603" s="82" t="s">
        <v>1684</v>
      </c>
      <c r="M603" s="106"/>
      <c r="N603" s="83"/>
    </row>
    <row r="604" spans="1:14" ht="47.25" x14ac:dyDescent="0.25">
      <c r="A604" s="174">
        <v>538</v>
      </c>
      <c r="B604" s="53" t="s">
        <v>2051</v>
      </c>
      <c r="C604" s="58" t="s">
        <v>2052</v>
      </c>
      <c r="D604" s="79">
        <v>0</v>
      </c>
      <c r="E604" s="107"/>
      <c r="F604" s="79">
        <v>0</v>
      </c>
      <c r="G604" s="80">
        <v>2019</v>
      </c>
      <c r="H604" s="80">
        <v>2022</v>
      </c>
      <c r="I604" s="81" t="s">
        <v>1254</v>
      </c>
      <c r="J604" s="81" t="s">
        <v>1685</v>
      </c>
      <c r="K604" s="82" t="s">
        <v>1254</v>
      </c>
      <c r="L604" s="82" t="s">
        <v>1254</v>
      </c>
      <c r="M604" s="106"/>
      <c r="N604" s="83"/>
    </row>
    <row r="605" spans="1:14" ht="31.5" x14ac:dyDescent="0.25">
      <c r="A605" s="174">
        <v>539</v>
      </c>
      <c r="B605" s="53" t="s">
        <v>660</v>
      </c>
      <c r="C605" s="58" t="s">
        <v>661</v>
      </c>
      <c r="D605" s="79">
        <v>0</v>
      </c>
      <c r="E605" s="107"/>
      <c r="F605" s="79">
        <v>0.11070000000000002</v>
      </c>
      <c r="G605" s="80">
        <v>2018</v>
      </c>
      <c r="H605" s="80">
        <v>2020</v>
      </c>
      <c r="I605" s="81" t="s">
        <v>1684</v>
      </c>
      <c r="J605" s="81" t="s">
        <v>1685</v>
      </c>
      <c r="K605" s="82" t="s">
        <v>1684</v>
      </c>
      <c r="L605" s="82" t="s">
        <v>1684</v>
      </c>
      <c r="M605" s="106"/>
      <c r="N605" s="83"/>
    </row>
    <row r="606" spans="1:14" ht="63" x14ac:dyDescent="0.25">
      <c r="A606" s="174">
        <v>540</v>
      </c>
      <c r="B606" s="65" t="s">
        <v>2053</v>
      </c>
      <c r="C606" s="58" t="s">
        <v>1421</v>
      </c>
      <c r="D606" s="79">
        <v>0.25</v>
      </c>
      <c r="E606" s="107"/>
      <c r="F606" s="79">
        <v>3.3119999999999998</v>
      </c>
      <c r="G606" s="80">
        <v>2020</v>
      </c>
      <c r="H606" s="80">
        <v>2020</v>
      </c>
      <c r="I606" s="81" t="s">
        <v>1684</v>
      </c>
      <c r="J606" s="81" t="s">
        <v>1685</v>
      </c>
      <c r="K606" s="82" t="s">
        <v>1684</v>
      </c>
      <c r="L606" s="82" t="s">
        <v>1684</v>
      </c>
      <c r="M606" s="106"/>
      <c r="N606" s="83"/>
    </row>
    <row r="607" spans="1:14" ht="47.25" x14ac:dyDescent="0.25">
      <c r="A607" s="174">
        <v>541</v>
      </c>
      <c r="B607" s="53" t="s">
        <v>1561</v>
      </c>
      <c r="C607" s="58" t="s">
        <v>1562</v>
      </c>
      <c r="D607" s="79">
        <v>0.1</v>
      </c>
      <c r="E607" s="107"/>
      <c r="F607" s="79">
        <v>0.02</v>
      </c>
      <c r="G607" s="80">
        <v>2020</v>
      </c>
      <c r="H607" s="80">
        <v>2020</v>
      </c>
      <c r="I607" s="81" t="s">
        <v>1684</v>
      </c>
      <c r="J607" s="81" t="s">
        <v>1685</v>
      </c>
      <c r="K607" s="82" t="s">
        <v>1684</v>
      </c>
      <c r="L607" s="82" t="s">
        <v>1684</v>
      </c>
      <c r="M607" s="106"/>
      <c r="N607" s="83"/>
    </row>
    <row r="608" spans="1:14" ht="47.25" x14ac:dyDescent="0.25">
      <c r="A608" s="174">
        <v>542</v>
      </c>
      <c r="B608" s="53" t="s">
        <v>2054</v>
      </c>
      <c r="C608" s="58" t="s">
        <v>2055</v>
      </c>
      <c r="D608" s="79">
        <v>0</v>
      </c>
      <c r="E608" s="107"/>
      <c r="F608" s="79">
        <v>0</v>
      </c>
      <c r="G608" s="80">
        <v>2020</v>
      </c>
      <c r="H608" s="80">
        <v>2021</v>
      </c>
      <c r="I608" s="81" t="s">
        <v>1254</v>
      </c>
      <c r="J608" s="81" t="s">
        <v>1685</v>
      </c>
      <c r="K608" s="82" t="s">
        <v>1254</v>
      </c>
      <c r="L608" s="82" t="s">
        <v>1254</v>
      </c>
      <c r="M608" s="106"/>
      <c r="N608" s="83"/>
    </row>
    <row r="609" spans="1:14" ht="47.25" x14ac:dyDescent="0.25">
      <c r="A609" s="174">
        <v>543</v>
      </c>
      <c r="B609" s="53" t="s">
        <v>2056</v>
      </c>
      <c r="C609" s="58" t="s">
        <v>2057</v>
      </c>
      <c r="D609" s="79">
        <v>0</v>
      </c>
      <c r="E609" s="107"/>
      <c r="F609" s="79">
        <v>0</v>
      </c>
      <c r="G609" s="80">
        <v>2020</v>
      </c>
      <c r="H609" s="80">
        <v>2021</v>
      </c>
      <c r="I609" s="81" t="s">
        <v>1684</v>
      </c>
      <c r="J609" s="81" t="s">
        <v>1685</v>
      </c>
      <c r="K609" s="82" t="s">
        <v>1254</v>
      </c>
      <c r="L609" s="82" t="s">
        <v>1254</v>
      </c>
      <c r="M609" s="106"/>
      <c r="N609" s="83"/>
    </row>
    <row r="610" spans="1:14" ht="31.5" x14ac:dyDescent="0.25">
      <c r="A610" s="174">
        <v>544</v>
      </c>
      <c r="B610" s="53" t="s">
        <v>2058</v>
      </c>
      <c r="C610" s="58" t="s">
        <v>2059</v>
      </c>
      <c r="D610" s="79">
        <v>0</v>
      </c>
      <c r="E610" s="107"/>
      <c r="F610" s="79">
        <v>0</v>
      </c>
      <c r="G610" s="80">
        <v>2020</v>
      </c>
      <c r="H610" s="80">
        <v>2021</v>
      </c>
      <c r="I610" s="81" t="s">
        <v>1684</v>
      </c>
      <c r="J610" s="81" t="s">
        <v>1685</v>
      </c>
      <c r="K610" s="82" t="s">
        <v>1254</v>
      </c>
      <c r="L610" s="82" t="s">
        <v>1254</v>
      </c>
      <c r="M610" s="106"/>
      <c r="N610" s="83"/>
    </row>
    <row r="611" spans="1:14" ht="30.75" x14ac:dyDescent="0.25">
      <c r="A611" s="174"/>
      <c r="B611" s="53" t="s">
        <v>160</v>
      </c>
      <c r="C611" s="58"/>
      <c r="D611" s="79">
        <f t="shared" ref="D611" si="105">SUM(D612:D618)</f>
        <v>0.57999999999999996</v>
      </c>
      <c r="E611" s="107"/>
      <c r="F611" s="79">
        <f t="shared" ref="F611" si="106">SUM(F612:F618)</f>
        <v>2.3256700000000001</v>
      </c>
      <c r="G611" s="80"/>
      <c r="H611" s="80"/>
      <c r="I611" s="81"/>
      <c r="J611" s="81"/>
      <c r="K611" s="82"/>
      <c r="L611" s="82"/>
      <c r="M611" s="106"/>
      <c r="N611" s="83"/>
    </row>
    <row r="612" spans="1:14" ht="47.25" x14ac:dyDescent="0.25">
      <c r="A612" s="174">
        <v>545</v>
      </c>
      <c r="B612" s="53" t="s">
        <v>662</v>
      </c>
      <c r="C612" s="58" t="s">
        <v>663</v>
      </c>
      <c r="D612" s="79">
        <v>0.16</v>
      </c>
      <c r="E612" s="107"/>
      <c r="F612" s="79">
        <v>0.23322999999999999</v>
      </c>
      <c r="G612" s="80">
        <v>2016</v>
      </c>
      <c r="H612" s="80">
        <v>2021</v>
      </c>
      <c r="I612" s="81" t="s">
        <v>1684</v>
      </c>
      <c r="J612" s="81" t="s">
        <v>1685</v>
      </c>
      <c r="K612" s="82" t="s">
        <v>1684</v>
      </c>
      <c r="L612" s="82" t="s">
        <v>1684</v>
      </c>
      <c r="M612" s="106"/>
      <c r="N612" s="83"/>
    </row>
    <row r="613" spans="1:14" ht="47.25" x14ac:dyDescent="0.25">
      <c r="A613" s="174">
        <v>546</v>
      </c>
      <c r="B613" s="53" t="s">
        <v>664</v>
      </c>
      <c r="C613" s="58" t="s">
        <v>665</v>
      </c>
      <c r="D613" s="79">
        <v>0.16</v>
      </c>
      <c r="E613" s="107"/>
      <c r="F613" s="79">
        <v>0.29799999999999999</v>
      </c>
      <c r="G613" s="80">
        <v>2016</v>
      </c>
      <c r="H613" s="80">
        <v>2021</v>
      </c>
      <c r="I613" s="81" t="s">
        <v>1684</v>
      </c>
      <c r="J613" s="81" t="s">
        <v>1685</v>
      </c>
      <c r="K613" s="82" t="s">
        <v>1684</v>
      </c>
      <c r="L613" s="82" t="s">
        <v>1684</v>
      </c>
      <c r="M613" s="106"/>
      <c r="N613" s="83"/>
    </row>
    <row r="614" spans="1:14" ht="63" x14ac:dyDescent="0.25">
      <c r="A614" s="174">
        <v>547</v>
      </c>
      <c r="B614" s="53" t="s">
        <v>666</v>
      </c>
      <c r="C614" s="58" t="s">
        <v>667</v>
      </c>
      <c r="D614" s="79">
        <v>0</v>
      </c>
      <c r="E614" s="107"/>
      <c r="F614" s="79">
        <v>0.44400000000000001</v>
      </c>
      <c r="G614" s="80">
        <v>2018</v>
      </c>
      <c r="H614" s="80">
        <v>2020</v>
      </c>
      <c r="I614" s="81" t="s">
        <v>1684</v>
      </c>
      <c r="J614" s="81" t="s">
        <v>1685</v>
      </c>
      <c r="K614" s="82" t="s">
        <v>1254</v>
      </c>
      <c r="L614" s="82" t="s">
        <v>1254</v>
      </c>
      <c r="M614" s="106"/>
      <c r="N614" s="83"/>
    </row>
    <row r="615" spans="1:14" ht="31.5" x14ac:dyDescent="0.25">
      <c r="A615" s="174">
        <v>548</v>
      </c>
      <c r="B615" s="53" t="s">
        <v>1563</v>
      </c>
      <c r="C615" s="58" t="s">
        <v>1564</v>
      </c>
      <c r="D615" s="79">
        <v>0.16</v>
      </c>
      <c r="E615" s="107"/>
      <c r="F615" s="79">
        <v>1.08144</v>
      </c>
      <c r="G615" s="80">
        <v>2017</v>
      </c>
      <c r="H615" s="80">
        <v>2020</v>
      </c>
      <c r="I615" s="81" t="s">
        <v>1684</v>
      </c>
      <c r="J615" s="81" t="s">
        <v>1685</v>
      </c>
      <c r="K615" s="82" t="s">
        <v>1254</v>
      </c>
      <c r="L615" s="82" t="s">
        <v>1254</v>
      </c>
      <c r="M615" s="106"/>
      <c r="N615" s="83"/>
    </row>
    <row r="616" spans="1:14" ht="31.5" x14ac:dyDescent="0.25">
      <c r="A616" s="174">
        <v>549</v>
      </c>
      <c r="B616" s="65" t="s">
        <v>668</v>
      </c>
      <c r="C616" s="58" t="s">
        <v>669</v>
      </c>
      <c r="D616" s="79">
        <v>0</v>
      </c>
      <c r="E616" s="107"/>
      <c r="F616" s="79">
        <v>0</v>
      </c>
      <c r="G616" s="80">
        <v>2018</v>
      </c>
      <c r="H616" s="80">
        <v>2021</v>
      </c>
      <c r="I616" s="81" t="s">
        <v>1254</v>
      </c>
      <c r="J616" s="81" t="s">
        <v>1685</v>
      </c>
      <c r="K616" s="82" t="s">
        <v>1684</v>
      </c>
      <c r="L616" s="82" t="s">
        <v>1684</v>
      </c>
      <c r="M616" s="106"/>
      <c r="N616" s="83"/>
    </row>
    <row r="617" spans="1:14" ht="31.5" x14ac:dyDescent="0.25">
      <c r="A617" s="174">
        <v>550</v>
      </c>
      <c r="B617" s="53" t="s">
        <v>2060</v>
      </c>
      <c r="C617" s="58" t="s">
        <v>2061</v>
      </c>
      <c r="D617" s="79">
        <v>0</v>
      </c>
      <c r="E617" s="107"/>
      <c r="F617" s="79">
        <v>0</v>
      </c>
      <c r="G617" s="80">
        <v>2018</v>
      </c>
      <c r="H617" s="80">
        <v>2022</v>
      </c>
      <c r="I617" s="81" t="s">
        <v>1254</v>
      </c>
      <c r="J617" s="81" t="s">
        <v>1685</v>
      </c>
      <c r="K617" s="82" t="s">
        <v>1254</v>
      </c>
      <c r="L617" s="82" t="s">
        <v>1254</v>
      </c>
      <c r="M617" s="106"/>
      <c r="N617" s="83"/>
    </row>
    <row r="618" spans="1:14" ht="63" x14ac:dyDescent="0.25">
      <c r="A618" s="174">
        <v>551</v>
      </c>
      <c r="B618" s="53" t="s">
        <v>2062</v>
      </c>
      <c r="C618" s="58" t="s">
        <v>1422</v>
      </c>
      <c r="D618" s="79">
        <v>0.1</v>
      </c>
      <c r="E618" s="107"/>
      <c r="F618" s="79">
        <v>0.26900000000000002</v>
      </c>
      <c r="G618" s="80">
        <v>2019</v>
      </c>
      <c r="H618" s="80">
        <v>2020</v>
      </c>
      <c r="I618" s="81" t="s">
        <v>1684</v>
      </c>
      <c r="J618" s="81" t="s">
        <v>1685</v>
      </c>
      <c r="K618" s="82" t="s">
        <v>1684</v>
      </c>
      <c r="L618" s="82" t="s">
        <v>1684</v>
      </c>
      <c r="M618" s="106"/>
      <c r="N618" s="83"/>
    </row>
    <row r="619" spans="1:14" ht="30.75" x14ac:dyDescent="0.25">
      <c r="A619" s="174"/>
      <c r="B619" s="65" t="s">
        <v>169</v>
      </c>
      <c r="C619" s="58"/>
      <c r="D619" s="79">
        <f t="shared" ref="D619" si="107">SUM(D620:D629)</f>
        <v>2.66</v>
      </c>
      <c r="E619" s="107"/>
      <c r="F619" s="79">
        <f t="shared" ref="F619" si="108">SUM(F620:F629)</f>
        <v>0.76026000000000005</v>
      </c>
      <c r="G619" s="80"/>
      <c r="H619" s="80"/>
      <c r="I619" s="81"/>
      <c r="J619" s="81"/>
      <c r="K619" s="82"/>
      <c r="L619" s="82"/>
      <c r="M619" s="106"/>
      <c r="N619" s="83"/>
    </row>
    <row r="620" spans="1:14" ht="31.5" x14ac:dyDescent="0.25">
      <c r="A620" s="174">
        <v>552</v>
      </c>
      <c r="B620" s="53" t="s">
        <v>670</v>
      </c>
      <c r="C620" s="58" t="s">
        <v>671</v>
      </c>
      <c r="D620" s="79">
        <v>0.4</v>
      </c>
      <c r="E620" s="107"/>
      <c r="F620" s="79">
        <v>7.9000000000000001E-2</v>
      </c>
      <c r="G620" s="80">
        <v>2016</v>
      </c>
      <c r="H620" s="80">
        <v>2020</v>
      </c>
      <c r="I620" s="81" t="s">
        <v>1684</v>
      </c>
      <c r="J620" s="81" t="s">
        <v>1685</v>
      </c>
      <c r="K620" s="82" t="s">
        <v>1684</v>
      </c>
      <c r="L620" s="82" t="s">
        <v>1684</v>
      </c>
      <c r="M620" s="106"/>
      <c r="N620" s="83"/>
    </row>
    <row r="621" spans="1:14" ht="31.5" x14ac:dyDescent="0.25">
      <c r="A621" s="174">
        <v>553</v>
      </c>
      <c r="B621" s="53" t="s">
        <v>672</v>
      </c>
      <c r="C621" s="58" t="s">
        <v>673</v>
      </c>
      <c r="D621" s="79">
        <v>1.26</v>
      </c>
      <c r="E621" s="107"/>
      <c r="F621" s="79">
        <v>0.14660000000000001</v>
      </c>
      <c r="G621" s="80">
        <v>2018</v>
      </c>
      <c r="H621" s="80">
        <v>2020</v>
      </c>
      <c r="I621" s="81" t="s">
        <v>1684</v>
      </c>
      <c r="J621" s="81" t="s">
        <v>1685</v>
      </c>
      <c r="K621" s="82" t="s">
        <v>1684</v>
      </c>
      <c r="L621" s="82" t="s">
        <v>1684</v>
      </c>
      <c r="M621" s="106"/>
      <c r="N621" s="83"/>
    </row>
    <row r="622" spans="1:14" ht="31.5" x14ac:dyDescent="0.25">
      <c r="A622" s="174">
        <v>554</v>
      </c>
      <c r="B622" s="53" t="s">
        <v>674</v>
      </c>
      <c r="C622" s="58" t="s">
        <v>675</v>
      </c>
      <c r="D622" s="79">
        <v>0.4</v>
      </c>
      <c r="E622" s="107"/>
      <c r="F622" s="79">
        <v>0.17166000000000001</v>
      </c>
      <c r="G622" s="80">
        <v>2016</v>
      </c>
      <c r="H622" s="80">
        <v>2021</v>
      </c>
      <c r="I622" s="81" t="s">
        <v>1684</v>
      </c>
      <c r="J622" s="81" t="s">
        <v>1685</v>
      </c>
      <c r="K622" s="82" t="s">
        <v>1684</v>
      </c>
      <c r="L622" s="82" t="s">
        <v>1684</v>
      </c>
      <c r="M622" s="106"/>
      <c r="N622" s="83"/>
    </row>
    <row r="623" spans="1:14" ht="31.5" x14ac:dyDescent="0.25">
      <c r="A623" s="174">
        <v>555</v>
      </c>
      <c r="B623" s="53" t="s">
        <v>1334</v>
      </c>
      <c r="C623" s="58" t="s">
        <v>1335</v>
      </c>
      <c r="D623" s="79">
        <v>0.5</v>
      </c>
      <c r="E623" s="107"/>
      <c r="F623" s="79">
        <v>0.126</v>
      </c>
      <c r="G623" s="80">
        <v>2012</v>
      </c>
      <c r="H623" s="80">
        <v>2020</v>
      </c>
      <c r="I623" s="81" t="s">
        <v>1684</v>
      </c>
      <c r="J623" s="81" t="s">
        <v>1685</v>
      </c>
      <c r="K623" s="82" t="s">
        <v>1684</v>
      </c>
      <c r="L623" s="82" t="s">
        <v>1684</v>
      </c>
      <c r="M623" s="106"/>
      <c r="N623" s="83"/>
    </row>
    <row r="624" spans="1:14" ht="31.5" x14ac:dyDescent="0.25">
      <c r="A624" s="174">
        <v>556</v>
      </c>
      <c r="B624" s="65" t="s">
        <v>676</v>
      </c>
      <c r="C624" s="58" t="s">
        <v>677</v>
      </c>
      <c r="D624" s="79">
        <v>0</v>
      </c>
      <c r="E624" s="107"/>
      <c r="F624" s="79">
        <v>0</v>
      </c>
      <c r="G624" s="80">
        <v>2011</v>
      </c>
      <c r="H624" s="80">
        <v>2021</v>
      </c>
      <c r="I624" s="81" t="s">
        <v>1684</v>
      </c>
      <c r="J624" s="81" t="s">
        <v>1685</v>
      </c>
      <c r="K624" s="82" t="s">
        <v>1684</v>
      </c>
      <c r="L624" s="82" t="s">
        <v>1684</v>
      </c>
      <c r="M624" s="106"/>
      <c r="N624" s="83"/>
    </row>
    <row r="625" spans="1:14" ht="31.5" x14ac:dyDescent="0.25">
      <c r="A625" s="174">
        <v>557</v>
      </c>
      <c r="B625" s="53" t="s">
        <v>678</v>
      </c>
      <c r="C625" s="58" t="s">
        <v>679</v>
      </c>
      <c r="D625" s="79">
        <v>0</v>
      </c>
      <c r="E625" s="107"/>
      <c r="F625" s="79">
        <v>0.21199999999999997</v>
      </c>
      <c r="G625" s="80">
        <v>2013</v>
      </c>
      <c r="H625" s="80">
        <v>2020</v>
      </c>
      <c r="I625" s="81" t="s">
        <v>1684</v>
      </c>
      <c r="J625" s="81" t="s">
        <v>1685</v>
      </c>
      <c r="K625" s="82" t="s">
        <v>1684</v>
      </c>
      <c r="L625" s="82" t="s">
        <v>1684</v>
      </c>
      <c r="M625" s="106"/>
      <c r="N625" s="83"/>
    </row>
    <row r="626" spans="1:14" ht="31.5" x14ac:dyDescent="0.25">
      <c r="A626" s="174">
        <v>558</v>
      </c>
      <c r="B626" s="53" t="s">
        <v>680</v>
      </c>
      <c r="C626" s="58" t="s">
        <v>681</v>
      </c>
      <c r="D626" s="79">
        <v>0</v>
      </c>
      <c r="E626" s="107"/>
      <c r="F626" s="79">
        <v>0</v>
      </c>
      <c r="G626" s="80">
        <v>2013</v>
      </c>
      <c r="H626" s="80">
        <v>2022</v>
      </c>
      <c r="I626" s="81" t="s">
        <v>1254</v>
      </c>
      <c r="J626" s="81" t="s">
        <v>1685</v>
      </c>
      <c r="K626" s="82" t="s">
        <v>1684</v>
      </c>
      <c r="L626" s="82" t="s">
        <v>1684</v>
      </c>
      <c r="M626" s="106"/>
      <c r="N626" s="83"/>
    </row>
    <row r="627" spans="1:14" ht="47.25" x14ac:dyDescent="0.25">
      <c r="A627" s="174">
        <v>559</v>
      </c>
      <c r="B627" s="53" t="s">
        <v>682</v>
      </c>
      <c r="C627" s="58" t="s">
        <v>683</v>
      </c>
      <c r="D627" s="79">
        <v>0</v>
      </c>
      <c r="E627" s="107"/>
      <c r="F627" s="79">
        <v>0</v>
      </c>
      <c r="G627" s="80">
        <v>2013</v>
      </c>
      <c r="H627" s="80">
        <v>2025</v>
      </c>
      <c r="I627" s="81" t="s">
        <v>1254</v>
      </c>
      <c r="J627" s="81" t="s">
        <v>1685</v>
      </c>
      <c r="K627" s="82" t="s">
        <v>1684</v>
      </c>
      <c r="L627" s="82" t="s">
        <v>1684</v>
      </c>
      <c r="M627" s="106"/>
      <c r="N627" s="83"/>
    </row>
    <row r="628" spans="1:14" ht="47.25" x14ac:dyDescent="0.25">
      <c r="A628" s="174">
        <v>560</v>
      </c>
      <c r="B628" s="53" t="s">
        <v>684</v>
      </c>
      <c r="C628" s="58" t="s">
        <v>685</v>
      </c>
      <c r="D628" s="79">
        <v>0</v>
      </c>
      <c r="E628" s="107"/>
      <c r="F628" s="79">
        <v>0</v>
      </c>
      <c r="G628" s="80">
        <v>2011</v>
      </c>
      <c r="H628" s="80">
        <v>2022</v>
      </c>
      <c r="I628" s="81" t="s">
        <v>1254</v>
      </c>
      <c r="J628" s="81" t="s">
        <v>1685</v>
      </c>
      <c r="K628" s="82" t="s">
        <v>1254</v>
      </c>
      <c r="L628" s="82" t="s">
        <v>1254</v>
      </c>
      <c r="M628" s="106"/>
      <c r="N628" s="83"/>
    </row>
    <row r="629" spans="1:14" ht="47.25" x14ac:dyDescent="0.25">
      <c r="A629" s="174">
        <v>561</v>
      </c>
      <c r="B629" s="65" t="s">
        <v>2063</v>
      </c>
      <c r="C629" s="58" t="s">
        <v>2064</v>
      </c>
      <c r="D629" s="79">
        <v>0.1</v>
      </c>
      <c r="E629" s="107"/>
      <c r="F629" s="79">
        <v>2.5000000000000001E-2</v>
      </c>
      <c r="G629" s="80">
        <v>2020</v>
      </c>
      <c r="H629" s="80">
        <v>2020</v>
      </c>
      <c r="I629" s="81" t="s">
        <v>1684</v>
      </c>
      <c r="J629" s="81" t="s">
        <v>1685</v>
      </c>
      <c r="K629" s="82" t="s">
        <v>1684</v>
      </c>
      <c r="L629" s="82" t="s">
        <v>1684</v>
      </c>
      <c r="M629" s="106"/>
      <c r="N629" s="83"/>
    </row>
    <row r="630" spans="1:14" ht="30.75" x14ac:dyDescent="0.25">
      <c r="A630" s="174"/>
      <c r="B630" s="53" t="s">
        <v>686</v>
      </c>
      <c r="C630" s="58"/>
      <c r="D630" s="79">
        <f t="shared" ref="D630" si="109">SUM(D631:D634)</f>
        <v>0.66</v>
      </c>
      <c r="E630" s="107"/>
      <c r="F630" s="79">
        <f t="shared" ref="F630" si="110">SUM(F631:F634)</f>
        <v>2.5860000000000003</v>
      </c>
      <c r="G630" s="80"/>
      <c r="H630" s="80"/>
      <c r="I630" s="81"/>
      <c r="J630" s="81"/>
      <c r="K630" s="82"/>
      <c r="L630" s="82"/>
      <c r="M630" s="106"/>
      <c r="N630" s="83"/>
    </row>
    <row r="631" spans="1:14" ht="47.25" x14ac:dyDescent="0.25">
      <c r="A631" s="174">
        <v>562</v>
      </c>
      <c r="B631" s="53" t="s">
        <v>687</v>
      </c>
      <c r="C631" s="58" t="s">
        <v>688</v>
      </c>
      <c r="D631" s="79">
        <v>0.25</v>
      </c>
      <c r="E631" s="107"/>
      <c r="F631" s="79">
        <v>1.5210000000000001</v>
      </c>
      <c r="G631" s="80">
        <v>2016</v>
      </c>
      <c r="H631" s="80">
        <v>2020</v>
      </c>
      <c r="I631" s="81" t="s">
        <v>1684</v>
      </c>
      <c r="J631" s="81" t="s">
        <v>1685</v>
      </c>
      <c r="K631" s="82" t="s">
        <v>1684</v>
      </c>
      <c r="L631" s="82" t="s">
        <v>1684</v>
      </c>
      <c r="M631" s="106"/>
      <c r="N631" s="83"/>
    </row>
    <row r="632" spans="1:14" ht="47.25" x14ac:dyDescent="0.25">
      <c r="A632" s="174">
        <v>563</v>
      </c>
      <c r="B632" s="53" t="s">
        <v>689</v>
      </c>
      <c r="C632" s="58" t="s">
        <v>690</v>
      </c>
      <c r="D632" s="79">
        <v>0</v>
      </c>
      <c r="E632" s="107"/>
      <c r="F632" s="79">
        <v>0</v>
      </c>
      <c r="G632" s="80">
        <v>2016</v>
      </c>
      <c r="H632" s="80">
        <v>2025</v>
      </c>
      <c r="I632" s="81" t="s">
        <v>1254</v>
      </c>
      <c r="J632" s="81" t="s">
        <v>1685</v>
      </c>
      <c r="K632" s="82" t="s">
        <v>1254</v>
      </c>
      <c r="L632" s="82" t="s">
        <v>1254</v>
      </c>
      <c r="M632" s="106"/>
      <c r="N632" s="83"/>
    </row>
    <row r="633" spans="1:14" ht="63" x14ac:dyDescent="0.25">
      <c r="A633" s="174">
        <v>564</v>
      </c>
      <c r="B633" s="53" t="s">
        <v>2065</v>
      </c>
      <c r="C633" s="58" t="s">
        <v>691</v>
      </c>
      <c r="D633" s="79">
        <v>0.25</v>
      </c>
      <c r="E633" s="107"/>
      <c r="F633" s="79">
        <v>1.0169999999999999</v>
      </c>
      <c r="G633" s="80">
        <v>2019</v>
      </c>
      <c r="H633" s="80">
        <v>2020</v>
      </c>
      <c r="I633" s="81" t="s">
        <v>1684</v>
      </c>
      <c r="J633" s="81" t="s">
        <v>1685</v>
      </c>
      <c r="K633" s="82" t="s">
        <v>1684</v>
      </c>
      <c r="L633" s="82" t="s">
        <v>1684</v>
      </c>
      <c r="M633" s="106"/>
      <c r="N633" s="83"/>
    </row>
    <row r="634" spans="1:14" ht="63" x14ac:dyDescent="0.25">
      <c r="A634" s="174">
        <v>565</v>
      </c>
      <c r="B634" s="53" t="s">
        <v>2066</v>
      </c>
      <c r="C634" s="58" t="s">
        <v>1423</v>
      </c>
      <c r="D634" s="79">
        <v>0.16</v>
      </c>
      <c r="E634" s="107"/>
      <c r="F634" s="79">
        <v>4.7999999999999994E-2</v>
      </c>
      <c r="G634" s="80">
        <v>2019</v>
      </c>
      <c r="H634" s="80">
        <v>2020</v>
      </c>
      <c r="I634" s="81" t="s">
        <v>1684</v>
      </c>
      <c r="J634" s="81" t="s">
        <v>1685</v>
      </c>
      <c r="K634" s="82" t="s">
        <v>1684</v>
      </c>
      <c r="L634" s="82" t="s">
        <v>1684</v>
      </c>
      <c r="M634" s="106"/>
      <c r="N634" s="83"/>
    </row>
    <row r="635" spans="1:14" ht="30.75" x14ac:dyDescent="0.25">
      <c r="A635" s="174"/>
      <c r="B635" s="53" t="s">
        <v>179</v>
      </c>
      <c r="C635" s="58"/>
      <c r="D635" s="79">
        <f t="shared" ref="D635" si="111">SUM(D636:D640)</f>
        <v>0.32</v>
      </c>
      <c r="E635" s="107"/>
      <c r="F635" s="79">
        <f t="shared" ref="F635" si="112">SUM(F636:F640)</f>
        <v>0.66300000000000003</v>
      </c>
      <c r="G635" s="80"/>
      <c r="H635" s="80"/>
      <c r="I635" s="81"/>
      <c r="J635" s="81"/>
      <c r="K635" s="82"/>
      <c r="L635" s="82"/>
      <c r="M635" s="106"/>
      <c r="N635" s="83"/>
    </row>
    <row r="636" spans="1:14" ht="31.5" x14ac:dyDescent="0.25">
      <c r="A636" s="174">
        <v>566</v>
      </c>
      <c r="B636" s="53" t="s">
        <v>692</v>
      </c>
      <c r="C636" s="58" t="s">
        <v>693</v>
      </c>
      <c r="D636" s="79">
        <v>0.16</v>
      </c>
      <c r="E636" s="107"/>
      <c r="F636" s="79">
        <v>0.10100000000000001</v>
      </c>
      <c r="G636" s="80">
        <v>2016</v>
      </c>
      <c r="H636" s="80">
        <v>2020</v>
      </c>
      <c r="I636" s="81" t="s">
        <v>1684</v>
      </c>
      <c r="J636" s="81" t="s">
        <v>1685</v>
      </c>
      <c r="K636" s="82" t="s">
        <v>1684</v>
      </c>
      <c r="L636" s="82" t="s">
        <v>1684</v>
      </c>
      <c r="M636" s="106"/>
      <c r="N636" s="83"/>
    </row>
    <row r="637" spans="1:14" ht="47.25" x14ac:dyDescent="0.25">
      <c r="A637" s="174">
        <v>567</v>
      </c>
      <c r="B637" s="53" t="s">
        <v>694</v>
      </c>
      <c r="C637" s="58" t="s">
        <v>695</v>
      </c>
      <c r="D637" s="79">
        <v>0</v>
      </c>
      <c r="E637" s="107"/>
      <c r="F637" s="79">
        <v>0</v>
      </c>
      <c r="G637" s="80">
        <v>2017</v>
      </c>
      <c r="H637" s="80">
        <v>2021</v>
      </c>
      <c r="I637" s="81" t="s">
        <v>1254</v>
      </c>
      <c r="J637" s="81" t="s">
        <v>1685</v>
      </c>
      <c r="K637" s="82" t="s">
        <v>1254</v>
      </c>
      <c r="L637" s="82" t="s">
        <v>1254</v>
      </c>
      <c r="M637" s="106"/>
      <c r="N637" s="83"/>
    </row>
    <row r="638" spans="1:14" ht="63" x14ac:dyDescent="0.25">
      <c r="A638" s="174">
        <v>568</v>
      </c>
      <c r="B638" s="53" t="s">
        <v>696</v>
      </c>
      <c r="C638" s="58" t="s">
        <v>697</v>
      </c>
      <c r="D638" s="79">
        <v>0</v>
      </c>
      <c r="E638" s="107"/>
      <c r="F638" s="79">
        <v>0</v>
      </c>
      <c r="G638" s="80">
        <v>2019</v>
      </c>
      <c r="H638" s="80">
        <v>2021</v>
      </c>
      <c r="I638" s="81" t="s">
        <v>1254</v>
      </c>
      <c r="J638" s="81" t="s">
        <v>1685</v>
      </c>
      <c r="K638" s="82" t="s">
        <v>1254</v>
      </c>
      <c r="L638" s="82" t="s">
        <v>1254</v>
      </c>
      <c r="M638" s="106"/>
      <c r="N638" s="83"/>
    </row>
    <row r="639" spans="1:14" ht="31.5" x14ac:dyDescent="0.25">
      <c r="A639" s="174">
        <v>569</v>
      </c>
      <c r="B639" s="53" t="s">
        <v>2067</v>
      </c>
      <c r="C639" s="58" t="s">
        <v>2068</v>
      </c>
      <c r="D639" s="79">
        <v>0</v>
      </c>
      <c r="E639" s="107"/>
      <c r="F639" s="79">
        <v>0</v>
      </c>
      <c r="G639" s="80">
        <v>2020</v>
      </c>
      <c r="H639" s="80">
        <v>2022</v>
      </c>
      <c r="I639" s="81" t="s">
        <v>1254</v>
      </c>
      <c r="J639" s="81" t="s">
        <v>1685</v>
      </c>
      <c r="K639" s="82" t="s">
        <v>1254</v>
      </c>
      <c r="L639" s="82" t="s">
        <v>1254</v>
      </c>
      <c r="M639" s="106"/>
      <c r="N639" s="83"/>
    </row>
    <row r="640" spans="1:14" ht="31.5" x14ac:dyDescent="0.25">
      <c r="A640" s="174">
        <v>570</v>
      </c>
      <c r="B640" s="53" t="s">
        <v>698</v>
      </c>
      <c r="C640" s="58" t="s">
        <v>699</v>
      </c>
      <c r="D640" s="79">
        <v>0.16</v>
      </c>
      <c r="E640" s="107"/>
      <c r="F640" s="79">
        <v>0.56200000000000006</v>
      </c>
      <c r="G640" s="80">
        <v>2020</v>
      </c>
      <c r="H640" s="80">
        <v>2020</v>
      </c>
      <c r="I640" s="81" t="s">
        <v>1684</v>
      </c>
      <c r="J640" s="81" t="s">
        <v>1685</v>
      </c>
      <c r="K640" s="82" t="s">
        <v>1684</v>
      </c>
      <c r="L640" s="82" t="s">
        <v>1684</v>
      </c>
      <c r="M640" s="106"/>
      <c r="N640" s="83"/>
    </row>
    <row r="641" spans="1:14" ht="30.75" x14ac:dyDescent="0.25">
      <c r="A641" s="174"/>
      <c r="B641" s="53" t="s">
        <v>186</v>
      </c>
      <c r="C641" s="58"/>
      <c r="D641" s="79">
        <f t="shared" ref="D641" si="113">SUM(D642:D645)</f>
        <v>0.75</v>
      </c>
      <c r="E641" s="107"/>
      <c r="F641" s="79">
        <f t="shared" ref="F641" si="114">SUM(F642:F645)</f>
        <v>1.2033</v>
      </c>
      <c r="G641" s="80"/>
      <c r="H641" s="80"/>
      <c r="I641" s="81"/>
      <c r="J641" s="81"/>
      <c r="K641" s="82"/>
      <c r="L641" s="82"/>
      <c r="M641" s="106"/>
      <c r="N641" s="83"/>
    </row>
    <row r="642" spans="1:14" ht="31.5" x14ac:dyDescent="0.25">
      <c r="A642" s="174">
        <v>571</v>
      </c>
      <c r="B642" s="53" t="s">
        <v>700</v>
      </c>
      <c r="C642" s="58" t="s">
        <v>701</v>
      </c>
      <c r="D642" s="79">
        <v>0.25</v>
      </c>
      <c r="E642" s="107"/>
      <c r="F642" s="79">
        <v>9.2300000000000007E-2</v>
      </c>
      <c r="G642" s="80">
        <v>2016</v>
      </c>
      <c r="H642" s="80">
        <v>2020</v>
      </c>
      <c r="I642" s="81" t="s">
        <v>1684</v>
      </c>
      <c r="J642" s="81" t="s">
        <v>1685</v>
      </c>
      <c r="K642" s="82" t="s">
        <v>1684</v>
      </c>
      <c r="L642" s="82" t="s">
        <v>1684</v>
      </c>
      <c r="M642" s="106"/>
      <c r="N642" s="83"/>
    </row>
    <row r="643" spans="1:14" ht="31.5" x14ac:dyDescent="0.25">
      <c r="A643" s="174">
        <v>572</v>
      </c>
      <c r="B643" s="53" t="s">
        <v>702</v>
      </c>
      <c r="C643" s="58" t="s">
        <v>703</v>
      </c>
      <c r="D643" s="79">
        <v>0.25</v>
      </c>
      <c r="E643" s="107"/>
      <c r="F643" s="79">
        <v>0.183</v>
      </c>
      <c r="G643" s="85">
        <v>2016</v>
      </c>
      <c r="H643" s="85">
        <v>2020</v>
      </c>
      <c r="I643" s="81" t="s">
        <v>1684</v>
      </c>
      <c r="J643" s="81" t="s">
        <v>1685</v>
      </c>
      <c r="K643" s="86" t="s">
        <v>1684</v>
      </c>
      <c r="L643" s="86" t="s">
        <v>1684</v>
      </c>
      <c r="M643" s="106"/>
      <c r="N643" s="83"/>
    </row>
    <row r="644" spans="1:14" ht="47.25" x14ac:dyDescent="0.25">
      <c r="A644" s="174">
        <v>573</v>
      </c>
      <c r="B644" s="65" t="s">
        <v>704</v>
      </c>
      <c r="C644" s="58" t="s">
        <v>705</v>
      </c>
      <c r="D644" s="79">
        <v>0.25</v>
      </c>
      <c r="E644" s="107"/>
      <c r="F644" s="79">
        <v>0.92800000000000005</v>
      </c>
      <c r="G644" s="80">
        <v>2018</v>
      </c>
      <c r="H644" s="80">
        <v>2021</v>
      </c>
      <c r="I644" s="81" t="s">
        <v>1684</v>
      </c>
      <c r="J644" s="81" t="s">
        <v>1685</v>
      </c>
      <c r="K644" s="82" t="s">
        <v>1684</v>
      </c>
      <c r="L644" s="82" t="s">
        <v>1684</v>
      </c>
      <c r="M644" s="106"/>
      <c r="N644" s="83"/>
    </row>
    <row r="645" spans="1:14" ht="63" x14ac:dyDescent="0.25">
      <c r="A645" s="174">
        <v>574</v>
      </c>
      <c r="B645" s="53" t="s">
        <v>706</v>
      </c>
      <c r="C645" s="58" t="s">
        <v>707</v>
      </c>
      <c r="D645" s="79">
        <v>0</v>
      </c>
      <c r="E645" s="107"/>
      <c r="F645" s="79">
        <v>0</v>
      </c>
      <c r="G645" s="80">
        <v>2013</v>
      </c>
      <c r="H645" s="80">
        <v>2026</v>
      </c>
      <c r="I645" s="81" t="s">
        <v>1254</v>
      </c>
      <c r="J645" s="81" t="s">
        <v>1685</v>
      </c>
      <c r="K645" s="82" t="s">
        <v>1254</v>
      </c>
      <c r="L645" s="82" t="s">
        <v>1254</v>
      </c>
      <c r="M645" s="106"/>
      <c r="N645" s="83"/>
    </row>
    <row r="646" spans="1:14" ht="30.75" x14ac:dyDescent="0.25">
      <c r="A646" s="174"/>
      <c r="B646" s="53" t="s">
        <v>708</v>
      </c>
      <c r="C646" s="58"/>
      <c r="D646" s="79">
        <f t="shared" ref="D646" si="115">SUM(D647:D649)</f>
        <v>0</v>
      </c>
      <c r="E646" s="107"/>
      <c r="F646" s="79">
        <f t="shared" ref="F646" si="116">SUM(F647:F649)</f>
        <v>0</v>
      </c>
      <c r="G646" s="80"/>
      <c r="H646" s="80"/>
      <c r="I646" s="81"/>
      <c r="J646" s="81"/>
      <c r="K646" s="82"/>
      <c r="L646" s="82"/>
      <c r="M646" s="106"/>
      <c r="N646" s="83"/>
    </row>
    <row r="647" spans="1:14" ht="47.25" x14ac:dyDescent="0.25">
      <c r="A647" s="174">
        <v>575</v>
      </c>
      <c r="B647" s="53" t="s">
        <v>709</v>
      </c>
      <c r="C647" s="58" t="s">
        <v>710</v>
      </c>
      <c r="D647" s="79">
        <v>0</v>
      </c>
      <c r="E647" s="107"/>
      <c r="F647" s="79">
        <v>0</v>
      </c>
      <c r="G647" s="80">
        <v>2016</v>
      </c>
      <c r="H647" s="80">
        <v>2021</v>
      </c>
      <c r="I647" s="81" t="s">
        <v>1254</v>
      </c>
      <c r="J647" s="81" t="s">
        <v>1685</v>
      </c>
      <c r="K647" s="82" t="s">
        <v>1684</v>
      </c>
      <c r="L647" s="82" t="s">
        <v>1684</v>
      </c>
      <c r="M647" s="106"/>
      <c r="N647" s="83"/>
    </row>
    <row r="648" spans="1:14" ht="63" x14ac:dyDescent="0.25">
      <c r="A648" s="174">
        <v>576</v>
      </c>
      <c r="B648" s="53" t="s">
        <v>2069</v>
      </c>
      <c r="C648" s="58" t="s">
        <v>711</v>
      </c>
      <c r="D648" s="79">
        <v>0</v>
      </c>
      <c r="E648" s="107"/>
      <c r="F648" s="79">
        <v>0</v>
      </c>
      <c r="G648" s="80">
        <v>2018</v>
      </c>
      <c r="H648" s="80">
        <v>2021</v>
      </c>
      <c r="I648" s="81" t="s">
        <v>1254</v>
      </c>
      <c r="J648" s="81" t="s">
        <v>1685</v>
      </c>
      <c r="K648" s="82" t="s">
        <v>1684</v>
      </c>
      <c r="L648" s="82" t="s">
        <v>1684</v>
      </c>
      <c r="M648" s="106"/>
      <c r="N648" s="83"/>
    </row>
    <row r="649" spans="1:14" ht="47.25" x14ac:dyDescent="0.25">
      <c r="A649" s="174">
        <v>577</v>
      </c>
      <c r="B649" s="53" t="s">
        <v>2070</v>
      </c>
      <c r="C649" s="58" t="s">
        <v>2071</v>
      </c>
      <c r="D649" s="79">
        <v>0</v>
      </c>
      <c r="E649" s="107"/>
      <c r="F649" s="79">
        <v>0</v>
      </c>
      <c r="G649" s="80">
        <v>2020</v>
      </c>
      <c r="H649" s="80">
        <v>2021</v>
      </c>
      <c r="I649" s="81" t="s">
        <v>1254</v>
      </c>
      <c r="J649" s="81" t="s">
        <v>1685</v>
      </c>
      <c r="K649" s="82" t="s">
        <v>1254</v>
      </c>
      <c r="L649" s="82" t="s">
        <v>1254</v>
      </c>
      <c r="M649" s="106"/>
      <c r="N649" s="83"/>
    </row>
    <row r="650" spans="1:14" ht="30.75" x14ac:dyDescent="0.25">
      <c r="A650" s="174"/>
      <c r="B650" s="65" t="s">
        <v>1336</v>
      </c>
      <c r="C650" s="58"/>
      <c r="D650" s="79">
        <f t="shared" ref="D650" si="117">SUM(D651:D651)</f>
        <v>0</v>
      </c>
      <c r="E650" s="107"/>
      <c r="F650" s="79">
        <f t="shared" ref="F650" si="118">SUM(F651:F651)</f>
        <v>0</v>
      </c>
      <c r="G650" s="80"/>
      <c r="H650" s="80"/>
      <c r="I650" s="81"/>
      <c r="J650" s="81"/>
      <c r="K650" s="82"/>
      <c r="L650" s="82"/>
      <c r="M650" s="106"/>
      <c r="N650" s="83"/>
    </row>
    <row r="651" spans="1:14" ht="63" x14ac:dyDescent="0.25">
      <c r="A651" s="174">
        <v>578</v>
      </c>
      <c r="B651" s="53" t="s">
        <v>1337</v>
      </c>
      <c r="C651" s="58" t="s">
        <v>1338</v>
      </c>
      <c r="D651" s="79">
        <v>0</v>
      </c>
      <c r="E651" s="107"/>
      <c r="F651" s="79">
        <v>0</v>
      </c>
      <c r="G651" s="80">
        <v>2020</v>
      </c>
      <c r="H651" s="80">
        <v>2021</v>
      </c>
      <c r="I651" s="81" t="s">
        <v>1254</v>
      </c>
      <c r="J651" s="81" t="s">
        <v>1685</v>
      </c>
      <c r="K651" s="82" t="s">
        <v>1684</v>
      </c>
      <c r="L651" s="82" t="s">
        <v>1684</v>
      </c>
      <c r="M651" s="106"/>
      <c r="N651" s="83"/>
    </row>
    <row r="652" spans="1:14" ht="30.75" x14ac:dyDescent="0.25">
      <c r="A652" s="174"/>
      <c r="B652" s="53" t="s">
        <v>189</v>
      </c>
      <c r="C652" s="58"/>
      <c r="D652" s="79">
        <f t="shared" ref="D652" si="119">SUM(D653:D657)</f>
        <v>1.53</v>
      </c>
      <c r="E652" s="107"/>
      <c r="F652" s="79">
        <f t="shared" ref="F652" si="120">SUM(F653:F657)</f>
        <v>4.0360000000000005</v>
      </c>
      <c r="G652" s="80"/>
      <c r="H652" s="80"/>
      <c r="I652" s="81"/>
      <c r="J652" s="81"/>
      <c r="K652" s="82"/>
      <c r="L652" s="82"/>
      <c r="M652" s="106"/>
      <c r="N652" s="83"/>
    </row>
    <row r="653" spans="1:14" ht="47.25" x14ac:dyDescent="0.25">
      <c r="A653" s="174">
        <v>579</v>
      </c>
      <c r="B653" s="53" t="s">
        <v>712</v>
      </c>
      <c r="C653" s="58" t="s">
        <v>713</v>
      </c>
      <c r="D653" s="79">
        <v>0.25</v>
      </c>
      <c r="E653" s="107"/>
      <c r="F653" s="79">
        <v>2.4690000000000003</v>
      </c>
      <c r="G653" s="80">
        <v>2019</v>
      </c>
      <c r="H653" s="80">
        <v>2021</v>
      </c>
      <c r="I653" s="81" t="s">
        <v>1684</v>
      </c>
      <c r="J653" s="81" t="s">
        <v>1685</v>
      </c>
      <c r="K653" s="82" t="s">
        <v>1684</v>
      </c>
      <c r="L653" s="82" t="s">
        <v>1684</v>
      </c>
      <c r="M653" s="106"/>
      <c r="N653" s="83"/>
    </row>
    <row r="654" spans="1:14" ht="47.25" x14ac:dyDescent="0.25">
      <c r="A654" s="174">
        <v>580</v>
      </c>
      <c r="B654" s="53" t="s">
        <v>714</v>
      </c>
      <c r="C654" s="58" t="s">
        <v>715</v>
      </c>
      <c r="D654" s="79">
        <v>0.25</v>
      </c>
      <c r="E654" s="107"/>
      <c r="F654" s="79">
        <v>0.77</v>
      </c>
      <c r="G654" s="80">
        <v>2019</v>
      </c>
      <c r="H654" s="80">
        <v>2020</v>
      </c>
      <c r="I654" s="81" t="s">
        <v>1684</v>
      </c>
      <c r="J654" s="81" t="s">
        <v>1685</v>
      </c>
      <c r="K654" s="82" t="s">
        <v>1684</v>
      </c>
      <c r="L654" s="82" t="s">
        <v>1684</v>
      </c>
      <c r="M654" s="106"/>
      <c r="N654" s="83"/>
    </row>
    <row r="655" spans="1:14" ht="63" x14ac:dyDescent="0.25">
      <c r="A655" s="174">
        <v>581</v>
      </c>
      <c r="B655" s="53" t="s">
        <v>2072</v>
      </c>
      <c r="C655" s="58" t="s">
        <v>2073</v>
      </c>
      <c r="D655" s="79">
        <v>0</v>
      </c>
      <c r="E655" s="107"/>
      <c r="F655" s="79">
        <v>0</v>
      </c>
      <c r="G655" s="80">
        <v>2020</v>
      </c>
      <c r="H655" s="80">
        <v>2021</v>
      </c>
      <c r="I655" s="81" t="s">
        <v>1254</v>
      </c>
      <c r="J655" s="81" t="s">
        <v>1685</v>
      </c>
      <c r="K655" s="82" t="s">
        <v>1254</v>
      </c>
      <c r="L655" s="82" t="s">
        <v>1254</v>
      </c>
      <c r="M655" s="106"/>
      <c r="N655" s="83"/>
    </row>
    <row r="656" spans="1:14" ht="63" x14ac:dyDescent="0.25">
      <c r="A656" s="174">
        <v>582</v>
      </c>
      <c r="B656" s="53" t="s">
        <v>2074</v>
      </c>
      <c r="C656" s="58" t="s">
        <v>2075</v>
      </c>
      <c r="D656" s="79">
        <v>0</v>
      </c>
      <c r="E656" s="107"/>
      <c r="F656" s="79">
        <v>0</v>
      </c>
      <c r="G656" s="80">
        <v>2020</v>
      </c>
      <c r="H656" s="80">
        <v>2021</v>
      </c>
      <c r="I656" s="81" t="s">
        <v>1684</v>
      </c>
      <c r="J656" s="81" t="s">
        <v>1685</v>
      </c>
      <c r="K656" s="82" t="s">
        <v>1684</v>
      </c>
      <c r="L656" s="82" t="s">
        <v>1684</v>
      </c>
      <c r="M656" s="106"/>
      <c r="N656" s="83"/>
    </row>
    <row r="657" spans="1:14" ht="47.25" x14ac:dyDescent="0.25">
      <c r="A657" s="174">
        <v>583</v>
      </c>
      <c r="B657" s="53" t="s">
        <v>204</v>
      </c>
      <c r="C657" s="58" t="s">
        <v>205</v>
      </c>
      <c r="D657" s="79">
        <v>1.03</v>
      </c>
      <c r="E657" s="107"/>
      <c r="F657" s="79">
        <v>0.79700000000000004</v>
      </c>
      <c r="G657" s="80">
        <v>2020</v>
      </c>
      <c r="H657" s="80">
        <v>2020</v>
      </c>
      <c r="I657" s="81" t="s">
        <v>1684</v>
      </c>
      <c r="J657" s="81" t="s">
        <v>1685</v>
      </c>
      <c r="K657" s="82" t="s">
        <v>1684</v>
      </c>
      <c r="L657" s="82" t="s">
        <v>1684</v>
      </c>
      <c r="M657" s="106"/>
      <c r="N657" s="83"/>
    </row>
    <row r="658" spans="1:14" ht="30.75" x14ac:dyDescent="0.25">
      <c r="A658" s="174"/>
      <c r="B658" s="53" t="s">
        <v>208</v>
      </c>
      <c r="C658" s="58"/>
      <c r="D658" s="79">
        <f t="shared" ref="D658" si="121">SUM(D659:D681)</f>
        <v>0</v>
      </c>
      <c r="E658" s="107"/>
      <c r="F658" s="79">
        <f t="shared" ref="F658" si="122">SUM(F659:F681)</f>
        <v>0.66</v>
      </c>
      <c r="G658" s="80"/>
      <c r="H658" s="80"/>
      <c r="I658" s="81"/>
      <c r="J658" s="81"/>
      <c r="K658" s="82"/>
      <c r="L658" s="82"/>
      <c r="M658" s="106"/>
      <c r="N658" s="83"/>
    </row>
    <row r="659" spans="1:14" ht="47.25" x14ac:dyDescent="0.25">
      <c r="A659" s="174">
        <v>584</v>
      </c>
      <c r="B659" s="53" t="s">
        <v>716</v>
      </c>
      <c r="C659" s="58" t="s">
        <v>717</v>
      </c>
      <c r="D659" s="79">
        <v>0</v>
      </c>
      <c r="E659" s="107"/>
      <c r="F659" s="79">
        <v>0</v>
      </c>
      <c r="G659" s="80">
        <v>2016</v>
      </c>
      <c r="H659" s="80">
        <v>2021</v>
      </c>
      <c r="I659" s="81" t="s">
        <v>1254</v>
      </c>
      <c r="J659" s="81" t="s">
        <v>1685</v>
      </c>
      <c r="K659" s="82" t="s">
        <v>1254</v>
      </c>
      <c r="L659" s="82" t="s">
        <v>1254</v>
      </c>
      <c r="M659" s="106"/>
      <c r="N659" s="83"/>
    </row>
    <row r="660" spans="1:14" ht="47.25" x14ac:dyDescent="0.25">
      <c r="A660" s="174">
        <v>585</v>
      </c>
      <c r="B660" s="65" t="s">
        <v>718</v>
      </c>
      <c r="C660" s="58" t="s">
        <v>719</v>
      </c>
      <c r="D660" s="79">
        <v>0</v>
      </c>
      <c r="E660" s="107"/>
      <c r="F660" s="79">
        <v>0</v>
      </c>
      <c r="G660" s="80">
        <v>2016</v>
      </c>
      <c r="H660" s="80">
        <v>2021</v>
      </c>
      <c r="I660" s="81" t="s">
        <v>1254</v>
      </c>
      <c r="J660" s="81" t="s">
        <v>1685</v>
      </c>
      <c r="K660" s="82" t="s">
        <v>1254</v>
      </c>
      <c r="L660" s="82" t="s">
        <v>1254</v>
      </c>
      <c r="M660" s="106"/>
      <c r="N660" s="83"/>
    </row>
    <row r="661" spans="1:14" ht="47.25" x14ac:dyDescent="0.25">
      <c r="A661" s="174">
        <v>586</v>
      </c>
      <c r="B661" s="53" t="s">
        <v>720</v>
      </c>
      <c r="C661" s="58" t="s">
        <v>721</v>
      </c>
      <c r="D661" s="79">
        <v>0</v>
      </c>
      <c r="E661" s="107"/>
      <c r="F661" s="79">
        <v>0</v>
      </c>
      <c r="G661" s="80">
        <v>2016</v>
      </c>
      <c r="H661" s="80">
        <v>2021</v>
      </c>
      <c r="I661" s="81" t="s">
        <v>1254</v>
      </c>
      <c r="J661" s="81" t="s">
        <v>1685</v>
      </c>
      <c r="K661" s="82" t="s">
        <v>1254</v>
      </c>
      <c r="L661" s="82" t="s">
        <v>1254</v>
      </c>
      <c r="M661" s="106"/>
      <c r="N661" s="83"/>
    </row>
    <row r="662" spans="1:14" ht="47.25" x14ac:dyDescent="0.25">
      <c r="A662" s="174">
        <v>587</v>
      </c>
      <c r="B662" s="53" t="s">
        <v>722</v>
      </c>
      <c r="C662" s="58" t="s">
        <v>723</v>
      </c>
      <c r="D662" s="79">
        <v>0</v>
      </c>
      <c r="E662" s="107"/>
      <c r="F662" s="79">
        <v>0</v>
      </c>
      <c r="G662" s="80">
        <v>2016</v>
      </c>
      <c r="H662" s="80">
        <v>2021</v>
      </c>
      <c r="I662" s="81" t="s">
        <v>1254</v>
      </c>
      <c r="J662" s="81" t="s">
        <v>1685</v>
      </c>
      <c r="K662" s="82" t="s">
        <v>1254</v>
      </c>
      <c r="L662" s="82" t="s">
        <v>1254</v>
      </c>
      <c r="M662" s="106"/>
      <c r="N662" s="83"/>
    </row>
    <row r="663" spans="1:14" ht="47.25" x14ac:dyDescent="0.25">
      <c r="A663" s="174">
        <v>588</v>
      </c>
      <c r="B663" s="53" t="s">
        <v>724</v>
      </c>
      <c r="C663" s="58" t="s">
        <v>725</v>
      </c>
      <c r="D663" s="79">
        <v>0</v>
      </c>
      <c r="E663" s="107"/>
      <c r="F663" s="79">
        <v>0</v>
      </c>
      <c r="G663" s="80">
        <v>2016</v>
      </c>
      <c r="H663" s="80">
        <v>2021</v>
      </c>
      <c r="I663" s="81" t="s">
        <v>1254</v>
      </c>
      <c r="J663" s="81" t="s">
        <v>1685</v>
      </c>
      <c r="K663" s="82" t="s">
        <v>1254</v>
      </c>
      <c r="L663" s="82" t="s">
        <v>1254</v>
      </c>
      <c r="M663" s="106"/>
      <c r="N663" s="83"/>
    </row>
    <row r="664" spans="1:14" ht="47.25" x14ac:dyDescent="0.25">
      <c r="A664" s="174">
        <v>589</v>
      </c>
      <c r="B664" s="53" t="s">
        <v>726</v>
      </c>
      <c r="C664" s="58" t="s">
        <v>727</v>
      </c>
      <c r="D664" s="79">
        <v>0</v>
      </c>
      <c r="E664" s="107"/>
      <c r="F664" s="79">
        <v>0</v>
      </c>
      <c r="G664" s="80">
        <v>2016</v>
      </c>
      <c r="H664" s="80">
        <v>2021</v>
      </c>
      <c r="I664" s="81" t="s">
        <v>1254</v>
      </c>
      <c r="J664" s="81" t="s">
        <v>1685</v>
      </c>
      <c r="K664" s="82" t="s">
        <v>1254</v>
      </c>
      <c r="L664" s="82" t="s">
        <v>1254</v>
      </c>
      <c r="M664" s="106"/>
      <c r="N664" s="83"/>
    </row>
    <row r="665" spans="1:14" ht="47.25" x14ac:dyDescent="0.25">
      <c r="A665" s="174">
        <v>590</v>
      </c>
      <c r="B665" s="53" t="s">
        <v>728</v>
      </c>
      <c r="C665" s="58" t="s">
        <v>729</v>
      </c>
      <c r="D665" s="79">
        <v>0</v>
      </c>
      <c r="E665" s="107"/>
      <c r="F665" s="79">
        <v>0</v>
      </c>
      <c r="G665" s="80">
        <v>2016</v>
      </c>
      <c r="H665" s="80">
        <v>2021</v>
      </c>
      <c r="I665" s="81" t="s">
        <v>1254</v>
      </c>
      <c r="J665" s="81" t="s">
        <v>1685</v>
      </c>
      <c r="K665" s="82" t="s">
        <v>1254</v>
      </c>
      <c r="L665" s="82" t="s">
        <v>1254</v>
      </c>
      <c r="M665" s="106"/>
      <c r="N665" s="83"/>
    </row>
    <row r="666" spans="1:14" ht="47.25" x14ac:dyDescent="0.25">
      <c r="A666" s="174">
        <v>591</v>
      </c>
      <c r="B666" s="53" t="s">
        <v>730</v>
      </c>
      <c r="C666" s="58" t="s">
        <v>731</v>
      </c>
      <c r="D666" s="79">
        <v>0</v>
      </c>
      <c r="E666" s="107"/>
      <c r="F666" s="79">
        <v>0</v>
      </c>
      <c r="G666" s="80">
        <v>2016</v>
      </c>
      <c r="H666" s="80">
        <v>2021</v>
      </c>
      <c r="I666" s="81" t="s">
        <v>1684</v>
      </c>
      <c r="J666" s="81" t="s">
        <v>1685</v>
      </c>
      <c r="K666" s="82" t="s">
        <v>1684</v>
      </c>
      <c r="L666" s="82" t="s">
        <v>1684</v>
      </c>
      <c r="M666" s="106"/>
      <c r="N666" s="83"/>
    </row>
    <row r="667" spans="1:14" ht="47.25" x14ac:dyDescent="0.25">
      <c r="A667" s="174">
        <v>592</v>
      </c>
      <c r="B667" s="53" t="s">
        <v>732</v>
      </c>
      <c r="C667" s="58" t="s">
        <v>733</v>
      </c>
      <c r="D667" s="79">
        <v>0</v>
      </c>
      <c r="E667" s="107"/>
      <c r="F667" s="79">
        <v>0</v>
      </c>
      <c r="G667" s="80">
        <v>2017</v>
      </c>
      <c r="H667" s="80">
        <v>2021</v>
      </c>
      <c r="I667" s="81" t="s">
        <v>1254</v>
      </c>
      <c r="J667" s="81" t="s">
        <v>1685</v>
      </c>
      <c r="K667" s="82" t="s">
        <v>1254</v>
      </c>
      <c r="L667" s="82" t="s">
        <v>1254</v>
      </c>
      <c r="M667" s="106"/>
      <c r="N667" s="83"/>
    </row>
    <row r="668" spans="1:14" ht="47.25" x14ac:dyDescent="0.25">
      <c r="A668" s="174">
        <v>593</v>
      </c>
      <c r="B668" s="53" t="s">
        <v>734</v>
      </c>
      <c r="C668" s="58" t="s">
        <v>735</v>
      </c>
      <c r="D668" s="79">
        <v>0</v>
      </c>
      <c r="E668" s="107"/>
      <c r="F668" s="79">
        <v>0</v>
      </c>
      <c r="G668" s="80">
        <v>2017</v>
      </c>
      <c r="H668" s="80">
        <v>2021</v>
      </c>
      <c r="I668" s="81" t="s">
        <v>1254</v>
      </c>
      <c r="J668" s="81" t="s">
        <v>1685</v>
      </c>
      <c r="K668" s="82" t="s">
        <v>1254</v>
      </c>
      <c r="L668" s="82" t="s">
        <v>1254</v>
      </c>
      <c r="M668" s="106"/>
      <c r="N668" s="83"/>
    </row>
    <row r="669" spans="1:14" ht="47.25" x14ac:dyDescent="0.25">
      <c r="A669" s="174">
        <v>594</v>
      </c>
      <c r="B669" s="53" t="s">
        <v>736</v>
      </c>
      <c r="C669" s="58" t="s">
        <v>737</v>
      </c>
      <c r="D669" s="79">
        <v>0</v>
      </c>
      <c r="E669" s="107"/>
      <c r="F669" s="79">
        <v>0</v>
      </c>
      <c r="G669" s="80">
        <v>2017</v>
      </c>
      <c r="H669" s="80">
        <v>2021</v>
      </c>
      <c r="I669" s="81" t="s">
        <v>1254</v>
      </c>
      <c r="J669" s="81" t="s">
        <v>1685</v>
      </c>
      <c r="K669" s="82" t="s">
        <v>1254</v>
      </c>
      <c r="L669" s="82" t="s">
        <v>1254</v>
      </c>
      <c r="M669" s="106"/>
      <c r="N669" s="83"/>
    </row>
    <row r="670" spans="1:14" ht="47.25" x14ac:dyDescent="0.25">
      <c r="A670" s="174">
        <v>595</v>
      </c>
      <c r="B670" s="53" t="s">
        <v>738</v>
      </c>
      <c r="C670" s="58" t="s">
        <v>739</v>
      </c>
      <c r="D670" s="79">
        <v>0</v>
      </c>
      <c r="E670" s="107"/>
      <c r="F670" s="79">
        <v>0</v>
      </c>
      <c r="G670" s="80">
        <v>2017</v>
      </c>
      <c r="H670" s="80">
        <v>2021</v>
      </c>
      <c r="I670" s="81" t="s">
        <v>1254</v>
      </c>
      <c r="J670" s="81" t="s">
        <v>1685</v>
      </c>
      <c r="K670" s="82" t="s">
        <v>1254</v>
      </c>
      <c r="L670" s="82" t="s">
        <v>1254</v>
      </c>
      <c r="M670" s="106"/>
      <c r="N670" s="83"/>
    </row>
    <row r="671" spans="1:14" ht="47.25" x14ac:dyDescent="0.25">
      <c r="A671" s="174">
        <v>596</v>
      </c>
      <c r="B671" s="53" t="s">
        <v>740</v>
      </c>
      <c r="C671" s="58" t="s">
        <v>741</v>
      </c>
      <c r="D671" s="79">
        <v>0</v>
      </c>
      <c r="E671" s="107"/>
      <c r="F671" s="79">
        <v>0</v>
      </c>
      <c r="G671" s="80">
        <v>2017</v>
      </c>
      <c r="H671" s="80">
        <v>2021</v>
      </c>
      <c r="I671" s="81" t="s">
        <v>1254</v>
      </c>
      <c r="J671" s="81" t="s">
        <v>1685</v>
      </c>
      <c r="K671" s="82" t="s">
        <v>1254</v>
      </c>
      <c r="L671" s="82" t="s">
        <v>1254</v>
      </c>
      <c r="M671" s="106"/>
      <c r="N671" s="83"/>
    </row>
    <row r="672" spans="1:14" ht="47.25" x14ac:dyDescent="0.25">
      <c r="A672" s="174">
        <v>597</v>
      </c>
      <c r="B672" s="53" t="s">
        <v>742</v>
      </c>
      <c r="C672" s="58" t="s">
        <v>743</v>
      </c>
      <c r="D672" s="79">
        <v>0</v>
      </c>
      <c r="E672" s="107"/>
      <c r="F672" s="79">
        <v>0</v>
      </c>
      <c r="G672" s="80">
        <v>2017</v>
      </c>
      <c r="H672" s="80">
        <v>2021</v>
      </c>
      <c r="I672" s="81" t="s">
        <v>1254</v>
      </c>
      <c r="J672" s="81" t="s">
        <v>1685</v>
      </c>
      <c r="K672" s="82" t="s">
        <v>1254</v>
      </c>
      <c r="L672" s="82" t="s">
        <v>1254</v>
      </c>
      <c r="M672" s="106"/>
      <c r="N672" s="83"/>
    </row>
    <row r="673" spans="1:14" ht="47.25" x14ac:dyDescent="0.25">
      <c r="A673" s="174">
        <v>598</v>
      </c>
      <c r="B673" s="53" t="s">
        <v>744</v>
      </c>
      <c r="C673" s="58" t="s">
        <v>745</v>
      </c>
      <c r="D673" s="79">
        <v>0</v>
      </c>
      <c r="E673" s="107"/>
      <c r="F673" s="79">
        <v>0</v>
      </c>
      <c r="G673" s="80">
        <v>2018</v>
      </c>
      <c r="H673" s="80">
        <v>2021</v>
      </c>
      <c r="I673" s="81" t="s">
        <v>1254</v>
      </c>
      <c r="J673" s="81" t="s">
        <v>1685</v>
      </c>
      <c r="K673" s="82" t="s">
        <v>1684</v>
      </c>
      <c r="L673" s="82" t="s">
        <v>1684</v>
      </c>
      <c r="M673" s="106"/>
      <c r="N673" s="83"/>
    </row>
    <row r="674" spans="1:14" ht="47.25" x14ac:dyDescent="0.25">
      <c r="A674" s="174">
        <v>599</v>
      </c>
      <c r="B674" s="53" t="s">
        <v>746</v>
      </c>
      <c r="C674" s="58" t="s">
        <v>747</v>
      </c>
      <c r="D674" s="79">
        <v>0</v>
      </c>
      <c r="E674" s="107"/>
      <c r="F674" s="79">
        <v>0</v>
      </c>
      <c r="G674" s="80">
        <v>2018</v>
      </c>
      <c r="H674" s="80">
        <v>2021</v>
      </c>
      <c r="I674" s="81" t="s">
        <v>1254</v>
      </c>
      <c r="J674" s="81" t="s">
        <v>1685</v>
      </c>
      <c r="K674" s="82" t="s">
        <v>1684</v>
      </c>
      <c r="L674" s="82" t="s">
        <v>1684</v>
      </c>
      <c r="M674" s="106"/>
      <c r="N674" s="83"/>
    </row>
    <row r="675" spans="1:14" ht="47.25" x14ac:dyDescent="0.25">
      <c r="A675" s="174">
        <v>600</v>
      </c>
      <c r="B675" s="53" t="s">
        <v>748</v>
      </c>
      <c r="C675" s="58" t="s">
        <v>749</v>
      </c>
      <c r="D675" s="79">
        <v>0</v>
      </c>
      <c r="E675" s="107"/>
      <c r="F675" s="79">
        <v>0</v>
      </c>
      <c r="G675" s="80">
        <v>2018</v>
      </c>
      <c r="H675" s="80">
        <v>2021</v>
      </c>
      <c r="I675" s="81" t="s">
        <v>1254</v>
      </c>
      <c r="J675" s="81" t="s">
        <v>1685</v>
      </c>
      <c r="K675" s="82" t="s">
        <v>1684</v>
      </c>
      <c r="L675" s="82" t="s">
        <v>1684</v>
      </c>
      <c r="M675" s="106"/>
      <c r="N675" s="83"/>
    </row>
    <row r="676" spans="1:14" ht="47.25" x14ac:dyDescent="0.25">
      <c r="A676" s="174">
        <v>601</v>
      </c>
      <c r="B676" s="53" t="s">
        <v>750</v>
      </c>
      <c r="C676" s="58" t="s">
        <v>751</v>
      </c>
      <c r="D676" s="79">
        <v>0</v>
      </c>
      <c r="E676" s="107"/>
      <c r="F676" s="79">
        <v>0</v>
      </c>
      <c r="G676" s="80">
        <v>2018</v>
      </c>
      <c r="H676" s="80">
        <v>2021</v>
      </c>
      <c r="I676" s="81" t="s">
        <v>1254</v>
      </c>
      <c r="J676" s="81" t="s">
        <v>1685</v>
      </c>
      <c r="K676" s="82" t="s">
        <v>1684</v>
      </c>
      <c r="L676" s="82" t="s">
        <v>1684</v>
      </c>
      <c r="M676" s="106"/>
      <c r="N676" s="83"/>
    </row>
    <row r="677" spans="1:14" ht="47.25" x14ac:dyDescent="0.25">
      <c r="A677" s="174">
        <v>602</v>
      </c>
      <c r="B677" s="53" t="s">
        <v>752</v>
      </c>
      <c r="C677" s="58" t="s">
        <v>753</v>
      </c>
      <c r="D677" s="79">
        <v>0</v>
      </c>
      <c r="E677" s="107"/>
      <c r="F677" s="79">
        <v>0</v>
      </c>
      <c r="G677" s="80">
        <v>2018</v>
      </c>
      <c r="H677" s="80">
        <v>2021</v>
      </c>
      <c r="I677" s="81" t="s">
        <v>1254</v>
      </c>
      <c r="J677" s="81" t="s">
        <v>1685</v>
      </c>
      <c r="K677" s="82" t="s">
        <v>1684</v>
      </c>
      <c r="L677" s="82" t="s">
        <v>1684</v>
      </c>
      <c r="M677" s="106"/>
      <c r="N677" s="83"/>
    </row>
    <row r="678" spans="1:14" ht="47.25" x14ac:dyDescent="0.25">
      <c r="A678" s="174">
        <v>603</v>
      </c>
      <c r="B678" s="53" t="s">
        <v>754</v>
      </c>
      <c r="C678" s="58" t="s">
        <v>755</v>
      </c>
      <c r="D678" s="79">
        <v>0</v>
      </c>
      <c r="E678" s="107"/>
      <c r="F678" s="79">
        <v>0</v>
      </c>
      <c r="G678" s="80">
        <v>2018</v>
      </c>
      <c r="H678" s="80">
        <v>2021</v>
      </c>
      <c r="I678" s="81" t="s">
        <v>1254</v>
      </c>
      <c r="J678" s="81" t="s">
        <v>1685</v>
      </c>
      <c r="K678" s="82" t="s">
        <v>1684</v>
      </c>
      <c r="L678" s="82" t="s">
        <v>1684</v>
      </c>
      <c r="M678" s="106"/>
      <c r="N678" s="83"/>
    </row>
    <row r="679" spans="1:14" ht="47.25" x14ac:dyDescent="0.25">
      <c r="A679" s="174">
        <v>604</v>
      </c>
      <c r="B679" s="53" t="s">
        <v>756</v>
      </c>
      <c r="C679" s="58" t="s">
        <v>757</v>
      </c>
      <c r="D679" s="79">
        <v>0</v>
      </c>
      <c r="E679" s="107"/>
      <c r="F679" s="79">
        <v>0</v>
      </c>
      <c r="G679" s="80">
        <v>2018</v>
      </c>
      <c r="H679" s="80">
        <v>2021</v>
      </c>
      <c r="I679" s="81" t="s">
        <v>1254</v>
      </c>
      <c r="J679" s="81" t="s">
        <v>1685</v>
      </c>
      <c r="K679" s="82" t="s">
        <v>1684</v>
      </c>
      <c r="L679" s="82" t="s">
        <v>1684</v>
      </c>
      <c r="M679" s="106"/>
      <c r="N679" s="83"/>
    </row>
    <row r="680" spans="1:14" ht="47.25" x14ac:dyDescent="0.25">
      <c r="A680" s="174">
        <v>605</v>
      </c>
      <c r="B680" s="53" t="s">
        <v>758</v>
      </c>
      <c r="C680" s="58" t="s">
        <v>759</v>
      </c>
      <c r="D680" s="79">
        <v>0</v>
      </c>
      <c r="E680" s="107"/>
      <c r="F680" s="79">
        <v>0</v>
      </c>
      <c r="G680" s="80">
        <v>2018</v>
      </c>
      <c r="H680" s="80">
        <v>2021</v>
      </c>
      <c r="I680" s="81" t="s">
        <v>1254</v>
      </c>
      <c r="J680" s="81" t="s">
        <v>1685</v>
      </c>
      <c r="K680" s="82" t="s">
        <v>1684</v>
      </c>
      <c r="L680" s="82" t="s">
        <v>1684</v>
      </c>
      <c r="M680" s="106"/>
      <c r="N680" s="83"/>
    </row>
    <row r="681" spans="1:14" ht="31.5" x14ac:dyDescent="0.25">
      <c r="A681" s="174">
        <v>606</v>
      </c>
      <c r="B681" s="53" t="s">
        <v>1565</v>
      </c>
      <c r="C681" s="58" t="s">
        <v>1566</v>
      </c>
      <c r="D681" s="79">
        <v>0</v>
      </c>
      <c r="E681" s="107"/>
      <c r="F681" s="79">
        <v>0.66</v>
      </c>
      <c r="G681" s="80">
        <v>2013</v>
      </c>
      <c r="H681" s="80">
        <v>2020</v>
      </c>
      <c r="I681" s="81" t="s">
        <v>1254</v>
      </c>
      <c r="J681" s="81" t="s">
        <v>1685</v>
      </c>
      <c r="K681" s="82" t="s">
        <v>1254</v>
      </c>
      <c r="L681" s="82" t="s">
        <v>1254</v>
      </c>
      <c r="M681" s="106"/>
      <c r="N681" s="83"/>
    </row>
    <row r="682" spans="1:14" ht="30.75" x14ac:dyDescent="0.25">
      <c r="A682" s="174"/>
      <c r="B682" s="53" t="s">
        <v>213</v>
      </c>
      <c r="C682" s="58"/>
      <c r="D682" s="79">
        <f t="shared" ref="D682" si="123">SUM(D683:D689)</f>
        <v>1.3</v>
      </c>
      <c r="E682" s="107"/>
      <c r="F682" s="79">
        <f t="shared" ref="F682" si="124">SUM(F683:F689)</f>
        <v>0.60785999999999996</v>
      </c>
      <c r="G682" s="80"/>
      <c r="H682" s="80"/>
      <c r="I682" s="81"/>
      <c r="J682" s="81"/>
      <c r="K682" s="82"/>
      <c r="L682" s="82"/>
      <c r="M682" s="106"/>
      <c r="N682" s="83"/>
    </row>
    <row r="683" spans="1:14" ht="47.25" x14ac:dyDescent="0.25">
      <c r="A683" s="174">
        <v>607</v>
      </c>
      <c r="B683" s="65" t="s">
        <v>760</v>
      </c>
      <c r="C683" s="58" t="s">
        <v>761</v>
      </c>
      <c r="D683" s="79">
        <v>0.25</v>
      </c>
      <c r="E683" s="107"/>
      <c r="F683" s="79">
        <v>7.4999999999999997E-2</v>
      </c>
      <c r="G683" s="80">
        <v>2018</v>
      </c>
      <c r="H683" s="80">
        <v>2020</v>
      </c>
      <c r="I683" s="81" t="s">
        <v>1684</v>
      </c>
      <c r="J683" s="81" t="s">
        <v>1685</v>
      </c>
      <c r="K683" s="82" t="s">
        <v>1684</v>
      </c>
      <c r="L683" s="82" t="s">
        <v>1684</v>
      </c>
      <c r="M683" s="106"/>
      <c r="N683" s="83"/>
    </row>
    <row r="684" spans="1:14" ht="47.25" x14ac:dyDescent="0.25">
      <c r="A684" s="174">
        <v>608</v>
      </c>
      <c r="B684" s="53" t="s">
        <v>762</v>
      </c>
      <c r="C684" s="58" t="s">
        <v>763</v>
      </c>
      <c r="D684" s="79">
        <v>0</v>
      </c>
      <c r="E684" s="107"/>
      <c r="F684" s="79">
        <v>3.9660000000000001E-2</v>
      </c>
      <c r="G684" s="80">
        <v>2019</v>
      </c>
      <c r="H684" s="80">
        <v>2020</v>
      </c>
      <c r="I684" s="81" t="s">
        <v>1684</v>
      </c>
      <c r="J684" s="81" t="s">
        <v>1685</v>
      </c>
      <c r="K684" s="82" t="s">
        <v>1684</v>
      </c>
      <c r="L684" s="82" t="s">
        <v>1684</v>
      </c>
      <c r="M684" s="106"/>
      <c r="N684" s="83"/>
    </row>
    <row r="685" spans="1:14" ht="31.5" x14ac:dyDescent="0.25">
      <c r="A685" s="174">
        <v>609</v>
      </c>
      <c r="B685" s="65" t="s">
        <v>764</v>
      </c>
      <c r="C685" s="58" t="s">
        <v>765</v>
      </c>
      <c r="D685" s="79">
        <v>0</v>
      </c>
      <c r="E685" s="107"/>
      <c r="F685" s="79">
        <v>0</v>
      </c>
      <c r="G685" s="80">
        <v>2019</v>
      </c>
      <c r="H685" s="80">
        <v>2021</v>
      </c>
      <c r="I685" s="81" t="s">
        <v>1254</v>
      </c>
      <c r="J685" s="81" t="s">
        <v>1685</v>
      </c>
      <c r="K685" s="82" t="s">
        <v>1254</v>
      </c>
      <c r="L685" s="82" t="s">
        <v>1254</v>
      </c>
      <c r="M685" s="106"/>
      <c r="N685" s="83"/>
    </row>
    <row r="686" spans="1:14" ht="47.25" x14ac:dyDescent="0.25">
      <c r="A686" s="174">
        <v>610</v>
      </c>
      <c r="B686" s="53" t="s">
        <v>766</v>
      </c>
      <c r="C686" s="58" t="s">
        <v>767</v>
      </c>
      <c r="D686" s="79">
        <v>0.25</v>
      </c>
      <c r="E686" s="107"/>
      <c r="F686" s="79">
        <v>0.12769999999999998</v>
      </c>
      <c r="G686" s="80">
        <v>2018</v>
      </c>
      <c r="H686" s="80">
        <v>2020</v>
      </c>
      <c r="I686" s="81" t="s">
        <v>1684</v>
      </c>
      <c r="J686" s="81" t="s">
        <v>1685</v>
      </c>
      <c r="K686" s="82" t="s">
        <v>1684</v>
      </c>
      <c r="L686" s="82" t="s">
        <v>1684</v>
      </c>
      <c r="M686" s="106"/>
      <c r="N686" s="83"/>
    </row>
    <row r="687" spans="1:14" ht="47.25" x14ac:dyDescent="0.25">
      <c r="A687" s="174">
        <v>611</v>
      </c>
      <c r="B687" s="53" t="s">
        <v>768</v>
      </c>
      <c r="C687" s="58" t="s">
        <v>769</v>
      </c>
      <c r="D687" s="79">
        <v>0.4</v>
      </c>
      <c r="E687" s="107"/>
      <c r="F687" s="79">
        <v>0.23149999999999998</v>
      </c>
      <c r="G687" s="80">
        <v>2018</v>
      </c>
      <c r="H687" s="80">
        <v>2020</v>
      </c>
      <c r="I687" s="81" t="s">
        <v>1684</v>
      </c>
      <c r="J687" s="81" t="s">
        <v>1685</v>
      </c>
      <c r="K687" s="82" t="s">
        <v>1684</v>
      </c>
      <c r="L687" s="82" t="s">
        <v>1684</v>
      </c>
      <c r="M687" s="106"/>
      <c r="N687" s="83"/>
    </row>
    <row r="688" spans="1:14" ht="63" x14ac:dyDescent="0.25">
      <c r="A688" s="174">
        <v>612</v>
      </c>
      <c r="B688" s="53" t="s">
        <v>770</v>
      </c>
      <c r="C688" s="58" t="s">
        <v>1424</v>
      </c>
      <c r="D688" s="79">
        <v>0.4</v>
      </c>
      <c r="E688" s="107"/>
      <c r="F688" s="79">
        <v>0.13400000000000001</v>
      </c>
      <c r="G688" s="80">
        <v>2019</v>
      </c>
      <c r="H688" s="80">
        <v>2020</v>
      </c>
      <c r="I688" s="81" t="s">
        <v>1684</v>
      </c>
      <c r="J688" s="81" t="s">
        <v>1685</v>
      </c>
      <c r="K688" s="82" t="s">
        <v>1684</v>
      </c>
      <c r="L688" s="82" t="s">
        <v>1684</v>
      </c>
      <c r="M688" s="106"/>
      <c r="N688" s="83"/>
    </row>
    <row r="689" spans="1:14" ht="63" x14ac:dyDescent="0.25">
      <c r="A689" s="174">
        <v>613</v>
      </c>
      <c r="B689" s="53" t="s">
        <v>2076</v>
      </c>
      <c r="C689" s="58" t="s">
        <v>1567</v>
      </c>
      <c r="D689" s="79">
        <v>0</v>
      </c>
      <c r="E689" s="107"/>
      <c r="F689" s="79">
        <v>0</v>
      </c>
      <c r="G689" s="80">
        <v>2020</v>
      </c>
      <c r="H689" s="80">
        <v>2021</v>
      </c>
      <c r="I689" s="81" t="s">
        <v>1254</v>
      </c>
      <c r="J689" s="81" t="s">
        <v>1685</v>
      </c>
      <c r="K689" s="82" t="s">
        <v>1254</v>
      </c>
      <c r="L689" s="82" t="s">
        <v>1254</v>
      </c>
      <c r="M689" s="106"/>
      <c r="N689" s="83"/>
    </row>
    <row r="690" spans="1:14" ht="30.75" x14ac:dyDescent="0.25">
      <c r="A690" s="174"/>
      <c r="B690" s="53" t="s">
        <v>421</v>
      </c>
      <c r="C690" s="58"/>
      <c r="D690" s="79">
        <f t="shared" ref="D690" si="125">SUM(D691:D691)</f>
        <v>0</v>
      </c>
      <c r="E690" s="107"/>
      <c r="F690" s="79">
        <f t="shared" ref="F690" si="126">SUM(F691:F691)</f>
        <v>0</v>
      </c>
      <c r="G690" s="80"/>
      <c r="H690" s="80"/>
      <c r="I690" s="81"/>
      <c r="J690" s="81"/>
      <c r="K690" s="82"/>
      <c r="L690" s="82"/>
      <c r="M690" s="106"/>
      <c r="N690" s="83"/>
    </row>
    <row r="691" spans="1:14" ht="63" x14ac:dyDescent="0.25">
      <c r="A691" s="174">
        <v>614</v>
      </c>
      <c r="B691" s="53" t="s">
        <v>771</v>
      </c>
      <c r="C691" s="58" t="s">
        <v>772</v>
      </c>
      <c r="D691" s="79">
        <v>0</v>
      </c>
      <c r="E691" s="107"/>
      <c r="F691" s="79">
        <v>0</v>
      </c>
      <c r="G691" s="80">
        <v>2018</v>
      </c>
      <c r="H691" s="80">
        <v>2021</v>
      </c>
      <c r="I691" s="81" t="s">
        <v>1254</v>
      </c>
      <c r="J691" s="81" t="s">
        <v>1685</v>
      </c>
      <c r="K691" s="82" t="s">
        <v>1254</v>
      </c>
      <c r="L691" s="82" t="s">
        <v>1254</v>
      </c>
      <c r="M691" s="106"/>
      <c r="N691" s="83"/>
    </row>
    <row r="692" spans="1:14" ht="30.75" x14ac:dyDescent="0.25">
      <c r="A692" s="174"/>
      <c r="B692" s="53" t="s">
        <v>226</v>
      </c>
      <c r="C692" s="58"/>
      <c r="D692" s="79">
        <f t="shared" ref="D692" si="127">SUM(D693:D705)</f>
        <v>0.66600000000000004</v>
      </c>
      <c r="E692" s="107"/>
      <c r="F692" s="79">
        <f t="shared" ref="F692" si="128">SUM(F693:F705)</f>
        <v>1.20096</v>
      </c>
      <c r="G692" s="80"/>
      <c r="H692" s="80"/>
      <c r="I692" s="81"/>
      <c r="J692" s="81"/>
      <c r="K692" s="82"/>
      <c r="L692" s="82"/>
      <c r="M692" s="106"/>
      <c r="N692" s="83"/>
    </row>
    <row r="693" spans="1:14" ht="47.25" x14ac:dyDescent="0.25">
      <c r="A693" s="174">
        <v>615</v>
      </c>
      <c r="B693" s="53" t="s">
        <v>2077</v>
      </c>
      <c r="C693" s="58" t="s">
        <v>2078</v>
      </c>
      <c r="D693" s="79">
        <v>0</v>
      </c>
      <c r="E693" s="107"/>
      <c r="F693" s="79">
        <v>0</v>
      </c>
      <c r="G693" s="80">
        <v>2018</v>
      </c>
      <c r="H693" s="80">
        <v>2020</v>
      </c>
      <c r="I693" s="81" t="s">
        <v>1254</v>
      </c>
      <c r="J693" s="81" t="s">
        <v>1685</v>
      </c>
      <c r="K693" s="82" t="s">
        <v>1254</v>
      </c>
      <c r="L693" s="82" t="s">
        <v>1254</v>
      </c>
      <c r="M693" s="106"/>
      <c r="N693" s="83"/>
    </row>
    <row r="694" spans="1:14" ht="47.25" x14ac:dyDescent="0.25">
      <c r="A694" s="174">
        <v>616</v>
      </c>
      <c r="B694" s="53" t="s">
        <v>773</v>
      </c>
      <c r="C694" s="58" t="s">
        <v>774</v>
      </c>
      <c r="D694" s="79">
        <v>0</v>
      </c>
      <c r="E694" s="107"/>
      <c r="F694" s="79">
        <v>0</v>
      </c>
      <c r="G694" s="80">
        <v>2016</v>
      </c>
      <c r="H694" s="80">
        <v>2021</v>
      </c>
      <c r="I694" s="81" t="s">
        <v>1684</v>
      </c>
      <c r="J694" s="81" t="s">
        <v>1685</v>
      </c>
      <c r="K694" s="82" t="s">
        <v>1684</v>
      </c>
      <c r="L694" s="82" t="s">
        <v>1684</v>
      </c>
      <c r="M694" s="106"/>
      <c r="N694" s="83"/>
    </row>
    <row r="695" spans="1:14" ht="31.5" x14ac:dyDescent="0.25">
      <c r="A695" s="174">
        <v>617</v>
      </c>
      <c r="B695" s="53" t="s">
        <v>2079</v>
      </c>
      <c r="C695" s="58" t="s">
        <v>2080</v>
      </c>
      <c r="D695" s="79">
        <v>0</v>
      </c>
      <c r="E695" s="107"/>
      <c r="F695" s="79">
        <v>0</v>
      </c>
      <c r="G695" s="80">
        <v>2018</v>
      </c>
      <c r="H695" s="80">
        <v>2021</v>
      </c>
      <c r="I695" s="81" t="s">
        <v>1254</v>
      </c>
      <c r="J695" s="81" t="s">
        <v>1685</v>
      </c>
      <c r="K695" s="82" t="s">
        <v>1254</v>
      </c>
      <c r="L695" s="82" t="s">
        <v>1254</v>
      </c>
      <c r="M695" s="106"/>
      <c r="N695" s="83"/>
    </row>
    <row r="696" spans="1:14" ht="47.25" x14ac:dyDescent="0.25">
      <c r="A696" s="174">
        <v>618</v>
      </c>
      <c r="B696" s="53" t="s">
        <v>2081</v>
      </c>
      <c r="C696" s="58" t="s">
        <v>2082</v>
      </c>
      <c r="D696" s="79">
        <v>0</v>
      </c>
      <c r="E696" s="107"/>
      <c r="F696" s="79">
        <v>0</v>
      </c>
      <c r="G696" s="80">
        <v>2018</v>
      </c>
      <c r="H696" s="80">
        <v>2021</v>
      </c>
      <c r="I696" s="81" t="s">
        <v>1254</v>
      </c>
      <c r="J696" s="81" t="s">
        <v>1685</v>
      </c>
      <c r="K696" s="82" t="s">
        <v>1254</v>
      </c>
      <c r="L696" s="82" t="s">
        <v>1254</v>
      </c>
      <c r="M696" s="106"/>
      <c r="N696" s="83"/>
    </row>
    <row r="697" spans="1:14" ht="31.5" x14ac:dyDescent="0.25">
      <c r="A697" s="174">
        <v>619</v>
      </c>
      <c r="B697" s="53" t="s">
        <v>2083</v>
      </c>
      <c r="C697" s="58" t="s">
        <v>2084</v>
      </c>
      <c r="D697" s="79">
        <v>0</v>
      </c>
      <c r="E697" s="107"/>
      <c r="F697" s="79">
        <v>0</v>
      </c>
      <c r="G697" s="80">
        <v>2018</v>
      </c>
      <c r="H697" s="80">
        <v>2021</v>
      </c>
      <c r="I697" s="81" t="s">
        <v>1254</v>
      </c>
      <c r="J697" s="81" t="s">
        <v>1685</v>
      </c>
      <c r="K697" s="82" t="s">
        <v>1254</v>
      </c>
      <c r="L697" s="82" t="s">
        <v>1254</v>
      </c>
      <c r="M697" s="106"/>
      <c r="N697" s="83"/>
    </row>
    <row r="698" spans="1:14" ht="63" x14ac:dyDescent="0.25">
      <c r="A698" s="174">
        <v>620</v>
      </c>
      <c r="B698" s="53" t="s">
        <v>2085</v>
      </c>
      <c r="C698" s="58" t="s">
        <v>775</v>
      </c>
      <c r="D698" s="79">
        <v>1.6E-2</v>
      </c>
      <c r="E698" s="107"/>
      <c r="F698" s="79">
        <v>8.4000000000000005E-2</v>
      </c>
      <c r="G698" s="85">
        <v>2019</v>
      </c>
      <c r="H698" s="85">
        <v>2020</v>
      </c>
      <c r="I698" s="81" t="s">
        <v>1684</v>
      </c>
      <c r="J698" s="81" t="s">
        <v>1685</v>
      </c>
      <c r="K698" s="86" t="s">
        <v>1684</v>
      </c>
      <c r="L698" s="86" t="s">
        <v>1684</v>
      </c>
      <c r="M698" s="106"/>
      <c r="N698" s="83"/>
    </row>
    <row r="699" spans="1:14" ht="63" x14ac:dyDescent="0.25">
      <c r="A699" s="174">
        <v>621</v>
      </c>
      <c r="B699" s="53" t="s">
        <v>2086</v>
      </c>
      <c r="C699" s="58" t="s">
        <v>1425</v>
      </c>
      <c r="D699" s="79">
        <v>0.25</v>
      </c>
      <c r="E699" s="107"/>
      <c r="F699" s="79">
        <v>9.0999999999999998E-2</v>
      </c>
      <c r="G699" s="80">
        <v>2019</v>
      </c>
      <c r="H699" s="80">
        <v>2020</v>
      </c>
      <c r="I699" s="81" t="s">
        <v>1684</v>
      </c>
      <c r="J699" s="81" t="s">
        <v>1685</v>
      </c>
      <c r="K699" s="82" t="s">
        <v>1684</v>
      </c>
      <c r="L699" s="82" t="s">
        <v>1684</v>
      </c>
      <c r="M699" s="106"/>
      <c r="N699" s="83"/>
    </row>
    <row r="700" spans="1:14" ht="47.25" x14ac:dyDescent="0.25">
      <c r="A700" s="174">
        <v>622</v>
      </c>
      <c r="B700" s="53" t="s">
        <v>2087</v>
      </c>
      <c r="C700" s="58" t="s">
        <v>2088</v>
      </c>
      <c r="D700" s="79">
        <v>0</v>
      </c>
      <c r="E700" s="107"/>
      <c r="F700" s="79">
        <v>0</v>
      </c>
      <c r="G700" s="80">
        <v>2020</v>
      </c>
      <c r="H700" s="80">
        <v>2021</v>
      </c>
      <c r="I700" s="81" t="s">
        <v>1254</v>
      </c>
      <c r="J700" s="81" t="s">
        <v>1685</v>
      </c>
      <c r="K700" s="82" t="s">
        <v>1254</v>
      </c>
      <c r="L700" s="82" t="s">
        <v>1254</v>
      </c>
      <c r="M700" s="106"/>
      <c r="N700" s="83"/>
    </row>
    <row r="701" spans="1:14" ht="47.25" x14ac:dyDescent="0.25">
      <c r="A701" s="61">
        <v>623</v>
      </c>
      <c r="B701" s="60" t="s">
        <v>2089</v>
      </c>
      <c r="C701" s="52" t="s">
        <v>2090</v>
      </c>
      <c r="D701" s="79">
        <v>0.4</v>
      </c>
      <c r="E701" s="107"/>
      <c r="F701" s="79">
        <v>4.2999999999999997E-2</v>
      </c>
      <c r="G701" s="61">
        <v>2020</v>
      </c>
      <c r="H701" s="61">
        <v>2021</v>
      </c>
      <c r="I701" s="81" t="s">
        <v>1684</v>
      </c>
      <c r="J701" s="81" t="s">
        <v>1685</v>
      </c>
      <c r="K701" s="88" t="s">
        <v>1684</v>
      </c>
      <c r="L701" s="88" t="s">
        <v>1684</v>
      </c>
      <c r="M701" s="106"/>
      <c r="N701" s="83"/>
    </row>
    <row r="702" spans="1:14" ht="47.25" x14ac:dyDescent="0.25">
      <c r="A702" s="174">
        <v>624</v>
      </c>
      <c r="B702" s="65" t="s">
        <v>786</v>
      </c>
      <c r="C702" s="58" t="s">
        <v>787</v>
      </c>
      <c r="D702" s="79">
        <v>0</v>
      </c>
      <c r="E702" s="107"/>
      <c r="F702" s="79">
        <v>0.55896000000000001</v>
      </c>
      <c r="G702" s="80">
        <v>2016</v>
      </c>
      <c r="H702" s="80">
        <v>2021</v>
      </c>
      <c r="I702" s="81" t="s">
        <v>1684</v>
      </c>
      <c r="J702" s="81" t="s">
        <v>1685</v>
      </c>
      <c r="K702" s="82" t="s">
        <v>1684</v>
      </c>
      <c r="L702" s="82" t="s">
        <v>1684</v>
      </c>
      <c r="M702" s="106"/>
      <c r="N702" s="83"/>
    </row>
    <row r="703" spans="1:14" ht="47.25" x14ac:dyDescent="0.25">
      <c r="A703" s="174">
        <v>625</v>
      </c>
      <c r="B703" s="53" t="s">
        <v>790</v>
      </c>
      <c r="C703" s="58" t="s">
        <v>791</v>
      </c>
      <c r="D703" s="79">
        <v>0</v>
      </c>
      <c r="E703" s="107"/>
      <c r="F703" s="79">
        <v>0.42400000000000004</v>
      </c>
      <c r="G703" s="80">
        <v>2016</v>
      </c>
      <c r="H703" s="80">
        <v>2021</v>
      </c>
      <c r="I703" s="81" t="s">
        <v>1684</v>
      </c>
      <c r="J703" s="81" t="s">
        <v>1685</v>
      </c>
      <c r="K703" s="82" t="s">
        <v>1684</v>
      </c>
      <c r="L703" s="82" t="s">
        <v>1684</v>
      </c>
      <c r="M703" s="106"/>
      <c r="N703" s="83"/>
    </row>
    <row r="704" spans="1:14" ht="47.25" x14ac:dyDescent="0.25">
      <c r="A704" s="174">
        <v>626</v>
      </c>
      <c r="B704" s="53" t="s">
        <v>792</v>
      </c>
      <c r="C704" s="58" t="s">
        <v>793</v>
      </c>
      <c r="D704" s="79">
        <v>0</v>
      </c>
      <c r="E704" s="107"/>
      <c r="F704" s="79">
        <v>0</v>
      </c>
      <c r="G704" s="80">
        <v>2016</v>
      </c>
      <c r="H704" s="80">
        <v>2021</v>
      </c>
      <c r="I704" s="81" t="s">
        <v>1254</v>
      </c>
      <c r="J704" s="81" t="s">
        <v>1685</v>
      </c>
      <c r="K704" s="82" t="s">
        <v>1684</v>
      </c>
      <c r="L704" s="82" t="s">
        <v>1684</v>
      </c>
      <c r="M704" s="106"/>
      <c r="N704" s="83"/>
    </row>
    <row r="705" spans="1:14" ht="63" x14ac:dyDescent="0.25">
      <c r="A705" s="174">
        <v>627</v>
      </c>
      <c r="B705" s="53" t="s">
        <v>2091</v>
      </c>
      <c r="C705" s="58" t="s">
        <v>1339</v>
      </c>
      <c r="D705" s="79">
        <v>0</v>
      </c>
      <c r="E705" s="107"/>
      <c r="F705" s="79">
        <v>0</v>
      </c>
      <c r="G705" s="80">
        <v>2020</v>
      </c>
      <c r="H705" s="80">
        <v>2021</v>
      </c>
      <c r="I705" s="81" t="s">
        <v>1254</v>
      </c>
      <c r="J705" s="81" t="s">
        <v>1685</v>
      </c>
      <c r="K705" s="82" t="s">
        <v>1684</v>
      </c>
      <c r="L705" s="82" t="s">
        <v>1684</v>
      </c>
      <c r="M705" s="106"/>
      <c r="N705" s="83"/>
    </row>
    <row r="706" spans="1:14" ht="30.75" x14ac:dyDescent="0.25">
      <c r="A706" s="174"/>
      <c r="B706" s="53" t="s">
        <v>246</v>
      </c>
      <c r="C706" s="58"/>
      <c r="D706" s="79">
        <f t="shared" ref="D706" si="129">SUM(D707:D714)</f>
        <v>0.25</v>
      </c>
      <c r="E706" s="107"/>
      <c r="F706" s="79">
        <f t="shared" ref="F706" si="130">SUM(F707:F714)</f>
        <v>1.623</v>
      </c>
      <c r="G706" s="80"/>
      <c r="H706" s="80"/>
      <c r="I706" s="81"/>
      <c r="J706" s="81"/>
      <c r="K706" s="82"/>
      <c r="L706" s="82"/>
      <c r="M706" s="106"/>
      <c r="N706" s="83"/>
    </row>
    <row r="707" spans="1:14" ht="47.25" x14ac:dyDescent="0.25">
      <c r="A707" s="174">
        <v>628</v>
      </c>
      <c r="B707" s="53" t="s">
        <v>776</v>
      </c>
      <c r="C707" s="58" t="s">
        <v>777</v>
      </c>
      <c r="D707" s="79">
        <v>0</v>
      </c>
      <c r="E707" s="107"/>
      <c r="F707" s="79">
        <v>1.22</v>
      </c>
      <c r="G707" s="80">
        <v>2016</v>
      </c>
      <c r="H707" s="80">
        <v>2020</v>
      </c>
      <c r="I707" s="81" t="s">
        <v>1684</v>
      </c>
      <c r="J707" s="81" t="s">
        <v>1685</v>
      </c>
      <c r="K707" s="82" t="s">
        <v>1684</v>
      </c>
      <c r="L707" s="82" t="s">
        <v>1684</v>
      </c>
      <c r="M707" s="106"/>
      <c r="N707" s="83"/>
    </row>
    <row r="708" spans="1:14" ht="47.25" x14ac:dyDescent="0.25">
      <c r="A708" s="174">
        <v>629</v>
      </c>
      <c r="B708" s="53" t="s">
        <v>778</v>
      </c>
      <c r="C708" s="58" t="s">
        <v>779</v>
      </c>
      <c r="D708" s="79">
        <v>0</v>
      </c>
      <c r="E708" s="107"/>
      <c r="F708" s="79">
        <v>0</v>
      </c>
      <c r="G708" s="80">
        <v>2019</v>
      </c>
      <c r="H708" s="80">
        <v>2021</v>
      </c>
      <c r="I708" s="81" t="s">
        <v>1254</v>
      </c>
      <c r="J708" s="81" t="s">
        <v>1685</v>
      </c>
      <c r="K708" s="82" t="s">
        <v>1684</v>
      </c>
      <c r="L708" s="82" t="s">
        <v>1684</v>
      </c>
      <c r="M708" s="106"/>
      <c r="N708" s="83"/>
    </row>
    <row r="709" spans="1:14" ht="47.25" x14ac:dyDescent="0.25">
      <c r="A709" s="174">
        <v>630</v>
      </c>
      <c r="B709" s="53" t="s">
        <v>780</v>
      </c>
      <c r="C709" s="58" t="s">
        <v>781</v>
      </c>
      <c r="D709" s="79">
        <v>0</v>
      </c>
      <c r="E709" s="107"/>
      <c r="F709" s="79">
        <v>0</v>
      </c>
      <c r="G709" s="80">
        <v>2018</v>
      </c>
      <c r="H709" s="80">
        <v>2021</v>
      </c>
      <c r="I709" s="81" t="s">
        <v>1684</v>
      </c>
      <c r="J709" s="81" t="s">
        <v>1685</v>
      </c>
      <c r="K709" s="82" t="s">
        <v>1684</v>
      </c>
      <c r="L709" s="82" t="s">
        <v>1684</v>
      </c>
      <c r="M709" s="106"/>
      <c r="N709" s="83"/>
    </row>
    <row r="710" spans="1:14" ht="47.25" x14ac:dyDescent="0.25">
      <c r="A710" s="174">
        <v>631</v>
      </c>
      <c r="B710" s="53" t="s">
        <v>782</v>
      </c>
      <c r="C710" s="58" t="s">
        <v>783</v>
      </c>
      <c r="D710" s="79">
        <v>0</v>
      </c>
      <c r="E710" s="107"/>
      <c r="F710" s="79">
        <v>0.36699999999999999</v>
      </c>
      <c r="G710" s="80">
        <v>2018</v>
      </c>
      <c r="H710" s="80">
        <v>2020</v>
      </c>
      <c r="I710" s="81" t="s">
        <v>1684</v>
      </c>
      <c r="J710" s="81" t="s">
        <v>1685</v>
      </c>
      <c r="K710" s="82" t="s">
        <v>1684</v>
      </c>
      <c r="L710" s="82" t="s">
        <v>1684</v>
      </c>
      <c r="M710" s="106"/>
      <c r="N710" s="83"/>
    </row>
    <row r="711" spans="1:14" ht="31.5" x14ac:dyDescent="0.25">
      <c r="A711" s="174">
        <v>632</v>
      </c>
      <c r="B711" s="53" t="s">
        <v>784</v>
      </c>
      <c r="C711" s="58" t="s">
        <v>785</v>
      </c>
      <c r="D711" s="79">
        <v>0</v>
      </c>
      <c r="E711" s="107"/>
      <c r="F711" s="79">
        <v>0</v>
      </c>
      <c r="G711" s="80">
        <v>2013</v>
      </c>
      <c r="H711" s="80">
        <v>2021</v>
      </c>
      <c r="I711" s="81" t="s">
        <v>1254</v>
      </c>
      <c r="J711" s="81" t="s">
        <v>1685</v>
      </c>
      <c r="K711" s="82" t="s">
        <v>1684</v>
      </c>
      <c r="L711" s="82" t="s">
        <v>1684</v>
      </c>
      <c r="M711" s="106"/>
      <c r="N711" s="83"/>
    </row>
    <row r="712" spans="1:14" ht="63" x14ac:dyDescent="0.25">
      <c r="A712" s="174">
        <v>633</v>
      </c>
      <c r="B712" s="65" t="s">
        <v>2092</v>
      </c>
      <c r="C712" s="58" t="s">
        <v>788</v>
      </c>
      <c r="D712" s="79">
        <v>0.25</v>
      </c>
      <c r="E712" s="107"/>
      <c r="F712" s="79">
        <v>3.5999999999999997E-2</v>
      </c>
      <c r="G712" s="80">
        <v>2020</v>
      </c>
      <c r="H712" s="80">
        <v>2020</v>
      </c>
      <c r="I712" s="81" t="s">
        <v>1684</v>
      </c>
      <c r="J712" s="81" t="s">
        <v>1685</v>
      </c>
      <c r="K712" s="82" t="s">
        <v>1684</v>
      </c>
      <c r="L712" s="82" t="s">
        <v>1684</v>
      </c>
      <c r="M712" s="106"/>
      <c r="N712" s="83"/>
    </row>
    <row r="713" spans="1:14" ht="47.25" x14ac:dyDescent="0.25">
      <c r="A713" s="174">
        <v>634</v>
      </c>
      <c r="B713" s="53" t="s">
        <v>2093</v>
      </c>
      <c r="C713" s="58" t="s">
        <v>789</v>
      </c>
      <c r="D713" s="79">
        <v>0</v>
      </c>
      <c r="E713" s="107"/>
      <c r="F713" s="79">
        <v>0</v>
      </c>
      <c r="G713" s="80">
        <v>2016</v>
      </c>
      <c r="H713" s="80">
        <v>2021</v>
      </c>
      <c r="I713" s="81" t="s">
        <v>1684</v>
      </c>
      <c r="J713" s="81" t="s">
        <v>1685</v>
      </c>
      <c r="K713" s="82" t="s">
        <v>1684</v>
      </c>
      <c r="L713" s="82" t="s">
        <v>1684</v>
      </c>
      <c r="M713" s="106"/>
      <c r="N713" s="83"/>
    </row>
    <row r="714" spans="1:14" ht="47.25" x14ac:dyDescent="0.25">
      <c r="A714" s="174">
        <v>635</v>
      </c>
      <c r="B714" s="53" t="s">
        <v>794</v>
      </c>
      <c r="C714" s="58" t="s">
        <v>795</v>
      </c>
      <c r="D714" s="79">
        <v>0</v>
      </c>
      <c r="E714" s="107"/>
      <c r="F714" s="79">
        <v>0</v>
      </c>
      <c r="G714" s="80">
        <v>2016</v>
      </c>
      <c r="H714" s="80">
        <v>2021</v>
      </c>
      <c r="I714" s="81" t="s">
        <v>1684</v>
      </c>
      <c r="J714" s="81" t="s">
        <v>1685</v>
      </c>
      <c r="K714" s="82" t="s">
        <v>1684</v>
      </c>
      <c r="L714" s="82" t="s">
        <v>1684</v>
      </c>
      <c r="M714" s="106"/>
      <c r="N714" s="83"/>
    </row>
    <row r="715" spans="1:14" ht="30.75" x14ac:dyDescent="0.25">
      <c r="A715" s="174"/>
      <c r="B715" s="53" t="s">
        <v>254</v>
      </c>
      <c r="C715" s="58"/>
      <c r="D715" s="79">
        <f t="shared" ref="D715" si="131">SUM(D716:D729)</f>
        <v>0.35</v>
      </c>
      <c r="E715" s="107"/>
      <c r="F715" s="79">
        <f t="shared" ref="F715" si="132">SUM(F716:F729)</f>
        <v>1.2942099999999999</v>
      </c>
      <c r="G715" s="80"/>
      <c r="H715" s="80"/>
      <c r="I715" s="81"/>
      <c r="J715" s="81"/>
      <c r="K715" s="82"/>
      <c r="L715" s="82"/>
      <c r="M715" s="106"/>
      <c r="N715" s="83"/>
    </row>
    <row r="716" spans="1:14" ht="47.25" x14ac:dyDescent="0.25">
      <c r="A716" s="174">
        <v>636</v>
      </c>
      <c r="B716" s="53" t="s">
        <v>809</v>
      </c>
      <c r="C716" s="58" t="s">
        <v>810</v>
      </c>
      <c r="D716" s="79">
        <v>0</v>
      </c>
      <c r="E716" s="107"/>
      <c r="F716" s="79">
        <v>0</v>
      </c>
      <c r="G716" s="80">
        <v>2018</v>
      </c>
      <c r="H716" s="80">
        <v>2020</v>
      </c>
      <c r="I716" s="81" t="s">
        <v>1684</v>
      </c>
      <c r="J716" s="81" t="s">
        <v>1685</v>
      </c>
      <c r="K716" s="82" t="s">
        <v>1684</v>
      </c>
      <c r="L716" s="82" t="s">
        <v>1684</v>
      </c>
      <c r="M716" s="106"/>
      <c r="N716" s="83"/>
    </row>
    <row r="717" spans="1:14" ht="47.25" x14ac:dyDescent="0.25">
      <c r="A717" s="174">
        <v>637</v>
      </c>
      <c r="B717" s="65" t="s">
        <v>796</v>
      </c>
      <c r="C717" s="58" t="s">
        <v>797</v>
      </c>
      <c r="D717" s="79">
        <v>0</v>
      </c>
      <c r="E717" s="107"/>
      <c r="F717" s="79">
        <v>0</v>
      </c>
      <c r="G717" s="80">
        <v>2017</v>
      </c>
      <c r="H717" s="80">
        <v>2022</v>
      </c>
      <c r="I717" s="81" t="s">
        <v>1684</v>
      </c>
      <c r="J717" s="81" t="s">
        <v>1685</v>
      </c>
      <c r="K717" s="82" t="s">
        <v>1684</v>
      </c>
      <c r="L717" s="82" t="s">
        <v>1684</v>
      </c>
      <c r="M717" s="106"/>
      <c r="N717" s="83"/>
    </row>
    <row r="718" spans="1:14" ht="47.25" x14ac:dyDescent="0.25">
      <c r="A718" s="174">
        <v>638</v>
      </c>
      <c r="B718" s="53" t="s">
        <v>798</v>
      </c>
      <c r="C718" s="58" t="s">
        <v>799</v>
      </c>
      <c r="D718" s="79">
        <v>0</v>
      </c>
      <c r="E718" s="107"/>
      <c r="F718" s="79">
        <v>0</v>
      </c>
      <c r="G718" s="80">
        <v>2017</v>
      </c>
      <c r="H718" s="80">
        <v>2021</v>
      </c>
      <c r="I718" s="81" t="s">
        <v>1684</v>
      </c>
      <c r="J718" s="81" t="s">
        <v>1685</v>
      </c>
      <c r="K718" s="82" t="s">
        <v>1684</v>
      </c>
      <c r="L718" s="82" t="s">
        <v>1684</v>
      </c>
      <c r="M718" s="106"/>
      <c r="N718" s="83"/>
    </row>
    <row r="719" spans="1:14" ht="47.25" x14ac:dyDescent="0.25">
      <c r="A719" s="174">
        <v>639</v>
      </c>
      <c r="B719" s="53" t="s">
        <v>800</v>
      </c>
      <c r="C719" s="58" t="s">
        <v>801</v>
      </c>
      <c r="D719" s="79">
        <v>0</v>
      </c>
      <c r="E719" s="107"/>
      <c r="F719" s="79">
        <v>0</v>
      </c>
      <c r="G719" s="80">
        <v>2017</v>
      </c>
      <c r="H719" s="80">
        <v>2022</v>
      </c>
      <c r="I719" s="81" t="s">
        <v>1684</v>
      </c>
      <c r="J719" s="81" t="s">
        <v>1685</v>
      </c>
      <c r="K719" s="82" t="s">
        <v>1684</v>
      </c>
      <c r="L719" s="82" t="s">
        <v>1684</v>
      </c>
      <c r="M719" s="106"/>
      <c r="N719" s="83"/>
    </row>
    <row r="720" spans="1:14" ht="47.25" x14ac:dyDescent="0.25">
      <c r="A720" s="174">
        <v>640</v>
      </c>
      <c r="B720" s="53" t="s">
        <v>802</v>
      </c>
      <c r="C720" s="58" t="s">
        <v>803</v>
      </c>
      <c r="D720" s="79">
        <v>0</v>
      </c>
      <c r="E720" s="107"/>
      <c r="F720" s="79">
        <v>9.5939999999999998E-2</v>
      </c>
      <c r="G720" s="80">
        <v>2018</v>
      </c>
      <c r="H720" s="80">
        <v>2020</v>
      </c>
      <c r="I720" s="81" t="s">
        <v>1684</v>
      </c>
      <c r="J720" s="81" t="s">
        <v>1685</v>
      </c>
      <c r="K720" s="82" t="s">
        <v>1684</v>
      </c>
      <c r="L720" s="82" t="s">
        <v>1684</v>
      </c>
      <c r="M720" s="106"/>
      <c r="N720" s="83"/>
    </row>
    <row r="721" spans="1:14" ht="47.25" x14ac:dyDescent="0.25">
      <c r="A721" s="174">
        <v>641</v>
      </c>
      <c r="B721" s="53" t="s">
        <v>804</v>
      </c>
      <c r="C721" s="58" t="s">
        <v>805</v>
      </c>
      <c r="D721" s="79">
        <v>0.25</v>
      </c>
      <c r="E721" s="107"/>
      <c r="F721" s="79">
        <v>0.40199999999999997</v>
      </c>
      <c r="G721" s="80">
        <v>2017</v>
      </c>
      <c r="H721" s="80">
        <v>2020</v>
      </c>
      <c r="I721" s="81" t="s">
        <v>1684</v>
      </c>
      <c r="J721" s="81" t="s">
        <v>1685</v>
      </c>
      <c r="K721" s="82" t="s">
        <v>1684</v>
      </c>
      <c r="L721" s="82" t="s">
        <v>1684</v>
      </c>
      <c r="M721" s="106"/>
      <c r="N721" s="83"/>
    </row>
    <row r="722" spans="1:14" ht="31.5" x14ac:dyDescent="0.25">
      <c r="A722" s="174">
        <v>642</v>
      </c>
      <c r="B722" s="53" t="s">
        <v>2094</v>
      </c>
      <c r="C722" s="58" t="s">
        <v>2095</v>
      </c>
      <c r="D722" s="79">
        <v>0</v>
      </c>
      <c r="E722" s="107"/>
      <c r="F722" s="79">
        <v>0</v>
      </c>
      <c r="G722" s="80">
        <v>2018</v>
      </c>
      <c r="H722" s="80">
        <v>2021</v>
      </c>
      <c r="I722" s="81" t="s">
        <v>1254</v>
      </c>
      <c r="J722" s="81" t="s">
        <v>1685</v>
      </c>
      <c r="K722" s="82" t="s">
        <v>1254</v>
      </c>
      <c r="L722" s="82" t="s">
        <v>1254</v>
      </c>
      <c r="M722" s="106"/>
      <c r="N722" s="83"/>
    </row>
    <row r="723" spans="1:14" ht="63" x14ac:dyDescent="0.25">
      <c r="A723" s="174">
        <v>643</v>
      </c>
      <c r="B723" s="53" t="s">
        <v>2096</v>
      </c>
      <c r="C723" s="58" t="s">
        <v>806</v>
      </c>
      <c r="D723" s="79">
        <v>0</v>
      </c>
      <c r="E723" s="107"/>
      <c r="F723" s="79">
        <v>0</v>
      </c>
      <c r="G723" s="80">
        <v>2019</v>
      </c>
      <c r="H723" s="80">
        <v>2021</v>
      </c>
      <c r="I723" s="81" t="s">
        <v>1254</v>
      </c>
      <c r="J723" s="81" t="s">
        <v>1685</v>
      </c>
      <c r="K723" s="82" t="s">
        <v>1254</v>
      </c>
      <c r="L723" s="82" t="s">
        <v>1254</v>
      </c>
      <c r="M723" s="106"/>
      <c r="N723" s="83"/>
    </row>
    <row r="724" spans="1:14" ht="78.75" x14ac:dyDescent="0.25">
      <c r="A724" s="174">
        <v>644</v>
      </c>
      <c r="B724" s="53" t="s">
        <v>807</v>
      </c>
      <c r="C724" s="58" t="s">
        <v>1426</v>
      </c>
      <c r="D724" s="79">
        <v>0.1</v>
      </c>
      <c r="E724" s="107"/>
      <c r="F724" s="79">
        <v>0.10427</v>
      </c>
      <c r="G724" s="80">
        <v>2019</v>
      </c>
      <c r="H724" s="80">
        <v>2020</v>
      </c>
      <c r="I724" s="81" t="s">
        <v>1684</v>
      </c>
      <c r="J724" s="81" t="s">
        <v>1685</v>
      </c>
      <c r="K724" s="82" t="s">
        <v>1684</v>
      </c>
      <c r="L724" s="82" t="s">
        <v>1684</v>
      </c>
      <c r="M724" s="106"/>
      <c r="N724" s="83"/>
    </row>
    <row r="725" spans="1:14" ht="63" x14ac:dyDescent="0.25">
      <c r="A725" s="174">
        <v>645</v>
      </c>
      <c r="B725" s="53" t="s">
        <v>2097</v>
      </c>
      <c r="C725" s="58" t="s">
        <v>808</v>
      </c>
      <c r="D725" s="79">
        <v>0</v>
      </c>
      <c r="E725" s="107"/>
      <c r="F725" s="79">
        <v>0</v>
      </c>
      <c r="G725" s="80">
        <v>2019</v>
      </c>
      <c r="H725" s="80">
        <v>2021</v>
      </c>
      <c r="I725" s="81" t="s">
        <v>1254</v>
      </c>
      <c r="J725" s="81" t="s">
        <v>1685</v>
      </c>
      <c r="K725" s="82" t="s">
        <v>1254</v>
      </c>
      <c r="L725" s="82" t="s">
        <v>1254</v>
      </c>
      <c r="M725" s="106"/>
      <c r="N725" s="83"/>
    </row>
    <row r="726" spans="1:14" ht="47.25" x14ac:dyDescent="0.25">
      <c r="A726" s="174">
        <v>646</v>
      </c>
      <c r="B726" s="53" t="s">
        <v>2098</v>
      </c>
      <c r="C726" s="58" t="s">
        <v>2099</v>
      </c>
      <c r="D726" s="79">
        <v>0</v>
      </c>
      <c r="E726" s="107"/>
      <c r="F726" s="79">
        <v>0</v>
      </c>
      <c r="G726" s="80">
        <v>2020</v>
      </c>
      <c r="H726" s="80">
        <v>2021</v>
      </c>
      <c r="I726" s="81" t="s">
        <v>1254</v>
      </c>
      <c r="J726" s="81" t="s">
        <v>1685</v>
      </c>
      <c r="K726" s="82" t="s">
        <v>1254</v>
      </c>
      <c r="L726" s="82" t="s">
        <v>1254</v>
      </c>
      <c r="M726" s="106"/>
      <c r="N726" s="83"/>
    </row>
    <row r="727" spans="1:14" ht="47.25" x14ac:dyDescent="0.25">
      <c r="A727" s="174">
        <v>647</v>
      </c>
      <c r="B727" s="65" t="s">
        <v>2100</v>
      </c>
      <c r="C727" s="58" t="s">
        <v>2101</v>
      </c>
      <c r="D727" s="79">
        <v>0</v>
      </c>
      <c r="E727" s="107"/>
      <c r="F727" s="79">
        <v>0</v>
      </c>
      <c r="G727" s="80">
        <v>2020</v>
      </c>
      <c r="H727" s="80">
        <v>2021</v>
      </c>
      <c r="I727" s="81" t="s">
        <v>1254</v>
      </c>
      <c r="J727" s="81" t="s">
        <v>1685</v>
      </c>
      <c r="K727" s="82" t="s">
        <v>1254</v>
      </c>
      <c r="L727" s="82" t="s">
        <v>1254</v>
      </c>
      <c r="M727" s="106"/>
      <c r="N727" s="83"/>
    </row>
    <row r="728" spans="1:14" ht="63" x14ac:dyDescent="0.25">
      <c r="A728" s="174">
        <v>648</v>
      </c>
      <c r="B728" s="53" t="s">
        <v>2102</v>
      </c>
      <c r="C728" s="58" t="s">
        <v>2103</v>
      </c>
      <c r="D728" s="79">
        <v>0</v>
      </c>
      <c r="E728" s="107"/>
      <c r="F728" s="79">
        <v>0</v>
      </c>
      <c r="G728" s="80">
        <v>2020</v>
      </c>
      <c r="H728" s="80">
        <v>2021</v>
      </c>
      <c r="I728" s="81" t="s">
        <v>1254</v>
      </c>
      <c r="J728" s="81" t="s">
        <v>1685</v>
      </c>
      <c r="K728" s="82" t="s">
        <v>1254</v>
      </c>
      <c r="L728" s="82" t="s">
        <v>1254</v>
      </c>
      <c r="M728" s="106"/>
      <c r="N728" s="83"/>
    </row>
    <row r="729" spans="1:14" ht="78.75" x14ac:dyDescent="0.25">
      <c r="A729" s="174">
        <v>649</v>
      </c>
      <c r="B729" s="53" t="s">
        <v>2104</v>
      </c>
      <c r="C729" s="58" t="s">
        <v>2105</v>
      </c>
      <c r="D729" s="79">
        <v>0</v>
      </c>
      <c r="E729" s="107"/>
      <c r="F729" s="79">
        <v>0.69199999999999995</v>
      </c>
      <c r="G729" s="80">
        <v>2020</v>
      </c>
      <c r="H729" s="80">
        <v>2020</v>
      </c>
      <c r="I729" s="81" t="s">
        <v>1684</v>
      </c>
      <c r="J729" s="81" t="s">
        <v>1685</v>
      </c>
      <c r="K729" s="82" t="s">
        <v>1684</v>
      </c>
      <c r="L729" s="82" t="s">
        <v>1684</v>
      </c>
      <c r="M729" s="106"/>
      <c r="N729" s="83"/>
    </row>
    <row r="730" spans="1:14" ht="30.75" x14ac:dyDescent="0.25">
      <c r="A730" s="174"/>
      <c r="B730" s="53" t="s">
        <v>811</v>
      </c>
      <c r="C730" s="58"/>
      <c r="D730" s="79">
        <f t="shared" ref="D730" si="133">SUM(D731:D733)</f>
        <v>0.65</v>
      </c>
      <c r="E730" s="107"/>
      <c r="F730" s="79">
        <f t="shared" ref="F730" si="134">SUM(F731:F733)</f>
        <v>6.8643999999999998</v>
      </c>
      <c r="G730" s="80"/>
      <c r="H730" s="80"/>
      <c r="I730" s="81"/>
      <c r="J730" s="81"/>
      <c r="K730" s="82"/>
      <c r="L730" s="82"/>
      <c r="M730" s="106"/>
      <c r="N730" s="83"/>
    </row>
    <row r="731" spans="1:14" ht="63" x14ac:dyDescent="0.25">
      <c r="A731" s="174">
        <v>650</v>
      </c>
      <c r="B731" s="53" t="s">
        <v>813</v>
      </c>
      <c r="C731" s="58" t="s">
        <v>814</v>
      </c>
      <c r="D731" s="79">
        <v>0.4</v>
      </c>
      <c r="E731" s="107"/>
      <c r="F731" s="79">
        <v>4.5359999999999996</v>
      </c>
      <c r="G731" s="80">
        <v>2018</v>
      </c>
      <c r="H731" s="80">
        <v>2020</v>
      </c>
      <c r="I731" s="81" t="s">
        <v>1684</v>
      </c>
      <c r="J731" s="81" t="s">
        <v>1685</v>
      </c>
      <c r="K731" s="82" t="s">
        <v>1684</v>
      </c>
      <c r="L731" s="82" t="s">
        <v>1684</v>
      </c>
      <c r="M731" s="106"/>
      <c r="N731" s="83"/>
    </row>
    <row r="732" spans="1:14" ht="47.25" x14ac:dyDescent="0.25">
      <c r="A732" s="174">
        <v>651</v>
      </c>
      <c r="B732" s="53" t="s">
        <v>2106</v>
      </c>
      <c r="C732" s="58" t="s">
        <v>812</v>
      </c>
      <c r="D732" s="79">
        <v>0.25</v>
      </c>
      <c r="E732" s="107"/>
      <c r="F732" s="79">
        <v>2.3283999999999998</v>
      </c>
      <c r="G732" s="80">
        <v>2019</v>
      </c>
      <c r="H732" s="80">
        <v>2020</v>
      </c>
      <c r="I732" s="81" t="s">
        <v>1684</v>
      </c>
      <c r="J732" s="81" t="s">
        <v>1685</v>
      </c>
      <c r="K732" s="82" t="s">
        <v>1684</v>
      </c>
      <c r="L732" s="82" t="s">
        <v>1684</v>
      </c>
      <c r="M732" s="106"/>
      <c r="N732" s="83"/>
    </row>
    <row r="733" spans="1:14" ht="63" x14ac:dyDescent="0.25">
      <c r="A733" s="174">
        <v>652</v>
      </c>
      <c r="B733" s="53" t="s">
        <v>2107</v>
      </c>
      <c r="C733" s="58" t="s">
        <v>2108</v>
      </c>
      <c r="D733" s="79">
        <v>0</v>
      </c>
      <c r="E733" s="107"/>
      <c r="F733" s="79">
        <v>0</v>
      </c>
      <c r="G733" s="80">
        <v>2020</v>
      </c>
      <c r="H733" s="80">
        <v>2020</v>
      </c>
      <c r="I733" s="81" t="s">
        <v>1254</v>
      </c>
      <c r="J733" s="81" t="s">
        <v>1685</v>
      </c>
      <c r="K733" s="82" t="s">
        <v>1254</v>
      </c>
      <c r="L733" s="82" t="s">
        <v>1254</v>
      </c>
      <c r="M733" s="106"/>
      <c r="N733" s="83"/>
    </row>
    <row r="734" spans="1:14" ht="30.75" x14ac:dyDescent="0.25">
      <c r="A734" s="174"/>
      <c r="B734" s="53" t="s">
        <v>262</v>
      </c>
      <c r="C734" s="58"/>
      <c r="D734" s="79">
        <f t="shared" ref="D734" si="135">SUM(D735:D738)</f>
        <v>0</v>
      </c>
      <c r="E734" s="107"/>
      <c r="F734" s="79">
        <f t="shared" ref="F734" si="136">SUM(F735:F738)</f>
        <v>0</v>
      </c>
      <c r="G734" s="80"/>
      <c r="H734" s="80"/>
      <c r="I734" s="81"/>
      <c r="J734" s="81"/>
      <c r="K734" s="82"/>
      <c r="L734" s="82"/>
      <c r="M734" s="106"/>
      <c r="N734" s="83"/>
    </row>
    <row r="735" spans="1:14" ht="47.25" x14ac:dyDescent="0.25">
      <c r="A735" s="174">
        <v>653</v>
      </c>
      <c r="B735" s="53" t="s">
        <v>815</v>
      </c>
      <c r="C735" s="58" t="s">
        <v>816</v>
      </c>
      <c r="D735" s="79">
        <v>0</v>
      </c>
      <c r="E735" s="107"/>
      <c r="F735" s="79">
        <v>0</v>
      </c>
      <c r="G735" s="80">
        <v>2016</v>
      </c>
      <c r="H735" s="80">
        <v>2021</v>
      </c>
      <c r="I735" s="81" t="s">
        <v>1684</v>
      </c>
      <c r="J735" s="81" t="s">
        <v>1685</v>
      </c>
      <c r="K735" s="82" t="s">
        <v>1684</v>
      </c>
      <c r="L735" s="82" t="s">
        <v>1684</v>
      </c>
      <c r="M735" s="106"/>
      <c r="N735" s="83"/>
    </row>
    <row r="736" spans="1:14" ht="31.5" x14ac:dyDescent="0.25">
      <c r="A736" s="174">
        <v>654</v>
      </c>
      <c r="B736" s="53" t="s">
        <v>817</v>
      </c>
      <c r="C736" s="59" t="s">
        <v>818</v>
      </c>
      <c r="D736" s="79">
        <v>0</v>
      </c>
      <c r="E736" s="107"/>
      <c r="F736" s="79">
        <v>0</v>
      </c>
      <c r="G736" s="80">
        <v>2013</v>
      </c>
      <c r="H736" s="80">
        <v>2021</v>
      </c>
      <c r="I736" s="81" t="s">
        <v>1254</v>
      </c>
      <c r="J736" s="81" t="s">
        <v>1685</v>
      </c>
      <c r="K736" s="82" t="s">
        <v>1684</v>
      </c>
      <c r="L736" s="82" t="s">
        <v>1684</v>
      </c>
      <c r="M736" s="106"/>
      <c r="N736" s="83"/>
    </row>
    <row r="737" spans="1:14" ht="31.5" x14ac:dyDescent="0.25">
      <c r="A737" s="174">
        <v>655</v>
      </c>
      <c r="B737" s="53" t="s">
        <v>2109</v>
      </c>
      <c r="C737" s="59" t="s">
        <v>2110</v>
      </c>
      <c r="D737" s="79">
        <v>0</v>
      </c>
      <c r="E737" s="107"/>
      <c r="F737" s="79">
        <v>0</v>
      </c>
      <c r="G737" s="80">
        <v>2018</v>
      </c>
      <c r="H737" s="80">
        <v>2021</v>
      </c>
      <c r="I737" s="81" t="s">
        <v>1254</v>
      </c>
      <c r="J737" s="81" t="s">
        <v>1685</v>
      </c>
      <c r="K737" s="82" t="s">
        <v>1254</v>
      </c>
      <c r="L737" s="82" t="s">
        <v>1254</v>
      </c>
      <c r="M737" s="106"/>
      <c r="N737" s="83"/>
    </row>
    <row r="738" spans="1:14" ht="47.25" x14ac:dyDescent="0.25">
      <c r="A738" s="174">
        <v>656</v>
      </c>
      <c r="B738" s="53" t="s">
        <v>1340</v>
      </c>
      <c r="C738" s="59" t="s">
        <v>1341</v>
      </c>
      <c r="D738" s="79">
        <v>0</v>
      </c>
      <c r="E738" s="107"/>
      <c r="F738" s="79">
        <v>0</v>
      </c>
      <c r="G738" s="80">
        <v>2020</v>
      </c>
      <c r="H738" s="80">
        <v>2021</v>
      </c>
      <c r="I738" s="81" t="s">
        <v>1684</v>
      </c>
      <c r="J738" s="81" t="s">
        <v>1685</v>
      </c>
      <c r="K738" s="82" t="s">
        <v>1684</v>
      </c>
      <c r="L738" s="82" t="s">
        <v>1684</v>
      </c>
      <c r="M738" s="106"/>
      <c r="N738" s="83"/>
    </row>
    <row r="739" spans="1:14" ht="30.75" x14ac:dyDescent="0.25">
      <c r="A739" s="174"/>
      <c r="B739" s="53" t="s">
        <v>267</v>
      </c>
      <c r="C739" s="59"/>
      <c r="D739" s="79">
        <f t="shared" ref="D739" si="137">SUM(D740:D743)</f>
        <v>0</v>
      </c>
      <c r="E739" s="107"/>
      <c r="F739" s="79">
        <f t="shared" ref="F739" si="138">SUM(F740:F743)</f>
        <v>0.22900000000000001</v>
      </c>
      <c r="G739" s="80"/>
      <c r="H739" s="80"/>
      <c r="I739" s="81"/>
      <c r="J739" s="81"/>
      <c r="K739" s="82"/>
      <c r="L739" s="82"/>
      <c r="M739" s="106"/>
      <c r="N739" s="83"/>
    </row>
    <row r="740" spans="1:14" ht="47.25" x14ac:dyDescent="0.25">
      <c r="A740" s="174">
        <v>657</v>
      </c>
      <c r="B740" s="53" t="s">
        <v>819</v>
      </c>
      <c r="C740" s="59" t="s">
        <v>820</v>
      </c>
      <c r="D740" s="79">
        <v>0</v>
      </c>
      <c r="E740" s="107"/>
      <c r="F740" s="79">
        <v>0</v>
      </c>
      <c r="G740" s="80">
        <v>2018</v>
      </c>
      <c r="H740" s="80">
        <v>2021</v>
      </c>
      <c r="I740" s="81" t="s">
        <v>1684</v>
      </c>
      <c r="J740" s="81" t="s">
        <v>1685</v>
      </c>
      <c r="K740" s="82" t="s">
        <v>1684</v>
      </c>
      <c r="L740" s="82" t="s">
        <v>1684</v>
      </c>
      <c r="M740" s="106"/>
      <c r="N740" s="83"/>
    </row>
    <row r="741" spans="1:14" ht="63" x14ac:dyDescent="0.25">
      <c r="A741" s="174">
        <v>658</v>
      </c>
      <c r="B741" s="53" t="s">
        <v>2111</v>
      </c>
      <c r="C741" s="58" t="s">
        <v>821</v>
      </c>
      <c r="D741" s="79">
        <v>0</v>
      </c>
      <c r="E741" s="107"/>
      <c r="F741" s="79">
        <v>0</v>
      </c>
      <c r="G741" s="80">
        <v>2019</v>
      </c>
      <c r="H741" s="80">
        <v>2021</v>
      </c>
      <c r="I741" s="81" t="s">
        <v>1684</v>
      </c>
      <c r="J741" s="81" t="s">
        <v>1685</v>
      </c>
      <c r="K741" s="82" t="s">
        <v>1254</v>
      </c>
      <c r="L741" s="82" t="s">
        <v>1254</v>
      </c>
      <c r="M741" s="106"/>
      <c r="N741" s="83"/>
    </row>
    <row r="742" spans="1:14" ht="47.25" x14ac:dyDescent="0.25">
      <c r="A742" s="174">
        <v>659</v>
      </c>
      <c r="B742" s="53" t="s">
        <v>822</v>
      </c>
      <c r="C742" s="58" t="s">
        <v>823</v>
      </c>
      <c r="D742" s="79">
        <v>0</v>
      </c>
      <c r="E742" s="107"/>
      <c r="F742" s="79">
        <v>0</v>
      </c>
      <c r="G742" s="80">
        <v>2018</v>
      </c>
      <c r="H742" s="80">
        <v>2022</v>
      </c>
      <c r="I742" s="81" t="s">
        <v>1684</v>
      </c>
      <c r="J742" s="81" t="s">
        <v>1685</v>
      </c>
      <c r="K742" s="82" t="s">
        <v>1684</v>
      </c>
      <c r="L742" s="82" t="s">
        <v>1684</v>
      </c>
      <c r="M742" s="106"/>
      <c r="N742" s="83"/>
    </row>
    <row r="743" spans="1:14" ht="31.5" x14ac:dyDescent="0.25">
      <c r="A743" s="174">
        <v>660</v>
      </c>
      <c r="B743" s="53" t="s">
        <v>824</v>
      </c>
      <c r="C743" s="58" t="s">
        <v>825</v>
      </c>
      <c r="D743" s="79">
        <v>0</v>
      </c>
      <c r="E743" s="107"/>
      <c r="F743" s="79">
        <v>0.22900000000000001</v>
      </c>
      <c r="G743" s="80">
        <v>2018</v>
      </c>
      <c r="H743" s="80">
        <v>2020</v>
      </c>
      <c r="I743" s="81" t="s">
        <v>1684</v>
      </c>
      <c r="J743" s="81" t="s">
        <v>1685</v>
      </c>
      <c r="K743" s="82" t="s">
        <v>1684</v>
      </c>
      <c r="L743" s="82" t="s">
        <v>1684</v>
      </c>
      <c r="M743" s="106"/>
      <c r="N743" s="83"/>
    </row>
    <row r="744" spans="1:14" ht="30.75" x14ac:dyDescent="0.25">
      <c r="A744" s="174"/>
      <c r="B744" s="53" t="s">
        <v>274</v>
      </c>
      <c r="C744" s="58"/>
      <c r="D744" s="79">
        <f t="shared" ref="D744" si="139">SUM(D745:D757)</f>
        <v>0</v>
      </c>
      <c r="E744" s="107"/>
      <c r="F744" s="79">
        <f t="shared" ref="F744" si="140">SUM(F745:F757)</f>
        <v>1.002</v>
      </c>
      <c r="G744" s="80"/>
      <c r="H744" s="80"/>
      <c r="I744" s="81"/>
      <c r="J744" s="81"/>
      <c r="K744" s="82"/>
      <c r="L744" s="82"/>
      <c r="M744" s="106"/>
      <c r="N744" s="83"/>
    </row>
    <row r="745" spans="1:14" ht="47.25" x14ac:dyDescent="0.25">
      <c r="A745" s="174">
        <v>661</v>
      </c>
      <c r="B745" s="53" t="s">
        <v>844</v>
      </c>
      <c r="C745" s="58" t="s">
        <v>845</v>
      </c>
      <c r="D745" s="79">
        <v>0</v>
      </c>
      <c r="E745" s="107"/>
      <c r="F745" s="79">
        <v>0</v>
      </c>
      <c r="G745" s="80">
        <v>2016</v>
      </c>
      <c r="H745" s="80">
        <v>2020</v>
      </c>
      <c r="I745" s="81" t="s">
        <v>1684</v>
      </c>
      <c r="J745" s="81" t="s">
        <v>1685</v>
      </c>
      <c r="K745" s="82" t="s">
        <v>1684</v>
      </c>
      <c r="L745" s="82" t="s">
        <v>1684</v>
      </c>
      <c r="M745" s="106"/>
      <c r="N745" s="83"/>
    </row>
    <row r="746" spans="1:14" ht="63" x14ac:dyDescent="0.25">
      <c r="A746" s="174">
        <v>662</v>
      </c>
      <c r="B746" s="53" t="s">
        <v>1568</v>
      </c>
      <c r="C746" s="58" t="s">
        <v>826</v>
      </c>
      <c r="D746" s="79">
        <v>0</v>
      </c>
      <c r="E746" s="107"/>
      <c r="F746" s="79">
        <v>0</v>
      </c>
      <c r="G746" s="80">
        <v>2016</v>
      </c>
      <c r="H746" s="80">
        <v>2021</v>
      </c>
      <c r="I746" s="81" t="s">
        <v>1254</v>
      </c>
      <c r="J746" s="81" t="s">
        <v>1685</v>
      </c>
      <c r="K746" s="82" t="s">
        <v>1684</v>
      </c>
      <c r="L746" s="82" t="s">
        <v>1684</v>
      </c>
      <c r="M746" s="106"/>
      <c r="N746" s="83"/>
    </row>
    <row r="747" spans="1:14" ht="47.25" x14ac:dyDescent="0.25">
      <c r="A747" s="174">
        <v>663</v>
      </c>
      <c r="B747" s="53" t="s">
        <v>827</v>
      </c>
      <c r="C747" s="58" t="s">
        <v>828</v>
      </c>
      <c r="D747" s="79">
        <v>0</v>
      </c>
      <c r="E747" s="107"/>
      <c r="F747" s="79">
        <v>0.12</v>
      </c>
      <c r="G747" s="80">
        <v>2016</v>
      </c>
      <c r="H747" s="80">
        <v>2020</v>
      </c>
      <c r="I747" s="81" t="s">
        <v>1684</v>
      </c>
      <c r="J747" s="81" t="s">
        <v>1685</v>
      </c>
      <c r="K747" s="82" t="s">
        <v>1254</v>
      </c>
      <c r="L747" s="82" t="s">
        <v>1254</v>
      </c>
      <c r="M747" s="106"/>
      <c r="N747" s="83"/>
    </row>
    <row r="748" spans="1:14" ht="47.25" x14ac:dyDescent="0.25">
      <c r="A748" s="174">
        <v>664</v>
      </c>
      <c r="B748" s="53" t="s">
        <v>829</v>
      </c>
      <c r="C748" s="59" t="s">
        <v>830</v>
      </c>
      <c r="D748" s="79">
        <v>0</v>
      </c>
      <c r="E748" s="107"/>
      <c r="F748" s="79">
        <v>0</v>
      </c>
      <c r="G748" s="80">
        <v>2016</v>
      </c>
      <c r="H748" s="80">
        <v>2021</v>
      </c>
      <c r="I748" s="81" t="s">
        <v>1254</v>
      </c>
      <c r="J748" s="81" t="s">
        <v>1685</v>
      </c>
      <c r="K748" s="82" t="s">
        <v>1684</v>
      </c>
      <c r="L748" s="82" t="s">
        <v>1684</v>
      </c>
      <c r="M748" s="106"/>
      <c r="N748" s="83"/>
    </row>
    <row r="749" spans="1:14" ht="47.25" x14ac:dyDescent="0.25">
      <c r="A749" s="174">
        <v>665</v>
      </c>
      <c r="B749" s="53" t="s">
        <v>831</v>
      </c>
      <c r="C749" s="59" t="s">
        <v>832</v>
      </c>
      <c r="D749" s="79">
        <v>0</v>
      </c>
      <c r="E749" s="107"/>
      <c r="F749" s="79">
        <v>0</v>
      </c>
      <c r="G749" s="80">
        <v>2016</v>
      </c>
      <c r="H749" s="80">
        <v>2021</v>
      </c>
      <c r="I749" s="81" t="s">
        <v>1254</v>
      </c>
      <c r="J749" s="81" t="s">
        <v>1685</v>
      </c>
      <c r="K749" s="82" t="s">
        <v>1254</v>
      </c>
      <c r="L749" s="82" t="s">
        <v>1254</v>
      </c>
      <c r="M749" s="106"/>
      <c r="N749" s="83"/>
    </row>
    <row r="750" spans="1:14" ht="47.25" x14ac:dyDescent="0.25">
      <c r="A750" s="174">
        <v>666</v>
      </c>
      <c r="B750" s="53" t="s">
        <v>833</v>
      </c>
      <c r="C750" s="59" t="s">
        <v>834</v>
      </c>
      <c r="D750" s="79">
        <v>0</v>
      </c>
      <c r="E750" s="107"/>
      <c r="F750" s="79">
        <v>0</v>
      </c>
      <c r="G750" s="85">
        <v>2016</v>
      </c>
      <c r="H750" s="85">
        <v>2021</v>
      </c>
      <c r="I750" s="81" t="s">
        <v>1684</v>
      </c>
      <c r="J750" s="81" t="s">
        <v>1685</v>
      </c>
      <c r="K750" s="86" t="s">
        <v>1684</v>
      </c>
      <c r="L750" s="86" t="s">
        <v>1684</v>
      </c>
      <c r="M750" s="106"/>
      <c r="N750" s="83"/>
    </row>
    <row r="751" spans="1:14" ht="47.25" x14ac:dyDescent="0.25">
      <c r="A751" s="174">
        <v>667</v>
      </c>
      <c r="B751" s="53" t="s">
        <v>835</v>
      </c>
      <c r="C751" s="59" t="s">
        <v>836</v>
      </c>
      <c r="D751" s="79">
        <v>0</v>
      </c>
      <c r="E751" s="107"/>
      <c r="F751" s="79">
        <v>0.22700000000000001</v>
      </c>
      <c r="G751" s="85">
        <v>2016</v>
      </c>
      <c r="H751" s="85">
        <v>2020</v>
      </c>
      <c r="I751" s="81" t="s">
        <v>1684</v>
      </c>
      <c r="J751" s="81" t="s">
        <v>1685</v>
      </c>
      <c r="K751" s="86" t="s">
        <v>1684</v>
      </c>
      <c r="L751" s="86" t="s">
        <v>1684</v>
      </c>
      <c r="M751" s="106"/>
      <c r="N751" s="83"/>
    </row>
    <row r="752" spans="1:14" ht="47.25" x14ac:dyDescent="0.25">
      <c r="A752" s="174">
        <v>668</v>
      </c>
      <c r="B752" s="53" t="s">
        <v>837</v>
      </c>
      <c r="C752" s="59" t="s">
        <v>838</v>
      </c>
      <c r="D752" s="79">
        <v>0</v>
      </c>
      <c r="E752" s="107"/>
      <c r="F752" s="79">
        <v>0.39200000000000002</v>
      </c>
      <c r="G752" s="85">
        <v>2016</v>
      </c>
      <c r="H752" s="85">
        <v>2020</v>
      </c>
      <c r="I752" s="81" t="s">
        <v>1684</v>
      </c>
      <c r="J752" s="81" t="s">
        <v>1685</v>
      </c>
      <c r="K752" s="86" t="s">
        <v>1684</v>
      </c>
      <c r="L752" s="86" t="s">
        <v>1684</v>
      </c>
      <c r="M752" s="106"/>
      <c r="N752" s="83"/>
    </row>
    <row r="753" spans="1:14" ht="47.25" x14ac:dyDescent="0.25">
      <c r="A753" s="174">
        <v>669</v>
      </c>
      <c r="B753" s="53" t="s">
        <v>839</v>
      </c>
      <c r="C753" s="59" t="s">
        <v>840</v>
      </c>
      <c r="D753" s="79">
        <v>0</v>
      </c>
      <c r="E753" s="107"/>
      <c r="F753" s="79">
        <v>0.26300000000000001</v>
      </c>
      <c r="G753" s="85">
        <v>2016</v>
      </c>
      <c r="H753" s="85">
        <v>2020</v>
      </c>
      <c r="I753" s="81" t="s">
        <v>1684</v>
      </c>
      <c r="J753" s="81" t="s">
        <v>1685</v>
      </c>
      <c r="K753" s="86" t="s">
        <v>1684</v>
      </c>
      <c r="L753" s="86" t="s">
        <v>1684</v>
      </c>
      <c r="M753" s="106"/>
      <c r="N753" s="83"/>
    </row>
    <row r="754" spans="1:14" ht="31.5" x14ac:dyDescent="0.25">
      <c r="A754" s="174">
        <v>670</v>
      </c>
      <c r="B754" s="65" t="s">
        <v>841</v>
      </c>
      <c r="C754" s="58" t="s">
        <v>842</v>
      </c>
      <c r="D754" s="79">
        <v>0</v>
      </c>
      <c r="E754" s="107"/>
      <c r="F754" s="79">
        <v>0</v>
      </c>
      <c r="G754" s="80">
        <v>2018</v>
      </c>
      <c r="H754" s="80">
        <v>2020</v>
      </c>
      <c r="I754" s="81" t="s">
        <v>1684</v>
      </c>
      <c r="J754" s="81" t="s">
        <v>1685</v>
      </c>
      <c r="K754" s="82" t="s">
        <v>1684</v>
      </c>
      <c r="L754" s="82" t="s">
        <v>1684</v>
      </c>
      <c r="M754" s="106"/>
      <c r="N754" s="83"/>
    </row>
    <row r="755" spans="1:14" ht="78.75" x14ac:dyDescent="0.25">
      <c r="A755" s="174">
        <v>671</v>
      </c>
      <c r="B755" s="53" t="s">
        <v>843</v>
      </c>
      <c r="C755" s="58" t="s">
        <v>1427</v>
      </c>
      <c r="D755" s="79">
        <v>0</v>
      </c>
      <c r="E755" s="107"/>
      <c r="F755" s="79">
        <v>0</v>
      </c>
      <c r="G755" s="80">
        <v>2019</v>
      </c>
      <c r="H755" s="80">
        <v>2021</v>
      </c>
      <c r="I755" s="81" t="s">
        <v>1254</v>
      </c>
      <c r="J755" s="81" t="s">
        <v>1685</v>
      </c>
      <c r="K755" s="82" t="s">
        <v>1254</v>
      </c>
      <c r="L755" s="82" t="s">
        <v>1254</v>
      </c>
      <c r="M755" s="106"/>
      <c r="N755" s="83"/>
    </row>
    <row r="756" spans="1:14" ht="63" x14ac:dyDescent="0.25">
      <c r="A756" s="174">
        <v>672</v>
      </c>
      <c r="B756" s="53" t="s">
        <v>2112</v>
      </c>
      <c r="C756" s="58" t="s">
        <v>2113</v>
      </c>
      <c r="D756" s="79">
        <v>0</v>
      </c>
      <c r="E756" s="107"/>
      <c r="F756" s="79">
        <v>0</v>
      </c>
      <c r="G756" s="80">
        <v>2020</v>
      </c>
      <c r="H756" s="80">
        <v>2022</v>
      </c>
      <c r="I756" s="81" t="s">
        <v>1254</v>
      </c>
      <c r="J756" s="81" t="s">
        <v>1685</v>
      </c>
      <c r="K756" s="82" t="s">
        <v>1684</v>
      </c>
      <c r="L756" s="82" t="s">
        <v>1684</v>
      </c>
      <c r="M756" s="106"/>
      <c r="N756" s="83"/>
    </row>
    <row r="757" spans="1:14" ht="47.25" x14ac:dyDescent="0.25">
      <c r="A757" s="174">
        <v>673</v>
      </c>
      <c r="B757" s="53" t="s">
        <v>1569</v>
      </c>
      <c r="C757" s="58" t="s">
        <v>1570</v>
      </c>
      <c r="D757" s="79">
        <v>0</v>
      </c>
      <c r="E757" s="107"/>
      <c r="F757" s="79">
        <v>0</v>
      </c>
      <c r="G757" s="80">
        <v>2020</v>
      </c>
      <c r="H757" s="80">
        <v>2021</v>
      </c>
      <c r="I757" s="81" t="s">
        <v>1254</v>
      </c>
      <c r="J757" s="81" t="s">
        <v>1685</v>
      </c>
      <c r="K757" s="82" t="s">
        <v>1254</v>
      </c>
      <c r="L757" s="82" t="s">
        <v>1254</v>
      </c>
      <c r="M757" s="106"/>
      <c r="N757" s="83"/>
    </row>
    <row r="758" spans="1:14" ht="30.75" x14ac:dyDescent="0.25">
      <c r="A758" s="174"/>
      <c r="B758" s="53" t="s">
        <v>280</v>
      </c>
      <c r="C758" s="58"/>
      <c r="D758" s="79">
        <f t="shared" ref="D758" si="141">SUM(D759:D763)</f>
        <v>0.26</v>
      </c>
      <c r="E758" s="107"/>
      <c r="F758" s="79">
        <f t="shared" ref="F758" si="142">SUM(F759:F763)</f>
        <v>0.66966666666666663</v>
      </c>
      <c r="G758" s="80"/>
      <c r="H758" s="80"/>
      <c r="I758" s="81"/>
      <c r="J758" s="81"/>
      <c r="K758" s="82"/>
      <c r="L758" s="82"/>
      <c r="M758" s="106"/>
      <c r="N758" s="83"/>
    </row>
    <row r="759" spans="1:14" ht="31.5" x14ac:dyDescent="0.25">
      <c r="A759" s="174">
        <v>674</v>
      </c>
      <c r="B759" s="53" t="s">
        <v>846</v>
      </c>
      <c r="C759" s="58" t="s">
        <v>847</v>
      </c>
      <c r="D759" s="79">
        <v>0</v>
      </c>
      <c r="E759" s="107"/>
      <c r="F759" s="79">
        <v>0.36</v>
      </c>
      <c r="G759" s="80">
        <v>2018</v>
      </c>
      <c r="H759" s="80">
        <v>2020</v>
      </c>
      <c r="I759" s="81" t="s">
        <v>1684</v>
      </c>
      <c r="J759" s="81" t="s">
        <v>1685</v>
      </c>
      <c r="K759" s="82" t="s">
        <v>1684</v>
      </c>
      <c r="L759" s="82" t="s">
        <v>1684</v>
      </c>
      <c r="M759" s="106"/>
      <c r="N759" s="83"/>
    </row>
    <row r="760" spans="1:14" ht="63" x14ac:dyDescent="0.25">
      <c r="A760" s="174">
        <v>675</v>
      </c>
      <c r="B760" s="53" t="s">
        <v>2114</v>
      </c>
      <c r="C760" s="58" t="s">
        <v>848</v>
      </c>
      <c r="D760" s="79">
        <v>0.16</v>
      </c>
      <c r="E760" s="107"/>
      <c r="F760" s="79">
        <v>0.26766666666666666</v>
      </c>
      <c r="G760" s="80">
        <v>2019</v>
      </c>
      <c r="H760" s="80">
        <v>2020</v>
      </c>
      <c r="I760" s="81" t="s">
        <v>1684</v>
      </c>
      <c r="J760" s="81" t="s">
        <v>1685</v>
      </c>
      <c r="K760" s="82" t="s">
        <v>1684</v>
      </c>
      <c r="L760" s="82" t="s">
        <v>1684</v>
      </c>
      <c r="M760" s="106"/>
      <c r="N760" s="83"/>
    </row>
    <row r="761" spans="1:14" ht="47.25" x14ac:dyDescent="0.25">
      <c r="A761" s="174">
        <v>676</v>
      </c>
      <c r="B761" s="53" t="s">
        <v>2115</v>
      </c>
      <c r="C761" s="59" t="s">
        <v>2116</v>
      </c>
      <c r="D761" s="79">
        <v>0</v>
      </c>
      <c r="E761" s="107"/>
      <c r="F761" s="79">
        <v>0</v>
      </c>
      <c r="G761" s="80">
        <v>2020</v>
      </c>
      <c r="H761" s="80">
        <v>2021</v>
      </c>
      <c r="I761" s="81" t="s">
        <v>1254</v>
      </c>
      <c r="J761" s="81" t="s">
        <v>1685</v>
      </c>
      <c r="K761" s="82" t="s">
        <v>1254</v>
      </c>
      <c r="L761" s="82" t="s">
        <v>1254</v>
      </c>
      <c r="M761" s="106"/>
      <c r="N761" s="83"/>
    </row>
    <row r="762" spans="1:14" ht="47.25" x14ac:dyDescent="0.25">
      <c r="A762" s="174">
        <v>677</v>
      </c>
      <c r="B762" s="53" t="s">
        <v>2117</v>
      </c>
      <c r="C762" s="58" t="s">
        <v>2118</v>
      </c>
      <c r="D762" s="79">
        <v>0</v>
      </c>
      <c r="E762" s="107"/>
      <c r="F762" s="79">
        <v>0</v>
      </c>
      <c r="G762" s="80">
        <v>2020</v>
      </c>
      <c r="H762" s="80">
        <v>2021</v>
      </c>
      <c r="I762" s="81" t="s">
        <v>1684</v>
      </c>
      <c r="J762" s="81" t="s">
        <v>1685</v>
      </c>
      <c r="K762" s="82" t="s">
        <v>1684</v>
      </c>
      <c r="L762" s="82" t="s">
        <v>1684</v>
      </c>
      <c r="M762" s="106"/>
      <c r="N762" s="83"/>
    </row>
    <row r="763" spans="1:14" ht="47.25" x14ac:dyDescent="0.25">
      <c r="A763" s="174">
        <v>678</v>
      </c>
      <c r="B763" s="65" t="s">
        <v>849</v>
      </c>
      <c r="C763" s="58" t="s">
        <v>1428</v>
      </c>
      <c r="D763" s="79">
        <v>0.1</v>
      </c>
      <c r="E763" s="107"/>
      <c r="F763" s="79">
        <v>4.2000000000000003E-2</v>
      </c>
      <c r="G763" s="80">
        <v>2019</v>
      </c>
      <c r="H763" s="80">
        <v>2020</v>
      </c>
      <c r="I763" s="81" t="s">
        <v>1684</v>
      </c>
      <c r="J763" s="81" t="s">
        <v>1685</v>
      </c>
      <c r="K763" s="82" t="s">
        <v>1684</v>
      </c>
      <c r="L763" s="82" t="s">
        <v>1684</v>
      </c>
      <c r="M763" s="106"/>
      <c r="N763" s="83"/>
    </row>
    <row r="764" spans="1:14" ht="30.75" x14ac:dyDescent="0.25">
      <c r="A764" s="174"/>
      <c r="B764" s="53" t="s">
        <v>305</v>
      </c>
      <c r="C764" s="58"/>
      <c r="D764" s="79">
        <f t="shared" ref="D764" si="143">SUM(D765:D773)</f>
        <v>0.81</v>
      </c>
      <c r="E764" s="107"/>
      <c r="F764" s="79">
        <f t="shared" ref="F764" si="144">SUM(F765:F773)</f>
        <v>1.159</v>
      </c>
      <c r="G764" s="80"/>
      <c r="H764" s="80"/>
      <c r="I764" s="81"/>
      <c r="J764" s="81"/>
      <c r="K764" s="82"/>
      <c r="L764" s="82"/>
      <c r="M764" s="106"/>
      <c r="N764" s="83"/>
    </row>
    <row r="765" spans="1:14" ht="78.75" x14ac:dyDescent="0.25">
      <c r="A765" s="174">
        <v>679</v>
      </c>
      <c r="B765" s="53" t="s">
        <v>1571</v>
      </c>
      <c r="C765" s="58" t="s">
        <v>850</v>
      </c>
      <c r="D765" s="79">
        <v>0</v>
      </c>
      <c r="E765" s="107"/>
      <c r="F765" s="79">
        <v>0.21199999999999999</v>
      </c>
      <c r="G765" s="80">
        <v>2018</v>
      </c>
      <c r="H765" s="80">
        <v>2020</v>
      </c>
      <c r="I765" s="81" t="s">
        <v>1684</v>
      </c>
      <c r="J765" s="81" t="s">
        <v>1685</v>
      </c>
      <c r="K765" s="82" t="s">
        <v>1684</v>
      </c>
      <c r="L765" s="82" t="s">
        <v>1684</v>
      </c>
      <c r="M765" s="106"/>
      <c r="N765" s="83"/>
    </row>
    <row r="766" spans="1:14" ht="63" x14ac:dyDescent="0.25">
      <c r="A766" s="174">
        <v>680</v>
      </c>
      <c r="B766" s="65" t="s">
        <v>1572</v>
      </c>
      <c r="C766" s="58" t="s">
        <v>851</v>
      </c>
      <c r="D766" s="79">
        <v>0</v>
      </c>
      <c r="E766" s="107"/>
      <c r="F766" s="79">
        <v>0</v>
      </c>
      <c r="G766" s="80">
        <v>2016</v>
      </c>
      <c r="H766" s="80">
        <v>2021</v>
      </c>
      <c r="I766" s="81" t="s">
        <v>1684</v>
      </c>
      <c r="J766" s="81" t="s">
        <v>1685</v>
      </c>
      <c r="K766" s="82" t="s">
        <v>1684</v>
      </c>
      <c r="L766" s="82" t="s">
        <v>1684</v>
      </c>
      <c r="M766" s="106"/>
      <c r="N766" s="83"/>
    </row>
    <row r="767" spans="1:14" ht="31.5" x14ac:dyDescent="0.25">
      <c r="A767" s="174">
        <v>681</v>
      </c>
      <c r="B767" s="53" t="s">
        <v>852</v>
      </c>
      <c r="C767" s="58" t="s">
        <v>853</v>
      </c>
      <c r="D767" s="79">
        <v>0</v>
      </c>
      <c r="E767" s="107"/>
      <c r="F767" s="79">
        <v>0</v>
      </c>
      <c r="G767" s="80">
        <v>2018</v>
      </c>
      <c r="H767" s="80">
        <v>2021</v>
      </c>
      <c r="I767" s="81" t="s">
        <v>1254</v>
      </c>
      <c r="J767" s="81" t="s">
        <v>1685</v>
      </c>
      <c r="K767" s="82" t="s">
        <v>1684</v>
      </c>
      <c r="L767" s="82" t="s">
        <v>1684</v>
      </c>
      <c r="M767" s="106"/>
      <c r="N767" s="83"/>
    </row>
    <row r="768" spans="1:14" ht="47.25" x14ac:dyDescent="0.25">
      <c r="A768" s="174">
        <v>682</v>
      </c>
      <c r="B768" s="53" t="s">
        <v>854</v>
      </c>
      <c r="C768" s="58" t="s">
        <v>855</v>
      </c>
      <c r="D768" s="79">
        <v>0.16</v>
      </c>
      <c r="E768" s="107"/>
      <c r="F768" s="79">
        <v>0.67900000000000005</v>
      </c>
      <c r="G768" s="80">
        <v>2017</v>
      </c>
      <c r="H768" s="80">
        <v>2020</v>
      </c>
      <c r="I768" s="81" t="s">
        <v>1684</v>
      </c>
      <c r="J768" s="81" t="s">
        <v>1685</v>
      </c>
      <c r="K768" s="82" t="s">
        <v>1684</v>
      </c>
      <c r="L768" s="82" t="s">
        <v>1684</v>
      </c>
      <c r="M768" s="106"/>
      <c r="N768" s="83"/>
    </row>
    <row r="769" spans="1:15" ht="78.75" x14ac:dyDescent="0.25">
      <c r="A769" s="174">
        <v>683</v>
      </c>
      <c r="B769" s="53" t="s">
        <v>2119</v>
      </c>
      <c r="C769" s="58" t="s">
        <v>856</v>
      </c>
      <c r="D769" s="79">
        <v>0</v>
      </c>
      <c r="E769" s="107"/>
      <c r="F769" s="79">
        <v>0</v>
      </c>
      <c r="G769" s="80">
        <v>2019</v>
      </c>
      <c r="H769" s="80">
        <v>2021</v>
      </c>
      <c r="I769" s="81" t="s">
        <v>1684</v>
      </c>
      <c r="J769" s="81" t="s">
        <v>1685</v>
      </c>
      <c r="K769" s="82" t="s">
        <v>1254</v>
      </c>
      <c r="L769" s="82" t="s">
        <v>1254</v>
      </c>
      <c r="M769" s="106"/>
      <c r="N769" s="83"/>
    </row>
    <row r="770" spans="1:15" ht="78.75" x14ac:dyDescent="0.25">
      <c r="A770" s="174">
        <v>684</v>
      </c>
      <c r="B770" s="53" t="s">
        <v>857</v>
      </c>
      <c r="C770" s="59" t="s">
        <v>1429</v>
      </c>
      <c r="D770" s="79">
        <v>0.4</v>
      </c>
      <c r="E770" s="107"/>
      <c r="F770" s="79">
        <v>0.23299999999999998</v>
      </c>
      <c r="G770" s="80">
        <v>2019</v>
      </c>
      <c r="H770" s="80">
        <v>2020</v>
      </c>
      <c r="I770" s="81" t="s">
        <v>1684</v>
      </c>
      <c r="J770" s="81" t="s">
        <v>1685</v>
      </c>
      <c r="K770" s="82" t="s">
        <v>1254</v>
      </c>
      <c r="L770" s="82" t="s">
        <v>1254</v>
      </c>
      <c r="M770" s="106"/>
      <c r="N770" s="83"/>
    </row>
    <row r="771" spans="1:15" ht="63" x14ac:dyDescent="0.25">
      <c r="A771" s="174">
        <v>685</v>
      </c>
      <c r="B771" s="53" t="s">
        <v>2120</v>
      </c>
      <c r="C771" s="59" t="s">
        <v>1430</v>
      </c>
      <c r="D771" s="79">
        <v>0.25</v>
      </c>
      <c r="E771" s="107"/>
      <c r="F771" s="79">
        <v>3.5000000000000003E-2</v>
      </c>
      <c r="G771" s="80">
        <v>2019</v>
      </c>
      <c r="H771" s="80">
        <v>2020</v>
      </c>
      <c r="I771" s="81" t="s">
        <v>1684</v>
      </c>
      <c r="J771" s="81" t="s">
        <v>1685</v>
      </c>
      <c r="K771" s="82" t="s">
        <v>1684</v>
      </c>
      <c r="L771" s="82" t="s">
        <v>1684</v>
      </c>
      <c r="M771" s="106"/>
      <c r="N771" s="83"/>
    </row>
    <row r="772" spans="1:15" s="89" customFormat="1" ht="47.25" x14ac:dyDescent="0.25">
      <c r="A772" s="174">
        <v>686</v>
      </c>
      <c r="B772" s="53" t="s">
        <v>858</v>
      </c>
      <c r="C772" s="58" t="s">
        <v>1431</v>
      </c>
      <c r="D772" s="79">
        <v>0</v>
      </c>
      <c r="E772" s="107"/>
      <c r="F772" s="79">
        <v>0</v>
      </c>
      <c r="G772" s="80">
        <v>2019</v>
      </c>
      <c r="H772" s="80">
        <v>2021</v>
      </c>
      <c r="I772" s="81" t="s">
        <v>1684</v>
      </c>
      <c r="J772" s="81" t="s">
        <v>1685</v>
      </c>
      <c r="K772" s="82" t="s">
        <v>1254</v>
      </c>
      <c r="L772" s="82" t="s">
        <v>1254</v>
      </c>
      <c r="M772" s="106"/>
      <c r="N772" s="83"/>
      <c r="O772" s="3"/>
    </row>
    <row r="773" spans="1:15" ht="63" x14ac:dyDescent="0.25">
      <c r="A773" s="174">
        <v>687</v>
      </c>
      <c r="B773" s="53" t="s">
        <v>2121</v>
      </c>
      <c r="C773" s="58" t="s">
        <v>2122</v>
      </c>
      <c r="D773" s="79">
        <v>0</v>
      </c>
      <c r="E773" s="107"/>
      <c r="F773" s="79">
        <v>0</v>
      </c>
      <c r="G773" s="80">
        <v>2020</v>
      </c>
      <c r="H773" s="80">
        <v>2021</v>
      </c>
      <c r="I773" s="81" t="s">
        <v>1254</v>
      </c>
      <c r="J773" s="81" t="s">
        <v>1685</v>
      </c>
      <c r="K773" s="82" t="s">
        <v>1684</v>
      </c>
      <c r="L773" s="82" t="s">
        <v>1684</v>
      </c>
      <c r="M773" s="106"/>
      <c r="N773" s="83"/>
    </row>
    <row r="774" spans="1:15" ht="30.75" x14ac:dyDescent="0.25">
      <c r="A774" s="174"/>
      <c r="B774" s="53" t="s">
        <v>329</v>
      </c>
      <c r="C774" s="58"/>
      <c r="D774" s="79">
        <f t="shared" ref="D774" si="145">SUM(D775:D798)</f>
        <v>1.61</v>
      </c>
      <c r="E774" s="107"/>
      <c r="F774" s="79">
        <f t="shared" ref="F774" si="146">SUM(F775:F798)</f>
        <v>1.7945</v>
      </c>
      <c r="G774" s="80"/>
      <c r="H774" s="80"/>
      <c r="I774" s="81"/>
      <c r="J774" s="81"/>
      <c r="K774" s="82"/>
      <c r="L774" s="82"/>
      <c r="M774" s="106"/>
      <c r="N774" s="83"/>
    </row>
    <row r="775" spans="1:15" ht="63" x14ac:dyDescent="0.25">
      <c r="A775" s="174">
        <v>688</v>
      </c>
      <c r="B775" s="53" t="s">
        <v>859</v>
      </c>
      <c r="C775" s="58" t="s">
        <v>860</v>
      </c>
      <c r="D775" s="79">
        <v>0</v>
      </c>
      <c r="E775" s="107"/>
      <c r="F775" s="79">
        <v>0</v>
      </c>
      <c r="G775" s="85">
        <v>2018</v>
      </c>
      <c r="H775" s="85">
        <v>2021</v>
      </c>
      <c r="I775" s="81" t="s">
        <v>1254</v>
      </c>
      <c r="J775" s="81" t="s">
        <v>1685</v>
      </c>
      <c r="K775" s="86" t="s">
        <v>1254</v>
      </c>
      <c r="L775" s="86" t="s">
        <v>1254</v>
      </c>
      <c r="M775" s="106"/>
      <c r="N775" s="83"/>
    </row>
    <row r="776" spans="1:15" ht="78.75" x14ac:dyDescent="0.25">
      <c r="A776" s="174">
        <v>689</v>
      </c>
      <c r="B776" s="53" t="s">
        <v>2123</v>
      </c>
      <c r="C776" s="58" t="s">
        <v>861</v>
      </c>
      <c r="D776" s="79">
        <v>0</v>
      </c>
      <c r="E776" s="107"/>
      <c r="F776" s="79">
        <v>0</v>
      </c>
      <c r="G776" s="80">
        <v>2018</v>
      </c>
      <c r="H776" s="80">
        <v>2021</v>
      </c>
      <c r="I776" s="81" t="s">
        <v>1254</v>
      </c>
      <c r="J776" s="81" t="s">
        <v>1685</v>
      </c>
      <c r="K776" s="82" t="s">
        <v>1684</v>
      </c>
      <c r="L776" s="82" t="s">
        <v>1684</v>
      </c>
      <c r="M776" s="106"/>
      <c r="N776" s="83"/>
    </row>
    <row r="777" spans="1:15" ht="63" x14ac:dyDescent="0.25">
      <c r="A777" s="174">
        <v>690</v>
      </c>
      <c r="B777" s="65" t="s">
        <v>862</v>
      </c>
      <c r="C777" s="58" t="s">
        <v>863</v>
      </c>
      <c r="D777" s="79">
        <v>0</v>
      </c>
      <c r="E777" s="107"/>
      <c r="F777" s="79">
        <v>0</v>
      </c>
      <c r="G777" s="80">
        <v>2016</v>
      </c>
      <c r="H777" s="80">
        <v>2022</v>
      </c>
      <c r="I777" s="81" t="s">
        <v>1254</v>
      </c>
      <c r="J777" s="81" t="s">
        <v>1685</v>
      </c>
      <c r="K777" s="82" t="s">
        <v>1254</v>
      </c>
      <c r="L777" s="82" t="s">
        <v>1254</v>
      </c>
      <c r="M777" s="106"/>
      <c r="N777" s="83"/>
    </row>
    <row r="778" spans="1:15" ht="94.5" x14ac:dyDescent="0.25">
      <c r="A778" s="174">
        <v>691</v>
      </c>
      <c r="B778" s="53" t="s">
        <v>2124</v>
      </c>
      <c r="C778" s="58" t="s">
        <v>864</v>
      </c>
      <c r="D778" s="79">
        <v>0</v>
      </c>
      <c r="E778" s="107"/>
      <c r="F778" s="79">
        <v>0</v>
      </c>
      <c r="G778" s="80">
        <v>2016</v>
      </c>
      <c r="H778" s="80">
        <v>2021</v>
      </c>
      <c r="I778" s="81" t="s">
        <v>1684</v>
      </c>
      <c r="J778" s="81" t="s">
        <v>1685</v>
      </c>
      <c r="K778" s="82" t="s">
        <v>1684</v>
      </c>
      <c r="L778" s="82" t="s">
        <v>1684</v>
      </c>
      <c r="M778" s="106"/>
      <c r="N778" s="83"/>
    </row>
    <row r="779" spans="1:15" ht="47.25" x14ac:dyDescent="0.25">
      <c r="A779" s="174">
        <v>692</v>
      </c>
      <c r="B779" s="53" t="s">
        <v>865</v>
      </c>
      <c r="C779" s="58" t="s">
        <v>866</v>
      </c>
      <c r="D779" s="79">
        <v>0</v>
      </c>
      <c r="E779" s="107"/>
      <c r="F779" s="79">
        <v>0</v>
      </c>
      <c r="G779" s="80">
        <v>2016</v>
      </c>
      <c r="H779" s="80">
        <v>2021</v>
      </c>
      <c r="I779" s="81" t="s">
        <v>1254</v>
      </c>
      <c r="J779" s="81" t="s">
        <v>1685</v>
      </c>
      <c r="K779" s="82" t="s">
        <v>1254</v>
      </c>
      <c r="L779" s="82" t="s">
        <v>1254</v>
      </c>
      <c r="M779" s="106"/>
      <c r="N779" s="83"/>
    </row>
    <row r="780" spans="1:15" ht="47.25" x14ac:dyDescent="0.25">
      <c r="A780" s="174">
        <v>693</v>
      </c>
      <c r="B780" s="53" t="s">
        <v>867</v>
      </c>
      <c r="C780" s="58" t="s">
        <v>868</v>
      </c>
      <c r="D780" s="79">
        <v>0</v>
      </c>
      <c r="E780" s="107"/>
      <c r="F780" s="79">
        <v>0</v>
      </c>
      <c r="G780" s="80">
        <v>2016</v>
      </c>
      <c r="H780" s="80">
        <v>2021</v>
      </c>
      <c r="I780" s="81" t="s">
        <v>1684</v>
      </c>
      <c r="J780" s="81" t="s">
        <v>1685</v>
      </c>
      <c r="K780" s="82" t="s">
        <v>1684</v>
      </c>
      <c r="L780" s="82" t="s">
        <v>1684</v>
      </c>
      <c r="M780" s="106"/>
      <c r="N780" s="83"/>
    </row>
    <row r="781" spans="1:15" ht="47.25" x14ac:dyDescent="0.25">
      <c r="A781" s="174">
        <v>694</v>
      </c>
      <c r="B781" s="53" t="s">
        <v>869</v>
      </c>
      <c r="C781" s="58" t="s">
        <v>870</v>
      </c>
      <c r="D781" s="79">
        <v>0</v>
      </c>
      <c r="E781" s="107"/>
      <c r="F781" s="79">
        <v>0</v>
      </c>
      <c r="G781" s="80">
        <v>2017</v>
      </c>
      <c r="H781" s="80">
        <v>2022</v>
      </c>
      <c r="I781" s="81" t="s">
        <v>1254</v>
      </c>
      <c r="J781" s="81" t="s">
        <v>1685</v>
      </c>
      <c r="K781" s="82" t="s">
        <v>1684</v>
      </c>
      <c r="L781" s="82" t="s">
        <v>1684</v>
      </c>
      <c r="M781" s="106"/>
      <c r="N781" s="83"/>
    </row>
    <row r="782" spans="1:15" ht="31.5" x14ac:dyDescent="0.25">
      <c r="A782" s="174">
        <v>695</v>
      </c>
      <c r="B782" s="53" t="s">
        <v>871</v>
      </c>
      <c r="C782" s="58" t="s">
        <v>872</v>
      </c>
      <c r="D782" s="79">
        <v>0</v>
      </c>
      <c r="E782" s="107"/>
      <c r="F782" s="79">
        <v>0</v>
      </c>
      <c r="G782" s="80">
        <v>2012</v>
      </c>
      <c r="H782" s="80">
        <v>2020</v>
      </c>
      <c r="I782" s="81" t="s">
        <v>1254</v>
      </c>
      <c r="J782" s="81" t="s">
        <v>1685</v>
      </c>
      <c r="K782" s="82" t="s">
        <v>1254</v>
      </c>
      <c r="L782" s="82" t="s">
        <v>1254</v>
      </c>
      <c r="M782" s="106"/>
      <c r="N782" s="83"/>
    </row>
    <row r="783" spans="1:15" ht="63" x14ac:dyDescent="0.25">
      <c r="A783" s="174">
        <v>696</v>
      </c>
      <c r="B783" s="53" t="s">
        <v>2125</v>
      </c>
      <c r="C783" s="58" t="s">
        <v>873</v>
      </c>
      <c r="D783" s="79">
        <v>0.4</v>
      </c>
      <c r="E783" s="107"/>
      <c r="F783" s="79">
        <v>0.33</v>
      </c>
      <c r="G783" s="80">
        <v>2018</v>
      </c>
      <c r="H783" s="80">
        <v>2020</v>
      </c>
      <c r="I783" s="81" t="s">
        <v>1684</v>
      </c>
      <c r="J783" s="81" t="s">
        <v>1685</v>
      </c>
      <c r="K783" s="82" t="s">
        <v>1684</v>
      </c>
      <c r="L783" s="82" t="s">
        <v>1684</v>
      </c>
      <c r="M783" s="106"/>
      <c r="N783" s="83"/>
    </row>
    <row r="784" spans="1:15" ht="63" x14ac:dyDescent="0.25">
      <c r="A784" s="174">
        <v>697</v>
      </c>
      <c r="B784" s="53" t="s">
        <v>874</v>
      </c>
      <c r="C784" s="58" t="s">
        <v>875</v>
      </c>
      <c r="D784" s="79">
        <v>0</v>
      </c>
      <c r="E784" s="107"/>
      <c r="F784" s="79">
        <v>0.6</v>
      </c>
      <c r="G784" s="80">
        <v>2016</v>
      </c>
      <c r="H784" s="80">
        <v>2020</v>
      </c>
      <c r="I784" s="81" t="s">
        <v>1684</v>
      </c>
      <c r="J784" s="81" t="s">
        <v>1685</v>
      </c>
      <c r="K784" s="82" t="s">
        <v>1684</v>
      </c>
      <c r="L784" s="82" t="s">
        <v>1684</v>
      </c>
      <c r="M784" s="106"/>
      <c r="N784" s="83"/>
    </row>
    <row r="785" spans="1:14" ht="31.5" x14ac:dyDescent="0.25">
      <c r="A785" s="174">
        <v>698</v>
      </c>
      <c r="B785" s="53" t="s">
        <v>876</v>
      </c>
      <c r="C785" s="58" t="s">
        <v>877</v>
      </c>
      <c r="D785" s="79">
        <v>0</v>
      </c>
      <c r="E785" s="107"/>
      <c r="F785" s="79">
        <v>0</v>
      </c>
      <c r="G785" s="80">
        <v>2018</v>
      </c>
      <c r="H785" s="80">
        <v>2021</v>
      </c>
      <c r="I785" s="81" t="s">
        <v>1684</v>
      </c>
      <c r="J785" s="81" t="s">
        <v>1685</v>
      </c>
      <c r="K785" s="82" t="s">
        <v>1684</v>
      </c>
      <c r="L785" s="82" t="s">
        <v>1684</v>
      </c>
      <c r="M785" s="106"/>
      <c r="N785" s="83"/>
    </row>
    <row r="786" spans="1:14" ht="63" x14ac:dyDescent="0.25">
      <c r="A786" s="174">
        <v>699</v>
      </c>
      <c r="B786" s="53" t="s">
        <v>2126</v>
      </c>
      <c r="C786" s="58" t="s">
        <v>878</v>
      </c>
      <c r="D786" s="79">
        <v>0</v>
      </c>
      <c r="E786" s="107"/>
      <c r="F786" s="79">
        <v>0.156</v>
      </c>
      <c r="G786" s="80">
        <v>2019</v>
      </c>
      <c r="H786" s="80">
        <v>2020</v>
      </c>
      <c r="I786" s="81" t="s">
        <v>1684</v>
      </c>
      <c r="J786" s="81" t="s">
        <v>1685</v>
      </c>
      <c r="K786" s="82" t="s">
        <v>1684</v>
      </c>
      <c r="L786" s="82" t="s">
        <v>1684</v>
      </c>
      <c r="M786" s="106"/>
      <c r="N786" s="83"/>
    </row>
    <row r="787" spans="1:14" ht="47.25" x14ac:dyDescent="0.25">
      <c r="A787" s="174">
        <v>700</v>
      </c>
      <c r="B787" s="53" t="s">
        <v>879</v>
      </c>
      <c r="C787" s="58" t="s">
        <v>880</v>
      </c>
      <c r="D787" s="79">
        <v>0.16</v>
      </c>
      <c r="E787" s="107"/>
      <c r="F787" s="79">
        <v>0.53100000000000003</v>
      </c>
      <c r="G787" s="80">
        <v>2019</v>
      </c>
      <c r="H787" s="80">
        <v>2020</v>
      </c>
      <c r="I787" s="81" t="s">
        <v>1684</v>
      </c>
      <c r="J787" s="81" t="s">
        <v>1685</v>
      </c>
      <c r="K787" s="82" t="s">
        <v>1684</v>
      </c>
      <c r="L787" s="82" t="s">
        <v>1684</v>
      </c>
      <c r="M787" s="106"/>
      <c r="N787" s="83"/>
    </row>
    <row r="788" spans="1:14" ht="63" x14ac:dyDescent="0.25">
      <c r="A788" s="174">
        <v>701</v>
      </c>
      <c r="B788" s="53" t="s">
        <v>2127</v>
      </c>
      <c r="C788" s="58" t="s">
        <v>881</v>
      </c>
      <c r="D788" s="79">
        <v>0</v>
      </c>
      <c r="E788" s="107"/>
      <c r="F788" s="79">
        <v>0</v>
      </c>
      <c r="G788" s="80">
        <v>2019</v>
      </c>
      <c r="H788" s="80">
        <v>2021</v>
      </c>
      <c r="I788" s="81" t="s">
        <v>1684</v>
      </c>
      <c r="J788" s="81" t="s">
        <v>1685</v>
      </c>
      <c r="K788" s="82" t="s">
        <v>1684</v>
      </c>
      <c r="L788" s="82" t="s">
        <v>1684</v>
      </c>
      <c r="M788" s="106"/>
      <c r="N788" s="83"/>
    </row>
    <row r="789" spans="1:14" ht="63" x14ac:dyDescent="0.25">
      <c r="A789" s="174">
        <v>702</v>
      </c>
      <c r="B789" s="53" t="s">
        <v>2128</v>
      </c>
      <c r="C789" s="58" t="s">
        <v>882</v>
      </c>
      <c r="D789" s="79">
        <v>0</v>
      </c>
      <c r="E789" s="107"/>
      <c r="F789" s="79">
        <v>0</v>
      </c>
      <c r="G789" s="80">
        <v>2019</v>
      </c>
      <c r="H789" s="80">
        <v>2021</v>
      </c>
      <c r="I789" s="81" t="s">
        <v>1684</v>
      </c>
      <c r="J789" s="81" t="s">
        <v>1685</v>
      </c>
      <c r="K789" s="82" t="s">
        <v>1684</v>
      </c>
      <c r="L789" s="82" t="s">
        <v>1684</v>
      </c>
      <c r="M789" s="106"/>
      <c r="N789" s="83"/>
    </row>
    <row r="790" spans="1:14" ht="63" x14ac:dyDescent="0.25">
      <c r="A790" s="174">
        <v>703</v>
      </c>
      <c r="B790" s="53" t="s">
        <v>2129</v>
      </c>
      <c r="C790" s="58" t="s">
        <v>1432</v>
      </c>
      <c r="D790" s="79">
        <v>0.8</v>
      </c>
      <c r="E790" s="107"/>
      <c r="F790" s="79">
        <v>8.2000000000000003E-2</v>
      </c>
      <c r="G790" s="80">
        <v>2019</v>
      </c>
      <c r="H790" s="80">
        <v>2020</v>
      </c>
      <c r="I790" s="81" t="s">
        <v>1684</v>
      </c>
      <c r="J790" s="81" t="s">
        <v>1685</v>
      </c>
      <c r="K790" s="82" t="s">
        <v>1684</v>
      </c>
      <c r="L790" s="82" t="s">
        <v>1684</v>
      </c>
      <c r="M790" s="106"/>
      <c r="N790" s="83"/>
    </row>
    <row r="791" spans="1:14" ht="63" x14ac:dyDescent="0.25">
      <c r="A791" s="174">
        <v>704</v>
      </c>
      <c r="B791" s="53" t="s">
        <v>2130</v>
      </c>
      <c r="C791" s="58" t="s">
        <v>1433</v>
      </c>
      <c r="D791" s="79">
        <v>0</v>
      </c>
      <c r="E791" s="107"/>
      <c r="F791" s="79">
        <v>0</v>
      </c>
      <c r="G791" s="80">
        <v>2019</v>
      </c>
      <c r="H791" s="80">
        <v>2020</v>
      </c>
      <c r="I791" s="81" t="s">
        <v>1684</v>
      </c>
      <c r="J791" s="81" t="s">
        <v>1685</v>
      </c>
      <c r="K791" s="82" t="s">
        <v>1254</v>
      </c>
      <c r="L791" s="82" t="s">
        <v>1254</v>
      </c>
      <c r="M791" s="106"/>
      <c r="N791" s="83"/>
    </row>
    <row r="792" spans="1:14" ht="47.25" x14ac:dyDescent="0.25">
      <c r="A792" s="174">
        <v>705</v>
      </c>
      <c r="B792" s="53" t="s">
        <v>883</v>
      </c>
      <c r="C792" s="58" t="s">
        <v>884</v>
      </c>
      <c r="D792" s="79">
        <v>0</v>
      </c>
      <c r="E792" s="107"/>
      <c r="F792" s="79">
        <v>0</v>
      </c>
      <c r="G792" s="80">
        <v>2019</v>
      </c>
      <c r="H792" s="80">
        <v>2020</v>
      </c>
      <c r="I792" s="81" t="s">
        <v>1254</v>
      </c>
      <c r="J792" s="81" t="s">
        <v>1685</v>
      </c>
      <c r="K792" s="82" t="s">
        <v>1254</v>
      </c>
      <c r="L792" s="82" t="s">
        <v>1254</v>
      </c>
      <c r="M792" s="106"/>
      <c r="N792" s="83"/>
    </row>
    <row r="793" spans="1:14" ht="47.25" x14ac:dyDescent="0.25">
      <c r="A793" s="174">
        <v>706</v>
      </c>
      <c r="B793" s="53" t="s">
        <v>885</v>
      </c>
      <c r="C793" s="58" t="s">
        <v>1434</v>
      </c>
      <c r="D793" s="79">
        <v>0.25</v>
      </c>
      <c r="E793" s="107"/>
      <c r="F793" s="79">
        <v>9.5500000000000002E-2</v>
      </c>
      <c r="G793" s="80">
        <v>2019</v>
      </c>
      <c r="H793" s="80">
        <v>2020</v>
      </c>
      <c r="I793" s="81" t="s">
        <v>1684</v>
      </c>
      <c r="J793" s="81" t="s">
        <v>1685</v>
      </c>
      <c r="K793" s="82" t="s">
        <v>1684</v>
      </c>
      <c r="L793" s="82" t="s">
        <v>1684</v>
      </c>
      <c r="M793" s="106"/>
      <c r="N793" s="83"/>
    </row>
    <row r="794" spans="1:14" ht="63" x14ac:dyDescent="0.25">
      <c r="A794" s="174">
        <v>707</v>
      </c>
      <c r="B794" s="53" t="s">
        <v>2131</v>
      </c>
      <c r="C794" s="58" t="s">
        <v>1435</v>
      </c>
      <c r="D794" s="79">
        <v>0</v>
      </c>
      <c r="E794" s="107"/>
      <c r="F794" s="79">
        <v>0</v>
      </c>
      <c r="G794" s="80">
        <v>2019</v>
      </c>
      <c r="H794" s="80">
        <v>2021</v>
      </c>
      <c r="I794" s="81" t="s">
        <v>1254</v>
      </c>
      <c r="J794" s="81" t="s">
        <v>1685</v>
      </c>
      <c r="K794" s="82" t="s">
        <v>1254</v>
      </c>
      <c r="L794" s="82" t="s">
        <v>1254</v>
      </c>
      <c r="M794" s="106"/>
      <c r="N794" s="83"/>
    </row>
    <row r="795" spans="1:14" ht="78.75" x14ac:dyDescent="0.25">
      <c r="A795" s="174">
        <v>708</v>
      </c>
      <c r="B795" s="53" t="s">
        <v>2132</v>
      </c>
      <c r="C795" s="58" t="s">
        <v>2133</v>
      </c>
      <c r="D795" s="79">
        <v>0</v>
      </c>
      <c r="E795" s="107"/>
      <c r="F795" s="79">
        <v>0</v>
      </c>
      <c r="G795" s="80">
        <v>2020</v>
      </c>
      <c r="H795" s="80">
        <v>2020</v>
      </c>
      <c r="I795" s="81" t="s">
        <v>1684</v>
      </c>
      <c r="J795" s="81" t="s">
        <v>1685</v>
      </c>
      <c r="K795" s="82" t="s">
        <v>1684</v>
      </c>
      <c r="L795" s="82" t="s">
        <v>1684</v>
      </c>
      <c r="M795" s="106"/>
      <c r="N795" s="83"/>
    </row>
    <row r="796" spans="1:14" ht="78.75" x14ac:dyDescent="0.25">
      <c r="A796" s="174">
        <v>709</v>
      </c>
      <c r="B796" s="53" t="s">
        <v>2134</v>
      </c>
      <c r="C796" s="58" t="s">
        <v>2135</v>
      </c>
      <c r="D796" s="79">
        <v>0</v>
      </c>
      <c r="E796" s="107"/>
      <c r="F796" s="79">
        <v>0</v>
      </c>
      <c r="G796" s="80">
        <v>2020</v>
      </c>
      <c r="H796" s="80">
        <v>2021</v>
      </c>
      <c r="I796" s="81" t="s">
        <v>1254</v>
      </c>
      <c r="J796" s="81" t="s">
        <v>1685</v>
      </c>
      <c r="K796" s="82" t="s">
        <v>1254</v>
      </c>
      <c r="L796" s="82" t="s">
        <v>1254</v>
      </c>
      <c r="M796" s="106"/>
      <c r="N796" s="83"/>
    </row>
    <row r="797" spans="1:14" ht="94.5" x14ac:dyDescent="0.25">
      <c r="A797" s="174">
        <v>710</v>
      </c>
      <c r="B797" s="53" t="s">
        <v>2136</v>
      </c>
      <c r="C797" s="58" t="s">
        <v>2137</v>
      </c>
      <c r="D797" s="79">
        <v>0</v>
      </c>
      <c r="E797" s="107"/>
      <c r="F797" s="79">
        <v>0</v>
      </c>
      <c r="G797" s="80">
        <v>2020</v>
      </c>
      <c r="H797" s="80">
        <v>2022</v>
      </c>
      <c r="I797" s="81" t="s">
        <v>1254</v>
      </c>
      <c r="J797" s="81" t="s">
        <v>1685</v>
      </c>
      <c r="K797" s="82" t="s">
        <v>1254</v>
      </c>
      <c r="L797" s="82" t="s">
        <v>1254</v>
      </c>
      <c r="M797" s="106"/>
      <c r="N797" s="83"/>
    </row>
    <row r="798" spans="1:14" ht="63" x14ac:dyDescent="0.25">
      <c r="A798" s="174">
        <v>711</v>
      </c>
      <c r="B798" s="53" t="s">
        <v>2138</v>
      </c>
      <c r="C798" s="58" t="s">
        <v>1573</v>
      </c>
      <c r="D798" s="79">
        <v>0</v>
      </c>
      <c r="E798" s="107"/>
      <c r="F798" s="79">
        <v>0</v>
      </c>
      <c r="G798" s="80">
        <v>2020</v>
      </c>
      <c r="H798" s="80">
        <v>2021</v>
      </c>
      <c r="I798" s="81" t="s">
        <v>1254</v>
      </c>
      <c r="J798" s="81" t="s">
        <v>1685</v>
      </c>
      <c r="K798" s="82" t="s">
        <v>1254</v>
      </c>
      <c r="L798" s="82" t="s">
        <v>1254</v>
      </c>
      <c r="M798" s="106"/>
      <c r="N798" s="83"/>
    </row>
    <row r="799" spans="1:14" ht="30.75" x14ac:dyDescent="0.25">
      <c r="A799" s="174"/>
      <c r="B799" s="53" t="s">
        <v>349</v>
      </c>
      <c r="C799" s="58"/>
      <c r="D799" s="79">
        <f t="shared" ref="D799" si="147">SUM(D800:D800)</f>
        <v>0</v>
      </c>
      <c r="E799" s="107"/>
      <c r="F799" s="79">
        <f t="shared" ref="F799" si="148">SUM(F800:F800)</f>
        <v>0</v>
      </c>
      <c r="G799" s="80"/>
      <c r="H799" s="80"/>
      <c r="I799" s="81"/>
      <c r="J799" s="81"/>
      <c r="K799" s="82"/>
      <c r="L799" s="82"/>
      <c r="M799" s="106"/>
      <c r="N799" s="83"/>
    </row>
    <row r="800" spans="1:14" ht="31.5" x14ac:dyDescent="0.25">
      <c r="A800" s="174">
        <v>712</v>
      </c>
      <c r="B800" s="53" t="s">
        <v>886</v>
      </c>
      <c r="C800" s="59" t="s">
        <v>887</v>
      </c>
      <c r="D800" s="79">
        <v>0</v>
      </c>
      <c r="E800" s="107"/>
      <c r="F800" s="79">
        <v>0</v>
      </c>
      <c r="G800" s="80">
        <v>2016</v>
      </c>
      <c r="H800" s="80">
        <v>2020</v>
      </c>
      <c r="I800" s="81" t="s">
        <v>1684</v>
      </c>
      <c r="J800" s="81" t="s">
        <v>1685</v>
      </c>
      <c r="K800" s="82" t="s">
        <v>1684</v>
      </c>
      <c r="L800" s="82" t="s">
        <v>1684</v>
      </c>
      <c r="M800" s="106"/>
      <c r="N800" s="83"/>
    </row>
    <row r="801" spans="1:14" ht="30.75" x14ac:dyDescent="0.25">
      <c r="A801" s="174"/>
      <c r="B801" s="53" t="s">
        <v>352</v>
      </c>
      <c r="C801" s="59"/>
      <c r="D801" s="79">
        <f t="shared" ref="D801" si="149">SUM(D802:D817)</f>
        <v>1.51</v>
      </c>
      <c r="E801" s="107"/>
      <c r="F801" s="79">
        <f t="shared" ref="F801" si="150">SUM(F802:F817)</f>
        <v>0.60629999999999995</v>
      </c>
      <c r="G801" s="80"/>
      <c r="H801" s="80"/>
      <c r="I801" s="81"/>
      <c r="J801" s="81"/>
      <c r="K801" s="82"/>
      <c r="L801" s="82"/>
      <c r="M801" s="106"/>
      <c r="N801" s="83"/>
    </row>
    <row r="802" spans="1:14" ht="31.5" x14ac:dyDescent="0.25">
      <c r="A802" s="174">
        <v>713</v>
      </c>
      <c r="B802" s="53" t="s">
        <v>888</v>
      </c>
      <c r="C802" s="59" t="s">
        <v>889</v>
      </c>
      <c r="D802" s="79">
        <v>0</v>
      </c>
      <c r="E802" s="107"/>
      <c r="F802" s="79">
        <v>0</v>
      </c>
      <c r="G802" s="80">
        <v>2016</v>
      </c>
      <c r="H802" s="80">
        <v>2021</v>
      </c>
      <c r="I802" s="81" t="s">
        <v>1254</v>
      </c>
      <c r="J802" s="81" t="s">
        <v>1685</v>
      </c>
      <c r="K802" s="82" t="s">
        <v>1254</v>
      </c>
      <c r="L802" s="82" t="s">
        <v>1254</v>
      </c>
      <c r="M802" s="106"/>
      <c r="N802" s="83"/>
    </row>
    <row r="803" spans="1:14" ht="31.5" x14ac:dyDescent="0.25">
      <c r="A803" s="174">
        <v>714</v>
      </c>
      <c r="B803" s="53" t="s">
        <v>890</v>
      </c>
      <c r="C803" s="58" t="s">
        <v>891</v>
      </c>
      <c r="D803" s="79">
        <v>0</v>
      </c>
      <c r="E803" s="107"/>
      <c r="F803" s="79">
        <v>0.1915</v>
      </c>
      <c r="G803" s="80">
        <v>2018</v>
      </c>
      <c r="H803" s="80">
        <v>2020</v>
      </c>
      <c r="I803" s="81" t="s">
        <v>1684</v>
      </c>
      <c r="J803" s="81" t="s">
        <v>1685</v>
      </c>
      <c r="K803" s="82" t="s">
        <v>1254</v>
      </c>
      <c r="L803" s="82" t="s">
        <v>1254</v>
      </c>
      <c r="M803" s="106"/>
      <c r="N803" s="83"/>
    </row>
    <row r="804" spans="1:14" ht="31.5" x14ac:dyDescent="0.25">
      <c r="A804" s="174">
        <v>715</v>
      </c>
      <c r="B804" s="53" t="s">
        <v>892</v>
      </c>
      <c r="C804" s="58" t="s">
        <v>893</v>
      </c>
      <c r="D804" s="79">
        <v>0</v>
      </c>
      <c r="E804" s="107"/>
      <c r="F804" s="79">
        <v>0</v>
      </c>
      <c r="G804" s="80">
        <v>2018</v>
      </c>
      <c r="H804" s="80">
        <v>2021</v>
      </c>
      <c r="I804" s="81" t="s">
        <v>1254</v>
      </c>
      <c r="J804" s="81" t="s">
        <v>1685</v>
      </c>
      <c r="K804" s="82" t="s">
        <v>1254</v>
      </c>
      <c r="L804" s="82" t="s">
        <v>1254</v>
      </c>
      <c r="M804" s="106"/>
      <c r="N804" s="83"/>
    </row>
    <row r="805" spans="1:14" ht="63" x14ac:dyDescent="0.25">
      <c r="A805" s="174">
        <v>716</v>
      </c>
      <c r="B805" s="53" t="s">
        <v>2139</v>
      </c>
      <c r="C805" s="58" t="s">
        <v>2140</v>
      </c>
      <c r="D805" s="79">
        <v>0</v>
      </c>
      <c r="E805" s="107"/>
      <c r="F805" s="79">
        <v>0</v>
      </c>
      <c r="G805" s="80">
        <v>2020</v>
      </c>
      <c r="H805" s="80">
        <v>2022</v>
      </c>
      <c r="I805" s="81" t="s">
        <v>1254</v>
      </c>
      <c r="J805" s="81" t="s">
        <v>1685</v>
      </c>
      <c r="K805" s="82" t="s">
        <v>1254</v>
      </c>
      <c r="L805" s="82" t="s">
        <v>1254</v>
      </c>
      <c r="M805" s="106"/>
      <c r="N805" s="83"/>
    </row>
    <row r="806" spans="1:14" ht="63" x14ac:dyDescent="0.25">
      <c r="A806" s="174">
        <v>717</v>
      </c>
      <c r="B806" s="53" t="s">
        <v>2141</v>
      </c>
      <c r="C806" s="58" t="s">
        <v>894</v>
      </c>
      <c r="D806" s="79">
        <v>0</v>
      </c>
      <c r="E806" s="107"/>
      <c r="F806" s="79">
        <v>0</v>
      </c>
      <c r="G806" s="80">
        <v>2019</v>
      </c>
      <c r="H806" s="80">
        <v>2020</v>
      </c>
      <c r="I806" s="81" t="s">
        <v>1684</v>
      </c>
      <c r="J806" s="81" t="s">
        <v>1685</v>
      </c>
      <c r="K806" s="82" t="s">
        <v>1684</v>
      </c>
      <c r="L806" s="82" t="s">
        <v>1684</v>
      </c>
      <c r="M806" s="106"/>
      <c r="N806" s="83"/>
    </row>
    <row r="807" spans="1:14" ht="63" x14ac:dyDescent="0.25">
      <c r="A807" s="174">
        <v>718</v>
      </c>
      <c r="B807" s="53" t="s">
        <v>1574</v>
      </c>
      <c r="C807" s="58" t="s">
        <v>895</v>
      </c>
      <c r="D807" s="79">
        <v>0</v>
      </c>
      <c r="E807" s="107"/>
      <c r="F807" s="79">
        <v>0</v>
      </c>
      <c r="G807" s="80">
        <v>2016</v>
      </c>
      <c r="H807" s="80">
        <v>2020</v>
      </c>
      <c r="I807" s="81" t="s">
        <v>1254</v>
      </c>
      <c r="J807" s="81" t="s">
        <v>1685</v>
      </c>
      <c r="K807" s="82" t="s">
        <v>1254</v>
      </c>
      <c r="L807" s="82" t="s">
        <v>1254</v>
      </c>
      <c r="M807" s="106"/>
      <c r="N807" s="83"/>
    </row>
    <row r="808" spans="1:14" ht="63" x14ac:dyDescent="0.25">
      <c r="A808" s="174">
        <v>719</v>
      </c>
      <c r="B808" s="53" t="s">
        <v>2142</v>
      </c>
      <c r="C808" s="58" t="s">
        <v>896</v>
      </c>
      <c r="D808" s="79">
        <v>0.63</v>
      </c>
      <c r="E808" s="107"/>
      <c r="F808" s="79">
        <v>4.1200000000000001E-2</v>
      </c>
      <c r="G808" s="80">
        <v>2019</v>
      </c>
      <c r="H808" s="80">
        <v>2020</v>
      </c>
      <c r="I808" s="81" t="s">
        <v>1684</v>
      </c>
      <c r="J808" s="81" t="s">
        <v>1685</v>
      </c>
      <c r="K808" s="82" t="s">
        <v>1684</v>
      </c>
      <c r="L808" s="82" t="s">
        <v>1684</v>
      </c>
      <c r="M808" s="106"/>
      <c r="N808" s="83"/>
    </row>
    <row r="809" spans="1:14" ht="63" x14ac:dyDescent="0.25">
      <c r="A809" s="174">
        <v>720</v>
      </c>
      <c r="B809" s="53" t="s">
        <v>2143</v>
      </c>
      <c r="C809" s="58" t="s">
        <v>897</v>
      </c>
      <c r="D809" s="79">
        <v>0</v>
      </c>
      <c r="E809" s="107"/>
      <c r="F809" s="79">
        <v>0</v>
      </c>
      <c r="G809" s="80">
        <v>2019</v>
      </c>
      <c r="H809" s="80">
        <v>2021</v>
      </c>
      <c r="I809" s="81" t="s">
        <v>1254</v>
      </c>
      <c r="J809" s="81" t="s">
        <v>1685</v>
      </c>
      <c r="K809" s="82" t="s">
        <v>1684</v>
      </c>
      <c r="L809" s="82" t="s">
        <v>1684</v>
      </c>
      <c r="M809" s="106"/>
      <c r="N809" s="83"/>
    </row>
    <row r="810" spans="1:14" ht="31.5" x14ac:dyDescent="0.25">
      <c r="A810" s="174">
        <v>721</v>
      </c>
      <c r="B810" s="53" t="s">
        <v>898</v>
      </c>
      <c r="C810" s="58" t="s">
        <v>1436</v>
      </c>
      <c r="D810" s="79">
        <v>0.63</v>
      </c>
      <c r="E810" s="107"/>
      <c r="F810" s="79">
        <v>0.31</v>
      </c>
      <c r="G810" s="80">
        <v>2019</v>
      </c>
      <c r="H810" s="80">
        <v>2020</v>
      </c>
      <c r="I810" s="81" t="s">
        <v>1684</v>
      </c>
      <c r="J810" s="81" t="s">
        <v>1685</v>
      </c>
      <c r="K810" s="82" t="s">
        <v>1684</v>
      </c>
      <c r="L810" s="82" t="s">
        <v>1684</v>
      </c>
      <c r="M810" s="106"/>
      <c r="N810" s="83"/>
    </row>
    <row r="811" spans="1:14" ht="31.5" x14ac:dyDescent="0.25">
      <c r="A811" s="174">
        <v>722</v>
      </c>
      <c r="B811" s="53" t="s">
        <v>899</v>
      </c>
      <c r="C811" s="58" t="s">
        <v>1437</v>
      </c>
      <c r="D811" s="79">
        <v>0</v>
      </c>
      <c r="E811" s="107"/>
      <c r="F811" s="79">
        <v>0</v>
      </c>
      <c r="G811" s="80">
        <v>2019</v>
      </c>
      <c r="H811" s="80">
        <v>2021</v>
      </c>
      <c r="I811" s="81" t="s">
        <v>1684</v>
      </c>
      <c r="J811" s="81" t="s">
        <v>1685</v>
      </c>
      <c r="K811" s="82" t="s">
        <v>1254</v>
      </c>
      <c r="L811" s="82" t="s">
        <v>1254</v>
      </c>
      <c r="M811" s="106"/>
      <c r="N811" s="83"/>
    </row>
    <row r="812" spans="1:14" ht="31.5" x14ac:dyDescent="0.25">
      <c r="A812" s="174">
        <v>723</v>
      </c>
      <c r="B812" s="53" t="s">
        <v>900</v>
      </c>
      <c r="C812" s="58" t="s">
        <v>1438</v>
      </c>
      <c r="D812" s="79">
        <v>0</v>
      </c>
      <c r="E812" s="107"/>
      <c r="F812" s="79">
        <v>0</v>
      </c>
      <c r="G812" s="80">
        <v>2019</v>
      </c>
      <c r="H812" s="80">
        <v>2021</v>
      </c>
      <c r="I812" s="81" t="s">
        <v>1254</v>
      </c>
      <c r="J812" s="81" t="s">
        <v>1685</v>
      </c>
      <c r="K812" s="82" t="s">
        <v>1254</v>
      </c>
      <c r="L812" s="82" t="s">
        <v>1254</v>
      </c>
      <c r="M812" s="106"/>
      <c r="N812" s="83"/>
    </row>
    <row r="813" spans="1:14" ht="31.5" x14ac:dyDescent="0.25">
      <c r="A813" s="174">
        <v>724</v>
      </c>
      <c r="B813" s="53" t="s">
        <v>1575</v>
      </c>
      <c r="C813" s="58" t="s">
        <v>1576</v>
      </c>
      <c r="D813" s="79">
        <v>0.25</v>
      </c>
      <c r="E813" s="107"/>
      <c r="F813" s="79">
        <v>6.3600000000000004E-2</v>
      </c>
      <c r="G813" s="80">
        <v>2020</v>
      </c>
      <c r="H813" s="80">
        <v>2020</v>
      </c>
      <c r="I813" s="81" t="s">
        <v>1684</v>
      </c>
      <c r="J813" s="81" t="s">
        <v>1685</v>
      </c>
      <c r="K813" s="82" t="s">
        <v>1254</v>
      </c>
      <c r="L813" s="82" t="s">
        <v>1254</v>
      </c>
      <c r="M813" s="106"/>
      <c r="N813" s="83"/>
    </row>
    <row r="814" spans="1:14" ht="63" x14ac:dyDescent="0.25">
      <c r="A814" s="174">
        <v>725</v>
      </c>
      <c r="B814" s="53" t="s">
        <v>2144</v>
      </c>
      <c r="C814" s="58" t="s">
        <v>2145</v>
      </c>
      <c r="D814" s="79">
        <v>0</v>
      </c>
      <c r="E814" s="107"/>
      <c r="F814" s="79">
        <v>0</v>
      </c>
      <c r="G814" s="80">
        <v>2020</v>
      </c>
      <c r="H814" s="80">
        <v>2021</v>
      </c>
      <c r="I814" s="81" t="s">
        <v>1254</v>
      </c>
      <c r="J814" s="81" t="s">
        <v>1685</v>
      </c>
      <c r="K814" s="82" t="s">
        <v>1684</v>
      </c>
      <c r="L814" s="82" t="s">
        <v>1684</v>
      </c>
      <c r="M814" s="106"/>
      <c r="N814" s="83"/>
    </row>
    <row r="815" spans="1:14" ht="63" x14ac:dyDescent="0.25">
      <c r="A815" s="174">
        <v>726</v>
      </c>
      <c r="B815" s="53" t="s">
        <v>2141</v>
      </c>
      <c r="C815" s="58" t="s">
        <v>2146</v>
      </c>
      <c r="D815" s="79">
        <v>0</v>
      </c>
      <c r="E815" s="107"/>
      <c r="F815" s="79">
        <v>0</v>
      </c>
      <c r="G815" s="80">
        <v>2020</v>
      </c>
      <c r="H815" s="80">
        <v>2021</v>
      </c>
      <c r="I815" s="81" t="s">
        <v>1254</v>
      </c>
      <c r="J815" s="81" t="s">
        <v>1685</v>
      </c>
      <c r="K815" s="82" t="s">
        <v>1254</v>
      </c>
      <c r="L815" s="82" t="s">
        <v>1254</v>
      </c>
      <c r="M815" s="106"/>
      <c r="N815" s="83"/>
    </row>
    <row r="816" spans="1:14" ht="47.25" x14ac:dyDescent="0.25">
      <c r="A816" s="174">
        <v>727</v>
      </c>
      <c r="B816" s="53" t="s">
        <v>2147</v>
      </c>
      <c r="C816" s="58" t="s">
        <v>2148</v>
      </c>
      <c r="D816" s="79">
        <v>0</v>
      </c>
      <c r="E816" s="107"/>
      <c r="F816" s="79">
        <v>0</v>
      </c>
      <c r="G816" s="85">
        <v>2020</v>
      </c>
      <c r="H816" s="85">
        <v>2021</v>
      </c>
      <c r="I816" s="81" t="s">
        <v>1254</v>
      </c>
      <c r="J816" s="81" t="s">
        <v>1685</v>
      </c>
      <c r="K816" s="86" t="s">
        <v>1254</v>
      </c>
      <c r="L816" s="86" t="s">
        <v>1254</v>
      </c>
      <c r="M816" s="106"/>
      <c r="N816" s="83"/>
    </row>
    <row r="817" spans="1:14" ht="47.25" x14ac:dyDescent="0.25">
      <c r="A817" s="174">
        <v>728</v>
      </c>
      <c r="B817" s="53" t="s">
        <v>1577</v>
      </c>
      <c r="C817" s="58" t="s">
        <v>1578</v>
      </c>
      <c r="D817" s="79">
        <v>0</v>
      </c>
      <c r="E817" s="107"/>
      <c r="F817" s="79">
        <v>0</v>
      </c>
      <c r="G817" s="85">
        <v>2020</v>
      </c>
      <c r="H817" s="85">
        <v>2020</v>
      </c>
      <c r="I817" s="81" t="s">
        <v>1254</v>
      </c>
      <c r="J817" s="81" t="s">
        <v>1685</v>
      </c>
      <c r="K817" s="86" t="s">
        <v>1254</v>
      </c>
      <c r="L817" s="86" t="s">
        <v>1254</v>
      </c>
      <c r="M817" s="106"/>
      <c r="N817" s="83"/>
    </row>
    <row r="818" spans="1:14" ht="30.75" x14ac:dyDescent="0.25">
      <c r="A818" s="174"/>
      <c r="B818" s="53" t="s">
        <v>359</v>
      </c>
      <c r="C818" s="58"/>
      <c r="D818" s="79">
        <f t="shared" ref="D818" si="151">SUM(D819:D821)</f>
        <v>0.25</v>
      </c>
      <c r="E818" s="107"/>
      <c r="F818" s="79">
        <f t="shared" ref="F818" si="152">SUM(F819:F821)</f>
        <v>0.20399999999999999</v>
      </c>
      <c r="G818" s="85"/>
      <c r="H818" s="85"/>
      <c r="I818" s="81"/>
      <c r="J818" s="81"/>
      <c r="K818" s="86"/>
      <c r="L818" s="86"/>
      <c r="M818" s="106"/>
      <c r="N818" s="83"/>
    </row>
    <row r="819" spans="1:14" ht="63" x14ac:dyDescent="0.25">
      <c r="A819" s="174">
        <v>729</v>
      </c>
      <c r="B819" s="65" t="s">
        <v>2149</v>
      </c>
      <c r="C819" s="58" t="s">
        <v>901</v>
      </c>
      <c r="D819" s="79">
        <v>0.25</v>
      </c>
      <c r="E819" s="107"/>
      <c r="F819" s="79">
        <v>0.20399999999999999</v>
      </c>
      <c r="G819" s="80">
        <v>2019</v>
      </c>
      <c r="H819" s="80">
        <v>2020</v>
      </c>
      <c r="I819" s="81" t="s">
        <v>1684</v>
      </c>
      <c r="J819" s="81" t="s">
        <v>1685</v>
      </c>
      <c r="K819" s="82" t="s">
        <v>1684</v>
      </c>
      <c r="L819" s="82" t="s">
        <v>1684</v>
      </c>
      <c r="M819" s="106"/>
      <c r="N819" s="83"/>
    </row>
    <row r="820" spans="1:14" ht="63" x14ac:dyDescent="0.25">
      <c r="A820" s="174">
        <v>730</v>
      </c>
      <c r="B820" s="53" t="s">
        <v>2150</v>
      </c>
      <c r="C820" s="58" t="s">
        <v>2151</v>
      </c>
      <c r="D820" s="79">
        <v>0</v>
      </c>
      <c r="E820" s="107"/>
      <c r="F820" s="79">
        <v>0</v>
      </c>
      <c r="G820" s="80">
        <v>2020</v>
      </c>
      <c r="H820" s="80">
        <v>2021</v>
      </c>
      <c r="I820" s="81" t="s">
        <v>1254</v>
      </c>
      <c r="J820" s="81" t="s">
        <v>1685</v>
      </c>
      <c r="K820" s="82" t="s">
        <v>1254</v>
      </c>
      <c r="L820" s="82" t="s">
        <v>1254</v>
      </c>
      <c r="M820" s="106"/>
      <c r="N820" s="83"/>
    </row>
    <row r="821" spans="1:14" ht="63" x14ac:dyDescent="0.25">
      <c r="A821" s="174">
        <v>731</v>
      </c>
      <c r="B821" s="53" t="s">
        <v>2152</v>
      </c>
      <c r="C821" s="58" t="s">
        <v>902</v>
      </c>
      <c r="D821" s="79">
        <v>0</v>
      </c>
      <c r="E821" s="107"/>
      <c r="F821" s="79">
        <v>0</v>
      </c>
      <c r="G821" s="80">
        <v>2019</v>
      </c>
      <c r="H821" s="80">
        <v>2020</v>
      </c>
      <c r="I821" s="81" t="s">
        <v>1684</v>
      </c>
      <c r="J821" s="81" t="s">
        <v>1685</v>
      </c>
      <c r="K821" s="82" t="s">
        <v>1254</v>
      </c>
      <c r="L821" s="82" t="s">
        <v>1254</v>
      </c>
      <c r="M821" s="106"/>
      <c r="N821" s="83"/>
    </row>
    <row r="822" spans="1:14" ht="30.75" x14ac:dyDescent="0.25">
      <c r="A822" s="174"/>
      <c r="B822" s="53" t="s">
        <v>380</v>
      </c>
      <c r="C822" s="58"/>
      <c r="D822" s="79">
        <f t="shared" ref="D822" si="153">SUM(D823:D829)</f>
        <v>1</v>
      </c>
      <c r="E822" s="107"/>
      <c r="F822" s="79">
        <f t="shared" ref="F822" si="154">SUM(F823:F829)</f>
        <v>7.9220000000000006</v>
      </c>
      <c r="G822" s="80"/>
      <c r="H822" s="80"/>
      <c r="I822" s="81"/>
      <c r="J822" s="81"/>
      <c r="K822" s="82"/>
      <c r="L822" s="82"/>
      <c r="M822" s="106"/>
      <c r="N822" s="83"/>
    </row>
    <row r="823" spans="1:14" ht="78.75" x14ac:dyDescent="0.25">
      <c r="A823" s="174">
        <v>732</v>
      </c>
      <c r="B823" s="53" t="s">
        <v>903</v>
      </c>
      <c r="C823" s="58" t="s">
        <v>904</v>
      </c>
      <c r="D823" s="79">
        <v>0</v>
      </c>
      <c r="E823" s="107"/>
      <c r="F823" s="79">
        <v>0</v>
      </c>
      <c r="G823" s="80">
        <v>2016</v>
      </c>
      <c r="H823" s="80">
        <v>2021</v>
      </c>
      <c r="I823" s="81" t="s">
        <v>1684</v>
      </c>
      <c r="J823" s="81" t="s">
        <v>1685</v>
      </c>
      <c r="K823" s="82" t="s">
        <v>1684</v>
      </c>
      <c r="L823" s="82" t="s">
        <v>1684</v>
      </c>
      <c r="M823" s="106"/>
      <c r="N823" s="83"/>
    </row>
    <row r="824" spans="1:14" ht="47.25" x14ac:dyDescent="0.25">
      <c r="A824" s="174">
        <v>733</v>
      </c>
      <c r="B824" s="53" t="s">
        <v>905</v>
      </c>
      <c r="C824" s="58" t="s">
        <v>906</v>
      </c>
      <c r="D824" s="79">
        <v>0</v>
      </c>
      <c r="E824" s="107"/>
      <c r="F824" s="79">
        <v>0</v>
      </c>
      <c r="G824" s="80">
        <v>2017</v>
      </c>
      <c r="H824" s="80">
        <v>2021</v>
      </c>
      <c r="I824" s="81" t="s">
        <v>1684</v>
      </c>
      <c r="J824" s="81" t="s">
        <v>1685</v>
      </c>
      <c r="K824" s="82" t="s">
        <v>1684</v>
      </c>
      <c r="L824" s="82" t="s">
        <v>1684</v>
      </c>
      <c r="M824" s="106"/>
      <c r="N824" s="83"/>
    </row>
    <row r="825" spans="1:14" ht="78.75" x14ac:dyDescent="0.25">
      <c r="A825" s="174">
        <v>734</v>
      </c>
      <c r="B825" s="53" t="s">
        <v>907</v>
      </c>
      <c r="C825" s="58" t="s">
        <v>908</v>
      </c>
      <c r="D825" s="79">
        <v>0</v>
      </c>
      <c r="E825" s="107"/>
      <c r="F825" s="79">
        <v>0.46</v>
      </c>
      <c r="G825" s="80">
        <v>2018</v>
      </c>
      <c r="H825" s="80">
        <v>2020</v>
      </c>
      <c r="I825" s="81" t="s">
        <v>1684</v>
      </c>
      <c r="J825" s="81" t="s">
        <v>1685</v>
      </c>
      <c r="K825" s="82" t="s">
        <v>1684</v>
      </c>
      <c r="L825" s="82" t="s">
        <v>1684</v>
      </c>
      <c r="M825" s="106"/>
      <c r="N825" s="83"/>
    </row>
    <row r="826" spans="1:14" ht="63" x14ac:dyDescent="0.25">
      <c r="A826" s="174">
        <v>735</v>
      </c>
      <c r="B826" s="53" t="s">
        <v>909</v>
      </c>
      <c r="C826" s="58" t="s">
        <v>910</v>
      </c>
      <c r="D826" s="79">
        <v>0</v>
      </c>
      <c r="E826" s="107"/>
      <c r="F826" s="79">
        <v>0</v>
      </c>
      <c r="G826" s="80">
        <v>2018</v>
      </c>
      <c r="H826" s="80">
        <v>2021</v>
      </c>
      <c r="I826" s="81" t="s">
        <v>1254</v>
      </c>
      <c r="J826" s="81" t="s">
        <v>1685</v>
      </c>
      <c r="K826" s="82" t="s">
        <v>1684</v>
      </c>
      <c r="L826" s="82" t="s">
        <v>1684</v>
      </c>
      <c r="M826" s="106"/>
      <c r="N826" s="83"/>
    </row>
    <row r="827" spans="1:14" ht="47.25" x14ac:dyDescent="0.25">
      <c r="A827" s="174">
        <v>736</v>
      </c>
      <c r="B827" s="65" t="s">
        <v>911</v>
      </c>
      <c r="C827" s="58" t="s">
        <v>912</v>
      </c>
      <c r="D827" s="79">
        <v>0.5</v>
      </c>
      <c r="E827" s="107"/>
      <c r="F827" s="79">
        <v>0.83799999999999997</v>
      </c>
      <c r="G827" s="80">
        <v>2013</v>
      </c>
      <c r="H827" s="80">
        <v>2020</v>
      </c>
      <c r="I827" s="81" t="s">
        <v>1684</v>
      </c>
      <c r="J827" s="81" t="s">
        <v>1685</v>
      </c>
      <c r="K827" s="82" t="s">
        <v>1684</v>
      </c>
      <c r="L827" s="82" t="s">
        <v>1684</v>
      </c>
      <c r="M827" s="106"/>
      <c r="N827" s="83"/>
    </row>
    <row r="828" spans="1:14" ht="31.5" x14ac:dyDescent="0.25">
      <c r="A828" s="174">
        <v>737</v>
      </c>
      <c r="B828" s="53" t="s">
        <v>913</v>
      </c>
      <c r="C828" s="58" t="s">
        <v>914</v>
      </c>
      <c r="D828" s="79">
        <v>0.5</v>
      </c>
      <c r="E828" s="107"/>
      <c r="F828" s="79">
        <v>0.63200000000000001</v>
      </c>
      <c r="G828" s="80">
        <v>2012</v>
      </c>
      <c r="H828" s="80">
        <v>2020</v>
      </c>
      <c r="I828" s="81" t="s">
        <v>1684</v>
      </c>
      <c r="J828" s="81" t="s">
        <v>1685</v>
      </c>
      <c r="K828" s="82" t="s">
        <v>1684</v>
      </c>
      <c r="L828" s="82" t="s">
        <v>1684</v>
      </c>
      <c r="M828" s="106"/>
      <c r="N828" s="83"/>
    </row>
    <row r="829" spans="1:14" ht="78.75" x14ac:dyDescent="0.25">
      <c r="A829" s="174">
        <v>738</v>
      </c>
      <c r="B829" s="53" t="s">
        <v>915</v>
      </c>
      <c r="C829" s="58" t="s">
        <v>916</v>
      </c>
      <c r="D829" s="79">
        <v>0</v>
      </c>
      <c r="E829" s="107"/>
      <c r="F829" s="79">
        <v>5.992</v>
      </c>
      <c r="G829" s="80">
        <v>2015</v>
      </c>
      <c r="H829" s="80">
        <v>2020</v>
      </c>
      <c r="I829" s="81" t="s">
        <v>1684</v>
      </c>
      <c r="J829" s="81" t="s">
        <v>1685</v>
      </c>
      <c r="K829" s="82" t="s">
        <v>1684</v>
      </c>
      <c r="L829" s="82" t="s">
        <v>1684</v>
      </c>
      <c r="M829" s="106"/>
      <c r="N829" s="83"/>
    </row>
    <row r="830" spans="1:14" ht="30.75" x14ac:dyDescent="0.25">
      <c r="A830" s="174"/>
      <c r="B830" s="65" t="s">
        <v>389</v>
      </c>
      <c r="C830" s="58"/>
      <c r="D830" s="79">
        <f t="shared" ref="D830" si="155">SUM(D831:D833)</f>
        <v>0</v>
      </c>
      <c r="E830" s="107"/>
      <c r="F830" s="79">
        <f t="shared" ref="F830" si="156">SUM(F831:F833)</f>
        <v>0</v>
      </c>
      <c r="G830" s="80"/>
      <c r="H830" s="80"/>
      <c r="I830" s="81"/>
      <c r="J830" s="81"/>
      <c r="K830" s="82"/>
      <c r="L830" s="82"/>
      <c r="M830" s="106"/>
      <c r="N830" s="83"/>
    </row>
    <row r="831" spans="1:14" ht="47.25" x14ac:dyDescent="0.25">
      <c r="A831" s="174">
        <v>739</v>
      </c>
      <c r="B831" s="53" t="s">
        <v>917</v>
      </c>
      <c r="C831" s="59" t="s">
        <v>918</v>
      </c>
      <c r="D831" s="79">
        <v>0</v>
      </c>
      <c r="E831" s="107"/>
      <c r="F831" s="79">
        <v>0</v>
      </c>
      <c r="G831" s="80">
        <v>2016</v>
      </c>
      <c r="H831" s="80">
        <v>2021</v>
      </c>
      <c r="I831" s="81" t="s">
        <v>1684</v>
      </c>
      <c r="J831" s="81" t="s">
        <v>1685</v>
      </c>
      <c r="K831" s="82" t="s">
        <v>1684</v>
      </c>
      <c r="L831" s="82" t="s">
        <v>1684</v>
      </c>
      <c r="M831" s="106"/>
      <c r="N831" s="83"/>
    </row>
    <row r="832" spans="1:14" ht="47.25" x14ac:dyDescent="0.25">
      <c r="A832" s="174">
        <v>740</v>
      </c>
      <c r="B832" s="53" t="s">
        <v>919</v>
      </c>
      <c r="C832" s="59" t="s">
        <v>920</v>
      </c>
      <c r="D832" s="79">
        <v>0</v>
      </c>
      <c r="E832" s="107"/>
      <c r="F832" s="79">
        <v>0</v>
      </c>
      <c r="G832" s="80">
        <v>2017</v>
      </c>
      <c r="H832" s="80">
        <v>2021</v>
      </c>
      <c r="I832" s="81" t="s">
        <v>1684</v>
      </c>
      <c r="J832" s="81" t="s">
        <v>1685</v>
      </c>
      <c r="K832" s="82" t="s">
        <v>1684</v>
      </c>
      <c r="L832" s="82" t="s">
        <v>1684</v>
      </c>
      <c r="M832" s="106"/>
      <c r="N832" s="83"/>
    </row>
    <row r="833" spans="1:14" ht="47.25" x14ac:dyDescent="0.25">
      <c r="A833" s="174">
        <v>741</v>
      </c>
      <c r="B833" s="65" t="s">
        <v>921</v>
      </c>
      <c r="C833" s="58" t="s">
        <v>922</v>
      </c>
      <c r="D833" s="79">
        <v>0</v>
      </c>
      <c r="E833" s="107"/>
      <c r="F833" s="79">
        <v>0</v>
      </c>
      <c r="G833" s="80">
        <v>2017</v>
      </c>
      <c r="H833" s="80">
        <v>2021</v>
      </c>
      <c r="I833" s="81" t="s">
        <v>1684</v>
      </c>
      <c r="J833" s="81" t="s">
        <v>1685</v>
      </c>
      <c r="K833" s="82" t="s">
        <v>1684</v>
      </c>
      <c r="L833" s="82" t="s">
        <v>1684</v>
      </c>
      <c r="M833" s="106"/>
      <c r="N833" s="83"/>
    </row>
    <row r="834" spans="1:14" ht="30.75" x14ac:dyDescent="0.25">
      <c r="A834" s="174"/>
      <c r="B834" s="53" t="s">
        <v>509</v>
      </c>
      <c r="C834" s="58"/>
      <c r="D834" s="79">
        <f t="shared" ref="D834" si="157">SUM(D835:D848)</f>
        <v>0.7400000000000001</v>
      </c>
      <c r="E834" s="107"/>
      <c r="F834" s="79">
        <f t="shared" ref="F834" si="158">SUM(F835:F848)</f>
        <v>0.78</v>
      </c>
      <c r="G834" s="80"/>
      <c r="H834" s="80"/>
      <c r="I834" s="81"/>
      <c r="J834" s="81"/>
      <c r="K834" s="82"/>
      <c r="L834" s="82"/>
      <c r="M834" s="106"/>
      <c r="N834" s="83"/>
    </row>
    <row r="835" spans="1:14" ht="47.25" x14ac:dyDescent="0.25">
      <c r="A835" s="174">
        <v>742</v>
      </c>
      <c r="B835" s="53" t="s">
        <v>2153</v>
      </c>
      <c r="C835" s="58" t="s">
        <v>923</v>
      </c>
      <c r="D835" s="79">
        <v>0</v>
      </c>
      <c r="E835" s="107"/>
      <c r="F835" s="79">
        <v>0</v>
      </c>
      <c r="G835" s="80">
        <v>2018</v>
      </c>
      <c r="H835" s="80">
        <v>2021</v>
      </c>
      <c r="I835" s="81" t="s">
        <v>1254</v>
      </c>
      <c r="J835" s="81" t="s">
        <v>1685</v>
      </c>
      <c r="K835" s="82" t="s">
        <v>1684</v>
      </c>
      <c r="L835" s="82" t="s">
        <v>1684</v>
      </c>
      <c r="M835" s="106"/>
      <c r="N835" s="83"/>
    </row>
    <row r="836" spans="1:14" ht="63" x14ac:dyDescent="0.25">
      <c r="A836" s="174">
        <v>743</v>
      </c>
      <c r="B836" s="53" t="s">
        <v>2154</v>
      </c>
      <c r="C836" s="58" t="s">
        <v>2155</v>
      </c>
      <c r="D836" s="79">
        <v>0</v>
      </c>
      <c r="E836" s="107"/>
      <c r="F836" s="79">
        <v>0</v>
      </c>
      <c r="G836" s="80">
        <v>2020</v>
      </c>
      <c r="H836" s="80">
        <v>2021</v>
      </c>
      <c r="I836" s="81" t="s">
        <v>1254</v>
      </c>
      <c r="J836" s="81" t="s">
        <v>1685</v>
      </c>
      <c r="K836" s="82" t="s">
        <v>1254</v>
      </c>
      <c r="L836" s="82" t="s">
        <v>1254</v>
      </c>
      <c r="M836" s="106"/>
      <c r="N836" s="83"/>
    </row>
    <row r="837" spans="1:14" ht="63" x14ac:dyDescent="0.25">
      <c r="A837" s="174">
        <v>744</v>
      </c>
      <c r="B837" s="53" t="s">
        <v>2156</v>
      </c>
      <c r="C837" s="58" t="s">
        <v>2157</v>
      </c>
      <c r="D837" s="79">
        <v>0</v>
      </c>
      <c r="E837" s="107"/>
      <c r="F837" s="79">
        <v>0</v>
      </c>
      <c r="G837" s="80">
        <v>2020</v>
      </c>
      <c r="H837" s="80">
        <v>2022</v>
      </c>
      <c r="I837" s="81" t="s">
        <v>1254</v>
      </c>
      <c r="J837" s="81" t="s">
        <v>1685</v>
      </c>
      <c r="K837" s="82" t="s">
        <v>1254</v>
      </c>
      <c r="L837" s="82" t="s">
        <v>1254</v>
      </c>
      <c r="M837" s="106"/>
      <c r="N837" s="83"/>
    </row>
    <row r="838" spans="1:14" ht="78.75" x14ac:dyDescent="0.25">
      <c r="A838" s="174">
        <v>745</v>
      </c>
      <c r="B838" s="53" t="s">
        <v>2158</v>
      </c>
      <c r="C838" s="58" t="s">
        <v>2159</v>
      </c>
      <c r="D838" s="79">
        <v>0</v>
      </c>
      <c r="E838" s="107"/>
      <c r="F838" s="79">
        <v>0</v>
      </c>
      <c r="G838" s="80">
        <v>2020</v>
      </c>
      <c r="H838" s="80">
        <v>2021</v>
      </c>
      <c r="I838" s="81" t="s">
        <v>1254</v>
      </c>
      <c r="J838" s="81" t="s">
        <v>1685</v>
      </c>
      <c r="K838" s="82" t="s">
        <v>1254</v>
      </c>
      <c r="L838" s="82" t="s">
        <v>1254</v>
      </c>
      <c r="M838" s="106"/>
      <c r="N838" s="83"/>
    </row>
    <row r="839" spans="1:14" ht="63" x14ac:dyDescent="0.25">
      <c r="A839" s="174">
        <v>746</v>
      </c>
      <c r="B839" s="53" t="s">
        <v>2160</v>
      </c>
      <c r="C839" s="59" t="s">
        <v>2161</v>
      </c>
      <c r="D839" s="79">
        <v>0</v>
      </c>
      <c r="E839" s="107"/>
      <c r="F839" s="79">
        <v>0</v>
      </c>
      <c r="G839" s="80">
        <v>2020</v>
      </c>
      <c r="H839" s="80">
        <v>2021</v>
      </c>
      <c r="I839" s="81" t="s">
        <v>1254</v>
      </c>
      <c r="J839" s="81" t="s">
        <v>1685</v>
      </c>
      <c r="K839" s="82" t="s">
        <v>1254</v>
      </c>
      <c r="L839" s="82" t="s">
        <v>1254</v>
      </c>
      <c r="M839" s="106"/>
      <c r="N839" s="83"/>
    </row>
    <row r="840" spans="1:14" ht="94.5" x14ac:dyDescent="0.25">
      <c r="A840" s="174">
        <v>747</v>
      </c>
      <c r="B840" s="53" t="s">
        <v>2162</v>
      </c>
      <c r="C840" s="59" t="s">
        <v>2163</v>
      </c>
      <c r="D840" s="79">
        <v>0</v>
      </c>
      <c r="E840" s="107"/>
      <c r="F840" s="79">
        <v>0</v>
      </c>
      <c r="G840" s="80">
        <v>2020</v>
      </c>
      <c r="H840" s="80">
        <v>2021</v>
      </c>
      <c r="I840" s="81" t="s">
        <v>1254</v>
      </c>
      <c r="J840" s="81" t="s">
        <v>1685</v>
      </c>
      <c r="K840" s="82" t="s">
        <v>1254</v>
      </c>
      <c r="L840" s="82" t="s">
        <v>1254</v>
      </c>
      <c r="M840" s="106"/>
      <c r="N840" s="83"/>
    </row>
    <row r="841" spans="1:14" ht="63" x14ac:dyDescent="0.25">
      <c r="A841" s="174">
        <v>748</v>
      </c>
      <c r="B841" s="53" t="s">
        <v>2164</v>
      </c>
      <c r="C841" s="58" t="s">
        <v>924</v>
      </c>
      <c r="D841" s="79">
        <v>0.1</v>
      </c>
      <c r="E841" s="107"/>
      <c r="F841" s="79">
        <v>3.3000000000000002E-2</v>
      </c>
      <c r="G841" s="80">
        <v>2019</v>
      </c>
      <c r="H841" s="80">
        <v>2020</v>
      </c>
      <c r="I841" s="81" t="s">
        <v>1684</v>
      </c>
      <c r="J841" s="81" t="s">
        <v>1685</v>
      </c>
      <c r="K841" s="82" t="s">
        <v>1684</v>
      </c>
      <c r="L841" s="82" t="s">
        <v>1684</v>
      </c>
      <c r="M841" s="106"/>
      <c r="N841" s="83"/>
    </row>
    <row r="842" spans="1:14" ht="47.25" x14ac:dyDescent="0.25">
      <c r="A842" s="174">
        <v>749</v>
      </c>
      <c r="B842" s="53" t="s">
        <v>2165</v>
      </c>
      <c r="C842" s="58" t="s">
        <v>1439</v>
      </c>
      <c r="D842" s="79">
        <v>0</v>
      </c>
      <c r="E842" s="107"/>
      <c r="F842" s="79">
        <v>0</v>
      </c>
      <c r="G842" s="80">
        <v>2020</v>
      </c>
      <c r="H842" s="80">
        <v>2021</v>
      </c>
      <c r="I842" s="81" t="s">
        <v>1254</v>
      </c>
      <c r="J842" s="81" t="s">
        <v>1685</v>
      </c>
      <c r="K842" s="82" t="s">
        <v>1254</v>
      </c>
      <c r="L842" s="82" t="s">
        <v>1254</v>
      </c>
      <c r="M842" s="106"/>
      <c r="N842" s="83"/>
    </row>
    <row r="843" spans="1:14" ht="47.25" x14ac:dyDescent="0.25">
      <c r="A843" s="174">
        <v>750</v>
      </c>
      <c r="B843" s="53" t="s">
        <v>2166</v>
      </c>
      <c r="C843" s="58" t="s">
        <v>1440</v>
      </c>
      <c r="D843" s="79">
        <v>0</v>
      </c>
      <c r="E843" s="107"/>
      <c r="F843" s="79">
        <v>0</v>
      </c>
      <c r="G843" s="80">
        <v>2019</v>
      </c>
      <c r="H843" s="80">
        <v>2021</v>
      </c>
      <c r="I843" s="81" t="s">
        <v>1254</v>
      </c>
      <c r="J843" s="81" t="s">
        <v>1685</v>
      </c>
      <c r="K843" s="82" t="s">
        <v>1254</v>
      </c>
      <c r="L843" s="82" t="s">
        <v>1254</v>
      </c>
      <c r="M843" s="106"/>
      <c r="N843" s="83"/>
    </row>
    <row r="844" spans="1:14" ht="47.25" x14ac:dyDescent="0.25">
      <c r="A844" s="174">
        <v>751</v>
      </c>
      <c r="B844" s="65" t="s">
        <v>2167</v>
      </c>
      <c r="C844" s="58" t="s">
        <v>1441</v>
      </c>
      <c r="D844" s="79">
        <v>0</v>
      </c>
      <c r="E844" s="107"/>
      <c r="F844" s="79">
        <v>0</v>
      </c>
      <c r="G844" s="80">
        <v>2020</v>
      </c>
      <c r="H844" s="80">
        <v>2021</v>
      </c>
      <c r="I844" s="81" t="s">
        <v>1684</v>
      </c>
      <c r="J844" s="81" t="s">
        <v>1685</v>
      </c>
      <c r="K844" s="82" t="s">
        <v>1254</v>
      </c>
      <c r="L844" s="82" t="s">
        <v>1254</v>
      </c>
      <c r="M844" s="106"/>
      <c r="N844" s="83"/>
    </row>
    <row r="845" spans="1:14" ht="47.25" x14ac:dyDescent="0.25">
      <c r="A845" s="174">
        <v>752</v>
      </c>
      <c r="B845" s="53" t="s">
        <v>925</v>
      </c>
      <c r="C845" s="58" t="s">
        <v>1442</v>
      </c>
      <c r="D845" s="79">
        <v>0</v>
      </c>
      <c r="E845" s="107"/>
      <c r="F845" s="79">
        <v>0</v>
      </c>
      <c r="G845" s="80">
        <v>2019</v>
      </c>
      <c r="H845" s="80">
        <v>2021</v>
      </c>
      <c r="I845" s="81" t="s">
        <v>1254</v>
      </c>
      <c r="J845" s="81" t="s">
        <v>1685</v>
      </c>
      <c r="K845" s="82" t="s">
        <v>1254</v>
      </c>
      <c r="L845" s="82" t="s">
        <v>1254</v>
      </c>
      <c r="M845" s="106"/>
      <c r="N845" s="83"/>
    </row>
    <row r="846" spans="1:14" ht="47.25" x14ac:dyDescent="0.25">
      <c r="A846" s="174">
        <v>753</v>
      </c>
      <c r="B846" s="65" t="s">
        <v>2168</v>
      </c>
      <c r="C846" s="58" t="s">
        <v>1443</v>
      </c>
      <c r="D846" s="79">
        <v>0.16</v>
      </c>
      <c r="E846" s="107"/>
      <c r="F846" s="79">
        <v>1.7000000000000001E-2</v>
      </c>
      <c r="G846" s="80">
        <v>2019</v>
      </c>
      <c r="H846" s="80">
        <v>2020</v>
      </c>
      <c r="I846" s="81" t="s">
        <v>1684</v>
      </c>
      <c r="J846" s="81" t="s">
        <v>1685</v>
      </c>
      <c r="K846" s="82" t="s">
        <v>1684</v>
      </c>
      <c r="L846" s="82" t="s">
        <v>1684</v>
      </c>
      <c r="M846" s="106"/>
      <c r="N846" s="83"/>
    </row>
    <row r="847" spans="1:14" ht="47.25" x14ac:dyDescent="0.25">
      <c r="A847" s="174">
        <v>754</v>
      </c>
      <c r="B847" s="53" t="s">
        <v>2169</v>
      </c>
      <c r="C847" s="58" t="s">
        <v>1444</v>
      </c>
      <c r="D847" s="79">
        <v>0.32</v>
      </c>
      <c r="E847" s="107"/>
      <c r="F847" s="79">
        <v>0.16500000000000001</v>
      </c>
      <c r="G847" s="80">
        <v>2019</v>
      </c>
      <c r="H847" s="80">
        <v>2020</v>
      </c>
      <c r="I847" s="81" t="s">
        <v>1254</v>
      </c>
      <c r="J847" s="81" t="s">
        <v>1685</v>
      </c>
      <c r="K847" s="82" t="s">
        <v>1254</v>
      </c>
      <c r="L847" s="82" t="s">
        <v>1254</v>
      </c>
      <c r="M847" s="106"/>
      <c r="N847" s="83"/>
    </row>
    <row r="848" spans="1:14" ht="47.25" x14ac:dyDescent="0.25">
      <c r="A848" s="174">
        <v>755</v>
      </c>
      <c r="B848" s="65" t="s">
        <v>2170</v>
      </c>
      <c r="C848" s="58" t="s">
        <v>926</v>
      </c>
      <c r="D848" s="79">
        <v>0.16</v>
      </c>
      <c r="E848" s="107"/>
      <c r="F848" s="79">
        <v>0.56499999999999995</v>
      </c>
      <c r="G848" s="80">
        <v>2019</v>
      </c>
      <c r="H848" s="80">
        <v>2020</v>
      </c>
      <c r="I848" s="81" t="s">
        <v>1684</v>
      </c>
      <c r="J848" s="81" t="s">
        <v>1685</v>
      </c>
      <c r="K848" s="82" t="s">
        <v>1684</v>
      </c>
      <c r="L848" s="82" t="s">
        <v>1684</v>
      </c>
      <c r="M848" s="106"/>
      <c r="N848" s="83"/>
    </row>
    <row r="849" spans="1:14" ht="30.75" x14ac:dyDescent="0.25">
      <c r="A849" s="174"/>
      <c r="B849" s="53" t="s">
        <v>2034</v>
      </c>
      <c r="C849" s="58"/>
      <c r="D849" s="79">
        <f t="shared" ref="D849" si="159">SUM(D850:D850)</f>
        <v>0</v>
      </c>
      <c r="E849" s="107"/>
      <c r="F849" s="79">
        <f t="shared" ref="F849" si="160">SUM(F850:F850)</f>
        <v>0</v>
      </c>
      <c r="G849" s="80"/>
      <c r="H849" s="80"/>
      <c r="I849" s="81"/>
      <c r="J849" s="81"/>
      <c r="K849" s="82"/>
      <c r="L849" s="82"/>
      <c r="M849" s="106"/>
      <c r="N849" s="83"/>
    </row>
    <row r="850" spans="1:14" ht="47.25" x14ac:dyDescent="0.25">
      <c r="A850" s="174">
        <v>756</v>
      </c>
      <c r="B850" s="53" t="s">
        <v>2171</v>
      </c>
      <c r="C850" s="58" t="s">
        <v>2172</v>
      </c>
      <c r="D850" s="79">
        <v>0</v>
      </c>
      <c r="E850" s="107"/>
      <c r="F850" s="79">
        <v>0</v>
      </c>
      <c r="G850" s="80">
        <v>2020</v>
      </c>
      <c r="H850" s="80">
        <v>2021</v>
      </c>
      <c r="I850" s="81" t="s">
        <v>1684</v>
      </c>
      <c r="J850" s="81" t="s">
        <v>1685</v>
      </c>
      <c r="K850" s="82" t="s">
        <v>1684</v>
      </c>
      <c r="L850" s="82" t="s">
        <v>1684</v>
      </c>
      <c r="M850" s="106"/>
      <c r="N850" s="83"/>
    </row>
    <row r="851" spans="1:14" ht="30.75" x14ac:dyDescent="0.25">
      <c r="A851" s="174"/>
      <c r="B851" s="53" t="s">
        <v>457</v>
      </c>
      <c r="C851" s="58"/>
      <c r="D851" s="79">
        <f t="shared" ref="D851" si="161">SUM(D852:D888)</f>
        <v>2.95</v>
      </c>
      <c r="E851" s="107"/>
      <c r="F851" s="79">
        <f t="shared" ref="F851" si="162">SUM(F852:F888)</f>
        <v>5.774</v>
      </c>
      <c r="G851" s="80"/>
      <c r="H851" s="80"/>
      <c r="I851" s="81"/>
      <c r="J851" s="81"/>
      <c r="K851" s="82"/>
      <c r="L851" s="82"/>
      <c r="M851" s="106"/>
      <c r="N851" s="83"/>
    </row>
    <row r="852" spans="1:14" ht="47.25" x14ac:dyDescent="0.25">
      <c r="A852" s="174">
        <v>757</v>
      </c>
      <c r="B852" s="53" t="s">
        <v>1579</v>
      </c>
      <c r="C852" s="59" t="s">
        <v>1580</v>
      </c>
      <c r="D852" s="79">
        <v>0.25</v>
      </c>
      <c r="E852" s="107"/>
      <c r="F852" s="79">
        <v>0.83</v>
      </c>
      <c r="G852" s="80">
        <v>2019</v>
      </c>
      <c r="H852" s="80">
        <v>2020</v>
      </c>
      <c r="I852" s="81" t="s">
        <v>1254</v>
      </c>
      <c r="J852" s="81" t="s">
        <v>1685</v>
      </c>
      <c r="K852" s="82" t="s">
        <v>1254</v>
      </c>
      <c r="L852" s="82" t="s">
        <v>1254</v>
      </c>
      <c r="M852" s="106"/>
      <c r="N852" s="83"/>
    </row>
    <row r="853" spans="1:14" ht="47.25" x14ac:dyDescent="0.25">
      <c r="A853" s="174">
        <v>758</v>
      </c>
      <c r="B853" s="53" t="s">
        <v>927</v>
      </c>
      <c r="C853" s="58" t="s">
        <v>928</v>
      </c>
      <c r="D853" s="79">
        <v>0</v>
      </c>
      <c r="E853" s="107"/>
      <c r="F853" s="79">
        <v>0.65</v>
      </c>
      <c r="G853" s="80">
        <v>2018</v>
      </c>
      <c r="H853" s="80">
        <v>2020</v>
      </c>
      <c r="I853" s="81" t="s">
        <v>1684</v>
      </c>
      <c r="J853" s="81" t="s">
        <v>1685</v>
      </c>
      <c r="K853" s="82" t="s">
        <v>1684</v>
      </c>
      <c r="L853" s="82" t="s">
        <v>1684</v>
      </c>
      <c r="M853" s="106"/>
      <c r="N853" s="83"/>
    </row>
    <row r="854" spans="1:14" ht="47.25" x14ac:dyDescent="0.25">
      <c r="A854" s="174">
        <v>759</v>
      </c>
      <c r="B854" s="53" t="s">
        <v>2173</v>
      </c>
      <c r="C854" s="58" t="s">
        <v>929</v>
      </c>
      <c r="D854" s="79">
        <v>0.4</v>
      </c>
      <c r="E854" s="107"/>
      <c r="F854" s="79">
        <v>0.45</v>
      </c>
      <c r="G854" s="80">
        <v>2019</v>
      </c>
      <c r="H854" s="80">
        <v>2020</v>
      </c>
      <c r="I854" s="81" t="s">
        <v>1684</v>
      </c>
      <c r="J854" s="81" t="s">
        <v>1685</v>
      </c>
      <c r="K854" s="82" t="s">
        <v>1684</v>
      </c>
      <c r="L854" s="82" t="s">
        <v>1684</v>
      </c>
      <c r="M854" s="106"/>
      <c r="N854" s="83"/>
    </row>
    <row r="855" spans="1:14" ht="47.25" x14ac:dyDescent="0.25">
      <c r="A855" s="174">
        <v>760</v>
      </c>
      <c r="B855" s="53" t="s">
        <v>930</v>
      </c>
      <c r="C855" s="58" t="s">
        <v>931</v>
      </c>
      <c r="D855" s="79">
        <v>0.25</v>
      </c>
      <c r="E855" s="107"/>
      <c r="F855" s="79">
        <v>0.32600000000000001</v>
      </c>
      <c r="G855" s="80">
        <v>2018</v>
      </c>
      <c r="H855" s="80">
        <v>2020</v>
      </c>
      <c r="I855" s="81" t="s">
        <v>1684</v>
      </c>
      <c r="J855" s="81" t="s">
        <v>1685</v>
      </c>
      <c r="K855" s="82" t="s">
        <v>1684</v>
      </c>
      <c r="L855" s="82" t="s">
        <v>1684</v>
      </c>
      <c r="M855" s="106"/>
      <c r="N855" s="83"/>
    </row>
    <row r="856" spans="1:14" ht="31.5" x14ac:dyDescent="0.25">
      <c r="A856" s="174">
        <v>761</v>
      </c>
      <c r="B856" s="53" t="s">
        <v>932</v>
      </c>
      <c r="C856" s="58" t="s">
        <v>933</v>
      </c>
      <c r="D856" s="79">
        <v>0</v>
      </c>
      <c r="E856" s="107"/>
      <c r="F856" s="79">
        <v>0</v>
      </c>
      <c r="G856" s="80">
        <v>2018</v>
      </c>
      <c r="H856" s="80">
        <v>2021</v>
      </c>
      <c r="I856" s="81" t="s">
        <v>1254</v>
      </c>
      <c r="J856" s="81" t="s">
        <v>1685</v>
      </c>
      <c r="K856" s="82" t="s">
        <v>1254</v>
      </c>
      <c r="L856" s="82" t="s">
        <v>1254</v>
      </c>
      <c r="M856" s="106"/>
      <c r="N856" s="83"/>
    </row>
    <row r="857" spans="1:14" ht="47.25" x14ac:dyDescent="0.25">
      <c r="A857" s="174">
        <v>762</v>
      </c>
      <c r="B857" s="65" t="s">
        <v>934</v>
      </c>
      <c r="C857" s="58" t="s">
        <v>935</v>
      </c>
      <c r="D857" s="79">
        <v>0</v>
      </c>
      <c r="E857" s="107"/>
      <c r="F857" s="79">
        <v>0</v>
      </c>
      <c r="G857" s="80">
        <v>2018</v>
      </c>
      <c r="H857" s="80">
        <v>2021</v>
      </c>
      <c r="I857" s="81" t="s">
        <v>1254</v>
      </c>
      <c r="J857" s="81" t="s">
        <v>1685</v>
      </c>
      <c r="K857" s="82" t="s">
        <v>1684</v>
      </c>
      <c r="L857" s="82" t="s">
        <v>1684</v>
      </c>
      <c r="M857" s="106"/>
      <c r="N857" s="83"/>
    </row>
    <row r="858" spans="1:14" ht="47.25" x14ac:dyDescent="0.25">
      <c r="A858" s="174">
        <v>763</v>
      </c>
      <c r="B858" s="53" t="s">
        <v>936</v>
      </c>
      <c r="C858" s="58" t="s">
        <v>937</v>
      </c>
      <c r="D858" s="79">
        <v>0</v>
      </c>
      <c r="E858" s="107"/>
      <c r="F858" s="79">
        <v>0.85599999999999998</v>
      </c>
      <c r="G858" s="80">
        <v>2018</v>
      </c>
      <c r="H858" s="80">
        <v>2020</v>
      </c>
      <c r="I858" s="81" t="s">
        <v>1684</v>
      </c>
      <c r="J858" s="81" t="s">
        <v>1685</v>
      </c>
      <c r="K858" s="82" t="s">
        <v>1684</v>
      </c>
      <c r="L858" s="82" t="s">
        <v>1684</v>
      </c>
      <c r="M858" s="106"/>
      <c r="N858" s="83"/>
    </row>
    <row r="859" spans="1:14" ht="47.25" x14ac:dyDescent="0.25">
      <c r="A859" s="174">
        <v>764</v>
      </c>
      <c r="B859" s="53" t="s">
        <v>2174</v>
      </c>
      <c r="C859" s="58" t="s">
        <v>938</v>
      </c>
      <c r="D859" s="79">
        <v>0</v>
      </c>
      <c r="E859" s="107"/>
      <c r="F859" s="79">
        <v>0</v>
      </c>
      <c r="G859" s="80">
        <v>2017</v>
      </c>
      <c r="H859" s="80">
        <v>2025</v>
      </c>
      <c r="I859" s="81" t="s">
        <v>1684</v>
      </c>
      <c r="J859" s="81" t="s">
        <v>1685</v>
      </c>
      <c r="K859" s="82" t="s">
        <v>1684</v>
      </c>
      <c r="L859" s="82" t="s">
        <v>1684</v>
      </c>
      <c r="M859" s="106"/>
      <c r="N859" s="83"/>
    </row>
    <row r="860" spans="1:14" ht="47.25" x14ac:dyDescent="0.25">
      <c r="A860" s="174">
        <v>765</v>
      </c>
      <c r="B860" s="65" t="s">
        <v>2175</v>
      </c>
      <c r="C860" s="58" t="s">
        <v>939</v>
      </c>
      <c r="D860" s="79">
        <v>0</v>
      </c>
      <c r="E860" s="107"/>
      <c r="F860" s="79">
        <v>0</v>
      </c>
      <c r="G860" s="80">
        <v>2019</v>
      </c>
      <c r="H860" s="80">
        <v>2021</v>
      </c>
      <c r="I860" s="81" t="s">
        <v>1254</v>
      </c>
      <c r="J860" s="81" t="s">
        <v>1685</v>
      </c>
      <c r="K860" s="82" t="s">
        <v>1684</v>
      </c>
      <c r="L860" s="82" t="s">
        <v>1684</v>
      </c>
      <c r="M860" s="106"/>
      <c r="N860" s="83"/>
    </row>
    <row r="861" spans="1:14" ht="63" x14ac:dyDescent="0.25">
      <c r="A861" s="90">
        <v>766</v>
      </c>
      <c r="B861" s="91" t="s">
        <v>940</v>
      </c>
      <c r="C861" s="92" t="s">
        <v>941</v>
      </c>
      <c r="D861" s="79">
        <v>0.25</v>
      </c>
      <c r="E861" s="111"/>
      <c r="F861" s="79">
        <v>0.57999999999999996</v>
      </c>
      <c r="G861" s="93">
        <v>2019</v>
      </c>
      <c r="H861" s="93">
        <v>2020</v>
      </c>
      <c r="I861" s="94" t="s">
        <v>1684</v>
      </c>
      <c r="J861" s="81" t="s">
        <v>1685</v>
      </c>
      <c r="K861" s="95" t="s">
        <v>1684</v>
      </c>
      <c r="L861" s="95" t="s">
        <v>1684</v>
      </c>
      <c r="M861" s="106"/>
      <c r="N861" s="83"/>
    </row>
    <row r="862" spans="1:14" ht="47.25" x14ac:dyDescent="0.25">
      <c r="A862" s="90">
        <v>767</v>
      </c>
      <c r="B862" s="91" t="s">
        <v>2176</v>
      </c>
      <c r="C862" s="92" t="s">
        <v>942</v>
      </c>
      <c r="D862" s="79">
        <v>0</v>
      </c>
      <c r="E862" s="111"/>
      <c r="F862" s="79">
        <v>0</v>
      </c>
      <c r="G862" s="93">
        <v>2019</v>
      </c>
      <c r="H862" s="93">
        <v>2021</v>
      </c>
      <c r="I862" s="94" t="s">
        <v>1254</v>
      </c>
      <c r="J862" s="81" t="s">
        <v>1685</v>
      </c>
      <c r="K862" s="95" t="s">
        <v>1254</v>
      </c>
      <c r="L862" s="95" t="s">
        <v>1254</v>
      </c>
      <c r="M862" s="106"/>
      <c r="N862" s="83"/>
    </row>
    <row r="863" spans="1:14" ht="47.25" x14ac:dyDescent="0.25">
      <c r="A863" s="90">
        <v>768</v>
      </c>
      <c r="B863" s="91" t="s">
        <v>2177</v>
      </c>
      <c r="C863" s="92" t="s">
        <v>943</v>
      </c>
      <c r="D863" s="79">
        <v>0.25</v>
      </c>
      <c r="E863" s="107"/>
      <c r="F863" s="79">
        <v>3.1E-2</v>
      </c>
      <c r="G863" s="93">
        <v>2019</v>
      </c>
      <c r="H863" s="93">
        <v>2020</v>
      </c>
      <c r="I863" s="81" t="s">
        <v>1684</v>
      </c>
      <c r="J863" s="81" t="s">
        <v>1685</v>
      </c>
      <c r="K863" s="95" t="s">
        <v>1684</v>
      </c>
      <c r="L863" s="95" t="s">
        <v>1684</v>
      </c>
      <c r="M863" s="106"/>
      <c r="N863" s="83"/>
    </row>
    <row r="864" spans="1:14" ht="94.5" x14ac:dyDescent="0.25">
      <c r="A864" s="63">
        <v>769</v>
      </c>
      <c r="B864" s="55" t="s">
        <v>944</v>
      </c>
      <c r="C864" s="64" t="s">
        <v>1445</v>
      </c>
      <c r="D864" s="79">
        <v>0.8</v>
      </c>
      <c r="E864" s="54">
        <f t="shared" ref="E864" si="163">E865+E870+E875+E878+E880+E882+E884+E889+E903+E908+E910+E912+E914+E916+E921+E931+E933+E939+E941+E944+E953+E956+E959+E979+E993+E1008+E1014+E1016+E1019+E1025+E1027+E1037+E1042+E1044+E1052+E1058+E1060+E1062+E1064+E1067+E1070+E1072</f>
        <v>0</v>
      </c>
      <c r="F864" s="79">
        <v>1.8</v>
      </c>
      <c r="G864" s="58">
        <v>2020</v>
      </c>
      <c r="H864" s="58">
        <v>2020</v>
      </c>
      <c r="I864" s="110" t="s">
        <v>1684</v>
      </c>
      <c r="J864" s="81" t="s">
        <v>1685</v>
      </c>
      <c r="K864" s="108" t="s">
        <v>1254</v>
      </c>
      <c r="L864" s="108" t="s">
        <v>1254</v>
      </c>
      <c r="M864" s="106"/>
      <c r="N864" s="83"/>
    </row>
    <row r="865" spans="1:14" ht="78.75" x14ac:dyDescent="0.25">
      <c r="A865" s="63">
        <v>770</v>
      </c>
      <c r="B865" s="55" t="s">
        <v>945</v>
      </c>
      <c r="C865" s="64" t="s">
        <v>1446</v>
      </c>
      <c r="D865" s="79">
        <v>0</v>
      </c>
      <c r="E865" s="112"/>
      <c r="F865" s="79">
        <v>0</v>
      </c>
      <c r="G865" s="63">
        <v>2019</v>
      </c>
      <c r="H865" s="63">
        <v>2021</v>
      </c>
      <c r="I865" s="113" t="s">
        <v>1684</v>
      </c>
      <c r="J865" s="81" t="s">
        <v>1685</v>
      </c>
      <c r="K865" s="101" t="s">
        <v>1684</v>
      </c>
      <c r="L865" s="101" t="s">
        <v>1684</v>
      </c>
      <c r="M865" s="106"/>
      <c r="N865" s="83"/>
    </row>
    <row r="866" spans="1:14" ht="47.25" x14ac:dyDescent="0.25">
      <c r="A866" s="61">
        <v>771</v>
      </c>
      <c r="B866" s="60" t="s">
        <v>946</v>
      </c>
      <c r="C866" s="52" t="s">
        <v>1447</v>
      </c>
      <c r="D866" s="79">
        <v>0</v>
      </c>
      <c r="E866" s="107"/>
      <c r="F866" s="79">
        <v>0</v>
      </c>
      <c r="G866" s="61">
        <v>2020</v>
      </c>
      <c r="H866" s="61">
        <v>2021</v>
      </c>
      <c r="I866" s="81" t="s">
        <v>1254</v>
      </c>
      <c r="J866" s="81" t="s">
        <v>1685</v>
      </c>
      <c r="K866" s="88" t="s">
        <v>1254</v>
      </c>
      <c r="L866" s="88" t="s">
        <v>1254</v>
      </c>
      <c r="M866" s="106"/>
      <c r="N866" s="83"/>
    </row>
    <row r="867" spans="1:14" ht="63" x14ac:dyDescent="0.25">
      <c r="A867" s="174">
        <v>772</v>
      </c>
      <c r="B867" s="60" t="s">
        <v>947</v>
      </c>
      <c r="C867" s="52" t="s">
        <v>948</v>
      </c>
      <c r="D867" s="79">
        <v>0.1</v>
      </c>
      <c r="E867" s="107"/>
      <c r="F867" s="79">
        <v>7.0000000000000007E-2</v>
      </c>
      <c r="G867" s="61">
        <v>2019</v>
      </c>
      <c r="H867" s="61">
        <v>2020</v>
      </c>
      <c r="I867" s="81" t="s">
        <v>1684</v>
      </c>
      <c r="J867" s="81" t="s">
        <v>1685</v>
      </c>
      <c r="K867" s="88" t="s">
        <v>1684</v>
      </c>
      <c r="L867" s="88" t="s">
        <v>1684</v>
      </c>
      <c r="M867" s="106"/>
      <c r="N867" s="83"/>
    </row>
    <row r="868" spans="1:14" ht="47.25" x14ac:dyDescent="0.25">
      <c r="A868" s="61">
        <v>773</v>
      </c>
      <c r="B868" s="60" t="s">
        <v>2178</v>
      </c>
      <c r="C868" s="52" t="s">
        <v>1448</v>
      </c>
      <c r="D868" s="79">
        <v>0</v>
      </c>
      <c r="E868" s="107"/>
      <c r="F868" s="79">
        <v>0</v>
      </c>
      <c r="G868" s="61">
        <v>2020</v>
      </c>
      <c r="H868" s="61">
        <v>2022</v>
      </c>
      <c r="I868" s="81" t="s">
        <v>1254</v>
      </c>
      <c r="J868" s="81" t="s">
        <v>1685</v>
      </c>
      <c r="K868" s="88" t="s">
        <v>1254</v>
      </c>
      <c r="L868" s="88" t="s">
        <v>1254</v>
      </c>
      <c r="M868" s="106"/>
      <c r="N868" s="83"/>
    </row>
    <row r="869" spans="1:14" ht="63" x14ac:dyDescent="0.25">
      <c r="A869" s="61">
        <v>774</v>
      </c>
      <c r="B869" s="60" t="s">
        <v>2179</v>
      </c>
      <c r="C869" s="52" t="s">
        <v>1449</v>
      </c>
      <c r="D869" s="79">
        <v>0</v>
      </c>
      <c r="E869" s="107"/>
      <c r="F869" s="79">
        <v>0</v>
      </c>
      <c r="G869" s="61">
        <v>2019</v>
      </c>
      <c r="H869" s="61">
        <v>2023</v>
      </c>
      <c r="I869" s="81" t="s">
        <v>1254</v>
      </c>
      <c r="J869" s="81" t="s">
        <v>1685</v>
      </c>
      <c r="K869" s="88" t="s">
        <v>1254</v>
      </c>
      <c r="L869" s="88" t="s">
        <v>1254</v>
      </c>
      <c r="M869" s="106"/>
      <c r="N869" s="83"/>
    </row>
    <row r="870" spans="1:14" ht="47.25" x14ac:dyDescent="0.25">
      <c r="A870" s="63">
        <v>775</v>
      </c>
      <c r="B870" s="55" t="s">
        <v>949</v>
      </c>
      <c r="C870" s="56" t="s">
        <v>950</v>
      </c>
      <c r="D870" s="79">
        <v>0.25</v>
      </c>
      <c r="E870" s="112"/>
      <c r="F870" s="79">
        <v>4.1000000000000002E-2</v>
      </c>
      <c r="G870" s="63">
        <v>2019</v>
      </c>
      <c r="H870" s="63">
        <v>2020</v>
      </c>
      <c r="I870" s="113" t="s">
        <v>1684</v>
      </c>
      <c r="J870" s="81" t="s">
        <v>1685</v>
      </c>
      <c r="K870" s="101" t="s">
        <v>1684</v>
      </c>
      <c r="L870" s="101" t="s">
        <v>1684</v>
      </c>
      <c r="M870" s="106"/>
      <c r="N870" s="83"/>
    </row>
    <row r="871" spans="1:14" ht="47.25" x14ac:dyDescent="0.25">
      <c r="A871" s="61">
        <v>776</v>
      </c>
      <c r="B871" s="60" t="s">
        <v>2180</v>
      </c>
      <c r="C871" s="52" t="s">
        <v>2181</v>
      </c>
      <c r="D871" s="79">
        <v>0</v>
      </c>
      <c r="E871" s="107"/>
      <c r="F871" s="79">
        <v>0</v>
      </c>
      <c r="G871" s="61">
        <v>2020</v>
      </c>
      <c r="H871" s="61">
        <v>2021</v>
      </c>
      <c r="I871" s="81" t="s">
        <v>1254</v>
      </c>
      <c r="J871" s="81" t="s">
        <v>1685</v>
      </c>
      <c r="K871" s="88" t="s">
        <v>1254</v>
      </c>
      <c r="L871" s="88" t="s">
        <v>1254</v>
      </c>
      <c r="M871" s="106"/>
      <c r="N871" s="83"/>
    </row>
    <row r="872" spans="1:14" ht="63" x14ac:dyDescent="0.25">
      <c r="A872" s="61">
        <v>777</v>
      </c>
      <c r="B872" s="60" t="s">
        <v>2182</v>
      </c>
      <c r="C872" s="52" t="s">
        <v>1587</v>
      </c>
      <c r="D872" s="79">
        <v>0</v>
      </c>
      <c r="E872" s="107"/>
      <c r="F872" s="79">
        <v>0</v>
      </c>
      <c r="G872" s="61">
        <v>2020</v>
      </c>
      <c r="H872" s="61">
        <v>2021</v>
      </c>
      <c r="I872" s="81" t="s">
        <v>1254</v>
      </c>
      <c r="J872" s="81" t="s">
        <v>1685</v>
      </c>
      <c r="K872" s="88" t="s">
        <v>1254</v>
      </c>
      <c r="L872" s="88" t="s">
        <v>1254</v>
      </c>
      <c r="M872" s="106"/>
      <c r="N872" s="83"/>
    </row>
    <row r="873" spans="1:14" ht="63" x14ac:dyDescent="0.25">
      <c r="A873" s="61">
        <v>778</v>
      </c>
      <c r="B873" s="60" t="s">
        <v>2183</v>
      </c>
      <c r="C873" s="52" t="s">
        <v>2184</v>
      </c>
      <c r="D873" s="79">
        <v>0</v>
      </c>
      <c r="E873" s="107"/>
      <c r="F873" s="79">
        <v>0</v>
      </c>
      <c r="G873" s="61">
        <v>2020</v>
      </c>
      <c r="H873" s="61">
        <v>2021</v>
      </c>
      <c r="I873" s="81" t="s">
        <v>1254</v>
      </c>
      <c r="J873" s="81" t="s">
        <v>1685</v>
      </c>
      <c r="K873" s="88" t="s">
        <v>1254</v>
      </c>
      <c r="L873" s="88" t="s">
        <v>1254</v>
      </c>
      <c r="M873" s="106"/>
      <c r="N873" s="83"/>
    </row>
    <row r="874" spans="1:14" ht="31.5" x14ac:dyDescent="0.25">
      <c r="A874" s="61">
        <v>779</v>
      </c>
      <c r="B874" s="60" t="s">
        <v>1581</v>
      </c>
      <c r="C874" s="52" t="s">
        <v>1582</v>
      </c>
      <c r="D874" s="79">
        <v>0.4</v>
      </c>
      <c r="E874" s="107"/>
      <c r="F874" s="79">
        <v>0.13999999999999999</v>
      </c>
      <c r="G874" s="61">
        <v>2020</v>
      </c>
      <c r="H874" s="61">
        <v>2020</v>
      </c>
      <c r="I874" s="81" t="s">
        <v>1684</v>
      </c>
      <c r="J874" s="81" t="s">
        <v>1685</v>
      </c>
      <c r="K874" s="88" t="s">
        <v>1684</v>
      </c>
      <c r="L874" s="88" t="s">
        <v>1684</v>
      </c>
      <c r="M874" s="106"/>
      <c r="N874" s="83"/>
    </row>
    <row r="875" spans="1:14" ht="47.25" x14ac:dyDescent="0.25">
      <c r="A875" s="63">
        <v>780</v>
      </c>
      <c r="B875" s="55" t="s">
        <v>1588</v>
      </c>
      <c r="C875" s="56" t="s">
        <v>1589</v>
      </c>
      <c r="D875" s="79">
        <v>0</v>
      </c>
      <c r="E875" s="112"/>
      <c r="F875" s="79">
        <v>0</v>
      </c>
      <c r="G875" s="63">
        <v>2020</v>
      </c>
      <c r="H875" s="63">
        <v>2020</v>
      </c>
      <c r="I875" s="113" t="s">
        <v>1684</v>
      </c>
      <c r="J875" s="81" t="s">
        <v>1685</v>
      </c>
      <c r="K875" s="101" t="s">
        <v>1254</v>
      </c>
      <c r="L875" s="101" t="s">
        <v>1254</v>
      </c>
      <c r="M875" s="106"/>
      <c r="N875" s="83"/>
    </row>
    <row r="876" spans="1:14" ht="63" x14ac:dyDescent="0.25">
      <c r="A876" s="61">
        <v>781</v>
      </c>
      <c r="B876" s="60" t="s">
        <v>1583</v>
      </c>
      <c r="C876" s="52" t="s">
        <v>1584</v>
      </c>
      <c r="D876" s="79">
        <v>0</v>
      </c>
      <c r="E876" s="107"/>
      <c r="F876" s="79">
        <v>0</v>
      </c>
      <c r="G876" s="61">
        <v>2020</v>
      </c>
      <c r="H876" s="61">
        <v>2020</v>
      </c>
      <c r="I876" s="81" t="s">
        <v>1684</v>
      </c>
      <c r="J876" s="81" t="s">
        <v>1685</v>
      </c>
      <c r="K876" s="88" t="s">
        <v>1254</v>
      </c>
      <c r="L876" s="88" t="s">
        <v>1254</v>
      </c>
      <c r="M876" s="106"/>
      <c r="N876" s="83"/>
    </row>
    <row r="877" spans="1:14" ht="47.25" x14ac:dyDescent="0.25">
      <c r="A877" s="174">
        <v>782</v>
      </c>
      <c r="B877" s="60" t="s">
        <v>1585</v>
      </c>
      <c r="C877" s="52" t="s">
        <v>1586</v>
      </c>
      <c r="D877" s="79">
        <v>0</v>
      </c>
      <c r="E877" s="107"/>
      <c r="F877" s="79">
        <v>0</v>
      </c>
      <c r="G877" s="61">
        <v>2020</v>
      </c>
      <c r="H877" s="61">
        <v>2021</v>
      </c>
      <c r="I877" s="81" t="s">
        <v>1254</v>
      </c>
      <c r="J877" s="81" t="s">
        <v>1685</v>
      </c>
      <c r="K877" s="88" t="s">
        <v>1254</v>
      </c>
      <c r="L877" s="88" t="s">
        <v>1254</v>
      </c>
      <c r="M877" s="106"/>
      <c r="N877" s="83"/>
    </row>
    <row r="878" spans="1:14" ht="110.25" x14ac:dyDescent="0.25">
      <c r="A878" s="63">
        <v>783</v>
      </c>
      <c r="B878" s="55" t="s">
        <v>2185</v>
      </c>
      <c r="C878" s="56" t="s">
        <v>2186</v>
      </c>
      <c r="D878" s="79">
        <v>0</v>
      </c>
      <c r="E878" s="112"/>
      <c r="F878" s="79">
        <v>0</v>
      </c>
      <c r="G878" s="63">
        <v>2020</v>
      </c>
      <c r="H878" s="63">
        <v>2021</v>
      </c>
      <c r="I878" s="113" t="s">
        <v>1254</v>
      </c>
      <c r="J878" s="81" t="s">
        <v>1685</v>
      </c>
      <c r="K878" s="101" t="s">
        <v>1254</v>
      </c>
      <c r="L878" s="101" t="s">
        <v>1254</v>
      </c>
      <c r="M878" s="106"/>
      <c r="N878" s="83"/>
    </row>
    <row r="879" spans="1:14" ht="94.5" x14ac:dyDescent="0.25">
      <c r="A879" s="174">
        <v>784</v>
      </c>
      <c r="B879" s="60" t="s">
        <v>2187</v>
      </c>
      <c r="C879" s="52" t="s">
        <v>2188</v>
      </c>
      <c r="D879" s="79">
        <v>0</v>
      </c>
      <c r="E879" s="107"/>
      <c r="F879" s="79">
        <v>0</v>
      </c>
      <c r="G879" s="61">
        <v>2020</v>
      </c>
      <c r="H879" s="61">
        <v>2021</v>
      </c>
      <c r="I879" s="81" t="s">
        <v>1254</v>
      </c>
      <c r="J879" s="81" t="s">
        <v>1685</v>
      </c>
      <c r="K879" s="88" t="s">
        <v>1254</v>
      </c>
      <c r="L879" s="88" t="s">
        <v>1254</v>
      </c>
      <c r="M879" s="106"/>
      <c r="N879" s="83"/>
    </row>
    <row r="880" spans="1:14" ht="47.25" x14ac:dyDescent="0.25">
      <c r="A880" s="63">
        <v>785</v>
      </c>
      <c r="B880" s="55" t="s">
        <v>2189</v>
      </c>
      <c r="C880" s="56" t="s">
        <v>2190</v>
      </c>
      <c r="D880" s="79">
        <v>0</v>
      </c>
      <c r="E880" s="112"/>
      <c r="F880" s="79">
        <v>0</v>
      </c>
      <c r="G880" s="63">
        <v>2020</v>
      </c>
      <c r="H880" s="63">
        <v>2021</v>
      </c>
      <c r="I880" s="113" t="s">
        <v>1684</v>
      </c>
      <c r="J880" s="81" t="s">
        <v>1685</v>
      </c>
      <c r="K880" s="101" t="s">
        <v>1684</v>
      </c>
      <c r="L880" s="101" t="s">
        <v>1684</v>
      </c>
      <c r="M880" s="106"/>
      <c r="N880" s="83"/>
    </row>
    <row r="881" spans="1:14" ht="63" x14ac:dyDescent="0.25">
      <c r="A881" s="174">
        <v>786</v>
      </c>
      <c r="B881" s="60" t="s">
        <v>2191</v>
      </c>
      <c r="C881" s="52" t="s">
        <v>2192</v>
      </c>
      <c r="D881" s="79">
        <v>0</v>
      </c>
      <c r="E881" s="107"/>
      <c r="F881" s="79">
        <v>0</v>
      </c>
      <c r="G881" s="61">
        <v>2020</v>
      </c>
      <c r="H881" s="61">
        <v>2021</v>
      </c>
      <c r="I881" s="81" t="s">
        <v>1254</v>
      </c>
      <c r="J881" s="81" t="s">
        <v>1685</v>
      </c>
      <c r="K881" s="88" t="s">
        <v>1254</v>
      </c>
      <c r="L881" s="88" t="s">
        <v>1254</v>
      </c>
      <c r="M881" s="106"/>
      <c r="N881" s="83"/>
    </row>
    <row r="882" spans="1:14" ht="47.25" x14ac:dyDescent="0.25">
      <c r="A882" s="63">
        <v>787</v>
      </c>
      <c r="B882" s="55" t="s">
        <v>2193</v>
      </c>
      <c r="C882" s="56" t="s">
        <v>2194</v>
      </c>
      <c r="D882" s="79">
        <v>0</v>
      </c>
      <c r="E882" s="112"/>
      <c r="F882" s="79">
        <v>0</v>
      </c>
      <c r="G882" s="63">
        <v>2020</v>
      </c>
      <c r="H882" s="63">
        <v>2021</v>
      </c>
      <c r="I882" s="113" t="s">
        <v>1684</v>
      </c>
      <c r="J882" s="81" t="s">
        <v>1685</v>
      </c>
      <c r="K882" s="101" t="s">
        <v>1684</v>
      </c>
      <c r="L882" s="101" t="s">
        <v>1684</v>
      </c>
      <c r="M882" s="106"/>
      <c r="N882" s="83"/>
    </row>
    <row r="883" spans="1:14" ht="78.75" x14ac:dyDescent="0.25">
      <c r="A883" s="174">
        <v>788</v>
      </c>
      <c r="B883" s="60" t="s">
        <v>2195</v>
      </c>
      <c r="C883" s="52" t="s">
        <v>2196</v>
      </c>
      <c r="D883" s="79">
        <v>0</v>
      </c>
      <c r="E883" s="107"/>
      <c r="F883" s="79">
        <v>0</v>
      </c>
      <c r="G883" s="61">
        <v>2020</v>
      </c>
      <c r="H883" s="61">
        <v>2021</v>
      </c>
      <c r="I883" s="81" t="s">
        <v>1254</v>
      </c>
      <c r="J883" s="81" t="s">
        <v>1685</v>
      </c>
      <c r="K883" s="88" t="s">
        <v>1254</v>
      </c>
      <c r="L883" s="88" t="s">
        <v>1254</v>
      </c>
      <c r="M883" s="106"/>
      <c r="N883" s="83"/>
    </row>
    <row r="884" spans="1:14" ht="47.25" x14ac:dyDescent="0.25">
      <c r="A884" s="63">
        <v>789</v>
      </c>
      <c r="B884" s="55" t="s">
        <v>2197</v>
      </c>
      <c r="C884" s="56" t="s">
        <v>2198</v>
      </c>
      <c r="D884" s="79">
        <v>0</v>
      </c>
      <c r="E884" s="112"/>
      <c r="F884" s="79">
        <v>0</v>
      </c>
      <c r="G884" s="63">
        <v>2020</v>
      </c>
      <c r="H884" s="63">
        <v>2021</v>
      </c>
      <c r="I884" s="113" t="s">
        <v>1684</v>
      </c>
      <c r="J884" s="81" t="s">
        <v>1685</v>
      </c>
      <c r="K884" s="101" t="s">
        <v>1684</v>
      </c>
      <c r="L884" s="101" t="s">
        <v>1684</v>
      </c>
      <c r="M884" s="106"/>
      <c r="N884" s="83"/>
    </row>
    <row r="885" spans="1:14" ht="47.25" x14ac:dyDescent="0.25">
      <c r="A885" s="174">
        <v>790</v>
      </c>
      <c r="B885" s="60" t="s">
        <v>2199</v>
      </c>
      <c r="C885" s="52" t="s">
        <v>2200</v>
      </c>
      <c r="D885" s="79">
        <v>0</v>
      </c>
      <c r="E885" s="107"/>
      <c r="F885" s="79">
        <v>0</v>
      </c>
      <c r="G885" s="61">
        <v>2020</v>
      </c>
      <c r="H885" s="61">
        <v>2022</v>
      </c>
      <c r="I885" s="81" t="s">
        <v>1254</v>
      </c>
      <c r="J885" s="81" t="s">
        <v>1685</v>
      </c>
      <c r="K885" s="88" t="s">
        <v>1254</v>
      </c>
      <c r="L885" s="88" t="s">
        <v>1254</v>
      </c>
      <c r="M885" s="106"/>
      <c r="N885" s="83"/>
    </row>
    <row r="886" spans="1:14" ht="47.25" x14ac:dyDescent="0.25">
      <c r="A886" s="61">
        <v>791</v>
      </c>
      <c r="B886" s="60" t="s">
        <v>2201</v>
      </c>
      <c r="C886" s="52" t="s">
        <v>2202</v>
      </c>
      <c r="D886" s="79">
        <v>0</v>
      </c>
      <c r="E886" s="107"/>
      <c r="F886" s="79">
        <v>0</v>
      </c>
      <c r="G886" s="61">
        <v>2020</v>
      </c>
      <c r="H886" s="61">
        <v>2021</v>
      </c>
      <c r="I886" s="81" t="s">
        <v>1254</v>
      </c>
      <c r="J886" s="81" t="s">
        <v>1685</v>
      </c>
      <c r="K886" s="88" t="s">
        <v>1254</v>
      </c>
      <c r="L886" s="88" t="s">
        <v>1254</v>
      </c>
      <c r="M886" s="106"/>
      <c r="N886" s="83"/>
    </row>
    <row r="887" spans="1:14" ht="94.5" x14ac:dyDescent="0.25">
      <c r="A887" s="61">
        <v>792</v>
      </c>
      <c r="B887" s="60" t="s">
        <v>2203</v>
      </c>
      <c r="C887" s="52" t="s">
        <v>2204</v>
      </c>
      <c r="D887" s="79">
        <v>0</v>
      </c>
      <c r="E887" s="107"/>
      <c r="F887" s="79">
        <v>0</v>
      </c>
      <c r="G887" s="61">
        <v>2020</v>
      </c>
      <c r="H887" s="61">
        <v>2021</v>
      </c>
      <c r="I887" s="81" t="s">
        <v>1254</v>
      </c>
      <c r="J887" s="81" t="s">
        <v>1685</v>
      </c>
      <c r="K887" s="88" t="s">
        <v>1254</v>
      </c>
      <c r="L887" s="88" t="s">
        <v>1254</v>
      </c>
      <c r="M887" s="106"/>
      <c r="N887" s="83"/>
    </row>
    <row r="888" spans="1:14" ht="110.25" x14ac:dyDescent="0.25">
      <c r="A888" s="61">
        <v>793</v>
      </c>
      <c r="B888" s="60" t="s">
        <v>2205</v>
      </c>
      <c r="C888" s="52" t="s">
        <v>2206</v>
      </c>
      <c r="D888" s="79">
        <v>0</v>
      </c>
      <c r="E888" s="107"/>
      <c r="F888" s="79">
        <v>0</v>
      </c>
      <c r="G888" s="61">
        <v>2020</v>
      </c>
      <c r="H888" s="61">
        <v>2021</v>
      </c>
      <c r="I888" s="81" t="s">
        <v>1254</v>
      </c>
      <c r="J888" s="81" t="s">
        <v>1685</v>
      </c>
      <c r="K888" s="88" t="s">
        <v>1254</v>
      </c>
      <c r="L888" s="88" t="s">
        <v>1254</v>
      </c>
      <c r="M888" s="106"/>
      <c r="N888" s="83"/>
    </row>
    <row r="889" spans="1:14" ht="30.75" x14ac:dyDescent="0.25">
      <c r="A889" s="63"/>
      <c r="B889" s="55" t="s">
        <v>394</v>
      </c>
      <c r="C889" s="56"/>
      <c r="D889" s="186">
        <f t="shared" ref="D889" si="164">SUM(D890:D899)</f>
        <v>0</v>
      </c>
      <c r="E889" s="112"/>
      <c r="F889" s="186">
        <f t="shared" ref="F889" si="165">SUM(F890:F899)</f>
        <v>4.0299999999999994</v>
      </c>
      <c r="G889" s="63"/>
      <c r="H889" s="63"/>
      <c r="I889" s="113"/>
      <c r="J889" s="81"/>
      <c r="K889" s="101"/>
      <c r="L889" s="101"/>
      <c r="M889" s="106"/>
      <c r="N889" s="83"/>
    </row>
    <row r="890" spans="1:14" ht="63" x14ac:dyDescent="0.25">
      <c r="A890" s="61">
        <v>794</v>
      </c>
      <c r="B890" s="60" t="s">
        <v>2207</v>
      </c>
      <c r="C890" s="52" t="s">
        <v>951</v>
      </c>
      <c r="D890" s="79">
        <v>0</v>
      </c>
      <c r="E890" s="107"/>
      <c r="F890" s="79">
        <v>2</v>
      </c>
      <c r="G890" s="61">
        <v>2017</v>
      </c>
      <c r="H890" s="61">
        <v>2020</v>
      </c>
      <c r="I890" s="81" t="s">
        <v>1684</v>
      </c>
      <c r="J890" s="81" t="s">
        <v>1685</v>
      </c>
      <c r="K890" s="88" t="s">
        <v>1684</v>
      </c>
      <c r="L890" s="88" t="s">
        <v>1684</v>
      </c>
      <c r="M890" s="106"/>
      <c r="N890" s="83"/>
    </row>
    <row r="891" spans="1:14" ht="47.25" x14ac:dyDescent="0.25">
      <c r="A891" s="61">
        <v>795</v>
      </c>
      <c r="B891" s="60" t="s">
        <v>952</v>
      </c>
      <c r="C891" s="52" t="s">
        <v>953</v>
      </c>
      <c r="D891" s="79">
        <v>0</v>
      </c>
      <c r="E891" s="107"/>
      <c r="F891" s="79">
        <v>0</v>
      </c>
      <c r="G891" s="61">
        <v>2020</v>
      </c>
      <c r="H891" s="61">
        <v>2023</v>
      </c>
      <c r="I891" s="81" t="s">
        <v>1254</v>
      </c>
      <c r="J891" s="81" t="s">
        <v>1685</v>
      </c>
      <c r="K891" s="88" t="s">
        <v>1254</v>
      </c>
      <c r="L891" s="88" t="s">
        <v>1254</v>
      </c>
      <c r="M891" s="106"/>
      <c r="N891" s="83"/>
    </row>
    <row r="892" spans="1:14" ht="47.25" x14ac:dyDescent="0.25">
      <c r="A892" s="61">
        <v>796</v>
      </c>
      <c r="B892" s="60" t="s">
        <v>2208</v>
      </c>
      <c r="C892" s="52" t="s">
        <v>954</v>
      </c>
      <c r="D892" s="79">
        <v>0</v>
      </c>
      <c r="E892" s="107"/>
      <c r="F892" s="79">
        <v>0</v>
      </c>
      <c r="G892" s="61">
        <v>2019</v>
      </c>
      <c r="H892" s="61">
        <v>2021</v>
      </c>
      <c r="I892" s="81" t="s">
        <v>1254</v>
      </c>
      <c r="J892" s="81" t="s">
        <v>1685</v>
      </c>
      <c r="K892" s="88" t="s">
        <v>1254</v>
      </c>
      <c r="L892" s="88" t="s">
        <v>1254</v>
      </c>
      <c r="M892" s="106"/>
      <c r="N892" s="83"/>
    </row>
    <row r="893" spans="1:14" ht="63" x14ac:dyDescent="0.25">
      <c r="A893" s="61">
        <v>797</v>
      </c>
      <c r="B893" s="60" t="s">
        <v>2209</v>
      </c>
      <c r="C893" s="52" t="s">
        <v>955</v>
      </c>
      <c r="D893" s="79">
        <v>0</v>
      </c>
      <c r="E893" s="107"/>
      <c r="F893" s="79">
        <v>2.0299999999999998</v>
      </c>
      <c r="G893" s="61">
        <v>2018</v>
      </c>
      <c r="H893" s="61">
        <v>2020</v>
      </c>
      <c r="I893" s="81" t="s">
        <v>1684</v>
      </c>
      <c r="J893" s="81" t="s">
        <v>1685</v>
      </c>
      <c r="K893" s="88" t="s">
        <v>1684</v>
      </c>
      <c r="L893" s="88" t="s">
        <v>1684</v>
      </c>
      <c r="M893" s="106"/>
      <c r="N893" s="83"/>
    </row>
    <row r="894" spans="1:14" ht="47.25" x14ac:dyDescent="0.25">
      <c r="A894" s="61">
        <v>798</v>
      </c>
      <c r="B894" s="60" t="s">
        <v>956</v>
      </c>
      <c r="C894" s="52" t="s">
        <v>957</v>
      </c>
      <c r="D894" s="79">
        <v>0</v>
      </c>
      <c r="E894" s="107"/>
      <c r="F894" s="79">
        <v>0</v>
      </c>
      <c r="G894" s="61">
        <v>2018</v>
      </c>
      <c r="H894" s="61">
        <v>2023</v>
      </c>
      <c r="I894" s="81" t="s">
        <v>1254</v>
      </c>
      <c r="J894" s="81" t="s">
        <v>1685</v>
      </c>
      <c r="K894" s="88" t="s">
        <v>1254</v>
      </c>
      <c r="L894" s="88" t="s">
        <v>1254</v>
      </c>
      <c r="M894" s="106"/>
      <c r="N894" s="83"/>
    </row>
    <row r="895" spans="1:14" ht="47.25" x14ac:dyDescent="0.25">
      <c r="A895" s="174">
        <v>799</v>
      </c>
      <c r="B895" s="60" t="s">
        <v>2210</v>
      </c>
      <c r="C895" s="52" t="s">
        <v>2211</v>
      </c>
      <c r="D895" s="79">
        <v>0</v>
      </c>
      <c r="E895" s="107"/>
      <c r="F895" s="79">
        <v>0</v>
      </c>
      <c r="G895" s="61">
        <v>2020</v>
      </c>
      <c r="H895" s="61">
        <v>2021</v>
      </c>
      <c r="I895" s="81" t="s">
        <v>1684</v>
      </c>
      <c r="J895" s="81" t="s">
        <v>1685</v>
      </c>
      <c r="K895" s="88" t="s">
        <v>1684</v>
      </c>
      <c r="L895" s="88" t="s">
        <v>1684</v>
      </c>
      <c r="M895" s="106"/>
      <c r="N895" s="83"/>
    </row>
    <row r="896" spans="1:14" ht="47.25" x14ac:dyDescent="0.25">
      <c r="A896" s="174">
        <v>800</v>
      </c>
      <c r="B896" s="60" t="s">
        <v>2212</v>
      </c>
      <c r="C896" s="52" t="s">
        <v>2213</v>
      </c>
      <c r="D896" s="79">
        <v>0</v>
      </c>
      <c r="E896" s="107"/>
      <c r="F896" s="79">
        <v>0</v>
      </c>
      <c r="G896" s="61">
        <v>2020</v>
      </c>
      <c r="H896" s="61">
        <v>2021</v>
      </c>
      <c r="I896" s="81" t="s">
        <v>1684</v>
      </c>
      <c r="J896" s="81" t="s">
        <v>1685</v>
      </c>
      <c r="K896" s="88" t="s">
        <v>1684</v>
      </c>
      <c r="L896" s="88" t="s">
        <v>1684</v>
      </c>
      <c r="M896" s="106"/>
      <c r="N896" s="83"/>
    </row>
    <row r="897" spans="1:14" ht="47.25" x14ac:dyDescent="0.25">
      <c r="A897" s="61">
        <v>801</v>
      </c>
      <c r="B897" s="60" t="s">
        <v>2214</v>
      </c>
      <c r="C897" s="52" t="s">
        <v>2215</v>
      </c>
      <c r="D897" s="79">
        <v>0</v>
      </c>
      <c r="E897" s="107"/>
      <c r="F897" s="79">
        <v>0</v>
      </c>
      <c r="G897" s="61">
        <v>2020</v>
      </c>
      <c r="H897" s="61">
        <v>2021</v>
      </c>
      <c r="I897" s="81" t="s">
        <v>1254</v>
      </c>
      <c r="J897" s="81" t="s">
        <v>1685</v>
      </c>
      <c r="K897" s="88" t="s">
        <v>1254</v>
      </c>
      <c r="L897" s="88" t="s">
        <v>1254</v>
      </c>
      <c r="M897" s="106"/>
      <c r="N897" s="83"/>
    </row>
    <row r="898" spans="1:14" ht="47.25" x14ac:dyDescent="0.25">
      <c r="A898" s="61">
        <v>802</v>
      </c>
      <c r="B898" s="60" t="s">
        <v>2216</v>
      </c>
      <c r="C898" s="52" t="s">
        <v>2217</v>
      </c>
      <c r="D898" s="79">
        <v>0</v>
      </c>
      <c r="E898" s="107"/>
      <c r="F898" s="79">
        <v>0</v>
      </c>
      <c r="G898" s="61">
        <v>2020</v>
      </c>
      <c r="H898" s="61">
        <v>2022</v>
      </c>
      <c r="I898" s="81" t="s">
        <v>1254</v>
      </c>
      <c r="J898" s="81" t="s">
        <v>1685</v>
      </c>
      <c r="K898" s="88" t="s">
        <v>1684</v>
      </c>
      <c r="L898" s="88" t="s">
        <v>1684</v>
      </c>
      <c r="M898" s="106"/>
      <c r="N898" s="83"/>
    </row>
    <row r="899" spans="1:14" ht="47.25" x14ac:dyDescent="0.25">
      <c r="A899" s="61">
        <v>803</v>
      </c>
      <c r="B899" s="60" t="s">
        <v>2218</v>
      </c>
      <c r="C899" s="52" t="s">
        <v>958</v>
      </c>
      <c r="D899" s="79">
        <v>0</v>
      </c>
      <c r="E899" s="107"/>
      <c r="F899" s="79">
        <v>0</v>
      </c>
      <c r="G899" s="61">
        <v>2019</v>
      </c>
      <c r="H899" s="61">
        <v>2021</v>
      </c>
      <c r="I899" s="81" t="s">
        <v>1254</v>
      </c>
      <c r="J899" s="81" t="s">
        <v>1685</v>
      </c>
      <c r="K899" s="88" t="s">
        <v>1254</v>
      </c>
      <c r="L899" s="88" t="s">
        <v>1254</v>
      </c>
      <c r="M899" s="106"/>
      <c r="N899" s="83"/>
    </row>
    <row r="900" spans="1:14" ht="30.75" x14ac:dyDescent="0.25">
      <c r="A900" s="61"/>
      <c r="B900" s="60" t="s">
        <v>959</v>
      </c>
      <c r="C900" s="52"/>
      <c r="D900" s="79">
        <f t="shared" ref="D900" si="166">SUM(D901:D901)</f>
        <v>0</v>
      </c>
      <c r="E900" s="107"/>
      <c r="F900" s="79">
        <f t="shared" ref="F900" si="167">SUM(F901:F901)</f>
        <v>5.7999999999999989</v>
      </c>
      <c r="G900" s="61"/>
      <c r="H900" s="61"/>
      <c r="I900" s="81"/>
      <c r="J900" s="81"/>
      <c r="K900" s="88"/>
      <c r="L900" s="88"/>
      <c r="M900" s="106"/>
      <c r="N900" s="83"/>
    </row>
    <row r="901" spans="1:14" ht="47.25" x14ac:dyDescent="0.25">
      <c r="A901" s="61">
        <v>804</v>
      </c>
      <c r="B901" s="60" t="s">
        <v>2219</v>
      </c>
      <c r="C901" s="52" t="s">
        <v>960</v>
      </c>
      <c r="D901" s="79">
        <v>0</v>
      </c>
      <c r="E901" s="107"/>
      <c r="F901" s="79">
        <v>5.7999999999999989</v>
      </c>
      <c r="G901" s="61">
        <v>2018</v>
      </c>
      <c r="H901" s="61">
        <v>2020</v>
      </c>
      <c r="I901" s="81" t="s">
        <v>1684</v>
      </c>
      <c r="J901" s="81" t="s">
        <v>1685</v>
      </c>
      <c r="K901" s="88" t="s">
        <v>1684</v>
      </c>
      <c r="L901" s="88" t="s">
        <v>1684</v>
      </c>
      <c r="M901" s="106"/>
      <c r="N901" s="83"/>
    </row>
    <row r="902" spans="1:14" ht="30.75" x14ac:dyDescent="0.25">
      <c r="A902" s="61"/>
      <c r="B902" s="60" t="s">
        <v>283</v>
      </c>
      <c r="C902" s="52"/>
      <c r="D902" s="79">
        <f t="shared" ref="D902" si="168">SUM(D903:D913)</f>
        <v>1.88</v>
      </c>
      <c r="E902" s="107"/>
      <c r="F902" s="79">
        <f t="shared" ref="F902" si="169">SUM(F903:F913)</f>
        <v>2.1291000000000002</v>
      </c>
      <c r="G902" s="61"/>
      <c r="H902" s="61"/>
      <c r="I902" s="81"/>
      <c r="J902" s="81"/>
      <c r="K902" s="88"/>
      <c r="L902" s="88"/>
      <c r="M902" s="106"/>
      <c r="N902" s="83"/>
    </row>
    <row r="903" spans="1:14" ht="31.5" x14ac:dyDescent="0.25">
      <c r="A903" s="63">
        <v>805</v>
      </c>
      <c r="B903" s="55" t="s">
        <v>972</v>
      </c>
      <c r="C903" s="56" t="s">
        <v>973</v>
      </c>
      <c r="D903" s="79">
        <v>0</v>
      </c>
      <c r="E903" s="112"/>
      <c r="F903" s="79">
        <v>0.16750000000000001</v>
      </c>
      <c r="G903" s="63">
        <v>2018</v>
      </c>
      <c r="H903" s="63">
        <v>2020</v>
      </c>
      <c r="I903" s="113" t="s">
        <v>1684</v>
      </c>
      <c r="J903" s="81" t="s">
        <v>1685</v>
      </c>
      <c r="K903" s="101" t="s">
        <v>1684</v>
      </c>
      <c r="L903" s="101" t="s">
        <v>1684</v>
      </c>
      <c r="M903" s="106"/>
      <c r="N903" s="83"/>
    </row>
    <row r="904" spans="1:14" ht="47.25" x14ac:dyDescent="0.25">
      <c r="A904" s="61">
        <v>806</v>
      </c>
      <c r="B904" s="60" t="s">
        <v>1590</v>
      </c>
      <c r="C904" s="52" t="s">
        <v>1591</v>
      </c>
      <c r="D904" s="79">
        <v>0</v>
      </c>
      <c r="E904" s="107"/>
      <c r="F904" s="79">
        <v>0</v>
      </c>
      <c r="G904" s="61">
        <v>2019</v>
      </c>
      <c r="H904" s="61">
        <v>2020</v>
      </c>
      <c r="I904" s="81" t="s">
        <v>1254</v>
      </c>
      <c r="J904" s="81" t="s">
        <v>1685</v>
      </c>
      <c r="K904" s="88" t="s">
        <v>1254</v>
      </c>
      <c r="L904" s="88" t="s">
        <v>1254</v>
      </c>
      <c r="M904" s="106"/>
      <c r="N904" s="83"/>
    </row>
    <row r="905" spans="1:14" ht="47.25" x14ac:dyDescent="0.25">
      <c r="A905" s="61">
        <v>807</v>
      </c>
      <c r="B905" s="60" t="s">
        <v>963</v>
      </c>
      <c r="C905" s="52" t="s">
        <v>964</v>
      </c>
      <c r="D905" s="79">
        <v>0.25</v>
      </c>
      <c r="E905" s="107"/>
      <c r="F905" s="79">
        <v>0.46699999999999997</v>
      </c>
      <c r="G905" s="61">
        <v>2019</v>
      </c>
      <c r="H905" s="61">
        <v>2020</v>
      </c>
      <c r="I905" s="81" t="s">
        <v>1684</v>
      </c>
      <c r="J905" s="81" t="s">
        <v>1685</v>
      </c>
      <c r="K905" s="88" t="s">
        <v>1684</v>
      </c>
      <c r="L905" s="88" t="s">
        <v>1684</v>
      </c>
      <c r="M905" s="106"/>
      <c r="N905" s="83"/>
    </row>
    <row r="906" spans="1:14" ht="47.25" x14ac:dyDescent="0.25">
      <c r="A906" s="61">
        <v>808</v>
      </c>
      <c r="B906" s="60" t="s">
        <v>2220</v>
      </c>
      <c r="C906" s="52" t="s">
        <v>965</v>
      </c>
      <c r="D906" s="79">
        <v>0</v>
      </c>
      <c r="E906" s="107"/>
      <c r="F906" s="79">
        <v>0.47799999999999998</v>
      </c>
      <c r="G906" s="61">
        <v>2018</v>
      </c>
      <c r="H906" s="61">
        <v>2020</v>
      </c>
      <c r="I906" s="81" t="s">
        <v>1684</v>
      </c>
      <c r="J906" s="81" t="s">
        <v>1685</v>
      </c>
      <c r="K906" s="88" t="s">
        <v>1684</v>
      </c>
      <c r="L906" s="88" t="s">
        <v>1684</v>
      </c>
      <c r="M906" s="106"/>
      <c r="N906" s="83"/>
    </row>
    <row r="907" spans="1:14" ht="47.25" x14ac:dyDescent="0.25">
      <c r="A907" s="61">
        <v>809</v>
      </c>
      <c r="B907" s="60" t="s">
        <v>2221</v>
      </c>
      <c r="C907" s="52" t="s">
        <v>966</v>
      </c>
      <c r="D907" s="79">
        <v>0.25</v>
      </c>
      <c r="E907" s="107"/>
      <c r="F907" s="79">
        <v>0.77300000000000002</v>
      </c>
      <c r="G907" s="61">
        <v>2019</v>
      </c>
      <c r="H907" s="61">
        <v>2020</v>
      </c>
      <c r="I907" s="81" t="s">
        <v>1684</v>
      </c>
      <c r="J907" s="81" t="s">
        <v>1685</v>
      </c>
      <c r="K907" s="88" t="s">
        <v>1684</v>
      </c>
      <c r="L907" s="88" t="s">
        <v>1684</v>
      </c>
      <c r="M907" s="106"/>
      <c r="N907" s="83"/>
    </row>
    <row r="908" spans="1:14" ht="47.25" x14ac:dyDescent="0.25">
      <c r="A908" s="63">
        <v>810</v>
      </c>
      <c r="B908" s="55" t="s">
        <v>2222</v>
      </c>
      <c r="C908" s="56" t="s">
        <v>967</v>
      </c>
      <c r="D908" s="79">
        <v>0</v>
      </c>
      <c r="E908" s="112"/>
      <c r="F908" s="79">
        <v>0</v>
      </c>
      <c r="G908" s="63">
        <v>2019</v>
      </c>
      <c r="H908" s="63">
        <v>2021</v>
      </c>
      <c r="I908" s="113" t="s">
        <v>1684</v>
      </c>
      <c r="J908" s="81" t="s">
        <v>1685</v>
      </c>
      <c r="K908" s="101" t="s">
        <v>1684</v>
      </c>
      <c r="L908" s="101" t="s">
        <v>1684</v>
      </c>
      <c r="M908" s="106"/>
      <c r="N908" s="83"/>
    </row>
    <row r="909" spans="1:14" ht="63" x14ac:dyDescent="0.25">
      <c r="A909" s="61">
        <v>811</v>
      </c>
      <c r="B909" s="60" t="s">
        <v>2223</v>
      </c>
      <c r="C909" s="52" t="s">
        <v>968</v>
      </c>
      <c r="D909" s="79">
        <v>0.63</v>
      </c>
      <c r="E909" s="107"/>
      <c r="F909" s="79">
        <v>0</v>
      </c>
      <c r="G909" s="61">
        <v>2019</v>
      </c>
      <c r="H909" s="61">
        <v>2020</v>
      </c>
      <c r="I909" s="81" t="s">
        <v>1684</v>
      </c>
      <c r="J909" s="81" t="s">
        <v>1685</v>
      </c>
      <c r="K909" s="88" t="s">
        <v>1684</v>
      </c>
      <c r="L909" s="88" t="s">
        <v>1684</v>
      </c>
      <c r="M909" s="106"/>
      <c r="N909" s="83"/>
    </row>
    <row r="910" spans="1:14" ht="78.75" x14ac:dyDescent="0.25">
      <c r="A910" s="63">
        <v>812</v>
      </c>
      <c r="B910" s="55" t="s">
        <v>969</v>
      </c>
      <c r="C910" s="56" t="s">
        <v>1450</v>
      </c>
      <c r="D910" s="79">
        <v>0.5</v>
      </c>
      <c r="E910" s="112"/>
      <c r="F910" s="79">
        <v>0.21299999999999999</v>
      </c>
      <c r="G910" s="63">
        <v>2019</v>
      </c>
      <c r="H910" s="63">
        <v>2020</v>
      </c>
      <c r="I910" s="113" t="s">
        <v>1254</v>
      </c>
      <c r="J910" s="81" t="s">
        <v>1685</v>
      </c>
      <c r="K910" s="101" t="s">
        <v>1254</v>
      </c>
      <c r="L910" s="101" t="s">
        <v>1254</v>
      </c>
      <c r="M910" s="106"/>
      <c r="N910" s="83"/>
    </row>
    <row r="911" spans="1:14" ht="47.25" x14ac:dyDescent="0.25">
      <c r="A911" s="61">
        <v>813</v>
      </c>
      <c r="B911" s="60" t="s">
        <v>2224</v>
      </c>
      <c r="C911" s="52" t="s">
        <v>970</v>
      </c>
      <c r="D911" s="79">
        <v>0.25</v>
      </c>
      <c r="E911" s="107"/>
      <c r="F911" s="79">
        <v>3.0599999999999999E-2</v>
      </c>
      <c r="G911" s="61">
        <v>2019</v>
      </c>
      <c r="H911" s="61">
        <v>2020</v>
      </c>
      <c r="I911" s="81" t="s">
        <v>1684</v>
      </c>
      <c r="J911" s="81" t="s">
        <v>1685</v>
      </c>
      <c r="K911" s="88" t="s">
        <v>1684</v>
      </c>
      <c r="L911" s="88" t="s">
        <v>1684</v>
      </c>
      <c r="M911" s="106"/>
      <c r="N911" s="83"/>
    </row>
    <row r="912" spans="1:14" ht="47.25" x14ac:dyDescent="0.25">
      <c r="A912" s="63">
        <v>814</v>
      </c>
      <c r="B912" s="55" t="s">
        <v>2225</v>
      </c>
      <c r="C912" s="56" t="s">
        <v>292</v>
      </c>
      <c r="D912" s="79">
        <v>0</v>
      </c>
      <c r="E912" s="112"/>
      <c r="F912" s="79">
        <v>0</v>
      </c>
      <c r="G912" s="63">
        <v>2018</v>
      </c>
      <c r="H912" s="63">
        <v>2022</v>
      </c>
      <c r="I912" s="113" t="s">
        <v>1254</v>
      </c>
      <c r="J912" s="81" t="s">
        <v>1685</v>
      </c>
      <c r="K912" s="101" t="s">
        <v>1254</v>
      </c>
      <c r="L912" s="101" t="s">
        <v>1254</v>
      </c>
      <c r="M912" s="106"/>
      <c r="N912" s="83"/>
    </row>
    <row r="913" spans="1:14" ht="47.25" x14ac:dyDescent="0.25">
      <c r="A913" s="61">
        <v>815</v>
      </c>
      <c r="B913" s="60" t="s">
        <v>971</v>
      </c>
      <c r="C913" s="52" t="s">
        <v>1451</v>
      </c>
      <c r="D913" s="79">
        <v>0</v>
      </c>
      <c r="E913" s="107"/>
      <c r="F913" s="79">
        <v>0</v>
      </c>
      <c r="G913" s="61">
        <v>2019</v>
      </c>
      <c r="H913" s="61">
        <v>2021</v>
      </c>
      <c r="I913" s="81" t="s">
        <v>1684</v>
      </c>
      <c r="J913" s="81" t="s">
        <v>1685</v>
      </c>
      <c r="K913" s="88" t="s">
        <v>1684</v>
      </c>
      <c r="L913" s="88" t="s">
        <v>1684</v>
      </c>
      <c r="M913" s="106"/>
      <c r="N913" s="83"/>
    </row>
    <row r="914" spans="1:14" ht="30.75" x14ac:dyDescent="0.25">
      <c r="A914" s="63"/>
      <c r="B914" s="55" t="s">
        <v>400</v>
      </c>
      <c r="C914" s="56"/>
      <c r="D914" s="186">
        <f t="shared" ref="D914" si="170">SUM(D915:D968)</f>
        <v>5.54</v>
      </c>
      <c r="E914" s="112"/>
      <c r="F914" s="186">
        <f t="shared" ref="F914" si="171">SUM(F915:F968)</f>
        <v>8.3593533333333347</v>
      </c>
      <c r="G914" s="63"/>
      <c r="H914" s="63"/>
      <c r="I914" s="113"/>
      <c r="J914" s="81"/>
      <c r="K914" s="101"/>
      <c r="L914" s="101"/>
      <c r="M914" s="106"/>
      <c r="N914" s="83"/>
    </row>
    <row r="915" spans="1:14" ht="47.25" x14ac:dyDescent="0.25">
      <c r="A915" s="61">
        <v>816</v>
      </c>
      <c r="B915" s="60" t="s">
        <v>1346</v>
      </c>
      <c r="C915" s="52" t="s">
        <v>1347</v>
      </c>
      <c r="D915" s="79">
        <v>0</v>
      </c>
      <c r="E915" s="107"/>
      <c r="F915" s="79">
        <v>0</v>
      </c>
      <c r="G915" s="61">
        <v>2015</v>
      </c>
      <c r="H915" s="61">
        <v>2021</v>
      </c>
      <c r="I915" s="81" t="s">
        <v>1684</v>
      </c>
      <c r="J915" s="81" t="s">
        <v>1685</v>
      </c>
      <c r="K915" s="88" t="s">
        <v>1684</v>
      </c>
      <c r="L915" s="88" t="s">
        <v>1684</v>
      </c>
      <c r="M915" s="106"/>
      <c r="N915" s="83"/>
    </row>
    <row r="916" spans="1:14" ht="47.25" x14ac:dyDescent="0.25">
      <c r="A916" s="63">
        <v>817</v>
      </c>
      <c r="B916" s="55" t="s">
        <v>2226</v>
      </c>
      <c r="C916" s="56" t="s">
        <v>2227</v>
      </c>
      <c r="D916" s="79">
        <v>0</v>
      </c>
      <c r="E916" s="112"/>
      <c r="F916" s="79">
        <v>0</v>
      </c>
      <c r="G916" s="63">
        <v>2020</v>
      </c>
      <c r="H916" s="63">
        <v>2022</v>
      </c>
      <c r="I916" s="113" t="s">
        <v>1254</v>
      </c>
      <c r="J916" s="81" t="s">
        <v>1685</v>
      </c>
      <c r="K916" s="101" t="s">
        <v>1254</v>
      </c>
      <c r="L916" s="101" t="s">
        <v>1254</v>
      </c>
      <c r="M916" s="106"/>
      <c r="N916" s="83"/>
    </row>
    <row r="917" spans="1:14" ht="31.5" x14ac:dyDescent="0.25">
      <c r="A917" s="61">
        <v>818</v>
      </c>
      <c r="B917" s="60" t="s">
        <v>974</v>
      </c>
      <c r="C917" s="52" t="s">
        <v>975</v>
      </c>
      <c r="D917" s="79">
        <v>0.25</v>
      </c>
      <c r="E917" s="107"/>
      <c r="F917" s="79">
        <v>1.7250000000000001</v>
      </c>
      <c r="G917" s="61">
        <v>2019</v>
      </c>
      <c r="H917" s="61">
        <v>2020</v>
      </c>
      <c r="I917" s="81" t="s">
        <v>1684</v>
      </c>
      <c r="J917" s="81" t="s">
        <v>1685</v>
      </c>
      <c r="K917" s="88" t="s">
        <v>1684</v>
      </c>
      <c r="L917" s="88" t="s">
        <v>1684</v>
      </c>
      <c r="M917" s="106"/>
      <c r="N917" s="83"/>
    </row>
    <row r="918" spans="1:14" ht="78.75" x14ac:dyDescent="0.25">
      <c r="A918" s="61">
        <v>819</v>
      </c>
      <c r="B918" s="60" t="s">
        <v>2228</v>
      </c>
      <c r="C918" s="52" t="s">
        <v>976</v>
      </c>
      <c r="D918" s="79">
        <v>0</v>
      </c>
      <c r="E918" s="107"/>
      <c r="F918" s="79">
        <v>0</v>
      </c>
      <c r="G918" s="61">
        <v>2019</v>
      </c>
      <c r="H918" s="61">
        <v>2022</v>
      </c>
      <c r="I918" s="81" t="s">
        <v>1684</v>
      </c>
      <c r="J918" s="81" t="s">
        <v>1685</v>
      </c>
      <c r="K918" s="88" t="s">
        <v>1684</v>
      </c>
      <c r="L918" s="88" t="s">
        <v>1684</v>
      </c>
      <c r="M918" s="106"/>
      <c r="N918" s="83"/>
    </row>
    <row r="919" spans="1:14" ht="47.25" x14ac:dyDescent="0.25">
      <c r="A919" s="61">
        <v>820</v>
      </c>
      <c r="B919" s="60" t="s">
        <v>977</v>
      </c>
      <c r="C919" s="52" t="s">
        <v>978</v>
      </c>
      <c r="D919" s="79">
        <v>0</v>
      </c>
      <c r="E919" s="107"/>
      <c r="F919" s="79">
        <v>0</v>
      </c>
      <c r="G919" s="61">
        <v>2019</v>
      </c>
      <c r="H919" s="61">
        <v>2023</v>
      </c>
      <c r="I919" s="81" t="s">
        <v>1254</v>
      </c>
      <c r="J919" s="81" t="s">
        <v>1685</v>
      </c>
      <c r="K919" s="88" t="s">
        <v>1684</v>
      </c>
      <c r="L919" s="88" t="s">
        <v>1684</v>
      </c>
      <c r="M919" s="106"/>
      <c r="N919" s="83"/>
    </row>
    <row r="920" spans="1:14" ht="31.5" x14ac:dyDescent="0.25">
      <c r="A920" s="61">
        <v>821</v>
      </c>
      <c r="B920" s="60" t="s">
        <v>1342</v>
      </c>
      <c r="C920" s="52" t="s">
        <v>1343</v>
      </c>
      <c r="D920" s="79">
        <v>0.25</v>
      </c>
      <c r="E920" s="107"/>
      <c r="F920" s="79">
        <v>0.48299999999999998</v>
      </c>
      <c r="G920" s="61">
        <v>2016</v>
      </c>
      <c r="H920" s="61">
        <v>2020</v>
      </c>
      <c r="I920" s="81" t="s">
        <v>1684</v>
      </c>
      <c r="J920" s="81" t="s">
        <v>1685</v>
      </c>
      <c r="K920" s="88" t="s">
        <v>1684</v>
      </c>
      <c r="L920" s="88" t="s">
        <v>1684</v>
      </c>
      <c r="M920" s="106"/>
      <c r="N920" s="83"/>
    </row>
    <row r="921" spans="1:14" ht="47.25" x14ac:dyDescent="0.25">
      <c r="A921" s="63">
        <v>822</v>
      </c>
      <c r="B921" s="55" t="s">
        <v>979</v>
      </c>
      <c r="C921" s="56" t="s">
        <v>980</v>
      </c>
      <c r="D921" s="79">
        <v>0.25</v>
      </c>
      <c r="E921" s="112"/>
      <c r="F921" s="79">
        <v>0.84</v>
      </c>
      <c r="G921" s="63">
        <v>2016</v>
      </c>
      <c r="H921" s="63">
        <v>2020</v>
      </c>
      <c r="I921" s="113" t="s">
        <v>1684</v>
      </c>
      <c r="J921" s="81" t="s">
        <v>1685</v>
      </c>
      <c r="K921" s="101" t="s">
        <v>1684</v>
      </c>
      <c r="L921" s="101" t="s">
        <v>1684</v>
      </c>
      <c r="M921" s="106"/>
      <c r="N921" s="83"/>
    </row>
    <row r="922" spans="1:14" ht="63" x14ac:dyDescent="0.25">
      <c r="A922" s="61">
        <v>823</v>
      </c>
      <c r="B922" s="60" t="s">
        <v>981</v>
      </c>
      <c r="C922" s="52" t="s">
        <v>982</v>
      </c>
      <c r="D922" s="79">
        <v>0</v>
      </c>
      <c r="E922" s="107"/>
      <c r="F922" s="79">
        <v>0</v>
      </c>
      <c r="G922" s="61">
        <v>2016</v>
      </c>
      <c r="H922" s="61">
        <v>2022</v>
      </c>
      <c r="I922" s="81" t="s">
        <v>1254</v>
      </c>
      <c r="J922" s="81" t="s">
        <v>1685</v>
      </c>
      <c r="K922" s="88" t="s">
        <v>1684</v>
      </c>
      <c r="L922" s="88" t="s">
        <v>1684</v>
      </c>
      <c r="M922" s="106"/>
      <c r="N922" s="83"/>
    </row>
    <row r="923" spans="1:14" ht="47.25" x14ac:dyDescent="0.25">
      <c r="A923" s="61">
        <v>824</v>
      </c>
      <c r="B923" s="60" t="s">
        <v>983</v>
      </c>
      <c r="C923" s="52" t="s">
        <v>984</v>
      </c>
      <c r="D923" s="79">
        <v>0</v>
      </c>
      <c r="E923" s="107"/>
      <c r="F923" s="79">
        <v>7.0000000000000001E-3</v>
      </c>
      <c r="G923" s="61">
        <v>2018</v>
      </c>
      <c r="H923" s="61">
        <v>2020</v>
      </c>
      <c r="I923" s="81" t="s">
        <v>1684</v>
      </c>
      <c r="J923" s="81" t="s">
        <v>1685</v>
      </c>
      <c r="K923" s="88" t="s">
        <v>1684</v>
      </c>
      <c r="L923" s="88" t="s">
        <v>1684</v>
      </c>
      <c r="M923" s="106"/>
      <c r="N923" s="83"/>
    </row>
    <row r="924" spans="1:14" ht="31.5" x14ac:dyDescent="0.25">
      <c r="A924" s="61">
        <v>825</v>
      </c>
      <c r="B924" s="60" t="s">
        <v>985</v>
      </c>
      <c r="C924" s="52" t="s">
        <v>986</v>
      </c>
      <c r="D924" s="79">
        <v>0</v>
      </c>
      <c r="E924" s="107"/>
      <c r="F924" s="79">
        <v>6.6000000000000003E-2</v>
      </c>
      <c r="G924" s="61">
        <v>2018</v>
      </c>
      <c r="H924" s="61">
        <v>2020</v>
      </c>
      <c r="I924" s="81" t="s">
        <v>1684</v>
      </c>
      <c r="J924" s="81" t="s">
        <v>1685</v>
      </c>
      <c r="K924" s="88" t="s">
        <v>1684</v>
      </c>
      <c r="L924" s="88" t="s">
        <v>1684</v>
      </c>
      <c r="M924" s="106"/>
      <c r="N924" s="83"/>
    </row>
    <row r="925" spans="1:14" ht="47.25" x14ac:dyDescent="0.25">
      <c r="A925" s="61">
        <v>826</v>
      </c>
      <c r="B925" s="60" t="s">
        <v>987</v>
      </c>
      <c r="C925" s="52" t="s">
        <v>988</v>
      </c>
      <c r="D925" s="79">
        <v>0</v>
      </c>
      <c r="E925" s="107"/>
      <c r="F925" s="79">
        <v>0.08</v>
      </c>
      <c r="G925" s="61">
        <v>2018</v>
      </c>
      <c r="H925" s="61">
        <v>2020</v>
      </c>
      <c r="I925" s="81" t="s">
        <v>1684</v>
      </c>
      <c r="J925" s="81" t="s">
        <v>1685</v>
      </c>
      <c r="K925" s="88" t="s">
        <v>1684</v>
      </c>
      <c r="L925" s="88" t="s">
        <v>1684</v>
      </c>
      <c r="M925" s="106"/>
      <c r="N925" s="83"/>
    </row>
    <row r="926" spans="1:14" ht="31.5" x14ac:dyDescent="0.25">
      <c r="A926" s="174">
        <v>827</v>
      </c>
      <c r="B926" s="60" t="s">
        <v>989</v>
      </c>
      <c r="C926" s="52" t="s">
        <v>990</v>
      </c>
      <c r="D926" s="79">
        <v>0</v>
      </c>
      <c r="E926" s="107"/>
      <c r="F926" s="79">
        <v>5.2699999999999997E-2</v>
      </c>
      <c r="G926" s="61">
        <v>2018</v>
      </c>
      <c r="H926" s="61">
        <v>2020</v>
      </c>
      <c r="I926" s="81" t="s">
        <v>1684</v>
      </c>
      <c r="J926" s="81" t="s">
        <v>1685</v>
      </c>
      <c r="K926" s="88" t="s">
        <v>1684</v>
      </c>
      <c r="L926" s="88" t="s">
        <v>1684</v>
      </c>
      <c r="M926" s="106"/>
      <c r="N926" s="83"/>
    </row>
    <row r="927" spans="1:14" ht="47.25" x14ac:dyDescent="0.25">
      <c r="A927" s="61">
        <v>828</v>
      </c>
      <c r="B927" s="60" t="s">
        <v>991</v>
      </c>
      <c r="C927" s="52" t="s">
        <v>992</v>
      </c>
      <c r="D927" s="79">
        <v>0</v>
      </c>
      <c r="E927" s="107"/>
      <c r="F927" s="79">
        <v>1.7999999999999999E-2</v>
      </c>
      <c r="G927" s="61">
        <v>2018</v>
      </c>
      <c r="H927" s="61">
        <v>2020</v>
      </c>
      <c r="I927" s="81" t="s">
        <v>1684</v>
      </c>
      <c r="J927" s="81" t="s">
        <v>1685</v>
      </c>
      <c r="K927" s="88" t="s">
        <v>1684</v>
      </c>
      <c r="L927" s="88" t="s">
        <v>1684</v>
      </c>
      <c r="M927" s="106"/>
      <c r="N927" s="83"/>
    </row>
    <row r="928" spans="1:14" ht="47.25" x14ac:dyDescent="0.25">
      <c r="A928" s="61">
        <v>829</v>
      </c>
      <c r="B928" s="60" t="s">
        <v>993</v>
      </c>
      <c r="C928" s="52" t="s">
        <v>994</v>
      </c>
      <c r="D928" s="79">
        <v>0</v>
      </c>
      <c r="E928" s="107"/>
      <c r="F928" s="79">
        <v>6.3E-2</v>
      </c>
      <c r="G928" s="61">
        <v>2018</v>
      </c>
      <c r="H928" s="61">
        <v>2020</v>
      </c>
      <c r="I928" s="81" t="s">
        <v>1684</v>
      </c>
      <c r="J928" s="81" t="s">
        <v>1685</v>
      </c>
      <c r="K928" s="88" t="s">
        <v>1684</v>
      </c>
      <c r="L928" s="88" t="s">
        <v>1684</v>
      </c>
      <c r="M928" s="106"/>
      <c r="N928" s="83"/>
    </row>
    <row r="929" spans="1:14" ht="31.5" x14ac:dyDescent="0.25">
      <c r="A929" s="61">
        <v>830</v>
      </c>
      <c r="B929" s="60" t="s">
        <v>995</v>
      </c>
      <c r="C929" s="52" t="s">
        <v>996</v>
      </c>
      <c r="D929" s="79">
        <v>0</v>
      </c>
      <c r="E929" s="107"/>
      <c r="F929" s="79">
        <v>4.3999999999999997E-2</v>
      </c>
      <c r="G929" s="61">
        <v>2018</v>
      </c>
      <c r="H929" s="61">
        <v>2020</v>
      </c>
      <c r="I929" s="81" t="s">
        <v>1684</v>
      </c>
      <c r="J929" s="81" t="s">
        <v>1685</v>
      </c>
      <c r="K929" s="88" t="s">
        <v>1684</v>
      </c>
      <c r="L929" s="88" t="s">
        <v>1684</v>
      </c>
      <c r="M929" s="106"/>
      <c r="N929" s="83"/>
    </row>
    <row r="930" spans="1:14" ht="47.25" x14ac:dyDescent="0.25">
      <c r="A930" s="61">
        <v>831</v>
      </c>
      <c r="B930" s="60" t="s">
        <v>997</v>
      </c>
      <c r="C930" s="52" t="s">
        <v>998</v>
      </c>
      <c r="D930" s="79">
        <v>0</v>
      </c>
      <c r="E930" s="107"/>
      <c r="F930" s="79">
        <v>3.2000000000000001E-2</v>
      </c>
      <c r="G930" s="61">
        <v>2018</v>
      </c>
      <c r="H930" s="61">
        <v>2020</v>
      </c>
      <c r="I930" s="81" t="s">
        <v>1684</v>
      </c>
      <c r="J930" s="81" t="s">
        <v>1685</v>
      </c>
      <c r="K930" s="88" t="s">
        <v>1684</v>
      </c>
      <c r="L930" s="88" t="s">
        <v>1684</v>
      </c>
      <c r="M930" s="106"/>
      <c r="N930" s="83"/>
    </row>
    <row r="931" spans="1:14" ht="47.25" x14ac:dyDescent="0.25">
      <c r="A931" s="63">
        <v>832</v>
      </c>
      <c r="B931" s="55" t="s">
        <v>999</v>
      </c>
      <c r="C931" s="56" t="s">
        <v>1000</v>
      </c>
      <c r="D931" s="79">
        <v>0</v>
      </c>
      <c r="E931" s="112"/>
      <c r="F931" s="79">
        <v>3.2000000000000001E-2</v>
      </c>
      <c r="G931" s="63">
        <v>2018</v>
      </c>
      <c r="H931" s="63">
        <v>2020</v>
      </c>
      <c r="I931" s="113" t="s">
        <v>1684</v>
      </c>
      <c r="J931" s="81" t="s">
        <v>1685</v>
      </c>
      <c r="K931" s="101" t="s">
        <v>1684</v>
      </c>
      <c r="L931" s="101" t="s">
        <v>1684</v>
      </c>
      <c r="M931" s="106"/>
      <c r="N931" s="83"/>
    </row>
    <row r="932" spans="1:14" ht="47.25" x14ac:dyDescent="0.25">
      <c r="A932" s="61">
        <v>833</v>
      </c>
      <c r="B932" s="60" t="s">
        <v>1001</v>
      </c>
      <c r="C932" s="52" t="s">
        <v>1002</v>
      </c>
      <c r="D932" s="79">
        <v>0</v>
      </c>
      <c r="E932" s="107"/>
      <c r="F932" s="79">
        <v>3.2000000000000001E-2</v>
      </c>
      <c r="G932" s="61">
        <v>2018</v>
      </c>
      <c r="H932" s="61">
        <v>2020</v>
      </c>
      <c r="I932" s="81" t="s">
        <v>1684</v>
      </c>
      <c r="J932" s="81" t="s">
        <v>1685</v>
      </c>
      <c r="K932" s="88" t="s">
        <v>1684</v>
      </c>
      <c r="L932" s="88" t="s">
        <v>1684</v>
      </c>
      <c r="M932" s="106"/>
      <c r="N932" s="83"/>
    </row>
    <row r="933" spans="1:14" ht="47.25" x14ac:dyDescent="0.25">
      <c r="A933" s="63">
        <v>834</v>
      </c>
      <c r="B933" s="55" t="s">
        <v>1003</v>
      </c>
      <c r="C933" s="56" t="s">
        <v>1004</v>
      </c>
      <c r="D933" s="79">
        <v>0</v>
      </c>
      <c r="E933" s="112"/>
      <c r="F933" s="79">
        <v>7.3999999999999996E-2</v>
      </c>
      <c r="G933" s="63">
        <v>2018</v>
      </c>
      <c r="H933" s="63">
        <v>2020</v>
      </c>
      <c r="I933" s="113" t="s">
        <v>1684</v>
      </c>
      <c r="J933" s="81" t="s">
        <v>1685</v>
      </c>
      <c r="K933" s="101" t="s">
        <v>1684</v>
      </c>
      <c r="L933" s="101" t="s">
        <v>1684</v>
      </c>
      <c r="M933" s="106"/>
      <c r="N933" s="83"/>
    </row>
    <row r="934" spans="1:14" ht="47.25" x14ac:dyDescent="0.25">
      <c r="A934" s="61">
        <v>835</v>
      </c>
      <c r="B934" s="60" t="s">
        <v>1005</v>
      </c>
      <c r="C934" s="52" t="s">
        <v>1006</v>
      </c>
      <c r="D934" s="79">
        <v>0</v>
      </c>
      <c r="E934" s="107"/>
      <c r="F934" s="79">
        <v>1.4E-2</v>
      </c>
      <c r="G934" s="61">
        <v>2018</v>
      </c>
      <c r="H934" s="61">
        <v>2020</v>
      </c>
      <c r="I934" s="81" t="s">
        <v>1684</v>
      </c>
      <c r="J934" s="81" t="s">
        <v>1685</v>
      </c>
      <c r="K934" s="88" t="s">
        <v>1684</v>
      </c>
      <c r="L934" s="88" t="s">
        <v>1684</v>
      </c>
      <c r="M934" s="106"/>
      <c r="N934" s="83"/>
    </row>
    <row r="935" spans="1:14" ht="47.25" x14ac:dyDescent="0.25">
      <c r="A935" s="61">
        <v>836</v>
      </c>
      <c r="B935" s="60" t="s">
        <v>2229</v>
      </c>
      <c r="C935" s="52" t="s">
        <v>1007</v>
      </c>
      <c r="D935" s="79">
        <v>0</v>
      </c>
      <c r="E935" s="107"/>
      <c r="F935" s="79">
        <v>4.2299999999999997E-2</v>
      </c>
      <c r="G935" s="61">
        <v>2018</v>
      </c>
      <c r="H935" s="61">
        <v>2020</v>
      </c>
      <c r="I935" s="81" t="s">
        <v>1684</v>
      </c>
      <c r="J935" s="81" t="s">
        <v>1685</v>
      </c>
      <c r="K935" s="88" t="s">
        <v>1684</v>
      </c>
      <c r="L935" s="88" t="s">
        <v>1684</v>
      </c>
      <c r="M935" s="106"/>
      <c r="N935" s="83"/>
    </row>
    <row r="936" spans="1:14" ht="31.5" x14ac:dyDescent="0.25">
      <c r="A936" s="61">
        <v>837</v>
      </c>
      <c r="B936" s="60" t="s">
        <v>1008</v>
      </c>
      <c r="C936" s="52" t="s">
        <v>1009</v>
      </c>
      <c r="D936" s="79">
        <v>0</v>
      </c>
      <c r="E936" s="107"/>
      <c r="F936" s="79">
        <v>7.5600000000000001E-2</v>
      </c>
      <c r="G936" s="61">
        <v>2018</v>
      </c>
      <c r="H936" s="61">
        <v>2020</v>
      </c>
      <c r="I936" s="81" t="s">
        <v>1684</v>
      </c>
      <c r="J936" s="81" t="s">
        <v>1685</v>
      </c>
      <c r="K936" s="88" t="s">
        <v>1684</v>
      </c>
      <c r="L936" s="88" t="s">
        <v>1684</v>
      </c>
      <c r="M936" s="106"/>
      <c r="N936" s="83"/>
    </row>
    <row r="937" spans="1:14" ht="63" x14ac:dyDescent="0.25">
      <c r="A937" s="61">
        <v>838</v>
      </c>
      <c r="B937" s="60" t="s">
        <v>1010</v>
      </c>
      <c r="C937" s="52" t="s">
        <v>1011</v>
      </c>
      <c r="D937" s="79">
        <v>0.25</v>
      </c>
      <c r="E937" s="107"/>
      <c r="F937" s="79">
        <v>5.5E-2</v>
      </c>
      <c r="G937" s="61">
        <v>2019</v>
      </c>
      <c r="H937" s="61">
        <v>2020</v>
      </c>
      <c r="I937" s="81" t="s">
        <v>1684</v>
      </c>
      <c r="J937" s="81" t="s">
        <v>1685</v>
      </c>
      <c r="K937" s="88" t="s">
        <v>1684</v>
      </c>
      <c r="L937" s="88" t="s">
        <v>1684</v>
      </c>
      <c r="M937" s="106"/>
      <c r="N937" s="83"/>
    </row>
    <row r="938" spans="1:14" ht="47.25" x14ac:dyDescent="0.25">
      <c r="A938" s="61">
        <v>839</v>
      </c>
      <c r="B938" s="60" t="s">
        <v>2230</v>
      </c>
      <c r="C938" s="52" t="s">
        <v>1012</v>
      </c>
      <c r="D938" s="79">
        <v>0</v>
      </c>
      <c r="E938" s="107"/>
      <c r="F938" s="79">
        <v>0</v>
      </c>
      <c r="G938" s="61">
        <v>2020</v>
      </c>
      <c r="H938" s="61">
        <v>2021</v>
      </c>
      <c r="I938" s="81" t="s">
        <v>1684</v>
      </c>
      <c r="J938" s="81" t="s">
        <v>1685</v>
      </c>
      <c r="K938" s="88" t="s">
        <v>1684</v>
      </c>
      <c r="L938" s="88" t="s">
        <v>1684</v>
      </c>
      <c r="M938" s="106"/>
      <c r="N938" s="83"/>
    </row>
    <row r="939" spans="1:14" ht="47.25" x14ac:dyDescent="0.25">
      <c r="A939" s="63">
        <v>840</v>
      </c>
      <c r="B939" s="55" t="s">
        <v>2231</v>
      </c>
      <c r="C939" s="56" t="s">
        <v>1013</v>
      </c>
      <c r="D939" s="79">
        <v>0.1</v>
      </c>
      <c r="E939" s="112"/>
      <c r="F939" s="79">
        <v>0.04</v>
      </c>
      <c r="G939" s="63">
        <v>2019</v>
      </c>
      <c r="H939" s="63">
        <v>2020</v>
      </c>
      <c r="I939" s="113" t="s">
        <v>1684</v>
      </c>
      <c r="J939" s="81" t="s">
        <v>1685</v>
      </c>
      <c r="K939" s="101" t="s">
        <v>1684</v>
      </c>
      <c r="L939" s="101" t="s">
        <v>1684</v>
      </c>
      <c r="M939" s="106"/>
      <c r="N939" s="83"/>
    </row>
    <row r="940" spans="1:14" ht="47.25" x14ac:dyDescent="0.25">
      <c r="A940" s="61">
        <v>841</v>
      </c>
      <c r="B940" s="60" t="s">
        <v>2232</v>
      </c>
      <c r="C940" s="52" t="s">
        <v>1014</v>
      </c>
      <c r="D940" s="79">
        <v>0.16</v>
      </c>
      <c r="E940" s="107"/>
      <c r="F940" s="79">
        <v>0.126</v>
      </c>
      <c r="G940" s="61">
        <v>2019</v>
      </c>
      <c r="H940" s="61">
        <v>2020</v>
      </c>
      <c r="I940" s="81" t="s">
        <v>1684</v>
      </c>
      <c r="J940" s="81" t="s">
        <v>1685</v>
      </c>
      <c r="K940" s="88" t="s">
        <v>1684</v>
      </c>
      <c r="L940" s="88" t="s">
        <v>1684</v>
      </c>
      <c r="M940" s="106"/>
      <c r="N940" s="83"/>
    </row>
    <row r="941" spans="1:14" ht="63" x14ac:dyDescent="0.25">
      <c r="A941" s="63">
        <v>842</v>
      </c>
      <c r="B941" s="55" t="s">
        <v>2233</v>
      </c>
      <c r="C941" s="56" t="s">
        <v>1015</v>
      </c>
      <c r="D941" s="79">
        <v>0.2</v>
      </c>
      <c r="E941" s="112"/>
      <c r="F941" s="79">
        <v>0.10058</v>
      </c>
      <c r="G941" s="63">
        <v>2019</v>
      </c>
      <c r="H941" s="63">
        <v>2020</v>
      </c>
      <c r="I941" s="113" t="s">
        <v>1684</v>
      </c>
      <c r="J941" s="81" t="s">
        <v>1685</v>
      </c>
      <c r="K941" s="101" t="s">
        <v>1684</v>
      </c>
      <c r="L941" s="101" t="s">
        <v>1684</v>
      </c>
      <c r="M941" s="106"/>
      <c r="N941" s="83"/>
    </row>
    <row r="942" spans="1:14" ht="47.25" x14ac:dyDescent="0.25">
      <c r="A942" s="61">
        <v>843</v>
      </c>
      <c r="B942" s="60" t="s">
        <v>2234</v>
      </c>
      <c r="C942" s="52" t="s">
        <v>1016</v>
      </c>
      <c r="D942" s="79">
        <v>0.25</v>
      </c>
      <c r="E942" s="107"/>
      <c r="F942" s="79">
        <v>0.18784000000000001</v>
      </c>
      <c r="G942" s="61">
        <v>2019</v>
      </c>
      <c r="H942" s="61">
        <v>2020</v>
      </c>
      <c r="I942" s="81" t="s">
        <v>1684</v>
      </c>
      <c r="J942" s="81" t="s">
        <v>1685</v>
      </c>
      <c r="K942" s="88" t="s">
        <v>1684</v>
      </c>
      <c r="L942" s="88" t="s">
        <v>1684</v>
      </c>
      <c r="M942" s="106"/>
      <c r="N942" s="83"/>
    </row>
    <row r="943" spans="1:14" ht="47.25" x14ac:dyDescent="0.25">
      <c r="A943" s="61">
        <v>844</v>
      </c>
      <c r="B943" s="60" t="s">
        <v>2235</v>
      </c>
      <c r="C943" s="52" t="s">
        <v>1452</v>
      </c>
      <c r="D943" s="79">
        <v>0.4</v>
      </c>
      <c r="E943" s="107"/>
      <c r="F943" s="79">
        <v>7.0000000000000001E-3</v>
      </c>
      <c r="G943" s="61">
        <v>2019</v>
      </c>
      <c r="H943" s="61">
        <v>2020</v>
      </c>
      <c r="I943" s="81" t="s">
        <v>1684</v>
      </c>
      <c r="J943" s="81" t="s">
        <v>1685</v>
      </c>
      <c r="K943" s="88" t="s">
        <v>1254</v>
      </c>
      <c r="L943" s="88" t="s">
        <v>1254</v>
      </c>
      <c r="M943" s="106"/>
      <c r="N943" s="83"/>
    </row>
    <row r="944" spans="1:14" ht="63" x14ac:dyDescent="0.25">
      <c r="A944" s="63">
        <v>845</v>
      </c>
      <c r="B944" s="55" t="s">
        <v>2236</v>
      </c>
      <c r="C944" s="56" t="s">
        <v>2237</v>
      </c>
      <c r="D944" s="79">
        <v>0</v>
      </c>
      <c r="E944" s="112"/>
      <c r="F944" s="79">
        <v>0</v>
      </c>
      <c r="G944" s="63">
        <v>2020</v>
      </c>
      <c r="H944" s="63">
        <v>2022</v>
      </c>
      <c r="I944" s="113" t="s">
        <v>1254</v>
      </c>
      <c r="J944" s="81" t="s">
        <v>1685</v>
      </c>
      <c r="K944" s="101" t="s">
        <v>1254</v>
      </c>
      <c r="L944" s="101" t="s">
        <v>1254</v>
      </c>
      <c r="M944" s="106"/>
      <c r="N944" s="83"/>
    </row>
    <row r="945" spans="1:14" ht="47.25" x14ac:dyDescent="0.25">
      <c r="A945" s="61">
        <v>846</v>
      </c>
      <c r="B945" s="60" t="s">
        <v>1598</v>
      </c>
      <c r="C945" s="52" t="s">
        <v>1599</v>
      </c>
      <c r="D945" s="79">
        <v>0</v>
      </c>
      <c r="E945" s="107"/>
      <c r="F945" s="79">
        <v>0</v>
      </c>
      <c r="G945" s="61">
        <v>2020</v>
      </c>
      <c r="H945" s="61">
        <v>2021</v>
      </c>
      <c r="I945" s="81" t="s">
        <v>1684</v>
      </c>
      <c r="J945" s="81" t="s">
        <v>1685</v>
      </c>
      <c r="K945" s="88" t="s">
        <v>1254</v>
      </c>
      <c r="L945" s="88" t="s">
        <v>1254</v>
      </c>
      <c r="M945" s="106"/>
      <c r="N945" s="83"/>
    </row>
    <row r="946" spans="1:14" ht="63" x14ac:dyDescent="0.25">
      <c r="A946" s="61">
        <v>847</v>
      </c>
      <c r="B946" s="60" t="s">
        <v>1017</v>
      </c>
      <c r="C946" s="52" t="s">
        <v>1453</v>
      </c>
      <c r="D946" s="79">
        <v>0.4</v>
      </c>
      <c r="E946" s="107"/>
      <c r="F946" s="79">
        <v>2.23</v>
      </c>
      <c r="G946" s="61">
        <v>2019</v>
      </c>
      <c r="H946" s="61">
        <v>2020</v>
      </c>
      <c r="I946" s="81" t="s">
        <v>1684</v>
      </c>
      <c r="J946" s="81" t="s">
        <v>1685</v>
      </c>
      <c r="K946" s="88" t="s">
        <v>1684</v>
      </c>
      <c r="L946" s="88" t="s">
        <v>1684</v>
      </c>
      <c r="M946" s="106"/>
      <c r="N946" s="83"/>
    </row>
    <row r="947" spans="1:14" ht="47.25" x14ac:dyDescent="0.25">
      <c r="A947" s="61">
        <v>848</v>
      </c>
      <c r="B947" s="60" t="s">
        <v>1603</v>
      </c>
      <c r="C947" s="52" t="s">
        <v>1604</v>
      </c>
      <c r="D947" s="79">
        <v>0.1</v>
      </c>
      <c r="E947" s="107"/>
      <c r="F947" s="79">
        <v>1.6E-2</v>
      </c>
      <c r="G947" s="61">
        <v>2020</v>
      </c>
      <c r="H947" s="61">
        <v>2020</v>
      </c>
      <c r="I947" s="81" t="s">
        <v>1684</v>
      </c>
      <c r="J947" s="81" t="s">
        <v>1685</v>
      </c>
      <c r="K947" s="88" t="s">
        <v>1254</v>
      </c>
      <c r="L947" s="88" t="s">
        <v>1254</v>
      </c>
      <c r="M947" s="106"/>
      <c r="N947" s="83"/>
    </row>
    <row r="948" spans="1:14" ht="47.25" x14ac:dyDescent="0.25">
      <c r="A948" s="61">
        <v>849</v>
      </c>
      <c r="B948" s="60" t="s">
        <v>1605</v>
      </c>
      <c r="C948" s="52" t="s">
        <v>1606</v>
      </c>
      <c r="D948" s="79">
        <v>0</v>
      </c>
      <c r="E948" s="107"/>
      <c r="F948" s="79">
        <v>0</v>
      </c>
      <c r="G948" s="61">
        <v>2020</v>
      </c>
      <c r="H948" s="61">
        <v>2021</v>
      </c>
      <c r="I948" s="81" t="s">
        <v>1254</v>
      </c>
      <c r="J948" s="81" t="s">
        <v>1685</v>
      </c>
      <c r="K948" s="88" t="s">
        <v>1254</v>
      </c>
      <c r="L948" s="88" t="s">
        <v>1254</v>
      </c>
      <c r="M948" s="106"/>
      <c r="N948" s="83"/>
    </row>
    <row r="949" spans="1:14" ht="47.25" x14ac:dyDescent="0.25">
      <c r="A949" s="174">
        <v>850</v>
      </c>
      <c r="B949" s="60" t="s">
        <v>2238</v>
      </c>
      <c r="C949" s="52" t="s">
        <v>1607</v>
      </c>
      <c r="D949" s="79">
        <v>0.4</v>
      </c>
      <c r="E949" s="107"/>
      <c r="F949" s="79">
        <v>4.7333333333333331E-2</v>
      </c>
      <c r="G949" s="61">
        <v>2020</v>
      </c>
      <c r="H949" s="61">
        <v>2020</v>
      </c>
      <c r="I949" s="81" t="s">
        <v>1684</v>
      </c>
      <c r="J949" s="81" t="s">
        <v>1685</v>
      </c>
      <c r="K949" s="88" t="s">
        <v>1254</v>
      </c>
      <c r="L949" s="88" t="s">
        <v>1254</v>
      </c>
      <c r="M949" s="106"/>
      <c r="N949" s="83"/>
    </row>
    <row r="950" spans="1:14" ht="47.25" x14ac:dyDescent="0.25">
      <c r="A950" s="61">
        <v>851</v>
      </c>
      <c r="B950" s="60" t="s">
        <v>1596</v>
      </c>
      <c r="C950" s="52" t="s">
        <v>1597</v>
      </c>
      <c r="D950" s="79">
        <v>0</v>
      </c>
      <c r="E950" s="107"/>
      <c r="F950" s="79">
        <v>0</v>
      </c>
      <c r="G950" s="61">
        <v>2020</v>
      </c>
      <c r="H950" s="61">
        <v>2021</v>
      </c>
      <c r="I950" s="81" t="s">
        <v>1684</v>
      </c>
      <c r="J950" s="81" t="s">
        <v>1685</v>
      </c>
      <c r="K950" s="88" t="s">
        <v>1254</v>
      </c>
      <c r="L950" s="88" t="s">
        <v>1254</v>
      </c>
      <c r="M950" s="106"/>
      <c r="N950" s="83"/>
    </row>
    <row r="951" spans="1:14" ht="47.25" x14ac:dyDescent="0.25">
      <c r="A951" s="61">
        <v>852</v>
      </c>
      <c r="B951" s="60" t="s">
        <v>1601</v>
      </c>
      <c r="C951" s="52" t="s">
        <v>1602</v>
      </c>
      <c r="D951" s="79">
        <v>0.25</v>
      </c>
      <c r="E951" s="107"/>
      <c r="F951" s="79">
        <v>0.20599999999999999</v>
      </c>
      <c r="G951" s="85">
        <v>2020</v>
      </c>
      <c r="H951" s="85">
        <v>2020</v>
      </c>
      <c r="I951" s="81" t="s">
        <v>1684</v>
      </c>
      <c r="J951" s="81" t="s">
        <v>1685</v>
      </c>
      <c r="K951" s="86" t="s">
        <v>1254</v>
      </c>
      <c r="L951" s="86" t="s">
        <v>1254</v>
      </c>
      <c r="M951" s="106"/>
      <c r="N951" s="83"/>
    </row>
    <row r="952" spans="1:14" ht="63" x14ac:dyDescent="0.25">
      <c r="A952" s="61">
        <v>853</v>
      </c>
      <c r="B952" s="60" t="s">
        <v>2239</v>
      </c>
      <c r="C952" s="52" t="s">
        <v>1600</v>
      </c>
      <c r="D952" s="79">
        <v>0.25</v>
      </c>
      <c r="E952" s="107"/>
      <c r="F952" s="79">
        <v>2.5999999999999999E-2</v>
      </c>
      <c r="G952" s="61">
        <v>2020</v>
      </c>
      <c r="H952" s="61">
        <v>2020</v>
      </c>
      <c r="I952" s="81" t="s">
        <v>1684</v>
      </c>
      <c r="J952" s="81" t="s">
        <v>1685</v>
      </c>
      <c r="K952" s="88" t="s">
        <v>1254</v>
      </c>
      <c r="L952" s="88" t="s">
        <v>1254</v>
      </c>
      <c r="M952" s="106"/>
      <c r="N952" s="83"/>
    </row>
    <row r="953" spans="1:14" ht="47.25" x14ac:dyDescent="0.25">
      <c r="A953" s="63">
        <v>854</v>
      </c>
      <c r="B953" s="55" t="s">
        <v>1594</v>
      </c>
      <c r="C953" s="56" t="s">
        <v>1595</v>
      </c>
      <c r="D953" s="79">
        <v>0.1</v>
      </c>
      <c r="E953" s="112"/>
      <c r="F953" s="79">
        <v>1.0269999999999999</v>
      </c>
      <c r="G953" s="63">
        <v>2020</v>
      </c>
      <c r="H953" s="63">
        <v>2020</v>
      </c>
      <c r="I953" s="113" t="s">
        <v>1684</v>
      </c>
      <c r="J953" s="81" t="s">
        <v>1685</v>
      </c>
      <c r="K953" s="101" t="s">
        <v>1684</v>
      </c>
      <c r="L953" s="101" t="s">
        <v>1684</v>
      </c>
      <c r="M953" s="106"/>
      <c r="N953" s="83"/>
    </row>
    <row r="954" spans="1:14" ht="47.25" x14ac:dyDescent="0.25">
      <c r="A954" s="61">
        <v>855</v>
      </c>
      <c r="B954" s="60" t="s">
        <v>1344</v>
      </c>
      <c r="C954" s="52" t="s">
        <v>1345</v>
      </c>
      <c r="D954" s="79">
        <v>0</v>
      </c>
      <c r="E954" s="107"/>
      <c r="F954" s="79">
        <v>0</v>
      </c>
      <c r="G954" s="61">
        <v>2020</v>
      </c>
      <c r="H954" s="61">
        <v>2021</v>
      </c>
      <c r="I954" s="81" t="s">
        <v>1254</v>
      </c>
      <c r="J954" s="81" t="s">
        <v>1685</v>
      </c>
      <c r="K954" s="88" t="s">
        <v>1254</v>
      </c>
      <c r="L954" s="88" t="s">
        <v>1254</v>
      </c>
      <c r="M954" s="106"/>
      <c r="N954" s="83"/>
    </row>
    <row r="955" spans="1:14" ht="47.25" x14ac:dyDescent="0.25">
      <c r="A955" s="61">
        <v>856</v>
      </c>
      <c r="B955" s="60" t="s">
        <v>1592</v>
      </c>
      <c r="C955" s="52" t="s">
        <v>1593</v>
      </c>
      <c r="D955" s="79">
        <v>0.25</v>
      </c>
      <c r="E955" s="107"/>
      <c r="F955" s="79">
        <v>3.2000000000000001E-2</v>
      </c>
      <c r="G955" s="61">
        <v>2020</v>
      </c>
      <c r="H955" s="61">
        <v>2020</v>
      </c>
      <c r="I955" s="81" t="s">
        <v>1684</v>
      </c>
      <c r="J955" s="81" t="s">
        <v>1685</v>
      </c>
      <c r="K955" s="88" t="s">
        <v>1684</v>
      </c>
      <c r="L955" s="88" t="s">
        <v>1684</v>
      </c>
      <c r="M955" s="106"/>
      <c r="N955" s="83"/>
    </row>
    <row r="956" spans="1:14" ht="31.5" x14ac:dyDescent="0.25">
      <c r="A956" s="63">
        <v>857</v>
      </c>
      <c r="B956" s="55" t="s">
        <v>2240</v>
      </c>
      <c r="C956" s="56" t="s">
        <v>1348</v>
      </c>
      <c r="D956" s="79">
        <v>0.25</v>
      </c>
      <c r="E956" s="112"/>
      <c r="F956" s="79">
        <v>2.7E-2</v>
      </c>
      <c r="G956" s="63">
        <v>2020</v>
      </c>
      <c r="H956" s="63">
        <v>2020</v>
      </c>
      <c r="I956" s="113" t="s">
        <v>1684</v>
      </c>
      <c r="J956" s="81" t="s">
        <v>1685</v>
      </c>
      <c r="K956" s="101" t="s">
        <v>1684</v>
      </c>
      <c r="L956" s="101" t="s">
        <v>1684</v>
      </c>
      <c r="M956" s="106"/>
      <c r="N956" s="83"/>
    </row>
    <row r="957" spans="1:14" ht="31.5" x14ac:dyDescent="0.25">
      <c r="A957" s="61">
        <v>858</v>
      </c>
      <c r="B957" s="60" t="s">
        <v>2241</v>
      </c>
      <c r="C957" s="52" t="s">
        <v>2242</v>
      </c>
      <c r="D957" s="79">
        <v>0</v>
      </c>
      <c r="E957" s="107"/>
      <c r="F957" s="79">
        <v>0</v>
      </c>
      <c r="G957" s="61">
        <v>2020</v>
      </c>
      <c r="H957" s="61">
        <v>2021</v>
      </c>
      <c r="I957" s="81" t="s">
        <v>1254</v>
      </c>
      <c r="J957" s="81" t="s">
        <v>1685</v>
      </c>
      <c r="K957" s="88" t="s">
        <v>1254</v>
      </c>
      <c r="L957" s="88" t="s">
        <v>1254</v>
      </c>
      <c r="M957" s="106"/>
      <c r="N957" s="83"/>
    </row>
    <row r="958" spans="1:14" ht="63" x14ac:dyDescent="0.25">
      <c r="A958" s="61">
        <v>859</v>
      </c>
      <c r="B958" s="60" t="s">
        <v>2243</v>
      </c>
      <c r="C958" s="52" t="s">
        <v>2244</v>
      </c>
      <c r="D958" s="79">
        <v>0.4</v>
      </c>
      <c r="E958" s="107"/>
      <c r="F958" s="79">
        <v>5.7000000000000002E-2</v>
      </c>
      <c r="G958" s="61">
        <v>2020</v>
      </c>
      <c r="H958" s="61">
        <v>2021</v>
      </c>
      <c r="I958" s="81" t="s">
        <v>1684</v>
      </c>
      <c r="J958" s="81" t="s">
        <v>1685</v>
      </c>
      <c r="K958" s="88" t="s">
        <v>1684</v>
      </c>
      <c r="L958" s="88" t="s">
        <v>1684</v>
      </c>
      <c r="M958" s="106"/>
      <c r="N958" s="83"/>
    </row>
    <row r="959" spans="1:14" ht="47.25" x14ac:dyDescent="0.25">
      <c r="A959" s="63">
        <v>860</v>
      </c>
      <c r="B959" s="55" t="s">
        <v>2245</v>
      </c>
      <c r="C959" s="56" t="s">
        <v>2246</v>
      </c>
      <c r="D959" s="79">
        <v>0</v>
      </c>
      <c r="E959" s="112"/>
      <c r="F959" s="79">
        <v>0</v>
      </c>
      <c r="G959" s="63">
        <v>2020</v>
      </c>
      <c r="H959" s="63">
        <v>2021</v>
      </c>
      <c r="I959" s="113" t="s">
        <v>1254</v>
      </c>
      <c r="J959" s="81" t="s">
        <v>1685</v>
      </c>
      <c r="K959" s="101" t="s">
        <v>1254</v>
      </c>
      <c r="L959" s="101" t="s">
        <v>1254</v>
      </c>
      <c r="M959" s="106"/>
      <c r="N959" s="83"/>
    </row>
    <row r="960" spans="1:14" ht="63" x14ac:dyDescent="0.25">
      <c r="A960" s="61">
        <v>861</v>
      </c>
      <c r="B960" s="60" t="s">
        <v>2247</v>
      </c>
      <c r="C960" s="52" t="s">
        <v>2248</v>
      </c>
      <c r="D960" s="79">
        <v>0.4</v>
      </c>
      <c r="E960" s="107"/>
      <c r="F960" s="79">
        <v>1.7000000000000001E-2</v>
      </c>
      <c r="G960" s="61">
        <v>2020</v>
      </c>
      <c r="H960" s="61">
        <v>2021</v>
      </c>
      <c r="I960" s="81" t="s">
        <v>1684</v>
      </c>
      <c r="J960" s="81" t="s">
        <v>1685</v>
      </c>
      <c r="K960" s="88" t="s">
        <v>1684</v>
      </c>
      <c r="L960" s="88" t="s">
        <v>1684</v>
      </c>
      <c r="M960" s="106"/>
      <c r="N960" s="83"/>
    </row>
    <row r="961" spans="1:14" ht="47.25" x14ac:dyDescent="0.25">
      <c r="A961" s="61">
        <v>862</v>
      </c>
      <c r="B961" s="60" t="s">
        <v>2249</v>
      </c>
      <c r="C961" s="52" t="s">
        <v>2250</v>
      </c>
      <c r="D961" s="79">
        <v>0.63</v>
      </c>
      <c r="E961" s="107"/>
      <c r="F961" s="79">
        <v>0.47699999999999998</v>
      </c>
      <c r="G961" s="61">
        <v>2020</v>
      </c>
      <c r="H961" s="61">
        <v>2021</v>
      </c>
      <c r="I961" s="81" t="s">
        <v>1684</v>
      </c>
      <c r="J961" s="81" t="s">
        <v>1685</v>
      </c>
      <c r="K961" s="88" t="s">
        <v>1684</v>
      </c>
      <c r="L961" s="88" t="s">
        <v>1684</v>
      </c>
      <c r="M961" s="106"/>
      <c r="N961" s="83"/>
    </row>
    <row r="962" spans="1:14" ht="47.25" x14ac:dyDescent="0.25">
      <c r="A962" s="61">
        <v>863</v>
      </c>
      <c r="B962" s="60" t="s">
        <v>2251</v>
      </c>
      <c r="C962" s="52" t="s">
        <v>2252</v>
      </c>
      <c r="D962" s="79">
        <v>0</v>
      </c>
      <c r="E962" s="107"/>
      <c r="F962" s="79">
        <v>0</v>
      </c>
      <c r="G962" s="61">
        <v>2020</v>
      </c>
      <c r="H962" s="61">
        <v>2021</v>
      </c>
      <c r="I962" s="81" t="s">
        <v>1684</v>
      </c>
      <c r="J962" s="81" t="s">
        <v>1685</v>
      </c>
      <c r="K962" s="88" t="s">
        <v>1684</v>
      </c>
      <c r="L962" s="88" t="s">
        <v>1684</v>
      </c>
      <c r="M962" s="106"/>
      <c r="N962" s="83"/>
    </row>
    <row r="963" spans="1:14" ht="47.25" x14ac:dyDescent="0.25">
      <c r="A963" s="61">
        <v>864</v>
      </c>
      <c r="B963" s="60" t="s">
        <v>2253</v>
      </c>
      <c r="C963" s="52" t="s">
        <v>2254</v>
      </c>
      <c r="D963" s="79">
        <v>0</v>
      </c>
      <c r="E963" s="107"/>
      <c r="F963" s="79">
        <v>0</v>
      </c>
      <c r="G963" s="61">
        <v>2020</v>
      </c>
      <c r="H963" s="61">
        <v>2021</v>
      </c>
      <c r="I963" s="81" t="s">
        <v>1254</v>
      </c>
      <c r="J963" s="81" t="s">
        <v>1685</v>
      </c>
      <c r="K963" s="88" t="s">
        <v>1254</v>
      </c>
      <c r="L963" s="88" t="s">
        <v>1254</v>
      </c>
      <c r="M963" s="106"/>
      <c r="N963" s="83"/>
    </row>
    <row r="964" spans="1:14" ht="47.25" x14ac:dyDescent="0.25">
      <c r="A964" s="61">
        <v>865</v>
      </c>
      <c r="B964" s="60" t="s">
        <v>2255</v>
      </c>
      <c r="C964" s="52" t="s">
        <v>2256</v>
      </c>
      <c r="D964" s="79">
        <v>0</v>
      </c>
      <c r="E964" s="107"/>
      <c r="F964" s="79">
        <v>0</v>
      </c>
      <c r="G964" s="61">
        <v>2020</v>
      </c>
      <c r="H964" s="61">
        <v>2021</v>
      </c>
      <c r="I964" s="81" t="s">
        <v>1254</v>
      </c>
      <c r="J964" s="81" t="s">
        <v>1685</v>
      </c>
      <c r="K964" s="88" t="s">
        <v>1254</v>
      </c>
      <c r="L964" s="88" t="s">
        <v>1254</v>
      </c>
      <c r="M964" s="106"/>
      <c r="N964" s="83"/>
    </row>
    <row r="965" spans="1:14" ht="47.25" x14ac:dyDescent="0.25">
      <c r="A965" s="61">
        <v>866</v>
      </c>
      <c r="B965" s="60" t="s">
        <v>2257</v>
      </c>
      <c r="C965" s="52" t="s">
        <v>2258</v>
      </c>
      <c r="D965" s="79">
        <v>0</v>
      </c>
      <c r="E965" s="107"/>
      <c r="F965" s="79">
        <v>0</v>
      </c>
      <c r="G965" s="61">
        <v>2020</v>
      </c>
      <c r="H965" s="61">
        <v>2021</v>
      </c>
      <c r="I965" s="81" t="s">
        <v>1254</v>
      </c>
      <c r="J965" s="81" t="s">
        <v>1685</v>
      </c>
      <c r="K965" s="88" t="s">
        <v>1254</v>
      </c>
      <c r="L965" s="88" t="s">
        <v>1254</v>
      </c>
      <c r="M965" s="106"/>
      <c r="N965" s="83"/>
    </row>
    <row r="966" spans="1:14" ht="47.25" x14ac:dyDescent="0.25">
      <c r="A966" s="61">
        <v>867</v>
      </c>
      <c r="B966" s="60" t="s">
        <v>2259</v>
      </c>
      <c r="C966" s="52" t="s">
        <v>2260</v>
      </c>
      <c r="D966" s="79">
        <v>0</v>
      </c>
      <c r="E966" s="107"/>
      <c r="F966" s="79">
        <v>0</v>
      </c>
      <c r="G966" s="61">
        <v>2020</v>
      </c>
      <c r="H966" s="61">
        <v>2021</v>
      </c>
      <c r="I966" s="81" t="s">
        <v>1254</v>
      </c>
      <c r="J966" s="81" t="s">
        <v>1685</v>
      </c>
      <c r="K966" s="88" t="s">
        <v>1254</v>
      </c>
      <c r="L966" s="88" t="s">
        <v>1254</v>
      </c>
      <c r="M966" s="106"/>
      <c r="N966" s="83"/>
    </row>
    <row r="967" spans="1:14" ht="63" x14ac:dyDescent="0.25">
      <c r="A967" s="61">
        <v>868</v>
      </c>
      <c r="B967" s="60" t="s">
        <v>2261</v>
      </c>
      <c r="C967" s="52" t="s">
        <v>2262</v>
      </c>
      <c r="D967" s="79">
        <v>0</v>
      </c>
      <c r="E967" s="107"/>
      <c r="F967" s="79">
        <v>0</v>
      </c>
      <c r="G967" s="61">
        <v>2020</v>
      </c>
      <c r="H967" s="61">
        <v>2021</v>
      </c>
      <c r="I967" s="81" t="s">
        <v>1254</v>
      </c>
      <c r="J967" s="81" t="s">
        <v>1685</v>
      </c>
      <c r="K967" s="88" t="s">
        <v>1254</v>
      </c>
      <c r="L967" s="88" t="s">
        <v>1254</v>
      </c>
      <c r="M967" s="106"/>
      <c r="N967" s="83"/>
    </row>
    <row r="968" spans="1:14" ht="31.5" x14ac:dyDescent="0.25">
      <c r="A968" s="61">
        <v>869</v>
      </c>
      <c r="B968" s="60" t="s">
        <v>2263</v>
      </c>
      <c r="C968" s="52" t="s">
        <v>2264</v>
      </c>
      <c r="D968" s="79">
        <v>0</v>
      </c>
      <c r="E968" s="107"/>
      <c r="F968" s="79">
        <v>0</v>
      </c>
      <c r="G968" s="61">
        <v>2020</v>
      </c>
      <c r="H968" s="61">
        <v>2020</v>
      </c>
      <c r="I968" s="81" t="s">
        <v>1254</v>
      </c>
      <c r="J968" s="81" t="s">
        <v>1685</v>
      </c>
      <c r="K968" s="88" t="s">
        <v>1254</v>
      </c>
      <c r="L968" s="88" t="s">
        <v>1254</v>
      </c>
      <c r="M968" s="106"/>
      <c r="N968" s="83"/>
    </row>
    <row r="969" spans="1:14" ht="30.75" x14ac:dyDescent="0.25">
      <c r="A969" s="61"/>
      <c r="B969" s="60" t="s">
        <v>415</v>
      </c>
      <c r="C969" s="52"/>
      <c r="D969" s="79">
        <f t="shared" ref="D969" si="172">SUM(D970:D977)</f>
        <v>0</v>
      </c>
      <c r="E969" s="107"/>
      <c r="F969" s="79">
        <f t="shared" ref="F969" si="173">SUM(F970:F977)</f>
        <v>0</v>
      </c>
      <c r="G969" s="61"/>
      <c r="H969" s="61"/>
      <c r="I969" s="81"/>
      <c r="J969" s="81"/>
      <c r="K969" s="88"/>
      <c r="L969" s="88"/>
      <c r="M969" s="106"/>
      <c r="N969" s="83"/>
    </row>
    <row r="970" spans="1:14" ht="63" x14ac:dyDescent="0.25">
      <c r="A970" s="61">
        <v>870</v>
      </c>
      <c r="B970" s="60" t="s">
        <v>1349</v>
      </c>
      <c r="C970" s="52" t="s">
        <v>1350</v>
      </c>
      <c r="D970" s="79">
        <v>0</v>
      </c>
      <c r="E970" s="107"/>
      <c r="F970" s="79">
        <v>0</v>
      </c>
      <c r="G970" s="61">
        <v>2016</v>
      </c>
      <c r="H970" s="61">
        <v>2021</v>
      </c>
      <c r="I970" s="81" t="s">
        <v>1684</v>
      </c>
      <c r="J970" s="81" t="s">
        <v>1685</v>
      </c>
      <c r="K970" s="88" t="s">
        <v>1684</v>
      </c>
      <c r="L970" s="88" t="s">
        <v>1684</v>
      </c>
      <c r="M970" s="106"/>
      <c r="N970" s="83"/>
    </row>
    <row r="971" spans="1:14" ht="94.5" x14ac:dyDescent="0.25">
      <c r="A971" s="61">
        <v>871</v>
      </c>
      <c r="B971" s="60" t="s">
        <v>1018</v>
      </c>
      <c r="C971" s="52" t="s">
        <v>1019</v>
      </c>
      <c r="D971" s="79">
        <v>0</v>
      </c>
      <c r="E971" s="107"/>
      <c r="F971" s="79">
        <v>0</v>
      </c>
      <c r="G971" s="61">
        <v>2016</v>
      </c>
      <c r="H971" s="61">
        <v>2021</v>
      </c>
      <c r="I971" s="81" t="s">
        <v>1684</v>
      </c>
      <c r="J971" s="81" t="s">
        <v>1685</v>
      </c>
      <c r="K971" s="88" t="s">
        <v>1684</v>
      </c>
      <c r="L971" s="88" t="s">
        <v>1684</v>
      </c>
      <c r="M971" s="106"/>
      <c r="N971" s="83"/>
    </row>
    <row r="972" spans="1:14" ht="47.25" x14ac:dyDescent="0.25">
      <c r="A972" s="61">
        <v>872</v>
      </c>
      <c r="B972" s="60" t="s">
        <v>1020</v>
      </c>
      <c r="C972" s="52" t="s">
        <v>1021</v>
      </c>
      <c r="D972" s="79">
        <v>0</v>
      </c>
      <c r="E972" s="107"/>
      <c r="F972" s="79">
        <v>0</v>
      </c>
      <c r="G972" s="61">
        <v>2016</v>
      </c>
      <c r="H972" s="61">
        <v>2021</v>
      </c>
      <c r="I972" s="81" t="s">
        <v>1684</v>
      </c>
      <c r="J972" s="81" t="s">
        <v>1685</v>
      </c>
      <c r="K972" s="88" t="s">
        <v>1684</v>
      </c>
      <c r="L972" s="88" t="s">
        <v>1684</v>
      </c>
      <c r="M972" s="106"/>
      <c r="N972" s="83"/>
    </row>
    <row r="973" spans="1:14" ht="47.25" x14ac:dyDescent="0.25">
      <c r="A973" s="61">
        <v>873</v>
      </c>
      <c r="B973" s="60" t="s">
        <v>1022</v>
      </c>
      <c r="C973" s="52" t="s">
        <v>1023</v>
      </c>
      <c r="D973" s="79">
        <v>0</v>
      </c>
      <c r="E973" s="107"/>
      <c r="F973" s="79">
        <v>0</v>
      </c>
      <c r="G973" s="61">
        <v>2018</v>
      </c>
      <c r="H973" s="61">
        <v>2022</v>
      </c>
      <c r="I973" s="81" t="s">
        <v>1684</v>
      </c>
      <c r="J973" s="81" t="s">
        <v>1685</v>
      </c>
      <c r="K973" s="88" t="s">
        <v>1684</v>
      </c>
      <c r="L973" s="88" t="s">
        <v>1684</v>
      </c>
      <c r="M973" s="106"/>
      <c r="N973" s="83"/>
    </row>
    <row r="974" spans="1:14" ht="47.25" x14ac:dyDescent="0.25">
      <c r="A974" s="61">
        <v>874</v>
      </c>
      <c r="B974" s="60" t="s">
        <v>1024</v>
      </c>
      <c r="C974" s="52" t="s">
        <v>1025</v>
      </c>
      <c r="D974" s="79">
        <v>0</v>
      </c>
      <c r="E974" s="107"/>
      <c r="F974" s="79">
        <v>0</v>
      </c>
      <c r="G974" s="61">
        <v>2018</v>
      </c>
      <c r="H974" s="61">
        <v>2021</v>
      </c>
      <c r="I974" s="81" t="s">
        <v>1684</v>
      </c>
      <c r="J974" s="81" t="s">
        <v>1685</v>
      </c>
      <c r="K974" s="88" t="s">
        <v>1684</v>
      </c>
      <c r="L974" s="88" t="s">
        <v>1684</v>
      </c>
      <c r="M974" s="106"/>
      <c r="N974" s="83"/>
    </row>
    <row r="975" spans="1:14" ht="31.5" x14ac:dyDescent="0.25">
      <c r="A975" s="61">
        <v>875</v>
      </c>
      <c r="B975" s="60" t="s">
        <v>1026</v>
      </c>
      <c r="C975" s="52" t="s">
        <v>1027</v>
      </c>
      <c r="D975" s="79">
        <v>0</v>
      </c>
      <c r="E975" s="107"/>
      <c r="F975" s="79">
        <v>0</v>
      </c>
      <c r="G975" s="61">
        <v>2012</v>
      </c>
      <c r="H975" s="61">
        <v>2021</v>
      </c>
      <c r="I975" s="81" t="s">
        <v>1684</v>
      </c>
      <c r="J975" s="81" t="s">
        <v>1685</v>
      </c>
      <c r="K975" s="88" t="s">
        <v>1684</v>
      </c>
      <c r="L975" s="88" t="s">
        <v>1684</v>
      </c>
      <c r="M975" s="106"/>
      <c r="N975" s="83"/>
    </row>
    <row r="976" spans="1:14" ht="47.25" x14ac:dyDescent="0.25">
      <c r="A976" s="61">
        <v>876</v>
      </c>
      <c r="B976" s="60" t="s">
        <v>1028</v>
      </c>
      <c r="C976" s="52" t="s">
        <v>1029</v>
      </c>
      <c r="D976" s="79">
        <v>0</v>
      </c>
      <c r="E976" s="107"/>
      <c r="F976" s="79">
        <v>0</v>
      </c>
      <c r="G976" s="80">
        <v>2013</v>
      </c>
      <c r="H976" s="80">
        <v>2022</v>
      </c>
      <c r="I976" s="81" t="s">
        <v>1684</v>
      </c>
      <c r="J976" s="81" t="s">
        <v>1685</v>
      </c>
      <c r="K976" s="82" t="s">
        <v>1684</v>
      </c>
      <c r="L976" s="82" t="s">
        <v>1684</v>
      </c>
      <c r="M976" s="106"/>
      <c r="N976" s="83"/>
    </row>
    <row r="977" spans="1:14" ht="47.25" x14ac:dyDescent="0.25">
      <c r="A977" s="61">
        <v>877</v>
      </c>
      <c r="B977" s="60" t="s">
        <v>2265</v>
      </c>
      <c r="C977" s="52" t="s">
        <v>2266</v>
      </c>
      <c r="D977" s="79">
        <v>0</v>
      </c>
      <c r="E977" s="107"/>
      <c r="F977" s="79">
        <v>0</v>
      </c>
      <c r="G977" s="80">
        <v>2020</v>
      </c>
      <c r="H977" s="80">
        <v>2021</v>
      </c>
      <c r="I977" s="81" t="s">
        <v>1254</v>
      </c>
      <c r="J977" s="81" t="s">
        <v>1685</v>
      </c>
      <c r="K977" s="82" t="s">
        <v>1684</v>
      </c>
      <c r="L977" s="82" t="s">
        <v>1684</v>
      </c>
      <c r="M977" s="106"/>
      <c r="N977" s="83"/>
    </row>
    <row r="978" spans="1:14" ht="30.75" x14ac:dyDescent="0.25">
      <c r="A978" s="61"/>
      <c r="B978" s="60" t="s">
        <v>1030</v>
      </c>
      <c r="C978" s="52"/>
      <c r="D978" s="79">
        <f t="shared" ref="D978" si="174">SUM(D979:D981)</f>
        <v>0.4</v>
      </c>
      <c r="E978" s="107"/>
      <c r="F978" s="79">
        <f t="shared" ref="F978" si="175">SUM(F979:F981)</f>
        <v>0.88800000000000001</v>
      </c>
      <c r="G978" s="80"/>
      <c r="H978" s="80"/>
      <c r="I978" s="81"/>
      <c r="J978" s="81"/>
      <c r="K978" s="82"/>
      <c r="L978" s="82"/>
      <c r="M978" s="106"/>
      <c r="N978" s="83"/>
    </row>
    <row r="979" spans="1:14" ht="47.25" x14ac:dyDescent="0.25">
      <c r="A979" s="63">
        <v>878</v>
      </c>
      <c r="B979" s="55" t="s">
        <v>2267</v>
      </c>
      <c r="C979" s="56" t="s">
        <v>2268</v>
      </c>
      <c r="D979" s="79">
        <v>0</v>
      </c>
      <c r="E979" s="112"/>
      <c r="F979" s="79">
        <v>0</v>
      </c>
      <c r="G979" s="63">
        <v>2020</v>
      </c>
      <c r="H979" s="63">
        <v>2022</v>
      </c>
      <c r="I979" s="113" t="s">
        <v>1254</v>
      </c>
      <c r="J979" s="81" t="s">
        <v>1685</v>
      </c>
      <c r="K979" s="101" t="s">
        <v>1254</v>
      </c>
      <c r="L979" s="101" t="s">
        <v>1254</v>
      </c>
      <c r="M979" s="106"/>
      <c r="N979" s="83"/>
    </row>
    <row r="980" spans="1:14" ht="31.5" x14ac:dyDescent="0.25">
      <c r="A980" s="61">
        <v>879</v>
      </c>
      <c r="B980" s="60" t="s">
        <v>1031</v>
      </c>
      <c r="C980" s="52" t="s">
        <v>1032</v>
      </c>
      <c r="D980" s="79">
        <v>0.4</v>
      </c>
      <c r="E980" s="107"/>
      <c r="F980" s="79">
        <v>0.88800000000000001</v>
      </c>
      <c r="G980" s="61">
        <v>2018</v>
      </c>
      <c r="H980" s="61">
        <v>2020</v>
      </c>
      <c r="I980" s="81" t="s">
        <v>1684</v>
      </c>
      <c r="J980" s="81" t="s">
        <v>1685</v>
      </c>
      <c r="K980" s="88" t="s">
        <v>1684</v>
      </c>
      <c r="L980" s="88" t="s">
        <v>1684</v>
      </c>
      <c r="M980" s="106"/>
      <c r="N980" s="83"/>
    </row>
    <row r="981" spans="1:14" ht="31.5" x14ac:dyDescent="0.25">
      <c r="A981" s="61">
        <v>880</v>
      </c>
      <c r="B981" s="60" t="s">
        <v>1033</v>
      </c>
      <c r="C981" s="52" t="s">
        <v>1034</v>
      </c>
      <c r="D981" s="79">
        <v>0</v>
      </c>
      <c r="E981" s="107"/>
      <c r="F981" s="79">
        <v>0</v>
      </c>
      <c r="G981" s="61">
        <v>2018</v>
      </c>
      <c r="H981" s="61">
        <v>2021</v>
      </c>
      <c r="I981" s="81" t="s">
        <v>1254</v>
      </c>
      <c r="J981" s="81" t="s">
        <v>1685</v>
      </c>
      <c r="K981" s="88" t="s">
        <v>1254</v>
      </c>
      <c r="L981" s="88" t="s">
        <v>1254</v>
      </c>
      <c r="M981" s="106"/>
      <c r="N981" s="83"/>
    </row>
    <row r="982" spans="1:14" ht="30.75" x14ac:dyDescent="0.25">
      <c r="A982" s="61"/>
      <c r="B982" s="60" t="s">
        <v>447</v>
      </c>
      <c r="C982" s="52"/>
      <c r="D982" s="79">
        <f t="shared" ref="D982" si="176">SUM(D983:D985)</f>
        <v>0.25</v>
      </c>
      <c r="E982" s="107"/>
      <c r="F982" s="79">
        <f t="shared" ref="F982" si="177">SUM(F983:F985)</f>
        <v>0.01</v>
      </c>
      <c r="G982" s="61"/>
      <c r="H982" s="61"/>
      <c r="I982" s="81"/>
      <c r="J982" s="81"/>
      <c r="K982" s="88"/>
      <c r="L982" s="88"/>
      <c r="M982" s="106"/>
      <c r="N982" s="83"/>
    </row>
    <row r="983" spans="1:14" ht="31.5" x14ac:dyDescent="0.25">
      <c r="A983" s="61">
        <v>881</v>
      </c>
      <c r="B983" s="60" t="s">
        <v>1035</v>
      </c>
      <c r="C983" s="52" t="s">
        <v>1036</v>
      </c>
      <c r="D983" s="79">
        <v>0.25</v>
      </c>
      <c r="E983" s="107"/>
      <c r="F983" s="79">
        <v>0.01</v>
      </c>
      <c r="G983" s="61">
        <v>2019</v>
      </c>
      <c r="H983" s="61">
        <v>2020</v>
      </c>
      <c r="I983" s="81" t="s">
        <v>1684</v>
      </c>
      <c r="J983" s="81" t="s">
        <v>1685</v>
      </c>
      <c r="K983" s="88" t="s">
        <v>1684</v>
      </c>
      <c r="L983" s="88" t="s">
        <v>1684</v>
      </c>
      <c r="M983" s="106"/>
      <c r="N983" s="83"/>
    </row>
    <row r="984" spans="1:14" ht="78.75" x14ac:dyDescent="0.25">
      <c r="A984" s="61">
        <v>882</v>
      </c>
      <c r="B984" s="60" t="s">
        <v>1351</v>
      </c>
      <c r="C984" s="52" t="s">
        <v>1352</v>
      </c>
      <c r="D984" s="79">
        <v>0</v>
      </c>
      <c r="E984" s="107"/>
      <c r="F984" s="79">
        <v>0</v>
      </c>
      <c r="G984" s="61">
        <v>2020</v>
      </c>
      <c r="H984" s="61">
        <v>2021</v>
      </c>
      <c r="I984" s="81" t="s">
        <v>1684</v>
      </c>
      <c r="J984" s="81" t="s">
        <v>1685</v>
      </c>
      <c r="K984" s="88" t="s">
        <v>1684</v>
      </c>
      <c r="L984" s="88" t="s">
        <v>1684</v>
      </c>
      <c r="M984" s="106"/>
      <c r="N984" s="83"/>
    </row>
    <row r="985" spans="1:14" ht="47.25" x14ac:dyDescent="0.25">
      <c r="A985" s="61">
        <v>883</v>
      </c>
      <c r="B985" s="60" t="s">
        <v>2269</v>
      </c>
      <c r="C985" s="52" t="s">
        <v>2270</v>
      </c>
      <c r="D985" s="79">
        <v>0</v>
      </c>
      <c r="E985" s="107"/>
      <c r="F985" s="79">
        <v>0</v>
      </c>
      <c r="G985" s="61">
        <v>2020</v>
      </c>
      <c r="H985" s="61">
        <v>2020</v>
      </c>
      <c r="I985" s="81" t="s">
        <v>1254</v>
      </c>
      <c r="J985" s="81" t="s">
        <v>1685</v>
      </c>
      <c r="K985" s="88" t="s">
        <v>1254</v>
      </c>
      <c r="L985" s="88" t="s">
        <v>1254</v>
      </c>
      <c r="M985" s="106"/>
      <c r="N985" s="83"/>
    </row>
    <row r="986" spans="1:14" ht="30.75" x14ac:dyDescent="0.25">
      <c r="A986" s="61"/>
      <c r="B986" s="60" t="s">
        <v>596</v>
      </c>
      <c r="C986" s="52"/>
      <c r="D986" s="79">
        <f t="shared" ref="D986" si="178">SUM(D987:D997)</f>
        <v>3.41</v>
      </c>
      <c r="E986" s="107"/>
      <c r="F986" s="79">
        <f t="shared" ref="F986" si="179">SUM(F987:F997)</f>
        <v>4.4741999999999997</v>
      </c>
      <c r="G986" s="61"/>
      <c r="H986" s="61"/>
      <c r="I986" s="81"/>
      <c r="J986" s="81"/>
      <c r="K986" s="88"/>
      <c r="L986" s="88"/>
      <c r="M986" s="106"/>
      <c r="N986" s="83"/>
    </row>
    <row r="987" spans="1:14" ht="63" x14ac:dyDescent="0.25">
      <c r="A987" s="61">
        <v>884</v>
      </c>
      <c r="B987" s="60" t="s">
        <v>2271</v>
      </c>
      <c r="C987" s="52" t="s">
        <v>2272</v>
      </c>
      <c r="D987" s="79">
        <v>0</v>
      </c>
      <c r="E987" s="107"/>
      <c r="F987" s="79">
        <v>0</v>
      </c>
      <c r="G987" s="61">
        <v>2019</v>
      </c>
      <c r="H987" s="61">
        <v>2021</v>
      </c>
      <c r="I987" s="81" t="s">
        <v>1254</v>
      </c>
      <c r="J987" s="81" t="s">
        <v>1685</v>
      </c>
      <c r="K987" s="88" t="s">
        <v>1254</v>
      </c>
      <c r="L987" s="88" t="s">
        <v>1254</v>
      </c>
      <c r="M987" s="106"/>
    </row>
    <row r="988" spans="1:14" ht="63" x14ac:dyDescent="0.25">
      <c r="A988" s="61">
        <v>885</v>
      </c>
      <c r="B988" s="60" t="s">
        <v>2273</v>
      </c>
      <c r="C988" s="52" t="s">
        <v>1037</v>
      </c>
      <c r="D988" s="79">
        <v>0</v>
      </c>
      <c r="E988" s="107"/>
      <c r="F988" s="79">
        <v>0</v>
      </c>
      <c r="G988" s="61">
        <v>2016</v>
      </c>
      <c r="H988" s="61">
        <v>2023</v>
      </c>
      <c r="I988" s="81" t="s">
        <v>1684</v>
      </c>
      <c r="J988" s="81" t="s">
        <v>1685</v>
      </c>
      <c r="K988" s="88" t="s">
        <v>1684</v>
      </c>
      <c r="L988" s="88" t="s">
        <v>1684</v>
      </c>
      <c r="M988" s="106"/>
    </row>
    <row r="989" spans="1:14" ht="47.25" x14ac:dyDescent="0.25">
      <c r="A989" s="61">
        <v>886</v>
      </c>
      <c r="B989" s="60" t="s">
        <v>2274</v>
      </c>
      <c r="C989" s="52" t="s">
        <v>1038</v>
      </c>
      <c r="D989" s="79">
        <v>0.63</v>
      </c>
      <c r="E989" s="107"/>
      <c r="F989" s="79">
        <v>0.26200000000000001</v>
      </c>
      <c r="G989" s="61">
        <v>2018</v>
      </c>
      <c r="H989" s="61">
        <v>2020</v>
      </c>
      <c r="I989" s="81" t="s">
        <v>1684</v>
      </c>
      <c r="J989" s="81" t="s">
        <v>1685</v>
      </c>
      <c r="K989" s="88" t="s">
        <v>1684</v>
      </c>
      <c r="L989" s="88" t="s">
        <v>1684</v>
      </c>
      <c r="M989" s="106"/>
    </row>
    <row r="990" spans="1:14" ht="63" x14ac:dyDescent="0.25">
      <c r="A990" s="61">
        <v>887</v>
      </c>
      <c r="B990" s="60" t="s">
        <v>1039</v>
      </c>
      <c r="C990" s="52" t="s">
        <v>1040</v>
      </c>
      <c r="D990" s="79">
        <v>0</v>
      </c>
      <c r="E990" s="107"/>
      <c r="F990" s="79">
        <v>0</v>
      </c>
      <c r="G990" s="61">
        <v>2017</v>
      </c>
      <c r="H990" s="61">
        <v>2021</v>
      </c>
      <c r="I990" s="81" t="s">
        <v>1684</v>
      </c>
      <c r="J990" s="81" t="s">
        <v>1685</v>
      </c>
      <c r="K990" s="88" t="s">
        <v>1684</v>
      </c>
      <c r="L990" s="88" t="s">
        <v>1684</v>
      </c>
      <c r="M990" s="106"/>
    </row>
    <row r="991" spans="1:14" ht="63" x14ac:dyDescent="0.25">
      <c r="A991" s="61">
        <v>888</v>
      </c>
      <c r="B991" s="60" t="s">
        <v>2275</v>
      </c>
      <c r="C991" s="52" t="s">
        <v>1041</v>
      </c>
      <c r="D991" s="79">
        <v>0</v>
      </c>
      <c r="E991" s="107"/>
      <c r="F991" s="79">
        <v>0</v>
      </c>
      <c r="G991" s="61">
        <v>2019</v>
      </c>
      <c r="H991" s="61">
        <v>2021</v>
      </c>
      <c r="I991" s="81" t="s">
        <v>1254</v>
      </c>
      <c r="J991" s="81" t="s">
        <v>1685</v>
      </c>
      <c r="K991" s="88" t="s">
        <v>1684</v>
      </c>
      <c r="L991" s="88" t="s">
        <v>1684</v>
      </c>
      <c r="M991" s="106"/>
    </row>
    <row r="992" spans="1:14" ht="47.25" x14ac:dyDescent="0.25">
      <c r="A992" s="174">
        <v>889</v>
      </c>
      <c r="B992" s="53" t="s">
        <v>2276</v>
      </c>
      <c r="C992" s="58" t="s">
        <v>1042</v>
      </c>
      <c r="D992" s="79">
        <v>0.4</v>
      </c>
      <c r="E992" s="107"/>
      <c r="F992" s="79">
        <v>7.0999999999999994E-2</v>
      </c>
      <c r="G992" s="80">
        <v>2019</v>
      </c>
      <c r="H992" s="80">
        <v>2020</v>
      </c>
      <c r="I992" s="81" t="s">
        <v>1684</v>
      </c>
      <c r="J992" s="81" t="s">
        <v>1685</v>
      </c>
      <c r="K992" s="82" t="s">
        <v>1684</v>
      </c>
      <c r="L992" s="82" t="s">
        <v>1684</v>
      </c>
      <c r="M992" s="106"/>
    </row>
    <row r="993" spans="1:13" ht="63" x14ac:dyDescent="0.25">
      <c r="A993" s="63">
        <v>890</v>
      </c>
      <c r="B993" s="55" t="s">
        <v>1043</v>
      </c>
      <c r="C993" s="56" t="s">
        <v>1044</v>
      </c>
      <c r="D993" s="79">
        <v>0.63</v>
      </c>
      <c r="E993" s="112"/>
      <c r="F993" s="79">
        <v>0.67349999999999999</v>
      </c>
      <c r="G993" s="63">
        <v>2019</v>
      </c>
      <c r="H993" s="63">
        <v>2020</v>
      </c>
      <c r="I993" s="113" t="s">
        <v>1684</v>
      </c>
      <c r="J993" s="81" t="s">
        <v>1685</v>
      </c>
      <c r="K993" s="101" t="s">
        <v>1684</v>
      </c>
      <c r="L993" s="101" t="s">
        <v>1684</v>
      </c>
      <c r="M993" s="106"/>
    </row>
    <row r="994" spans="1:13" ht="63" x14ac:dyDescent="0.25">
      <c r="A994" s="61">
        <v>891</v>
      </c>
      <c r="B994" s="60" t="s">
        <v>1045</v>
      </c>
      <c r="C994" s="52" t="s">
        <v>1046</v>
      </c>
      <c r="D994" s="79">
        <v>0.63</v>
      </c>
      <c r="E994" s="107"/>
      <c r="F994" s="79">
        <v>0.09</v>
      </c>
      <c r="G994" s="61">
        <v>2019</v>
      </c>
      <c r="H994" s="61">
        <v>2020</v>
      </c>
      <c r="I994" s="81" t="s">
        <v>1684</v>
      </c>
      <c r="J994" s="81" t="s">
        <v>1685</v>
      </c>
      <c r="K994" s="88" t="s">
        <v>1684</v>
      </c>
      <c r="L994" s="88" t="s">
        <v>1684</v>
      </c>
      <c r="M994" s="106"/>
    </row>
    <row r="995" spans="1:13" ht="47.25" x14ac:dyDescent="0.25">
      <c r="A995" s="61">
        <v>892</v>
      </c>
      <c r="B995" s="60" t="s">
        <v>2277</v>
      </c>
      <c r="C995" s="52" t="s">
        <v>1047</v>
      </c>
      <c r="D995" s="79">
        <v>0.32</v>
      </c>
      <c r="E995" s="107"/>
      <c r="F995" s="79">
        <v>0.4</v>
      </c>
      <c r="G995" s="61">
        <v>2019</v>
      </c>
      <c r="H995" s="61">
        <v>2021</v>
      </c>
      <c r="I995" s="81" t="s">
        <v>1684</v>
      </c>
      <c r="J995" s="81" t="s">
        <v>1685</v>
      </c>
      <c r="K995" s="88" t="s">
        <v>1254</v>
      </c>
      <c r="L995" s="88" t="s">
        <v>1254</v>
      </c>
      <c r="M995" s="106"/>
    </row>
    <row r="996" spans="1:13" ht="63" x14ac:dyDescent="0.25">
      <c r="A996" s="61">
        <v>893</v>
      </c>
      <c r="B996" s="60" t="s">
        <v>1048</v>
      </c>
      <c r="C996" s="52" t="s">
        <v>1049</v>
      </c>
      <c r="D996" s="79">
        <v>0</v>
      </c>
      <c r="E996" s="107"/>
      <c r="F996" s="79">
        <v>0</v>
      </c>
      <c r="G996" s="61">
        <v>2018</v>
      </c>
      <c r="H996" s="61">
        <v>2020</v>
      </c>
      <c r="I996" s="81" t="s">
        <v>1684</v>
      </c>
      <c r="J996" s="81" t="s">
        <v>1685</v>
      </c>
      <c r="K996" s="88" t="s">
        <v>1684</v>
      </c>
      <c r="L996" s="88" t="s">
        <v>1684</v>
      </c>
      <c r="M996" s="106"/>
    </row>
    <row r="997" spans="1:13" ht="47.25" x14ac:dyDescent="0.25">
      <c r="A997" s="61">
        <v>894</v>
      </c>
      <c r="B997" s="60" t="s">
        <v>2278</v>
      </c>
      <c r="C997" s="52" t="s">
        <v>1050</v>
      </c>
      <c r="D997" s="79">
        <v>0.8</v>
      </c>
      <c r="E997" s="107"/>
      <c r="F997" s="79">
        <v>2.9776999999999996</v>
      </c>
      <c r="G997" s="61">
        <v>2020</v>
      </c>
      <c r="H997" s="61">
        <v>2020</v>
      </c>
      <c r="I997" s="81" t="s">
        <v>1684</v>
      </c>
      <c r="J997" s="81" t="s">
        <v>1685</v>
      </c>
      <c r="K997" s="88" t="s">
        <v>1684</v>
      </c>
      <c r="L997" s="88" t="s">
        <v>1684</v>
      </c>
      <c r="M997" s="106"/>
    </row>
    <row r="998" spans="1:13" x14ac:dyDescent="0.25">
      <c r="A998" s="61"/>
      <c r="B998" s="60" t="s">
        <v>520</v>
      </c>
      <c r="C998" s="52"/>
      <c r="D998" s="79">
        <f t="shared" ref="D998" si="180">SUM(D999:D1000)</f>
        <v>0</v>
      </c>
      <c r="E998" s="107"/>
      <c r="F998" s="79">
        <f t="shared" ref="F998" si="181">SUM(F999:F1000)</f>
        <v>0</v>
      </c>
      <c r="G998" s="61"/>
      <c r="H998" s="61"/>
      <c r="I998" s="81"/>
      <c r="J998" s="81"/>
      <c r="K998" s="88"/>
      <c r="L998" s="88"/>
      <c r="M998" s="106"/>
    </row>
    <row r="999" spans="1:13" ht="31.5" x14ac:dyDescent="0.25">
      <c r="A999" s="61">
        <v>895</v>
      </c>
      <c r="B999" s="60" t="s">
        <v>2279</v>
      </c>
      <c r="C999" s="52" t="s">
        <v>2280</v>
      </c>
      <c r="D999" s="79">
        <v>0</v>
      </c>
      <c r="E999" s="107"/>
      <c r="F999" s="79">
        <v>0</v>
      </c>
      <c r="G999" s="61">
        <v>2020</v>
      </c>
      <c r="H999" s="61">
        <v>2021</v>
      </c>
      <c r="I999" s="81" t="s">
        <v>1254</v>
      </c>
      <c r="J999" s="81" t="s">
        <v>1685</v>
      </c>
      <c r="K999" s="88" t="s">
        <v>1254</v>
      </c>
      <c r="L999" s="88" t="s">
        <v>1254</v>
      </c>
      <c r="M999" s="106"/>
    </row>
    <row r="1000" spans="1:13" ht="31.5" x14ac:dyDescent="0.25">
      <c r="A1000" s="61">
        <v>896</v>
      </c>
      <c r="B1000" s="60" t="s">
        <v>2281</v>
      </c>
      <c r="C1000" s="52" t="s">
        <v>2282</v>
      </c>
      <c r="D1000" s="79">
        <v>0</v>
      </c>
      <c r="E1000" s="107"/>
      <c r="F1000" s="79">
        <v>0</v>
      </c>
      <c r="G1000" s="61">
        <v>2020</v>
      </c>
      <c r="H1000" s="61">
        <v>2022</v>
      </c>
      <c r="I1000" s="81" t="s">
        <v>1254</v>
      </c>
      <c r="J1000" s="81" t="s">
        <v>1685</v>
      </c>
      <c r="K1000" s="88" t="s">
        <v>1254</v>
      </c>
      <c r="L1000" s="88" t="s">
        <v>1254</v>
      </c>
      <c r="M1000" s="106"/>
    </row>
    <row r="1001" spans="1:13" x14ac:dyDescent="0.25">
      <c r="A1001" s="61"/>
      <c r="B1001" s="60" t="s">
        <v>438</v>
      </c>
      <c r="C1001" s="52"/>
      <c r="D1001" s="79">
        <f t="shared" ref="D1001" si="182">SUM(D1002:D1005)</f>
        <v>0</v>
      </c>
      <c r="E1001" s="107"/>
      <c r="F1001" s="79">
        <f t="shared" ref="F1001" si="183">SUM(F1002:F1005)</f>
        <v>0</v>
      </c>
      <c r="G1001" s="61"/>
      <c r="H1001" s="61"/>
      <c r="I1001" s="81"/>
      <c r="J1001" s="81"/>
      <c r="K1001" s="88"/>
      <c r="L1001" s="88"/>
      <c r="M1001" s="106"/>
    </row>
    <row r="1002" spans="1:13" ht="31.5" x14ac:dyDescent="0.25">
      <c r="A1002" s="61">
        <v>897</v>
      </c>
      <c r="B1002" s="60" t="s">
        <v>2283</v>
      </c>
      <c r="C1002" s="52" t="s">
        <v>2284</v>
      </c>
      <c r="D1002" s="79">
        <v>0</v>
      </c>
      <c r="E1002" s="107"/>
      <c r="F1002" s="79">
        <v>0</v>
      </c>
      <c r="G1002" s="61">
        <v>2017</v>
      </c>
      <c r="H1002" s="61">
        <v>2022</v>
      </c>
      <c r="I1002" s="81" t="s">
        <v>1254</v>
      </c>
      <c r="J1002" s="81" t="s">
        <v>1685</v>
      </c>
      <c r="K1002" s="88" t="s">
        <v>1254</v>
      </c>
      <c r="L1002" s="88" t="s">
        <v>1254</v>
      </c>
      <c r="M1002" s="106"/>
    </row>
    <row r="1003" spans="1:13" ht="47.25" x14ac:dyDescent="0.25">
      <c r="A1003" s="61">
        <v>898</v>
      </c>
      <c r="B1003" s="60" t="s">
        <v>2285</v>
      </c>
      <c r="C1003" s="52" t="s">
        <v>2286</v>
      </c>
      <c r="D1003" s="79">
        <v>0</v>
      </c>
      <c r="E1003" s="107"/>
      <c r="F1003" s="79">
        <v>0</v>
      </c>
      <c r="G1003" s="61">
        <v>2020</v>
      </c>
      <c r="H1003" s="61">
        <v>2021</v>
      </c>
      <c r="I1003" s="81" t="s">
        <v>1254</v>
      </c>
      <c r="J1003" s="81" t="s">
        <v>1685</v>
      </c>
      <c r="K1003" s="88" t="s">
        <v>1254</v>
      </c>
      <c r="L1003" s="88" t="s">
        <v>1254</v>
      </c>
      <c r="M1003" s="106"/>
    </row>
    <row r="1004" spans="1:13" ht="31.5" x14ac:dyDescent="0.25">
      <c r="A1004" s="61">
        <v>899</v>
      </c>
      <c r="B1004" s="60" t="s">
        <v>2287</v>
      </c>
      <c r="C1004" s="52" t="s">
        <v>2288</v>
      </c>
      <c r="D1004" s="79">
        <v>0</v>
      </c>
      <c r="E1004" s="107"/>
      <c r="F1004" s="79">
        <v>0</v>
      </c>
      <c r="G1004" s="61">
        <v>2020</v>
      </c>
      <c r="H1004" s="61">
        <v>2021</v>
      </c>
      <c r="I1004" s="81" t="s">
        <v>1254</v>
      </c>
      <c r="J1004" s="81" t="s">
        <v>1685</v>
      </c>
      <c r="K1004" s="88" t="s">
        <v>1684</v>
      </c>
      <c r="L1004" s="88" t="s">
        <v>1684</v>
      </c>
      <c r="M1004" s="106"/>
    </row>
    <row r="1005" spans="1:13" ht="63" x14ac:dyDescent="0.25">
      <c r="A1005" s="61">
        <v>900</v>
      </c>
      <c r="B1005" s="60" t="s">
        <v>2289</v>
      </c>
      <c r="C1005" s="52" t="s">
        <v>2290</v>
      </c>
      <c r="D1005" s="79">
        <v>0</v>
      </c>
      <c r="E1005" s="107"/>
      <c r="F1005" s="79">
        <v>0</v>
      </c>
      <c r="G1005" s="61">
        <v>2020</v>
      </c>
      <c r="H1005" s="61">
        <v>2021</v>
      </c>
      <c r="I1005" s="81" t="s">
        <v>1254</v>
      </c>
      <c r="J1005" s="81" t="s">
        <v>1685</v>
      </c>
      <c r="K1005" s="88" t="s">
        <v>1254</v>
      </c>
      <c r="L1005" s="88" t="s">
        <v>1254</v>
      </c>
      <c r="M1005" s="106"/>
    </row>
    <row r="1006" spans="1:13" x14ac:dyDescent="0.25">
      <c r="A1006" s="61"/>
      <c r="B1006" s="60" t="s">
        <v>529</v>
      </c>
      <c r="C1006" s="52"/>
      <c r="D1006" s="79">
        <f t="shared" ref="D1006" si="184">SUM(D1007:D1007)</f>
        <v>0</v>
      </c>
      <c r="E1006" s="107"/>
      <c r="F1006" s="79">
        <f t="shared" ref="F1006" si="185">SUM(F1007:F1007)</f>
        <v>0</v>
      </c>
      <c r="G1006" s="61"/>
      <c r="H1006" s="61"/>
      <c r="I1006" s="81"/>
      <c r="J1006" s="81"/>
      <c r="K1006" s="88"/>
      <c r="L1006" s="88"/>
      <c r="M1006" s="106"/>
    </row>
    <row r="1007" spans="1:13" ht="31.5" x14ac:dyDescent="0.25">
      <c r="A1007" s="61">
        <v>901</v>
      </c>
      <c r="B1007" s="60" t="s">
        <v>1051</v>
      </c>
      <c r="C1007" s="52" t="s">
        <v>1052</v>
      </c>
      <c r="D1007" s="79">
        <v>0</v>
      </c>
      <c r="E1007" s="107"/>
      <c r="F1007" s="79">
        <v>0</v>
      </c>
      <c r="G1007" s="61">
        <v>2018</v>
      </c>
      <c r="H1007" s="61">
        <v>2022</v>
      </c>
      <c r="I1007" s="81" t="s">
        <v>1684</v>
      </c>
      <c r="J1007" s="81" t="s">
        <v>1685</v>
      </c>
      <c r="K1007" s="88" t="s">
        <v>1684</v>
      </c>
      <c r="L1007" s="88" t="s">
        <v>1684</v>
      </c>
      <c r="M1007" s="106"/>
    </row>
    <row r="1008" spans="1:13" x14ac:dyDescent="0.25">
      <c r="A1008" s="63"/>
      <c r="B1008" s="55" t="s">
        <v>557</v>
      </c>
      <c r="C1008" s="56"/>
      <c r="D1008" s="186">
        <f t="shared" ref="D1008" si="186">SUM(D1009:D1023)</f>
        <v>0.35</v>
      </c>
      <c r="E1008" s="112"/>
      <c r="F1008" s="186">
        <f t="shared" ref="F1008" si="187">SUM(F1009:F1023)</f>
        <v>0.51600000000000001</v>
      </c>
      <c r="G1008" s="63"/>
      <c r="H1008" s="63"/>
      <c r="I1008" s="113"/>
      <c r="J1008" s="81"/>
      <c r="K1008" s="101"/>
      <c r="L1008" s="101"/>
      <c r="M1008" s="106"/>
    </row>
    <row r="1009" spans="1:13" ht="63" x14ac:dyDescent="0.25">
      <c r="A1009" s="174">
        <v>902</v>
      </c>
      <c r="B1009" s="60" t="s">
        <v>2291</v>
      </c>
      <c r="C1009" s="52" t="s">
        <v>1053</v>
      </c>
      <c r="D1009" s="79">
        <v>0.25</v>
      </c>
      <c r="E1009" s="107"/>
      <c r="F1009" s="79">
        <v>5.6000000000000001E-2</v>
      </c>
      <c r="G1009" s="61">
        <v>2019</v>
      </c>
      <c r="H1009" s="61">
        <v>2020</v>
      </c>
      <c r="I1009" s="81" t="s">
        <v>1684</v>
      </c>
      <c r="J1009" s="81" t="s">
        <v>1685</v>
      </c>
      <c r="K1009" s="88" t="s">
        <v>1684</v>
      </c>
      <c r="L1009" s="88" t="s">
        <v>1684</v>
      </c>
      <c r="M1009" s="106"/>
    </row>
    <row r="1010" spans="1:13" ht="63" x14ac:dyDescent="0.25">
      <c r="A1010" s="61">
        <v>903</v>
      </c>
      <c r="B1010" s="60" t="s">
        <v>2292</v>
      </c>
      <c r="C1010" s="52" t="s">
        <v>2293</v>
      </c>
      <c r="D1010" s="79">
        <v>0</v>
      </c>
      <c r="E1010" s="107"/>
      <c r="F1010" s="79">
        <v>0</v>
      </c>
      <c r="G1010" s="61">
        <v>2019</v>
      </c>
      <c r="H1010" s="61">
        <v>2021</v>
      </c>
      <c r="I1010" s="81" t="s">
        <v>1254</v>
      </c>
      <c r="J1010" s="81" t="s">
        <v>1685</v>
      </c>
      <c r="K1010" s="88" t="s">
        <v>1254</v>
      </c>
      <c r="L1010" s="88" t="s">
        <v>1254</v>
      </c>
      <c r="M1010" s="106"/>
    </row>
    <row r="1011" spans="1:13" ht="31.5" x14ac:dyDescent="0.25">
      <c r="A1011" s="61">
        <v>904</v>
      </c>
      <c r="B1011" s="60" t="s">
        <v>2294</v>
      </c>
      <c r="C1011" s="52" t="s">
        <v>2295</v>
      </c>
      <c r="D1011" s="79">
        <v>0</v>
      </c>
      <c r="E1011" s="107"/>
      <c r="F1011" s="79">
        <v>0</v>
      </c>
      <c r="G1011" s="61">
        <v>2019</v>
      </c>
      <c r="H1011" s="61">
        <v>2021</v>
      </c>
      <c r="I1011" s="81" t="s">
        <v>1254</v>
      </c>
      <c r="J1011" s="81" t="s">
        <v>1685</v>
      </c>
      <c r="K1011" s="88" t="s">
        <v>1254</v>
      </c>
      <c r="L1011" s="88" t="s">
        <v>1254</v>
      </c>
      <c r="M1011" s="106"/>
    </row>
    <row r="1012" spans="1:13" ht="31.5" x14ac:dyDescent="0.25">
      <c r="A1012" s="61">
        <v>905</v>
      </c>
      <c r="B1012" s="60" t="s">
        <v>2296</v>
      </c>
      <c r="C1012" s="52" t="s">
        <v>2297</v>
      </c>
      <c r="D1012" s="79">
        <v>0</v>
      </c>
      <c r="E1012" s="107"/>
      <c r="F1012" s="79">
        <v>0</v>
      </c>
      <c r="G1012" s="61">
        <v>2019</v>
      </c>
      <c r="H1012" s="61">
        <v>2021</v>
      </c>
      <c r="I1012" s="81" t="s">
        <v>1254</v>
      </c>
      <c r="J1012" s="81" t="s">
        <v>1685</v>
      </c>
      <c r="K1012" s="88" t="s">
        <v>1254</v>
      </c>
      <c r="L1012" s="88" t="s">
        <v>1254</v>
      </c>
      <c r="M1012" s="106"/>
    </row>
    <row r="1013" spans="1:13" ht="31.5" x14ac:dyDescent="0.25">
      <c r="A1013" s="61">
        <v>906</v>
      </c>
      <c r="B1013" s="60" t="s">
        <v>2298</v>
      </c>
      <c r="C1013" s="52" t="s">
        <v>2299</v>
      </c>
      <c r="D1013" s="79">
        <v>0</v>
      </c>
      <c r="E1013" s="107"/>
      <c r="F1013" s="79">
        <v>0</v>
      </c>
      <c r="G1013" s="61">
        <v>2019</v>
      </c>
      <c r="H1013" s="61">
        <v>2021</v>
      </c>
      <c r="I1013" s="81" t="s">
        <v>1254</v>
      </c>
      <c r="J1013" s="81" t="s">
        <v>1685</v>
      </c>
      <c r="K1013" s="88" t="s">
        <v>1254</v>
      </c>
      <c r="L1013" s="88" t="s">
        <v>1254</v>
      </c>
      <c r="M1013" s="106"/>
    </row>
    <row r="1014" spans="1:13" ht="31.5" x14ac:dyDescent="0.25">
      <c r="A1014" s="63">
        <v>907</v>
      </c>
      <c r="B1014" s="55" t="s">
        <v>2300</v>
      </c>
      <c r="C1014" s="56" t="s">
        <v>2301</v>
      </c>
      <c r="D1014" s="79">
        <v>0</v>
      </c>
      <c r="E1014" s="112"/>
      <c r="F1014" s="79">
        <v>0</v>
      </c>
      <c r="G1014" s="63">
        <v>2019</v>
      </c>
      <c r="H1014" s="63">
        <v>2021</v>
      </c>
      <c r="I1014" s="113" t="s">
        <v>1254</v>
      </c>
      <c r="J1014" s="81" t="s">
        <v>1685</v>
      </c>
      <c r="K1014" s="101" t="s">
        <v>1254</v>
      </c>
      <c r="L1014" s="101" t="s">
        <v>1254</v>
      </c>
      <c r="M1014" s="106"/>
    </row>
    <row r="1015" spans="1:13" ht="31.5" x14ac:dyDescent="0.25">
      <c r="A1015" s="61">
        <v>908</v>
      </c>
      <c r="B1015" s="60" t="s">
        <v>1054</v>
      </c>
      <c r="C1015" s="52" t="s">
        <v>1055</v>
      </c>
      <c r="D1015" s="79">
        <v>0</v>
      </c>
      <c r="E1015" s="107"/>
      <c r="F1015" s="79">
        <v>0</v>
      </c>
      <c r="G1015" s="61">
        <v>2020</v>
      </c>
      <c r="H1015" s="61">
        <v>2021</v>
      </c>
      <c r="I1015" s="81" t="s">
        <v>1254</v>
      </c>
      <c r="J1015" s="81" t="s">
        <v>1685</v>
      </c>
      <c r="K1015" s="88" t="s">
        <v>1254</v>
      </c>
      <c r="L1015" s="88" t="s">
        <v>1254</v>
      </c>
      <c r="M1015" s="106"/>
    </row>
    <row r="1016" spans="1:13" ht="63" x14ac:dyDescent="0.25">
      <c r="A1016" s="63">
        <v>909</v>
      </c>
      <c r="B1016" s="55" t="s">
        <v>2302</v>
      </c>
      <c r="C1016" s="56" t="s">
        <v>1056</v>
      </c>
      <c r="D1016" s="79">
        <v>0</v>
      </c>
      <c r="E1016" s="112"/>
      <c r="F1016" s="79">
        <v>0</v>
      </c>
      <c r="G1016" s="63">
        <v>2019</v>
      </c>
      <c r="H1016" s="63">
        <v>2021</v>
      </c>
      <c r="I1016" s="113" t="s">
        <v>1254</v>
      </c>
      <c r="J1016" s="81" t="s">
        <v>1685</v>
      </c>
      <c r="K1016" s="101" t="s">
        <v>1684</v>
      </c>
      <c r="L1016" s="101" t="s">
        <v>1684</v>
      </c>
      <c r="M1016" s="106"/>
    </row>
    <row r="1017" spans="1:13" ht="63" x14ac:dyDescent="0.25">
      <c r="A1017" s="61">
        <v>910</v>
      </c>
      <c r="B1017" s="60" t="s">
        <v>2303</v>
      </c>
      <c r="C1017" s="52" t="s">
        <v>1454</v>
      </c>
      <c r="D1017" s="79">
        <v>0.1</v>
      </c>
      <c r="E1017" s="107"/>
      <c r="F1017" s="79">
        <v>0.46</v>
      </c>
      <c r="G1017" s="61">
        <v>2019</v>
      </c>
      <c r="H1017" s="61">
        <v>2020</v>
      </c>
      <c r="I1017" s="81" t="s">
        <v>1684</v>
      </c>
      <c r="J1017" s="81" t="s">
        <v>1685</v>
      </c>
      <c r="K1017" s="88" t="s">
        <v>1254</v>
      </c>
      <c r="L1017" s="88" t="s">
        <v>1254</v>
      </c>
      <c r="M1017" s="106"/>
    </row>
    <row r="1018" spans="1:13" ht="47.25" x14ac:dyDescent="0.25">
      <c r="A1018" s="61">
        <v>911</v>
      </c>
      <c r="B1018" s="60" t="s">
        <v>2304</v>
      </c>
      <c r="C1018" s="52" t="s">
        <v>1057</v>
      </c>
      <c r="D1018" s="79">
        <v>0</v>
      </c>
      <c r="E1018" s="107"/>
      <c r="F1018" s="79">
        <v>0</v>
      </c>
      <c r="G1018" s="61">
        <v>2019</v>
      </c>
      <c r="H1018" s="61">
        <v>2020</v>
      </c>
      <c r="I1018" s="81" t="s">
        <v>1254</v>
      </c>
      <c r="J1018" s="81" t="s">
        <v>1685</v>
      </c>
      <c r="K1018" s="88" t="s">
        <v>1684</v>
      </c>
      <c r="L1018" s="88" t="s">
        <v>1684</v>
      </c>
      <c r="M1018" s="106"/>
    </row>
    <row r="1019" spans="1:13" ht="47.25" x14ac:dyDescent="0.25">
      <c r="A1019" s="63">
        <v>912</v>
      </c>
      <c r="B1019" s="55" t="s">
        <v>2305</v>
      </c>
      <c r="C1019" s="56" t="s">
        <v>2306</v>
      </c>
      <c r="D1019" s="79">
        <v>0</v>
      </c>
      <c r="E1019" s="112"/>
      <c r="F1019" s="79">
        <v>0</v>
      </c>
      <c r="G1019" s="63">
        <v>2020</v>
      </c>
      <c r="H1019" s="63">
        <v>2021</v>
      </c>
      <c r="I1019" s="113" t="s">
        <v>1254</v>
      </c>
      <c r="J1019" s="81" t="s">
        <v>1685</v>
      </c>
      <c r="K1019" s="101" t="s">
        <v>1254</v>
      </c>
      <c r="L1019" s="101" t="s">
        <v>1254</v>
      </c>
      <c r="M1019" s="106"/>
    </row>
    <row r="1020" spans="1:13" ht="47.25" x14ac:dyDescent="0.25">
      <c r="A1020" s="61">
        <v>913</v>
      </c>
      <c r="B1020" s="60" t="s">
        <v>2307</v>
      </c>
      <c r="C1020" s="52" t="s">
        <v>2308</v>
      </c>
      <c r="D1020" s="79">
        <v>0</v>
      </c>
      <c r="E1020" s="107"/>
      <c r="F1020" s="79">
        <v>0</v>
      </c>
      <c r="G1020" s="61">
        <v>2020</v>
      </c>
      <c r="H1020" s="61">
        <v>2022</v>
      </c>
      <c r="I1020" s="81" t="s">
        <v>1254</v>
      </c>
      <c r="J1020" s="81" t="s">
        <v>1685</v>
      </c>
      <c r="K1020" s="88" t="s">
        <v>1254</v>
      </c>
      <c r="L1020" s="88" t="s">
        <v>1254</v>
      </c>
      <c r="M1020" s="106"/>
    </row>
    <row r="1021" spans="1:13" ht="47.25" x14ac:dyDescent="0.25">
      <c r="A1021" s="61">
        <v>914</v>
      </c>
      <c r="B1021" s="60" t="s">
        <v>1608</v>
      </c>
      <c r="C1021" s="52" t="s">
        <v>1609</v>
      </c>
      <c r="D1021" s="79">
        <v>0</v>
      </c>
      <c r="E1021" s="107"/>
      <c r="F1021" s="79">
        <v>0</v>
      </c>
      <c r="G1021" s="61">
        <v>2020</v>
      </c>
      <c r="H1021" s="61">
        <v>2021</v>
      </c>
      <c r="I1021" s="81" t="s">
        <v>1254</v>
      </c>
      <c r="J1021" s="81" t="s">
        <v>1685</v>
      </c>
      <c r="K1021" s="88" t="s">
        <v>1254</v>
      </c>
      <c r="L1021" s="88" t="s">
        <v>1254</v>
      </c>
      <c r="M1021" s="106"/>
    </row>
    <row r="1022" spans="1:13" ht="47.25" x14ac:dyDescent="0.25">
      <c r="A1022" s="61">
        <v>915</v>
      </c>
      <c r="B1022" s="60" t="s">
        <v>2309</v>
      </c>
      <c r="C1022" s="52" t="s">
        <v>2310</v>
      </c>
      <c r="D1022" s="79">
        <v>0</v>
      </c>
      <c r="E1022" s="107"/>
      <c r="F1022" s="79">
        <v>0</v>
      </c>
      <c r="G1022" s="61">
        <v>2020</v>
      </c>
      <c r="H1022" s="61">
        <v>2021</v>
      </c>
      <c r="I1022" s="81" t="s">
        <v>1254</v>
      </c>
      <c r="J1022" s="81" t="s">
        <v>1685</v>
      </c>
      <c r="K1022" s="88" t="s">
        <v>1254</v>
      </c>
      <c r="L1022" s="88" t="s">
        <v>1254</v>
      </c>
      <c r="M1022" s="106"/>
    </row>
    <row r="1023" spans="1:13" ht="47.25" x14ac:dyDescent="0.25">
      <c r="A1023" s="61">
        <v>916</v>
      </c>
      <c r="B1023" s="60" t="s">
        <v>2311</v>
      </c>
      <c r="C1023" s="52" t="s">
        <v>2312</v>
      </c>
      <c r="D1023" s="79">
        <v>0</v>
      </c>
      <c r="E1023" s="107"/>
      <c r="F1023" s="79">
        <v>0</v>
      </c>
      <c r="G1023" s="85">
        <v>2020</v>
      </c>
      <c r="H1023" s="85">
        <v>2021</v>
      </c>
      <c r="I1023" s="81" t="s">
        <v>1254</v>
      </c>
      <c r="J1023" s="81" t="s">
        <v>1685</v>
      </c>
      <c r="K1023" s="86" t="s">
        <v>1254</v>
      </c>
      <c r="L1023" s="86" t="s">
        <v>1254</v>
      </c>
      <c r="M1023" s="106"/>
    </row>
    <row r="1024" spans="1:13" x14ac:dyDescent="0.25">
      <c r="A1024" s="61"/>
      <c r="B1024" s="60" t="s">
        <v>536</v>
      </c>
      <c r="C1024" s="52"/>
      <c r="D1024" s="79">
        <f t="shared" ref="D1024" si="188">SUM(D1025:D1027)</f>
        <v>0.25</v>
      </c>
      <c r="E1024" s="107"/>
      <c r="F1024" s="79">
        <f t="shared" ref="F1024" si="189">SUM(F1025:F1027)</f>
        <v>0.1</v>
      </c>
      <c r="G1024" s="61"/>
      <c r="H1024" s="61"/>
      <c r="I1024" s="81"/>
      <c r="J1024" s="81"/>
      <c r="K1024" s="88"/>
      <c r="L1024" s="88"/>
      <c r="M1024" s="106"/>
    </row>
    <row r="1025" spans="1:13" ht="63" x14ac:dyDescent="0.25">
      <c r="A1025" s="63">
        <v>917</v>
      </c>
      <c r="B1025" s="55" t="s">
        <v>1060</v>
      </c>
      <c r="C1025" s="56" t="s">
        <v>1061</v>
      </c>
      <c r="D1025" s="79">
        <v>0</v>
      </c>
      <c r="E1025" s="112"/>
      <c r="F1025" s="79">
        <v>0</v>
      </c>
      <c r="G1025" s="63">
        <v>2018</v>
      </c>
      <c r="H1025" s="63">
        <v>2021</v>
      </c>
      <c r="I1025" s="113" t="s">
        <v>1254</v>
      </c>
      <c r="J1025" s="81" t="s">
        <v>1685</v>
      </c>
      <c r="K1025" s="101" t="s">
        <v>1684</v>
      </c>
      <c r="L1025" s="101" t="s">
        <v>1684</v>
      </c>
      <c r="M1025" s="106"/>
    </row>
    <row r="1026" spans="1:13" ht="47.25" x14ac:dyDescent="0.25">
      <c r="A1026" s="61">
        <v>918</v>
      </c>
      <c r="B1026" s="60" t="s">
        <v>2313</v>
      </c>
      <c r="C1026" s="52" t="s">
        <v>2314</v>
      </c>
      <c r="D1026" s="79">
        <v>0</v>
      </c>
      <c r="E1026" s="107"/>
      <c r="F1026" s="79">
        <v>0</v>
      </c>
      <c r="G1026" s="61">
        <v>2020</v>
      </c>
      <c r="H1026" s="61">
        <v>2021</v>
      </c>
      <c r="I1026" s="81" t="s">
        <v>1254</v>
      </c>
      <c r="J1026" s="81" t="s">
        <v>1685</v>
      </c>
      <c r="K1026" s="88" t="s">
        <v>1254</v>
      </c>
      <c r="L1026" s="88" t="s">
        <v>1254</v>
      </c>
      <c r="M1026" s="106"/>
    </row>
    <row r="1027" spans="1:13" ht="31.5" x14ac:dyDescent="0.25">
      <c r="A1027" s="63">
        <v>919</v>
      </c>
      <c r="B1027" s="55" t="s">
        <v>1353</v>
      </c>
      <c r="C1027" s="56" t="s">
        <v>1354</v>
      </c>
      <c r="D1027" s="79">
        <v>0.25</v>
      </c>
      <c r="E1027" s="112"/>
      <c r="F1027" s="79">
        <v>0.1</v>
      </c>
      <c r="G1027" s="63">
        <v>2020</v>
      </c>
      <c r="H1027" s="63">
        <v>2021</v>
      </c>
      <c r="I1027" s="113" t="s">
        <v>1684</v>
      </c>
      <c r="J1027" s="81" t="s">
        <v>1685</v>
      </c>
      <c r="K1027" s="101" t="s">
        <v>1684</v>
      </c>
      <c r="L1027" s="101" t="s">
        <v>1684</v>
      </c>
      <c r="M1027" s="106"/>
    </row>
    <row r="1028" spans="1:13" x14ac:dyDescent="0.25">
      <c r="A1028" s="61"/>
      <c r="B1028" s="60" t="s">
        <v>524</v>
      </c>
      <c r="C1028" s="52"/>
      <c r="D1028" s="79">
        <f t="shared" ref="D1028" si="190">SUM(D1029:D1029)</f>
        <v>0.16</v>
      </c>
      <c r="E1028" s="107"/>
      <c r="F1028" s="79">
        <f t="shared" ref="F1028" si="191">SUM(F1029:F1029)</f>
        <v>1.252</v>
      </c>
      <c r="G1028" s="61"/>
      <c r="H1028" s="61"/>
      <c r="I1028" s="81"/>
      <c r="J1028" s="81"/>
      <c r="K1028" s="88"/>
      <c r="L1028" s="88"/>
      <c r="M1028" s="106"/>
    </row>
    <row r="1029" spans="1:13" ht="47.25" x14ac:dyDescent="0.25">
      <c r="A1029" s="61">
        <v>920</v>
      </c>
      <c r="B1029" s="60" t="s">
        <v>2315</v>
      </c>
      <c r="C1029" s="52" t="s">
        <v>1062</v>
      </c>
      <c r="D1029" s="79">
        <v>0.16</v>
      </c>
      <c r="E1029" s="107"/>
      <c r="F1029" s="79">
        <v>1.252</v>
      </c>
      <c r="G1029" s="61">
        <v>2019</v>
      </c>
      <c r="H1029" s="61">
        <v>2020</v>
      </c>
      <c r="I1029" s="81" t="s">
        <v>1684</v>
      </c>
      <c r="J1029" s="81" t="s">
        <v>1685</v>
      </c>
      <c r="K1029" s="88" t="s">
        <v>1684</v>
      </c>
      <c r="L1029" s="88" t="s">
        <v>1684</v>
      </c>
      <c r="M1029" s="106"/>
    </row>
    <row r="1030" spans="1:13" x14ac:dyDescent="0.25">
      <c r="A1030" s="61"/>
      <c r="B1030" s="60" t="s">
        <v>1063</v>
      </c>
      <c r="C1030" s="52"/>
      <c r="D1030" s="79">
        <f t="shared" ref="D1030" si="192">SUM(D1031)</f>
        <v>0.25</v>
      </c>
      <c r="E1030" s="107"/>
      <c r="F1030" s="79">
        <f t="shared" ref="F1030" si="193">SUM(F1031)</f>
        <v>3.9E-2</v>
      </c>
      <c r="G1030" s="61"/>
      <c r="H1030" s="61"/>
      <c r="I1030" s="81"/>
      <c r="J1030" s="81"/>
      <c r="K1030" s="88"/>
      <c r="L1030" s="88"/>
      <c r="M1030" s="106"/>
    </row>
    <row r="1031" spans="1:13" ht="47.25" x14ac:dyDescent="0.25">
      <c r="A1031" s="61">
        <v>921</v>
      </c>
      <c r="B1031" s="60" t="s">
        <v>2316</v>
      </c>
      <c r="C1031" s="52" t="s">
        <v>1455</v>
      </c>
      <c r="D1031" s="79">
        <v>0.25</v>
      </c>
      <c r="E1031" s="107"/>
      <c r="F1031" s="79">
        <v>3.9E-2</v>
      </c>
      <c r="G1031" s="61">
        <v>2019</v>
      </c>
      <c r="H1031" s="61">
        <v>2020</v>
      </c>
      <c r="I1031" s="81" t="s">
        <v>1684</v>
      </c>
      <c r="J1031" s="81" t="s">
        <v>1685</v>
      </c>
      <c r="K1031" s="88" t="s">
        <v>1684</v>
      </c>
      <c r="L1031" s="88" t="s">
        <v>1684</v>
      </c>
      <c r="M1031" s="106"/>
    </row>
    <row r="1032" spans="1:13" x14ac:dyDescent="0.25">
      <c r="A1032" s="61"/>
      <c r="B1032" s="60" t="s">
        <v>503</v>
      </c>
      <c r="C1032" s="52"/>
      <c r="D1032" s="79">
        <f t="shared" ref="D1032" si="194">SUM(D1033)</f>
        <v>0</v>
      </c>
      <c r="E1032" s="107"/>
      <c r="F1032" s="79">
        <f t="shared" ref="F1032" si="195">SUM(F1033)</f>
        <v>0</v>
      </c>
      <c r="G1032" s="61"/>
      <c r="H1032" s="61"/>
      <c r="I1032" s="81"/>
      <c r="J1032" s="81"/>
      <c r="K1032" s="88"/>
      <c r="L1032" s="88"/>
      <c r="M1032" s="106"/>
    </row>
    <row r="1033" spans="1:13" ht="63" x14ac:dyDescent="0.25">
      <c r="A1033" s="61">
        <v>922</v>
      </c>
      <c r="B1033" s="60" t="s">
        <v>2317</v>
      </c>
      <c r="C1033" s="52" t="s">
        <v>2318</v>
      </c>
      <c r="D1033" s="79">
        <v>0</v>
      </c>
      <c r="E1033" s="107"/>
      <c r="F1033" s="79">
        <v>0</v>
      </c>
      <c r="G1033" s="61">
        <v>2020</v>
      </c>
      <c r="H1033" s="61">
        <v>2022</v>
      </c>
      <c r="I1033" s="81" t="s">
        <v>1254</v>
      </c>
      <c r="J1033" s="81" t="s">
        <v>1685</v>
      </c>
      <c r="K1033" s="88" t="s">
        <v>1254</v>
      </c>
      <c r="L1033" s="88" t="s">
        <v>1254</v>
      </c>
      <c r="M1033" s="106"/>
    </row>
    <row r="1034" spans="1:13" x14ac:dyDescent="0.25">
      <c r="A1034" s="61"/>
      <c r="B1034" s="60" t="s">
        <v>1064</v>
      </c>
      <c r="C1034" s="52"/>
      <c r="D1034" s="79">
        <f t="shared" ref="D1034" si="196">D1035+D1042+D1047+D1050+D1053+D1055+D1057+D1062+D1073+D1077+D1080+D1084+D1086+D1096+D1098+D1107+D1110+D1120+D1123+D1126+D1153+D1168+D1185+D1194+D1196+D1199+D1205+D1207+D1217+D1223+D1225+D1232+D1238+D1240+D1247+D1242+D1244+D1251+D1249+D1254+D1256</f>
        <v>35.76</v>
      </c>
      <c r="E1034" s="107"/>
      <c r="F1034" s="79">
        <f t="shared" ref="F1034" si="197">F1035+F1042+F1047+F1050+F1053+F1055+F1057+F1062+F1073+F1077+F1080+F1084+F1086+F1096+F1098+F1107+F1110+F1120+F1123+F1126+F1153+F1168+F1185+F1194+F1196+F1199+F1205+F1207+F1217+F1223+F1225+F1232+F1238+F1240+F1247+F1242+F1244+F1251+F1249+F1254+F1256</f>
        <v>68.587376000000006</v>
      </c>
      <c r="G1034" s="61"/>
      <c r="H1034" s="61"/>
      <c r="I1034" s="81"/>
      <c r="J1034" s="81"/>
      <c r="K1034" s="88"/>
      <c r="L1034" s="88"/>
      <c r="M1034" s="106"/>
    </row>
    <row r="1035" spans="1:13" x14ac:dyDescent="0.25">
      <c r="A1035" s="61"/>
      <c r="B1035" s="60" t="s">
        <v>137</v>
      </c>
      <c r="C1035" s="52"/>
      <c r="D1035" s="79">
        <f t="shared" ref="D1035" si="198">SUM(D1036:D1041)</f>
        <v>1.26</v>
      </c>
      <c r="E1035" s="107"/>
      <c r="F1035" s="79">
        <f t="shared" ref="F1035" si="199">SUM(F1036:F1041)</f>
        <v>1.5329999999999999</v>
      </c>
      <c r="G1035" s="61"/>
      <c r="H1035" s="61"/>
      <c r="I1035" s="81"/>
      <c r="J1035" s="81"/>
      <c r="K1035" s="88"/>
      <c r="L1035" s="88"/>
      <c r="M1035" s="106"/>
    </row>
    <row r="1036" spans="1:13" ht="63" x14ac:dyDescent="0.25">
      <c r="A1036" s="61">
        <v>923</v>
      </c>
      <c r="B1036" s="60" t="s">
        <v>1065</v>
      </c>
      <c r="C1036" s="52" t="s">
        <v>2319</v>
      </c>
      <c r="D1036" s="79">
        <v>0</v>
      </c>
      <c r="E1036" s="107"/>
      <c r="F1036" s="79">
        <v>0</v>
      </c>
      <c r="G1036" s="61">
        <v>2014</v>
      </c>
      <c r="H1036" s="61">
        <v>2021</v>
      </c>
      <c r="I1036" s="81" t="s">
        <v>1254</v>
      </c>
      <c r="J1036" s="81" t="s">
        <v>1685</v>
      </c>
      <c r="K1036" s="88" t="s">
        <v>1254</v>
      </c>
      <c r="L1036" s="88" t="s">
        <v>1254</v>
      </c>
      <c r="M1036" s="106"/>
    </row>
    <row r="1037" spans="1:13" ht="47.25" x14ac:dyDescent="0.25">
      <c r="A1037" s="63">
        <v>924</v>
      </c>
      <c r="B1037" s="55" t="s">
        <v>2320</v>
      </c>
      <c r="C1037" s="56" t="s">
        <v>1610</v>
      </c>
      <c r="D1037" s="79">
        <v>1.26</v>
      </c>
      <c r="E1037" s="112"/>
      <c r="F1037" s="79">
        <v>1.1879999999999999</v>
      </c>
      <c r="G1037" s="63">
        <v>2018</v>
      </c>
      <c r="H1037" s="63">
        <v>2020</v>
      </c>
      <c r="I1037" s="113" t="s">
        <v>1684</v>
      </c>
      <c r="J1037" s="81" t="s">
        <v>1685</v>
      </c>
      <c r="K1037" s="101" t="s">
        <v>1684</v>
      </c>
      <c r="L1037" s="101" t="s">
        <v>1684</v>
      </c>
      <c r="M1037" s="106"/>
    </row>
    <row r="1038" spans="1:13" ht="47.25" x14ac:dyDescent="0.25">
      <c r="A1038" s="61">
        <v>925</v>
      </c>
      <c r="B1038" s="60" t="s">
        <v>1066</v>
      </c>
      <c r="C1038" s="52" t="s">
        <v>1067</v>
      </c>
      <c r="D1038" s="79">
        <v>0</v>
      </c>
      <c r="E1038" s="107"/>
      <c r="F1038" s="79">
        <v>0.24</v>
      </c>
      <c r="G1038" s="61">
        <v>2019</v>
      </c>
      <c r="H1038" s="61">
        <v>2020</v>
      </c>
      <c r="I1038" s="81" t="s">
        <v>1684</v>
      </c>
      <c r="J1038" s="81" t="s">
        <v>1685</v>
      </c>
      <c r="K1038" s="88" t="s">
        <v>1684</v>
      </c>
      <c r="L1038" s="88" t="s">
        <v>1684</v>
      </c>
      <c r="M1038" s="106"/>
    </row>
    <row r="1039" spans="1:13" ht="63" x14ac:dyDescent="0.25">
      <c r="A1039" s="61">
        <v>926</v>
      </c>
      <c r="B1039" s="60" t="s">
        <v>1068</v>
      </c>
      <c r="C1039" s="52" t="s">
        <v>1069</v>
      </c>
      <c r="D1039" s="79">
        <v>0</v>
      </c>
      <c r="E1039" s="107"/>
      <c r="F1039" s="79">
        <v>0</v>
      </c>
      <c r="G1039" s="61">
        <v>2014</v>
      </c>
      <c r="H1039" s="61">
        <v>2022</v>
      </c>
      <c r="I1039" s="81" t="s">
        <v>1254</v>
      </c>
      <c r="J1039" s="81" t="s">
        <v>1685</v>
      </c>
      <c r="K1039" s="88" t="s">
        <v>1254</v>
      </c>
      <c r="L1039" s="88" t="s">
        <v>1254</v>
      </c>
      <c r="M1039" s="106"/>
    </row>
    <row r="1040" spans="1:13" ht="78.75" x14ac:dyDescent="0.25">
      <c r="A1040" s="61">
        <v>927</v>
      </c>
      <c r="B1040" s="60" t="s">
        <v>2321</v>
      </c>
      <c r="C1040" s="52" t="s">
        <v>2322</v>
      </c>
      <c r="D1040" s="79">
        <v>0</v>
      </c>
      <c r="E1040" s="107"/>
      <c r="F1040" s="79">
        <v>0.10500000000000001</v>
      </c>
      <c r="G1040" s="61">
        <v>2020</v>
      </c>
      <c r="H1040" s="61">
        <v>2020</v>
      </c>
      <c r="I1040" s="81" t="s">
        <v>1684</v>
      </c>
      <c r="J1040" s="81" t="s">
        <v>1685</v>
      </c>
      <c r="K1040" s="88" t="s">
        <v>1684</v>
      </c>
      <c r="L1040" s="88" t="s">
        <v>1684</v>
      </c>
      <c r="M1040" s="106"/>
    </row>
    <row r="1041" spans="1:13" ht="47.25" x14ac:dyDescent="0.25">
      <c r="A1041" s="61">
        <v>928</v>
      </c>
      <c r="B1041" s="60" t="s">
        <v>2323</v>
      </c>
      <c r="C1041" s="52" t="s">
        <v>2324</v>
      </c>
      <c r="D1041" s="79">
        <v>0</v>
      </c>
      <c r="E1041" s="107"/>
      <c r="F1041" s="79">
        <v>0</v>
      </c>
      <c r="G1041" s="61">
        <v>2020</v>
      </c>
      <c r="H1041" s="61">
        <v>2021</v>
      </c>
      <c r="I1041" s="81" t="s">
        <v>1254</v>
      </c>
      <c r="J1041" s="81" t="s">
        <v>1685</v>
      </c>
      <c r="K1041" s="88" t="s">
        <v>1254</v>
      </c>
      <c r="L1041" s="88" t="s">
        <v>1254</v>
      </c>
      <c r="M1041" s="106"/>
    </row>
    <row r="1042" spans="1:13" x14ac:dyDescent="0.25">
      <c r="A1042" s="63"/>
      <c r="B1042" s="55" t="s">
        <v>141</v>
      </c>
      <c r="C1042" s="56"/>
      <c r="D1042" s="186">
        <f t="shared" ref="D1042" si="200">SUM(D1043:D1046)</f>
        <v>0</v>
      </c>
      <c r="E1042" s="112"/>
      <c r="F1042" s="186">
        <f t="shared" ref="F1042" si="201">SUM(F1043:F1046)</f>
        <v>0</v>
      </c>
      <c r="G1042" s="63"/>
      <c r="H1042" s="63"/>
      <c r="I1042" s="113"/>
      <c r="J1042" s="81"/>
      <c r="K1042" s="101"/>
      <c r="L1042" s="101"/>
      <c r="M1042" s="106"/>
    </row>
    <row r="1043" spans="1:13" ht="63" x14ac:dyDescent="0.25">
      <c r="A1043" s="61">
        <v>929</v>
      </c>
      <c r="B1043" s="60" t="s">
        <v>2325</v>
      </c>
      <c r="C1043" s="52" t="s">
        <v>1355</v>
      </c>
      <c r="D1043" s="79">
        <v>0</v>
      </c>
      <c r="E1043" s="107"/>
      <c r="F1043" s="79">
        <v>0</v>
      </c>
      <c r="G1043" s="61">
        <v>2017</v>
      </c>
      <c r="H1043" s="61">
        <v>2020</v>
      </c>
      <c r="I1043" s="81" t="s">
        <v>1254</v>
      </c>
      <c r="J1043" s="81" t="s">
        <v>1685</v>
      </c>
      <c r="K1043" s="88" t="s">
        <v>1254</v>
      </c>
      <c r="L1043" s="88" t="s">
        <v>1254</v>
      </c>
      <c r="M1043" s="106"/>
    </row>
    <row r="1044" spans="1:13" ht="94.5" x14ac:dyDescent="0.25">
      <c r="A1044" s="63">
        <v>930</v>
      </c>
      <c r="B1044" s="55" t="s">
        <v>1356</v>
      </c>
      <c r="C1044" s="56" t="s">
        <v>1357</v>
      </c>
      <c r="D1044" s="79">
        <v>0</v>
      </c>
      <c r="E1044" s="112"/>
      <c r="F1044" s="79">
        <v>0</v>
      </c>
      <c r="G1044" s="63">
        <v>2018</v>
      </c>
      <c r="H1044" s="63">
        <v>2020</v>
      </c>
      <c r="I1044" s="113" t="s">
        <v>1254</v>
      </c>
      <c r="J1044" s="81" t="s">
        <v>1685</v>
      </c>
      <c r="K1044" s="101" t="s">
        <v>1254</v>
      </c>
      <c r="L1044" s="101" t="s">
        <v>1254</v>
      </c>
      <c r="M1044" s="106"/>
    </row>
    <row r="1045" spans="1:13" ht="63" x14ac:dyDescent="0.25">
      <c r="A1045" s="61">
        <v>931</v>
      </c>
      <c r="B1045" s="60" t="s">
        <v>1358</v>
      </c>
      <c r="C1045" s="52" t="s">
        <v>1359</v>
      </c>
      <c r="D1045" s="79">
        <v>0</v>
      </c>
      <c r="E1045" s="107"/>
      <c r="F1045" s="79">
        <v>0</v>
      </c>
      <c r="G1045" s="61" t="s">
        <v>1686</v>
      </c>
      <c r="H1045" s="61">
        <v>2020</v>
      </c>
      <c r="I1045" s="81" t="s">
        <v>1254</v>
      </c>
      <c r="J1045" s="81" t="s">
        <v>1685</v>
      </c>
      <c r="K1045" s="88" t="s">
        <v>1254</v>
      </c>
      <c r="L1045" s="88" t="s">
        <v>1254</v>
      </c>
      <c r="M1045" s="106"/>
    </row>
    <row r="1046" spans="1:13" ht="63" x14ac:dyDescent="0.25">
      <c r="A1046" s="61">
        <v>932</v>
      </c>
      <c r="B1046" s="60" t="s">
        <v>1070</v>
      </c>
      <c r="C1046" s="52" t="s">
        <v>1071</v>
      </c>
      <c r="D1046" s="79">
        <v>0</v>
      </c>
      <c r="E1046" s="107"/>
      <c r="F1046" s="79">
        <v>0</v>
      </c>
      <c r="G1046" s="61">
        <v>2015</v>
      </c>
      <c r="H1046" s="61">
        <v>2023</v>
      </c>
      <c r="I1046" s="81" t="s">
        <v>1254</v>
      </c>
      <c r="J1046" s="81" t="s">
        <v>1685</v>
      </c>
      <c r="K1046" s="88" t="s">
        <v>1254</v>
      </c>
      <c r="L1046" s="88" t="s">
        <v>1254</v>
      </c>
      <c r="M1046" s="106"/>
    </row>
    <row r="1047" spans="1:13" x14ac:dyDescent="0.25">
      <c r="A1047" s="61"/>
      <c r="B1047" s="60" t="s">
        <v>148</v>
      </c>
      <c r="C1047" s="52"/>
      <c r="D1047" s="79">
        <f t="shared" ref="D1047" si="202">SUM(D1048:D1049)</f>
        <v>0</v>
      </c>
      <c r="E1047" s="107"/>
      <c r="F1047" s="79">
        <f t="shared" ref="F1047" si="203">SUM(F1048:F1049)</f>
        <v>0</v>
      </c>
      <c r="G1047" s="61"/>
      <c r="H1047" s="61"/>
      <c r="I1047" s="81"/>
      <c r="J1047" s="81"/>
      <c r="K1047" s="88"/>
      <c r="L1047" s="88"/>
      <c r="M1047" s="106"/>
    </row>
    <row r="1048" spans="1:13" ht="78.75" x14ac:dyDescent="0.25">
      <c r="A1048" s="61">
        <v>933</v>
      </c>
      <c r="B1048" s="60" t="s">
        <v>1072</v>
      </c>
      <c r="C1048" s="52" t="s">
        <v>1073</v>
      </c>
      <c r="D1048" s="79">
        <v>0</v>
      </c>
      <c r="E1048" s="107"/>
      <c r="F1048" s="79">
        <v>0</v>
      </c>
      <c r="G1048" s="61">
        <v>2015</v>
      </c>
      <c r="H1048" s="61">
        <v>2023</v>
      </c>
      <c r="I1048" s="81" t="s">
        <v>1254</v>
      </c>
      <c r="J1048" s="81" t="s">
        <v>1685</v>
      </c>
      <c r="K1048" s="88" t="s">
        <v>1254</v>
      </c>
      <c r="L1048" s="88" t="s">
        <v>1254</v>
      </c>
      <c r="M1048" s="106"/>
    </row>
    <row r="1049" spans="1:13" ht="47.25" x14ac:dyDescent="0.25">
      <c r="A1049" s="61">
        <v>934</v>
      </c>
      <c r="B1049" s="60" t="s">
        <v>1074</v>
      </c>
      <c r="C1049" s="52" t="s">
        <v>1075</v>
      </c>
      <c r="D1049" s="79">
        <v>0</v>
      </c>
      <c r="E1049" s="107"/>
      <c r="F1049" s="79">
        <v>0</v>
      </c>
      <c r="G1049" s="85">
        <v>2018</v>
      </c>
      <c r="H1049" s="85">
        <v>2020</v>
      </c>
      <c r="I1049" s="81" t="s">
        <v>1684</v>
      </c>
      <c r="J1049" s="81" t="s">
        <v>1685</v>
      </c>
      <c r="K1049" s="86" t="s">
        <v>1684</v>
      </c>
      <c r="L1049" s="86" t="s">
        <v>1684</v>
      </c>
      <c r="M1049" s="106"/>
    </row>
    <row r="1050" spans="1:13" x14ac:dyDescent="0.25">
      <c r="A1050" s="61"/>
      <c r="B1050" s="60" t="s">
        <v>160</v>
      </c>
      <c r="C1050" s="52"/>
      <c r="D1050" s="79">
        <f t="shared" ref="D1050" si="204">SUM(D1051:D1052)</f>
        <v>1.26</v>
      </c>
      <c r="E1050" s="107"/>
      <c r="F1050" s="79">
        <f t="shared" ref="F1050" si="205">SUM(F1051:F1052)</f>
        <v>1.72498</v>
      </c>
      <c r="G1050" s="85"/>
      <c r="H1050" s="85"/>
      <c r="I1050" s="81"/>
      <c r="J1050" s="81"/>
      <c r="K1050" s="86"/>
      <c r="L1050" s="86"/>
      <c r="M1050" s="106"/>
    </row>
    <row r="1051" spans="1:13" ht="47.25" x14ac:dyDescent="0.25">
      <c r="A1051" s="174">
        <v>935</v>
      </c>
      <c r="B1051" s="53" t="s">
        <v>1076</v>
      </c>
      <c r="C1051" s="58" t="s">
        <v>1077</v>
      </c>
      <c r="D1051" s="79">
        <v>0</v>
      </c>
      <c r="E1051" s="107"/>
      <c r="F1051" s="79">
        <v>0</v>
      </c>
      <c r="G1051" s="80">
        <v>2014</v>
      </c>
      <c r="H1051" s="80">
        <v>2023</v>
      </c>
      <c r="I1051" s="81" t="s">
        <v>1254</v>
      </c>
      <c r="J1051" s="81" t="s">
        <v>1685</v>
      </c>
      <c r="K1051" s="82" t="s">
        <v>1254</v>
      </c>
      <c r="L1051" s="82" t="s">
        <v>1254</v>
      </c>
      <c r="M1051" s="106"/>
    </row>
    <row r="1052" spans="1:13" ht="47.25" x14ac:dyDescent="0.25">
      <c r="A1052" s="63">
        <v>936</v>
      </c>
      <c r="B1052" s="55" t="s">
        <v>2326</v>
      </c>
      <c r="C1052" s="56" t="s">
        <v>2327</v>
      </c>
      <c r="D1052" s="79">
        <v>1.26</v>
      </c>
      <c r="E1052" s="112"/>
      <c r="F1052" s="79">
        <v>1.72498</v>
      </c>
      <c r="G1052" s="63">
        <v>2020</v>
      </c>
      <c r="H1052" s="63">
        <v>2020</v>
      </c>
      <c r="I1052" s="113" t="s">
        <v>1684</v>
      </c>
      <c r="J1052" s="81" t="s">
        <v>1685</v>
      </c>
      <c r="K1052" s="101" t="s">
        <v>1684</v>
      </c>
      <c r="L1052" s="101" t="s">
        <v>1684</v>
      </c>
      <c r="M1052" s="106"/>
    </row>
    <row r="1053" spans="1:13" x14ac:dyDescent="0.25">
      <c r="A1053" s="61"/>
      <c r="B1053" s="60" t="s">
        <v>686</v>
      </c>
      <c r="C1053" s="52"/>
      <c r="D1053" s="79">
        <f t="shared" ref="D1053" si="206">SUM(D1054:D1054)</f>
        <v>0</v>
      </c>
      <c r="E1053" s="107"/>
      <c r="F1053" s="79">
        <f t="shared" ref="F1053" si="207">SUM(F1054:F1054)</f>
        <v>1.0900000000000001</v>
      </c>
      <c r="G1053" s="61"/>
      <c r="H1053" s="61"/>
      <c r="I1053" s="81"/>
      <c r="J1053" s="81"/>
      <c r="K1053" s="88"/>
      <c r="L1053" s="88"/>
      <c r="M1053" s="106"/>
    </row>
    <row r="1054" spans="1:13" ht="47.25" x14ac:dyDescent="0.25">
      <c r="A1054" s="61">
        <v>937</v>
      </c>
      <c r="B1054" s="60" t="s">
        <v>1078</v>
      </c>
      <c r="C1054" s="52" t="s">
        <v>1079</v>
      </c>
      <c r="D1054" s="79">
        <v>0</v>
      </c>
      <c r="E1054" s="107"/>
      <c r="F1054" s="79">
        <v>1.0900000000000001</v>
      </c>
      <c r="G1054" s="61">
        <v>2018</v>
      </c>
      <c r="H1054" s="61">
        <v>2020</v>
      </c>
      <c r="I1054" s="81" t="s">
        <v>1684</v>
      </c>
      <c r="J1054" s="81" t="s">
        <v>1685</v>
      </c>
      <c r="K1054" s="88" t="s">
        <v>1684</v>
      </c>
      <c r="L1054" s="88" t="s">
        <v>1684</v>
      </c>
      <c r="M1054" s="106"/>
    </row>
    <row r="1055" spans="1:13" x14ac:dyDescent="0.25">
      <c r="A1055" s="61"/>
      <c r="B1055" s="60" t="s">
        <v>179</v>
      </c>
      <c r="C1055" s="52"/>
      <c r="D1055" s="79">
        <f t="shared" ref="D1055" si="208">SUM(D1056:D1056)</f>
        <v>0</v>
      </c>
      <c r="E1055" s="107"/>
      <c r="F1055" s="79">
        <f t="shared" ref="F1055" si="209">SUM(F1056:F1056)</f>
        <v>0</v>
      </c>
      <c r="G1055" s="61"/>
      <c r="H1055" s="61"/>
      <c r="I1055" s="81"/>
      <c r="J1055" s="81"/>
      <c r="K1055" s="88"/>
      <c r="L1055" s="88"/>
      <c r="M1055" s="106"/>
    </row>
    <row r="1056" spans="1:13" ht="78.75" x14ac:dyDescent="0.25">
      <c r="A1056" s="61">
        <v>938</v>
      </c>
      <c r="B1056" s="60" t="s">
        <v>1080</v>
      </c>
      <c r="C1056" s="52" t="s">
        <v>1081</v>
      </c>
      <c r="D1056" s="79">
        <v>0</v>
      </c>
      <c r="E1056" s="107"/>
      <c r="F1056" s="79">
        <v>0</v>
      </c>
      <c r="G1056" s="61">
        <v>2019</v>
      </c>
      <c r="H1056" s="61">
        <v>2021</v>
      </c>
      <c r="I1056" s="81" t="s">
        <v>1684</v>
      </c>
      <c r="J1056" s="81" t="s">
        <v>1685</v>
      </c>
      <c r="K1056" s="88" t="s">
        <v>1684</v>
      </c>
      <c r="L1056" s="88" t="s">
        <v>1684</v>
      </c>
      <c r="M1056" s="106"/>
    </row>
    <row r="1057" spans="1:13" x14ac:dyDescent="0.25">
      <c r="A1057" s="61"/>
      <c r="B1057" s="60" t="s">
        <v>189</v>
      </c>
      <c r="C1057" s="52"/>
      <c r="D1057" s="79">
        <f t="shared" ref="D1057" si="210">SUM(D1058:D1061)</f>
        <v>0</v>
      </c>
      <c r="E1057" s="107"/>
      <c r="F1057" s="79">
        <f t="shared" ref="F1057" si="211">SUM(F1058:F1061)</f>
        <v>0.28599999999999998</v>
      </c>
      <c r="G1057" s="61"/>
      <c r="H1057" s="61"/>
      <c r="I1057" s="81"/>
      <c r="J1057" s="81"/>
      <c r="K1057" s="88"/>
      <c r="L1057" s="88"/>
      <c r="M1057" s="106"/>
    </row>
    <row r="1058" spans="1:13" ht="78.75" x14ac:dyDescent="0.25">
      <c r="A1058" s="63">
        <v>939</v>
      </c>
      <c r="B1058" s="55" t="s">
        <v>2328</v>
      </c>
      <c r="C1058" s="56" t="s">
        <v>1082</v>
      </c>
      <c r="D1058" s="79">
        <v>0</v>
      </c>
      <c r="E1058" s="112"/>
      <c r="F1058" s="79">
        <v>0</v>
      </c>
      <c r="G1058" s="63">
        <v>2016</v>
      </c>
      <c r="H1058" s="63">
        <v>2020</v>
      </c>
      <c r="I1058" s="113" t="s">
        <v>1684</v>
      </c>
      <c r="J1058" s="81" t="s">
        <v>1685</v>
      </c>
      <c r="K1058" s="101" t="s">
        <v>1684</v>
      </c>
      <c r="L1058" s="101" t="s">
        <v>1684</v>
      </c>
      <c r="M1058" s="106"/>
    </row>
    <row r="1059" spans="1:13" ht="63" x14ac:dyDescent="0.25">
      <c r="A1059" s="61">
        <v>940</v>
      </c>
      <c r="B1059" s="60" t="s">
        <v>1083</v>
      </c>
      <c r="C1059" s="52" t="s">
        <v>1611</v>
      </c>
      <c r="D1059" s="79">
        <v>0</v>
      </c>
      <c r="E1059" s="107"/>
      <c r="F1059" s="79">
        <v>0.28599999999999998</v>
      </c>
      <c r="G1059" s="61">
        <v>2018</v>
      </c>
      <c r="H1059" s="61">
        <v>2021</v>
      </c>
      <c r="I1059" s="81" t="s">
        <v>1684</v>
      </c>
      <c r="J1059" s="81" t="s">
        <v>1685</v>
      </c>
      <c r="K1059" s="88" t="s">
        <v>1684</v>
      </c>
      <c r="L1059" s="88" t="s">
        <v>1684</v>
      </c>
      <c r="M1059" s="106"/>
    </row>
    <row r="1060" spans="1:13" ht="63" x14ac:dyDescent="0.25">
      <c r="A1060" s="63">
        <v>941</v>
      </c>
      <c r="B1060" s="55" t="s">
        <v>2329</v>
      </c>
      <c r="C1060" s="56" t="s">
        <v>1612</v>
      </c>
      <c r="D1060" s="79">
        <v>0</v>
      </c>
      <c r="E1060" s="112"/>
      <c r="F1060" s="79">
        <v>0</v>
      </c>
      <c r="G1060" s="63">
        <v>2015</v>
      </c>
      <c r="H1060" s="63">
        <v>2020</v>
      </c>
      <c r="I1060" s="113" t="s">
        <v>1254</v>
      </c>
      <c r="J1060" s="81" t="s">
        <v>1685</v>
      </c>
      <c r="K1060" s="101" t="s">
        <v>1254</v>
      </c>
      <c r="L1060" s="101" t="s">
        <v>1254</v>
      </c>
      <c r="M1060" s="106"/>
    </row>
    <row r="1061" spans="1:13" ht="63" x14ac:dyDescent="0.25">
      <c r="A1061" s="61">
        <v>942</v>
      </c>
      <c r="B1061" s="60" t="s">
        <v>2330</v>
      </c>
      <c r="C1061" s="52" t="s">
        <v>1084</v>
      </c>
      <c r="D1061" s="79">
        <v>0</v>
      </c>
      <c r="E1061" s="107"/>
      <c r="F1061" s="79">
        <v>0</v>
      </c>
      <c r="G1061" s="61">
        <v>2018</v>
      </c>
      <c r="H1061" s="61">
        <v>2021</v>
      </c>
      <c r="I1061" s="81" t="s">
        <v>1254</v>
      </c>
      <c r="J1061" s="81" t="s">
        <v>1685</v>
      </c>
      <c r="K1061" s="88" t="s">
        <v>1684</v>
      </c>
      <c r="L1061" s="88" t="s">
        <v>1684</v>
      </c>
      <c r="M1061" s="106"/>
    </row>
    <row r="1062" spans="1:13" x14ac:dyDescent="0.25">
      <c r="A1062" s="63"/>
      <c r="B1062" s="55" t="s">
        <v>226</v>
      </c>
      <c r="C1062" s="56"/>
      <c r="D1062" s="186">
        <f>SUM(D1063:D1072)</f>
        <v>0</v>
      </c>
      <c r="E1062" s="112"/>
      <c r="F1062" s="186">
        <f>SUM(F1063:F1072)</f>
        <v>7.8170000000000002</v>
      </c>
      <c r="G1062" s="63"/>
      <c r="H1062" s="63"/>
      <c r="I1062" s="113"/>
      <c r="J1062" s="81"/>
      <c r="K1062" s="101"/>
      <c r="L1062" s="101"/>
      <c r="M1062" s="106"/>
    </row>
    <row r="1063" spans="1:13" ht="63" x14ac:dyDescent="0.25">
      <c r="A1063" s="61">
        <v>943</v>
      </c>
      <c r="B1063" s="60" t="s">
        <v>1096</v>
      </c>
      <c r="C1063" s="52" t="s">
        <v>1097</v>
      </c>
      <c r="D1063" s="79">
        <v>0</v>
      </c>
      <c r="E1063" s="107"/>
      <c r="F1063" s="79">
        <v>0</v>
      </c>
      <c r="G1063" s="61">
        <v>2017</v>
      </c>
      <c r="H1063" s="61">
        <v>2020</v>
      </c>
      <c r="I1063" s="81" t="s">
        <v>1684</v>
      </c>
      <c r="J1063" s="81" t="s">
        <v>1685</v>
      </c>
      <c r="K1063" s="88" t="s">
        <v>1684</v>
      </c>
      <c r="L1063" s="88" t="s">
        <v>1684</v>
      </c>
      <c r="M1063" s="106"/>
    </row>
    <row r="1064" spans="1:13" ht="63" x14ac:dyDescent="0.25">
      <c r="A1064" s="63">
        <v>944</v>
      </c>
      <c r="B1064" s="55" t="s">
        <v>1085</v>
      </c>
      <c r="C1064" s="56" t="s">
        <v>1086</v>
      </c>
      <c r="D1064" s="79">
        <v>0</v>
      </c>
      <c r="E1064" s="112"/>
      <c r="F1064" s="79">
        <v>0</v>
      </c>
      <c r="G1064" s="63">
        <v>2019</v>
      </c>
      <c r="H1064" s="63">
        <v>2020</v>
      </c>
      <c r="I1064" s="113" t="s">
        <v>1684</v>
      </c>
      <c r="J1064" s="81" t="s">
        <v>1685</v>
      </c>
      <c r="K1064" s="101" t="s">
        <v>1684</v>
      </c>
      <c r="L1064" s="101" t="s">
        <v>1684</v>
      </c>
      <c r="M1064" s="106"/>
    </row>
    <row r="1065" spans="1:13" ht="47.25" x14ac:dyDescent="0.25">
      <c r="A1065" s="61">
        <v>945</v>
      </c>
      <c r="B1065" s="60" t="s">
        <v>1087</v>
      </c>
      <c r="C1065" s="52" t="s">
        <v>1088</v>
      </c>
      <c r="D1065" s="79">
        <v>0</v>
      </c>
      <c r="E1065" s="107"/>
      <c r="F1065" s="79">
        <v>0</v>
      </c>
      <c r="G1065" s="61" t="s">
        <v>1686</v>
      </c>
      <c r="H1065" s="61">
        <v>2021</v>
      </c>
      <c r="I1065" s="81" t="s">
        <v>1684</v>
      </c>
      <c r="J1065" s="81" t="s">
        <v>1685</v>
      </c>
      <c r="K1065" s="88" t="s">
        <v>1684</v>
      </c>
      <c r="L1065" s="88" t="s">
        <v>1684</v>
      </c>
      <c r="M1065" s="106"/>
    </row>
    <row r="1066" spans="1:13" ht="63" x14ac:dyDescent="0.25">
      <c r="A1066" s="174">
        <v>946</v>
      </c>
      <c r="B1066" s="53" t="s">
        <v>1089</v>
      </c>
      <c r="C1066" s="58" t="s">
        <v>1613</v>
      </c>
      <c r="D1066" s="79">
        <v>0</v>
      </c>
      <c r="E1066" s="107"/>
      <c r="F1066" s="79">
        <v>0</v>
      </c>
      <c r="G1066" s="80">
        <v>2015</v>
      </c>
      <c r="H1066" s="80">
        <v>2020</v>
      </c>
      <c r="I1066" s="81" t="s">
        <v>1684</v>
      </c>
      <c r="J1066" s="81" t="s">
        <v>1685</v>
      </c>
      <c r="K1066" s="82" t="s">
        <v>1684</v>
      </c>
      <c r="L1066" s="82" t="s">
        <v>1684</v>
      </c>
      <c r="M1066" s="106"/>
    </row>
    <row r="1067" spans="1:13" ht="63" x14ac:dyDescent="0.25">
      <c r="A1067" s="63">
        <v>947</v>
      </c>
      <c r="B1067" s="55" t="s">
        <v>2331</v>
      </c>
      <c r="C1067" s="56" t="s">
        <v>1090</v>
      </c>
      <c r="D1067" s="79">
        <v>0</v>
      </c>
      <c r="E1067" s="112"/>
      <c r="F1067" s="79">
        <v>7.1070000000000002</v>
      </c>
      <c r="G1067" s="63">
        <v>2015</v>
      </c>
      <c r="H1067" s="63">
        <v>2020</v>
      </c>
      <c r="I1067" s="113" t="s">
        <v>1684</v>
      </c>
      <c r="J1067" s="81" t="s">
        <v>1685</v>
      </c>
      <c r="K1067" s="101" t="s">
        <v>1684</v>
      </c>
      <c r="L1067" s="101" t="s">
        <v>1684</v>
      </c>
      <c r="M1067" s="106"/>
    </row>
    <row r="1068" spans="1:13" ht="63" x14ac:dyDescent="0.25">
      <c r="A1068" s="61">
        <v>948</v>
      </c>
      <c r="B1068" s="60" t="s">
        <v>1091</v>
      </c>
      <c r="C1068" s="52" t="s">
        <v>1092</v>
      </c>
      <c r="D1068" s="79">
        <v>0</v>
      </c>
      <c r="E1068" s="107"/>
      <c r="F1068" s="79">
        <v>0</v>
      </c>
      <c r="G1068" s="61">
        <v>2016</v>
      </c>
      <c r="H1068" s="61">
        <v>2023</v>
      </c>
      <c r="I1068" s="81" t="s">
        <v>1254</v>
      </c>
      <c r="J1068" s="81" t="s">
        <v>1685</v>
      </c>
      <c r="K1068" s="88" t="s">
        <v>1684</v>
      </c>
      <c r="L1068" s="88" t="s">
        <v>1684</v>
      </c>
      <c r="M1068" s="106"/>
    </row>
    <row r="1069" spans="1:13" ht="47.25" x14ac:dyDescent="0.25">
      <c r="A1069" s="96">
        <v>949</v>
      </c>
      <c r="B1069" s="97" t="s">
        <v>2332</v>
      </c>
      <c r="C1069" s="98" t="s">
        <v>1093</v>
      </c>
      <c r="D1069" s="79">
        <v>0</v>
      </c>
      <c r="E1069" s="111"/>
      <c r="F1069" s="79">
        <v>0</v>
      </c>
      <c r="G1069" s="96">
        <v>2019</v>
      </c>
      <c r="H1069" s="96">
        <v>2021</v>
      </c>
      <c r="I1069" s="94" t="s">
        <v>1254</v>
      </c>
      <c r="J1069" s="81" t="s">
        <v>1685</v>
      </c>
      <c r="K1069" s="99" t="s">
        <v>1254</v>
      </c>
      <c r="L1069" s="99" t="s">
        <v>1254</v>
      </c>
      <c r="M1069" s="106"/>
    </row>
    <row r="1070" spans="1:13" x14ac:dyDescent="0.3">
      <c r="A1070" s="63">
        <v>950</v>
      </c>
      <c r="B1070" s="114" t="s">
        <v>2333</v>
      </c>
      <c r="C1070" s="66" t="s">
        <v>1094</v>
      </c>
      <c r="D1070" s="79">
        <v>0</v>
      </c>
      <c r="E1070" s="112"/>
      <c r="F1070" s="79">
        <v>0.66</v>
      </c>
      <c r="G1070" s="115">
        <v>2019</v>
      </c>
      <c r="H1070" s="115">
        <v>2020</v>
      </c>
      <c r="I1070" s="113" t="s">
        <v>1684</v>
      </c>
      <c r="J1070" s="81" t="s">
        <v>1685</v>
      </c>
      <c r="K1070" s="116" t="s">
        <v>1684</v>
      </c>
      <c r="L1070" s="116" t="s">
        <v>1684</v>
      </c>
      <c r="M1070" s="106"/>
    </row>
    <row r="1071" spans="1:13" ht="47.25" x14ac:dyDescent="0.25">
      <c r="A1071" s="174">
        <v>951</v>
      </c>
      <c r="B1071" s="53" t="s">
        <v>2334</v>
      </c>
      <c r="C1071" s="58" t="s">
        <v>2335</v>
      </c>
      <c r="D1071" s="79">
        <v>0</v>
      </c>
      <c r="E1071" s="107"/>
      <c r="F1071" s="79">
        <v>0</v>
      </c>
      <c r="G1071" s="80">
        <v>2020</v>
      </c>
      <c r="H1071" s="80">
        <v>2021</v>
      </c>
      <c r="I1071" s="81" t="s">
        <v>1254</v>
      </c>
      <c r="J1071" s="81" t="s">
        <v>1685</v>
      </c>
      <c r="K1071" s="82" t="s">
        <v>1254</v>
      </c>
      <c r="L1071" s="82" t="s">
        <v>1254</v>
      </c>
      <c r="M1071" s="106"/>
    </row>
    <row r="1072" spans="1:13" ht="63" x14ac:dyDescent="0.25">
      <c r="A1072" s="90">
        <v>952</v>
      </c>
      <c r="B1072" s="91" t="s">
        <v>1095</v>
      </c>
      <c r="C1072" s="92" t="s">
        <v>1614</v>
      </c>
      <c r="D1072" s="79">
        <v>0</v>
      </c>
      <c r="E1072" s="107"/>
      <c r="F1072" s="79">
        <v>0.05</v>
      </c>
      <c r="G1072" s="80">
        <v>2019</v>
      </c>
      <c r="H1072" s="80">
        <v>2020</v>
      </c>
      <c r="I1072" s="81" t="s">
        <v>1684</v>
      </c>
      <c r="J1072" s="81" t="s">
        <v>1685</v>
      </c>
      <c r="K1072" s="82" t="s">
        <v>1684</v>
      </c>
      <c r="L1072" s="82" t="s">
        <v>1684</v>
      </c>
      <c r="M1072" s="106"/>
    </row>
    <row r="1073" spans="1:13" x14ac:dyDescent="0.25">
      <c r="A1073" s="174"/>
      <c r="B1073" s="53" t="s">
        <v>246</v>
      </c>
      <c r="C1073" s="58"/>
      <c r="D1073" s="79">
        <f>SUM(D1074:D1076)</f>
        <v>0</v>
      </c>
      <c r="E1073" s="107"/>
      <c r="F1073" s="79">
        <f>SUM(F1074:F1076)</f>
        <v>1.5127999999999999</v>
      </c>
      <c r="G1073" s="80"/>
      <c r="H1073" s="80"/>
      <c r="I1073" s="81"/>
      <c r="J1073" s="81"/>
      <c r="K1073" s="82"/>
      <c r="L1073" s="82"/>
      <c r="M1073" s="106"/>
    </row>
    <row r="1074" spans="1:13" ht="63" x14ac:dyDescent="0.25">
      <c r="A1074" s="174">
        <v>953</v>
      </c>
      <c r="B1074" s="53" t="s">
        <v>1098</v>
      </c>
      <c r="C1074" s="58" t="s">
        <v>1099</v>
      </c>
      <c r="D1074" s="79">
        <v>0</v>
      </c>
      <c r="E1074" s="107"/>
      <c r="F1074" s="79">
        <v>0</v>
      </c>
      <c r="G1074" s="80">
        <v>2018</v>
      </c>
      <c r="H1074" s="80">
        <v>2021</v>
      </c>
      <c r="I1074" s="81" t="s">
        <v>1684</v>
      </c>
      <c r="J1074" s="81" t="s">
        <v>1685</v>
      </c>
      <c r="K1074" s="82" t="s">
        <v>1684</v>
      </c>
      <c r="L1074" s="82" t="s">
        <v>1684</v>
      </c>
      <c r="M1074" s="106"/>
    </row>
    <row r="1075" spans="1:13" ht="63" x14ac:dyDescent="0.25">
      <c r="A1075" s="174">
        <v>954</v>
      </c>
      <c r="B1075" s="53" t="s">
        <v>1100</v>
      </c>
      <c r="C1075" s="58" t="s">
        <v>1101</v>
      </c>
      <c r="D1075" s="79">
        <v>0</v>
      </c>
      <c r="E1075" s="107"/>
      <c r="F1075" s="79">
        <v>1.01</v>
      </c>
      <c r="G1075" s="80" t="s">
        <v>1686</v>
      </c>
      <c r="H1075" s="80">
        <v>2020</v>
      </c>
      <c r="I1075" s="81" t="s">
        <v>1684</v>
      </c>
      <c r="J1075" s="81" t="s">
        <v>1685</v>
      </c>
      <c r="K1075" s="82" t="s">
        <v>1684</v>
      </c>
      <c r="L1075" s="82" t="s">
        <v>1684</v>
      </c>
      <c r="M1075" s="106"/>
    </row>
    <row r="1076" spans="1:13" ht="47.25" x14ac:dyDescent="0.25">
      <c r="A1076" s="174">
        <v>955</v>
      </c>
      <c r="B1076" s="53" t="s">
        <v>1102</v>
      </c>
      <c r="C1076" s="58" t="s">
        <v>1615</v>
      </c>
      <c r="D1076" s="79">
        <v>0</v>
      </c>
      <c r="E1076" s="107"/>
      <c r="F1076" s="79">
        <v>0.50280000000000002</v>
      </c>
      <c r="G1076" s="80">
        <v>2019</v>
      </c>
      <c r="H1076" s="80">
        <v>2020</v>
      </c>
      <c r="I1076" s="81" t="s">
        <v>1684</v>
      </c>
      <c r="J1076" s="81" t="s">
        <v>1685</v>
      </c>
      <c r="K1076" s="82" t="s">
        <v>1684</v>
      </c>
      <c r="L1076" s="82" t="s">
        <v>1684</v>
      </c>
      <c r="M1076" s="106"/>
    </row>
    <row r="1077" spans="1:13" x14ac:dyDescent="0.25">
      <c r="A1077" s="174"/>
      <c r="B1077" s="53" t="s">
        <v>254</v>
      </c>
      <c r="C1077" s="58"/>
      <c r="D1077" s="79">
        <f t="shared" ref="D1077" si="212">SUM(D1078:D1079)</f>
        <v>0</v>
      </c>
      <c r="E1077" s="107"/>
      <c r="F1077" s="79">
        <f t="shared" ref="F1077" si="213">SUM(F1078:F1079)</f>
        <v>0</v>
      </c>
      <c r="G1077" s="80"/>
      <c r="H1077" s="80"/>
      <c r="I1077" s="81"/>
      <c r="J1077" s="81"/>
      <c r="K1077" s="82"/>
      <c r="L1077" s="82"/>
      <c r="M1077" s="106"/>
    </row>
    <row r="1078" spans="1:13" ht="78.75" x14ac:dyDescent="0.25">
      <c r="A1078" s="174">
        <v>956</v>
      </c>
      <c r="B1078" s="53" t="s">
        <v>1103</v>
      </c>
      <c r="C1078" s="58" t="s">
        <v>1616</v>
      </c>
      <c r="D1078" s="79">
        <v>0</v>
      </c>
      <c r="E1078" s="107"/>
      <c r="F1078" s="79">
        <v>0</v>
      </c>
      <c r="G1078" s="80">
        <v>2018</v>
      </c>
      <c r="H1078" s="80" t="s">
        <v>2776</v>
      </c>
      <c r="I1078" s="81" t="s">
        <v>1684</v>
      </c>
      <c r="J1078" s="81" t="s">
        <v>1685</v>
      </c>
      <c r="K1078" s="82" t="s">
        <v>1254</v>
      </c>
      <c r="L1078" s="82" t="s">
        <v>1254</v>
      </c>
      <c r="M1078" s="106"/>
    </row>
    <row r="1079" spans="1:13" ht="47.25" x14ac:dyDescent="0.25">
      <c r="A1079" s="174">
        <v>957</v>
      </c>
      <c r="B1079" s="53" t="s">
        <v>2336</v>
      </c>
      <c r="C1079" s="58" t="s">
        <v>2337</v>
      </c>
      <c r="D1079" s="79">
        <v>0</v>
      </c>
      <c r="E1079" s="107"/>
      <c r="F1079" s="79">
        <v>0</v>
      </c>
      <c r="G1079" s="80">
        <v>2020</v>
      </c>
      <c r="H1079" s="80">
        <v>2020</v>
      </c>
      <c r="I1079" s="81" t="s">
        <v>1254</v>
      </c>
      <c r="J1079" s="81" t="s">
        <v>1685</v>
      </c>
      <c r="K1079" s="82" t="s">
        <v>1254</v>
      </c>
      <c r="L1079" s="82" t="s">
        <v>1254</v>
      </c>
      <c r="M1079" s="106"/>
    </row>
    <row r="1080" spans="1:13" x14ac:dyDescent="0.25">
      <c r="A1080" s="174"/>
      <c r="B1080" s="53" t="s">
        <v>274</v>
      </c>
      <c r="C1080" s="58"/>
      <c r="D1080" s="79">
        <f t="shared" ref="D1080" si="214">SUM(D1081:D1083)</f>
        <v>0</v>
      </c>
      <c r="E1080" s="107"/>
      <c r="F1080" s="79">
        <f t="shared" ref="F1080" si="215">SUM(F1081:F1083)</f>
        <v>0</v>
      </c>
      <c r="G1080" s="80"/>
      <c r="H1080" s="80"/>
      <c r="I1080" s="81"/>
      <c r="J1080" s="81"/>
      <c r="K1080" s="82"/>
      <c r="L1080" s="82"/>
      <c r="M1080" s="106"/>
    </row>
    <row r="1081" spans="1:13" ht="63" x14ac:dyDescent="0.25">
      <c r="A1081" s="174">
        <v>958</v>
      </c>
      <c r="B1081" s="53" t="s">
        <v>1107</v>
      </c>
      <c r="C1081" s="58" t="s">
        <v>1108</v>
      </c>
      <c r="D1081" s="79">
        <v>0</v>
      </c>
      <c r="E1081" s="107"/>
      <c r="F1081" s="79">
        <v>0</v>
      </c>
      <c r="G1081" s="80">
        <v>2015</v>
      </c>
      <c r="H1081" s="80">
        <v>2023</v>
      </c>
      <c r="I1081" s="81" t="s">
        <v>1684</v>
      </c>
      <c r="J1081" s="81" t="s">
        <v>1685</v>
      </c>
      <c r="K1081" s="82" t="s">
        <v>1254</v>
      </c>
      <c r="L1081" s="82" t="s">
        <v>1254</v>
      </c>
      <c r="M1081" s="106"/>
    </row>
    <row r="1082" spans="1:13" ht="47.25" x14ac:dyDescent="0.25">
      <c r="A1082" s="174">
        <v>959</v>
      </c>
      <c r="B1082" s="53" t="s">
        <v>1109</v>
      </c>
      <c r="C1082" s="58" t="s">
        <v>1110</v>
      </c>
      <c r="D1082" s="79">
        <v>0</v>
      </c>
      <c r="E1082" s="107"/>
      <c r="F1082" s="79">
        <v>0</v>
      </c>
      <c r="G1082" s="80">
        <v>2019</v>
      </c>
      <c r="H1082" s="80">
        <v>2020</v>
      </c>
      <c r="I1082" s="81" t="s">
        <v>1684</v>
      </c>
      <c r="J1082" s="81" t="s">
        <v>1685</v>
      </c>
      <c r="K1082" s="82" t="s">
        <v>1684</v>
      </c>
      <c r="L1082" s="82" t="s">
        <v>1684</v>
      </c>
      <c r="M1082" s="106"/>
    </row>
    <row r="1083" spans="1:13" ht="78.75" x14ac:dyDescent="0.25">
      <c r="A1083" s="174">
        <v>960</v>
      </c>
      <c r="B1083" s="53" t="s">
        <v>1111</v>
      </c>
      <c r="C1083" s="58" t="s">
        <v>1112</v>
      </c>
      <c r="D1083" s="79">
        <v>0</v>
      </c>
      <c r="E1083" s="107"/>
      <c r="F1083" s="79">
        <v>0</v>
      </c>
      <c r="G1083" s="80">
        <v>2015</v>
      </c>
      <c r="H1083" s="80">
        <v>2021</v>
      </c>
      <c r="I1083" s="81" t="s">
        <v>1684</v>
      </c>
      <c r="J1083" s="81" t="s">
        <v>1685</v>
      </c>
      <c r="K1083" s="82" t="s">
        <v>1254</v>
      </c>
      <c r="L1083" s="82" t="s">
        <v>1254</v>
      </c>
      <c r="M1083" s="106"/>
    </row>
    <row r="1084" spans="1:13" x14ac:dyDescent="0.25">
      <c r="A1084" s="174"/>
      <c r="B1084" s="53" t="s">
        <v>305</v>
      </c>
      <c r="C1084" s="58"/>
      <c r="D1084" s="79">
        <f t="shared" ref="D1084" si="216">SUM(D1085:D1085)</f>
        <v>0</v>
      </c>
      <c r="E1084" s="107"/>
      <c r="F1084" s="79">
        <f t="shared" ref="F1084" si="217">SUM(F1085:F1085)</f>
        <v>0.09</v>
      </c>
      <c r="G1084" s="80"/>
      <c r="H1084" s="80"/>
      <c r="I1084" s="81"/>
      <c r="J1084" s="81"/>
      <c r="K1084" s="82"/>
      <c r="L1084" s="82"/>
      <c r="M1084" s="106"/>
    </row>
    <row r="1085" spans="1:13" ht="47.25" x14ac:dyDescent="0.25">
      <c r="A1085" s="174">
        <v>961</v>
      </c>
      <c r="B1085" s="53" t="s">
        <v>1104</v>
      </c>
      <c r="C1085" s="58" t="s">
        <v>1105</v>
      </c>
      <c r="D1085" s="79">
        <v>0</v>
      </c>
      <c r="E1085" s="107"/>
      <c r="F1085" s="79">
        <v>0.09</v>
      </c>
      <c r="G1085" s="80">
        <v>2019</v>
      </c>
      <c r="H1085" s="80">
        <v>2020</v>
      </c>
      <c r="I1085" s="81" t="s">
        <v>1684</v>
      </c>
      <c r="J1085" s="81" t="s">
        <v>1685</v>
      </c>
      <c r="K1085" s="82" t="s">
        <v>1684</v>
      </c>
      <c r="L1085" s="82" t="s">
        <v>1684</v>
      </c>
      <c r="M1085" s="106"/>
    </row>
    <row r="1086" spans="1:13" x14ac:dyDescent="0.25">
      <c r="A1086" s="174"/>
      <c r="B1086" s="53" t="s">
        <v>329</v>
      </c>
      <c r="C1086" s="58"/>
      <c r="D1086" s="79">
        <f t="shared" ref="D1086" si="218">SUM(D1087:D1095)</f>
        <v>0.5</v>
      </c>
      <c r="E1086" s="107"/>
      <c r="F1086" s="79">
        <f t="shared" ref="F1086" si="219">SUM(F1087:F1095)</f>
        <v>3.2858000000000001</v>
      </c>
      <c r="G1086" s="80"/>
      <c r="H1086" s="80"/>
      <c r="I1086" s="81"/>
      <c r="J1086" s="81"/>
      <c r="K1086" s="82"/>
      <c r="L1086" s="82"/>
      <c r="M1086" s="106"/>
    </row>
    <row r="1087" spans="1:13" ht="47.25" x14ac:dyDescent="0.25">
      <c r="A1087" s="174">
        <v>962</v>
      </c>
      <c r="B1087" s="53" t="s">
        <v>1113</v>
      </c>
      <c r="C1087" s="58" t="s">
        <v>1114</v>
      </c>
      <c r="D1087" s="79">
        <v>0.5</v>
      </c>
      <c r="E1087" s="107"/>
      <c r="F1087" s="79">
        <v>1.2528000000000001</v>
      </c>
      <c r="G1087" s="80">
        <v>2018</v>
      </c>
      <c r="H1087" s="80">
        <v>2020</v>
      </c>
      <c r="I1087" s="81" t="s">
        <v>1684</v>
      </c>
      <c r="J1087" s="81" t="s">
        <v>1685</v>
      </c>
      <c r="K1087" s="82" t="s">
        <v>1684</v>
      </c>
      <c r="L1087" s="82" t="s">
        <v>1684</v>
      </c>
      <c r="M1087" s="106"/>
    </row>
    <row r="1088" spans="1:13" ht="47.25" x14ac:dyDescent="0.25">
      <c r="A1088" s="174">
        <v>963</v>
      </c>
      <c r="B1088" s="53" t="s">
        <v>1115</v>
      </c>
      <c r="C1088" s="58" t="s">
        <v>1116</v>
      </c>
      <c r="D1088" s="79">
        <v>0</v>
      </c>
      <c r="E1088" s="107"/>
      <c r="F1088" s="79">
        <v>0</v>
      </c>
      <c r="G1088" s="80">
        <v>2014</v>
      </c>
      <c r="H1088" s="80">
        <v>2022</v>
      </c>
      <c r="I1088" s="81" t="s">
        <v>1684</v>
      </c>
      <c r="J1088" s="81" t="s">
        <v>1685</v>
      </c>
      <c r="K1088" s="82" t="s">
        <v>1684</v>
      </c>
      <c r="L1088" s="82" t="s">
        <v>1684</v>
      </c>
      <c r="M1088" s="106"/>
    </row>
    <row r="1089" spans="1:13" ht="63" x14ac:dyDescent="0.25">
      <c r="A1089" s="174">
        <v>964</v>
      </c>
      <c r="B1089" s="53" t="s">
        <v>1117</v>
      </c>
      <c r="C1089" s="58" t="s">
        <v>1118</v>
      </c>
      <c r="D1089" s="79">
        <v>0</v>
      </c>
      <c r="E1089" s="107"/>
      <c r="F1089" s="79">
        <v>0</v>
      </c>
      <c r="G1089" s="80">
        <v>2015</v>
      </c>
      <c r="H1089" s="80">
        <v>2021</v>
      </c>
      <c r="I1089" s="81" t="s">
        <v>1684</v>
      </c>
      <c r="J1089" s="81" t="s">
        <v>1685</v>
      </c>
      <c r="K1089" s="82" t="s">
        <v>1254</v>
      </c>
      <c r="L1089" s="82" t="s">
        <v>1254</v>
      </c>
      <c r="M1089" s="106"/>
    </row>
    <row r="1090" spans="1:13" ht="110.25" x14ac:dyDescent="0.25">
      <c r="A1090" s="174">
        <v>965</v>
      </c>
      <c r="B1090" s="53" t="s">
        <v>2338</v>
      </c>
      <c r="C1090" s="58" t="s">
        <v>1119</v>
      </c>
      <c r="D1090" s="79">
        <v>0</v>
      </c>
      <c r="E1090" s="107"/>
      <c r="F1090" s="79">
        <v>0</v>
      </c>
      <c r="G1090" s="80">
        <v>2014</v>
      </c>
      <c r="H1090" s="80">
        <v>2020</v>
      </c>
      <c r="I1090" s="81" t="s">
        <v>1254</v>
      </c>
      <c r="J1090" s="81" t="s">
        <v>1685</v>
      </c>
      <c r="K1090" s="82" t="s">
        <v>1254</v>
      </c>
      <c r="L1090" s="82" t="s">
        <v>1254</v>
      </c>
      <c r="M1090" s="106"/>
    </row>
    <row r="1091" spans="1:13" ht="78.75" x14ac:dyDescent="0.25">
      <c r="A1091" s="174">
        <v>966</v>
      </c>
      <c r="B1091" s="53" t="s">
        <v>1120</v>
      </c>
      <c r="C1091" s="58" t="s">
        <v>1618</v>
      </c>
      <c r="D1091" s="79">
        <v>0</v>
      </c>
      <c r="E1091" s="107"/>
      <c r="F1091" s="79">
        <v>0</v>
      </c>
      <c r="G1091" s="80">
        <v>2014</v>
      </c>
      <c r="H1091" s="80">
        <v>2023</v>
      </c>
      <c r="I1091" s="81" t="s">
        <v>1254</v>
      </c>
      <c r="J1091" s="81" t="s">
        <v>1685</v>
      </c>
      <c r="K1091" s="82" t="s">
        <v>1254</v>
      </c>
      <c r="L1091" s="82" t="s">
        <v>1254</v>
      </c>
      <c r="M1091" s="106"/>
    </row>
    <row r="1092" spans="1:13" ht="63" x14ac:dyDescent="0.25">
      <c r="A1092" s="174">
        <v>967</v>
      </c>
      <c r="B1092" s="53" t="s">
        <v>1121</v>
      </c>
      <c r="C1092" s="58" t="s">
        <v>1122</v>
      </c>
      <c r="D1092" s="79">
        <v>0</v>
      </c>
      <c r="E1092" s="107"/>
      <c r="F1092" s="79">
        <v>2.0329999999999999</v>
      </c>
      <c r="G1092" s="80">
        <v>2014</v>
      </c>
      <c r="H1092" s="80">
        <v>2020</v>
      </c>
      <c r="I1092" s="81" t="s">
        <v>1684</v>
      </c>
      <c r="J1092" s="81" t="s">
        <v>1685</v>
      </c>
      <c r="K1092" s="82" t="s">
        <v>1684</v>
      </c>
      <c r="L1092" s="82" t="s">
        <v>1684</v>
      </c>
      <c r="M1092" s="106"/>
    </row>
    <row r="1093" spans="1:13" ht="94.5" x14ac:dyDescent="0.25">
      <c r="A1093" s="174">
        <v>968</v>
      </c>
      <c r="B1093" s="53" t="s">
        <v>1123</v>
      </c>
      <c r="C1093" s="58" t="s">
        <v>1124</v>
      </c>
      <c r="D1093" s="79">
        <v>0</v>
      </c>
      <c r="E1093" s="107"/>
      <c r="F1093" s="79">
        <v>0</v>
      </c>
      <c r="G1093" s="80">
        <v>2015</v>
      </c>
      <c r="H1093" s="80">
        <v>2021</v>
      </c>
      <c r="I1093" s="81" t="s">
        <v>1254</v>
      </c>
      <c r="J1093" s="81" t="s">
        <v>1685</v>
      </c>
      <c r="K1093" s="82" t="s">
        <v>1254</v>
      </c>
      <c r="L1093" s="82" t="s">
        <v>1254</v>
      </c>
      <c r="M1093" s="106"/>
    </row>
    <row r="1094" spans="1:13" ht="47.25" x14ac:dyDescent="0.25">
      <c r="A1094" s="174">
        <v>969</v>
      </c>
      <c r="B1094" s="53" t="s">
        <v>1125</v>
      </c>
      <c r="C1094" s="58" t="s">
        <v>1126</v>
      </c>
      <c r="D1094" s="79">
        <v>0</v>
      </c>
      <c r="E1094" s="107"/>
      <c r="F1094" s="79">
        <v>0</v>
      </c>
      <c r="G1094" s="80">
        <v>2014</v>
      </c>
      <c r="H1094" s="80">
        <v>2021</v>
      </c>
      <c r="I1094" s="81" t="s">
        <v>1254</v>
      </c>
      <c r="J1094" s="81" t="s">
        <v>1685</v>
      </c>
      <c r="K1094" s="82" t="s">
        <v>1254</v>
      </c>
      <c r="L1094" s="82" t="s">
        <v>1254</v>
      </c>
      <c r="M1094" s="106"/>
    </row>
    <row r="1095" spans="1:13" ht="78.75" x14ac:dyDescent="0.25">
      <c r="A1095" s="174">
        <v>970</v>
      </c>
      <c r="B1095" s="53" t="s">
        <v>2339</v>
      </c>
      <c r="C1095" s="58" t="s">
        <v>2340</v>
      </c>
      <c r="D1095" s="79">
        <v>0</v>
      </c>
      <c r="E1095" s="107"/>
      <c r="F1095" s="79">
        <v>0</v>
      </c>
      <c r="G1095" s="80">
        <v>2020</v>
      </c>
      <c r="H1095" s="80">
        <v>2021</v>
      </c>
      <c r="I1095" s="81" t="s">
        <v>1254</v>
      </c>
      <c r="J1095" s="81" t="s">
        <v>1685</v>
      </c>
      <c r="K1095" s="82" t="s">
        <v>1254</v>
      </c>
      <c r="L1095" s="82" t="s">
        <v>1254</v>
      </c>
      <c r="M1095" s="106"/>
    </row>
    <row r="1096" spans="1:13" x14ac:dyDescent="0.25">
      <c r="A1096" s="174"/>
      <c r="B1096" s="53" t="s">
        <v>349</v>
      </c>
      <c r="C1096" s="58"/>
      <c r="D1096" s="79">
        <f t="shared" ref="D1096" si="220">SUM(D1097)</f>
        <v>0</v>
      </c>
      <c r="E1096" s="107"/>
      <c r="F1096" s="79">
        <f t="shared" ref="F1096" si="221">SUM(F1097)</f>
        <v>0</v>
      </c>
      <c r="G1096" s="80"/>
      <c r="H1096" s="80"/>
      <c r="I1096" s="81"/>
      <c r="J1096" s="81"/>
      <c r="K1096" s="82"/>
      <c r="L1096" s="82"/>
      <c r="M1096" s="106"/>
    </row>
    <row r="1097" spans="1:13" ht="47.25" x14ac:dyDescent="0.25">
      <c r="A1097" s="174">
        <v>971</v>
      </c>
      <c r="B1097" s="53" t="s">
        <v>1127</v>
      </c>
      <c r="C1097" s="58" t="s">
        <v>1128</v>
      </c>
      <c r="D1097" s="79">
        <v>0</v>
      </c>
      <c r="E1097" s="107"/>
      <c r="F1097" s="79">
        <v>0</v>
      </c>
      <c r="G1097" s="80">
        <v>2018</v>
      </c>
      <c r="H1097" s="80">
        <v>2020</v>
      </c>
      <c r="I1097" s="81" t="s">
        <v>1684</v>
      </c>
      <c r="J1097" s="81" t="s">
        <v>1685</v>
      </c>
      <c r="K1097" s="82" t="s">
        <v>1684</v>
      </c>
      <c r="L1097" s="82" t="s">
        <v>1684</v>
      </c>
      <c r="M1097" s="106"/>
    </row>
    <row r="1098" spans="1:13" x14ac:dyDescent="0.25">
      <c r="A1098" s="174"/>
      <c r="B1098" s="53" t="s">
        <v>359</v>
      </c>
      <c r="C1098" s="58"/>
      <c r="D1098" s="79">
        <f t="shared" ref="D1098" si="222">SUM(D1099:D1106)</f>
        <v>3.5799999999999996</v>
      </c>
      <c r="E1098" s="107"/>
      <c r="F1098" s="79">
        <f t="shared" ref="F1098" si="223">SUM(F1099:F1106)</f>
        <v>6.386000000000001</v>
      </c>
      <c r="G1098" s="80"/>
      <c r="H1098" s="80"/>
      <c r="I1098" s="81"/>
      <c r="J1098" s="81"/>
      <c r="K1098" s="82"/>
      <c r="L1098" s="82"/>
      <c r="M1098" s="106"/>
    </row>
    <row r="1099" spans="1:13" ht="63" x14ac:dyDescent="0.25">
      <c r="A1099" s="174">
        <v>972</v>
      </c>
      <c r="B1099" s="53" t="s">
        <v>1129</v>
      </c>
      <c r="C1099" s="58" t="s">
        <v>1619</v>
      </c>
      <c r="D1099" s="79">
        <v>2</v>
      </c>
      <c r="E1099" s="107"/>
      <c r="F1099" s="79">
        <v>3.052</v>
      </c>
      <c r="G1099" s="80">
        <v>2019</v>
      </c>
      <c r="H1099" s="80">
        <v>2020</v>
      </c>
      <c r="I1099" s="81" t="s">
        <v>1684</v>
      </c>
      <c r="J1099" s="81" t="s">
        <v>1685</v>
      </c>
      <c r="K1099" s="82" t="s">
        <v>1684</v>
      </c>
      <c r="L1099" s="82" t="s">
        <v>1684</v>
      </c>
      <c r="M1099" s="106"/>
    </row>
    <row r="1100" spans="1:13" ht="47.25" x14ac:dyDescent="0.25">
      <c r="A1100" s="174">
        <v>973</v>
      </c>
      <c r="B1100" s="53" t="s">
        <v>1130</v>
      </c>
      <c r="C1100" s="58" t="s">
        <v>1131</v>
      </c>
      <c r="D1100" s="79">
        <v>0</v>
      </c>
      <c r="E1100" s="107"/>
      <c r="F1100" s="79">
        <v>0</v>
      </c>
      <c r="G1100" s="80">
        <v>2015</v>
      </c>
      <c r="H1100" s="80">
        <v>2021</v>
      </c>
      <c r="I1100" s="81" t="s">
        <v>1254</v>
      </c>
      <c r="J1100" s="81" t="s">
        <v>1685</v>
      </c>
      <c r="K1100" s="82" t="s">
        <v>1254</v>
      </c>
      <c r="L1100" s="82" t="s">
        <v>1254</v>
      </c>
      <c r="M1100" s="106"/>
    </row>
    <row r="1101" spans="1:13" ht="63" x14ac:dyDescent="0.25">
      <c r="A1101" s="174">
        <v>974</v>
      </c>
      <c r="B1101" s="53" t="s">
        <v>1132</v>
      </c>
      <c r="C1101" s="58" t="s">
        <v>1620</v>
      </c>
      <c r="D1101" s="79">
        <v>0</v>
      </c>
      <c r="E1101" s="107"/>
      <c r="F1101" s="79">
        <v>1.133</v>
      </c>
      <c r="G1101" s="80">
        <v>2015</v>
      </c>
      <c r="H1101" s="80">
        <v>2020</v>
      </c>
      <c r="I1101" s="81" t="s">
        <v>1684</v>
      </c>
      <c r="J1101" s="81" t="s">
        <v>1685</v>
      </c>
      <c r="K1101" s="82" t="s">
        <v>1684</v>
      </c>
      <c r="L1101" s="82" t="s">
        <v>1684</v>
      </c>
      <c r="M1101" s="106"/>
    </row>
    <row r="1102" spans="1:13" ht="47.25" x14ac:dyDescent="0.25">
      <c r="A1102" s="174">
        <v>975</v>
      </c>
      <c r="B1102" s="53" t="s">
        <v>2341</v>
      </c>
      <c r="C1102" s="58" t="s">
        <v>1133</v>
      </c>
      <c r="D1102" s="79">
        <v>1.26</v>
      </c>
      <c r="E1102" s="107"/>
      <c r="F1102" s="79">
        <v>0.77700000000000002</v>
      </c>
      <c r="G1102" s="80">
        <v>2019</v>
      </c>
      <c r="H1102" s="80">
        <v>2020</v>
      </c>
      <c r="I1102" s="81" t="s">
        <v>1684</v>
      </c>
      <c r="J1102" s="81" t="s">
        <v>1685</v>
      </c>
      <c r="K1102" s="82" t="s">
        <v>1684</v>
      </c>
      <c r="L1102" s="82" t="s">
        <v>1684</v>
      </c>
      <c r="M1102" s="106"/>
    </row>
    <row r="1103" spans="1:13" ht="78.75" x14ac:dyDescent="0.25">
      <c r="A1103" s="174">
        <v>976</v>
      </c>
      <c r="B1103" s="53" t="s">
        <v>2342</v>
      </c>
      <c r="C1103" s="58" t="s">
        <v>2343</v>
      </c>
      <c r="D1103" s="79">
        <v>0</v>
      </c>
      <c r="E1103" s="107"/>
      <c r="F1103" s="79">
        <v>0</v>
      </c>
      <c r="G1103" s="80">
        <v>2020</v>
      </c>
      <c r="H1103" s="80">
        <v>2021</v>
      </c>
      <c r="I1103" s="81" t="s">
        <v>1254</v>
      </c>
      <c r="J1103" s="81" t="s">
        <v>1685</v>
      </c>
      <c r="K1103" s="82" t="s">
        <v>1254</v>
      </c>
      <c r="L1103" s="82" t="s">
        <v>1254</v>
      </c>
      <c r="M1103" s="106"/>
    </row>
    <row r="1104" spans="1:13" ht="78.75" x14ac:dyDescent="0.25">
      <c r="A1104" s="174">
        <v>977</v>
      </c>
      <c r="B1104" s="53" t="s">
        <v>1360</v>
      </c>
      <c r="C1104" s="58" t="s">
        <v>1361</v>
      </c>
      <c r="D1104" s="79">
        <v>0</v>
      </c>
      <c r="E1104" s="107"/>
      <c r="F1104" s="79">
        <v>0.36</v>
      </c>
      <c r="G1104" s="80">
        <v>2020</v>
      </c>
      <c r="H1104" s="80">
        <v>2020</v>
      </c>
      <c r="I1104" s="81" t="s">
        <v>1684</v>
      </c>
      <c r="J1104" s="81" t="s">
        <v>1685</v>
      </c>
      <c r="K1104" s="82" t="s">
        <v>1684</v>
      </c>
      <c r="L1104" s="82" t="s">
        <v>1684</v>
      </c>
      <c r="M1104" s="106"/>
    </row>
    <row r="1105" spans="1:13" ht="63" x14ac:dyDescent="0.25">
      <c r="A1105" s="174">
        <v>978</v>
      </c>
      <c r="B1105" s="53" t="s">
        <v>2344</v>
      </c>
      <c r="C1105" s="58" t="s">
        <v>2345</v>
      </c>
      <c r="D1105" s="79">
        <v>0</v>
      </c>
      <c r="E1105" s="107"/>
      <c r="F1105" s="79">
        <v>0.13400000000000001</v>
      </c>
      <c r="G1105" s="80">
        <v>2020</v>
      </c>
      <c r="H1105" s="80">
        <v>2020</v>
      </c>
      <c r="I1105" s="81" t="s">
        <v>1254</v>
      </c>
      <c r="J1105" s="81" t="s">
        <v>1685</v>
      </c>
      <c r="K1105" s="82" t="s">
        <v>1684</v>
      </c>
      <c r="L1105" s="82" t="s">
        <v>1684</v>
      </c>
      <c r="M1105" s="106"/>
    </row>
    <row r="1106" spans="1:13" ht="31.5" x14ac:dyDescent="0.25">
      <c r="A1106" s="174">
        <v>979</v>
      </c>
      <c r="B1106" s="53" t="s">
        <v>2346</v>
      </c>
      <c r="C1106" s="58" t="s">
        <v>2347</v>
      </c>
      <c r="D1106" s="79">
        <v>0.32</v>
      </c>
      <c r="E1106" s="107"/>
      <c r="F1106" s="79">
        <v>0.93</v>
      </c>
      <c r="G1106" s="80">
        <v>2020</v>
      </c>
      <c r="H1106" s="80">
        <v>2020</v>
      </c>
      <c r="I1106" s="81" t="s">
        <v>1684</v>
      </c>
      <c r="J1106" s="81" t="s">
        <v>1685</v>
      </c>
      <c r="K1106" s="82" t="s">
        <v>1684</v>
      </c>
      <c r="L1106" s="82" t="s">
        <v>1684</v>
      </c>
      <c r="M1106" s="106"/>
    </row>
    <row r="1107" spans="1:13" x14ac:dyDescent="0.25">
      <c r="A1107" s="174"/>
      <c r="B1107" s="53" t="s">
        <v>394</v>
      </c>
      <c r="C1107" s="58"/>
      <c r="D1107" s="79">
        <f t="shared" ref="D1107" si="224">SUM(D1108:D1109)</f>
        <v>0</v>
      </c>
      <c r="E1107" s="107"/>
      <c r="F1107" s="79">
        <f t="shared" ref="F1107" si="225">SUM(F1108:F1109)</f>
        <v>0</v>
      </c>
      <c r="G1107" s="80"/>
      <c r="H1107" s="80"/>
      <c r="I1107" s="81"/>
      <c r="J1107" s="81"/>
      <c r="K1107" s="82"/>
      <c r="L1107" s="82"/>
      <c r="M1107" s="106"/>
    </row>
    <row r="1108" spans="1:13" ht="63" x14ac:dyDescent="0.25">
      <c r="A1108" s="174">
        <v>980</v>
      </c>
      <c r="B1108" s="53" t="s">
        <v>1134</v>
      </c>
      <c r="C1108" s="58" t="s">
        <v>2348</v>
      </c>
      <c r="D1108" s="79">
        <v>0</v>
      </c>
      <c r="E1108" s="107"/>
      <c r="F1108" s="79">
        <v>0</v>
      </c>
      <c r="G1108" s="80">
        <v>2017</v>
      </c>
      <c r="H1108" s="80">
        <v>2021</v>
      </c>
      <c r="I1108" s="81" t="s">
        <v>1254</v>
      </c>
      <c r="J1108" s="81" t="s">
        <v>1685</v>
      </c>
      <c r="K1108" s="82" t="s">
        <v>1254</v>
      </c>
      <c r="L1108" s="82" t="s">
        <v>1254</v>
      </c>
      <c r="M1108" s="106"/>
    </row>
    <row r="1109" spans="1:13" ht="63" x14ac:dyDescent="0.25">
      <c r="A1109" s="174">
        <v>981</v>
      </c>
      <c r="B1109" s="53" t="s">
        <v>1135</v>
      </c>
      <c r="C1109" s="58" t="s">
        <v>1621</v>
      </c>
      <c r="D1109" s="79">
        <v>0</v>
      </c>
      <c r="E1109" s="107"/>
      <c r="F1109" s="79">
        <v>0</v>
      </c>
      <c r="G1109" s="80">
        <v>2016</v>
      </c>
      <c r="H1109" s="80">
        <v>2022</v>
      </c>
      <c r="I1109" s="81" t="s">
        <v>1254</v>
      </c>
      <c r="J1109" s="81" t="s">
        <v>1685</v>
      </c>
      <c r="K1109" s="82" t="s">
        <v>1684</v>
      </c>
      <c r="L1109" s="82" t="s">
        <v>1684</v>
      </c>
      <c r="M1109" s="106"/>
    </row>
    <row r="1110" spans="1:13" x14ac:dyDescent="0.25">
      <c r="A1110" s="174"/>
      <c r="B1110" s="53" t="s">
        <v>283</v>
      </c>
      <c r="C1110" s="58"/>
      <c r="D1110" s="79">
        <f>SUM(D1111:D1119)</f>
        <v>0</v>
      </c>
      <c r="E1110" s="107"/>
      <c r="F1110" s="79">
        <f>SUM(F1111:F1119)</f>
        <v>5.2650000000000006</v>
      </c>
      <c r="G1110" s="80"/>
      <c r="H1110" s="80"/>
      <c r="I1110" s="81"/>
      <c r="J1110" s="81"/>
      <c r="K1110" s="82"/>
      <c r="L1110" s="82"/>
      <c r="M1110" s="106"/>
    </row>
    <row r="1111" spans="1:13" ht="63" x14ac:dyDescent="0.25">
      <c r="A1111" s="174">
        <v>982</v>
      </c>
      <c r="B1111" s="53" t="s">
        <v>1136</v>
      </c>
      <c r="C1111" s="58" t="s">
        <v>1622</v>
      </c>
      <c r="D1111" s="79">
        <v>0</v>
      </c>
      <c r="E1111" s="107"/>
      <c r="F1111" s="79">
        <v>0</v>
      </c>
      <c r="G1111" s="80">
        <v>2016</v>
      </c>
      <c r="H1111" s="80">
        <v>2021</v>
      </c>
      <c r="I1111" s="81" t="s">
        <v>1254</v>
      </c>
      <c r="J1111" s="81" t="s">
        <v>1685</v>
      </c>
      <c r="K1111" s="82" t="s">
        <v>1254</v>
      </c>
      <c r="L1111" s="82" t="s">
        <v>1254</v>
      </c>
      <c r="M1111" s="106"/>
    </row>
    <row r="1112" spans="1:13" ht="47.25" x14ac:dyDescent="0.25">
      <c r="A1112" s="174">
        <v>983</v>
      </c>
      <c r="B1112" s="53" t="s">
        <v>1137</v>
      </c>
      <c r="C1112" s="58" t="s">
        <v>1138</v>
      </c>
      <c r="D1112" s="79">
        <v>0</v>
      </c>
      <c r="E1112" s="107"/>
      <c r="F1112" s="79">
        <v>0</v>
      </c>
      <c r="G1112" s="80" t="s">
        <v>1687</v>
      </c>
      <c r="H1112" s="80">
        <v>2021</v>
      </c>
      <c r="I1112" s="81" t="s">
        <v>1254</v>
      </c>
      <c r="J1112" s="81" t="s">
        <v>1685</v>
      </c>
      <c r="K1112" s="82" t="s">
        <v>1254</v>
      </c>
      <c r="L1112" s="82" t="s">
        <v>1254</v>
      </c>
      <c r="M1112" s="106"/>
    </row>
    <row r="1113" spans="1:13" ht="47.25" x14ac:dyDescent="0.25">
      <c r="A1113" s="174">
        <v>984</v>
      </c>
      <c r="B1113" s="53" t="s">
        <v>2349</v>
      </c>
      <c r="C1113" s="58" t="s">
        <v>1139</v>
      </c>
      <c r="D1113" s="79">
        <v>0</v>
      </c>
      <c r="E1113" s="107"/>
      <c r="F1113" s="79">
        <v>2.8450000000000002</v>
      </c>
      <c r="G1113" s="80" t="s">
        <v>1686</v>
      </c>
      <c r="H1113" s="80">
        <v>2020</v>
      </c>
      <c r="I1113" s="81" t="s">
        <v>1684</v>
      </c>
      <c r="J1113" s="81" t="s">
        <v>1685</v>
      </c>
      <c r="K1113" s="82" t="s">
        <v>1684</v>
      </c>
      <c r="L1113" s="82" t="s">
        <v>1684</v>
      </c>
      <c r="M1113" s="106"/>
    </row>
    <row r="1114" spans="1:13" ht="47.25" x14ac:dyDescent="0.25">
      <c r="A1114" s="174">
        <v>985</v>
      </c>
      <c r="B1114" s="53" t="s">
        <v>1140</v>
      </c>
      <c r="C1114" s="58" t="s">
        <v>1141</v>
      </c>
      <c r="D1114" s="79">
        <v>0</v>
      </c>
      <c r="E1114" s="107"/>
      <c r="F1114" s="79">
        <v>0</v>
      </c>
      <c r="G1114" s="80" t="s">
        <v>1686</v>
      </c>
      <c r="H1114" s="80">
        <v>2020</v>
      </c>
      <c r="I1114" s="81" t="s">
        <v>1684</v>
      </c>
      <c r="J1114" s="81" t="s">
        <v>1685</v>
      </c>
      <c r="K1114" s="82" t="s">
        <v>1684</v>
      </c>
      <c r="L1114" s="82" t="s">
        <v>1684</v>
      </c>
      <c r="M1114" s="106"/>
    </row>
    <row r="1115" spans="1:13" ht="63" x14ac:dyDescent="0.25">
      <c r="A1115" s="174">
        <v>986</v>
      </c>
      <c r="B1115" s="53" t="s">
        <v>2350</v>
      </c>
      <c r="C1115" s="58" t="s">
        <v>1623</v>
      </c>
      <c r="D1115" s="79">
        <v>0</v>
      </c>
      <c r="E1115" s="107"/>
      <c r="F1115" s="79">
        <v>0.72</v>
      </c>
      <c r="G1115" s="80">
        <v>2019</v>
      </c>
      <c r="H1115" s="80">
        <v>2020</v>
      </c>
      <c r="I1115" s="81" t="s">
        <v>1684</v>
      </c>
      <c r="J1115" s="81" t="s">
        <v>1685</v>
      </c>
      <c r="K1115" s="82" t="s">
        <v>1684</v>
      </c>
      <c r="L1115" s="82" t="s">
        <v>1684</v>
      </c>
      <c r="M1115" s="106"/>
    </row>
    <row r="1116" spans="1:13" ht="110.25" x14ac:dyDescent="0.25">
      <c r="A1116" s="174">
        <v>987</v>
      </c>
      <c r="B1116" s="53" t="s">
        <v>2351</v>
      </c>
      <c r="C1116" s="58" t="s">
        <v>2352</v>
      </c>
      <c r="D1116" s="79">
        <v>0</v>
      </c>
      <c r="E1116" s="107"/>
      <c r="F1116" s="79">
        <v>0</v>
      </c>
      <c r="G1116" s="80">
        <v>2020</v>
      </c>
      <c r="H1116" s="80">
        <v>2021</v>
      </c>
      <c r="I1116" s="81" t="s">
        <v>1254</v>
      </c>
      <c r="J1116" s="81" t="s">
        <v>1685</v>
      </c>
      <c r="K1116" s="82" t="s">
        <v>1254</v>
      </c>
      <c r="L1116" s="82" t="s">
        <v>1254</v>
      </c>
      <c r="M1116" s="106"/>
    </row>
    <row r="1117" spans="1:13" ht="47.25" x14ac:dyDescent="0.25">
      <c r="A1117" s="174">
        <v>988</v>
      </c>
      <c r="B1117" s="53" t="s">
        <v>2353</v>
      </c>
      <c r="C1117" s="58" t="s">
        <v>1362</v>
      </c>
      <c r="D1117" s="79">
        <v>0</v>
      </c>
      <c r="E1117" s="107"/>
      <c r="F1117" s="79">
        <v>1.1200000000000001</v>
      </c>
      <c r="G1117" s="80">
        <v>2020</v>
      </c>
      <c r="H1117" s="80">
        <v>2020</v>
      </c>
      <c r="I1117" s="81" t="s">
        <v>1684</v>
      </c>
      <c r="J1117" s="81" t="s">
        <v>1685</v>
      </c>
      <c r="K1117" s="82" t="s">
        <v>1684</v>
      </c>
      <c r="L1117" s="82" t="s">
        <v>1684</v>
      </c>
      <c r="M1117" s="106"/>
    </row>
    <row r="1118" spans="1:13" ht="94.5" x14ac:dyDescent="0.25">
      <c r="A1118" s="174">
        <v>989</v>
      </c>
      <c r="B1118" s="53" t="s">
        <v>2354</v>
      </c>
      <c r="C1118" s="58" t="s">
        <v>2355</v>
      </c>
      <c r="D1118" s="79">
        <v>0</v>
      </c>
      <c r="E1118" s="107"/>
      <c r="F1118" s="79">
        <v>0</v>
      </c>
      <c r="G1118" s="80">
        <v>2020</v>
      </c>
      <c r="H1118" s="80">
        <v>2021</v>
      </c>
      <c r="I1118" s="81" t="s">
        <v>1254</v>
      </c>
      <c r="J1118" s="81" t="s">
        <v>1685</v>
      </c>
      <c r="K1118" s="82" t="s">
        <v>1684</v>
      </c>
      <c r="L1118" s="82" t="s">
        <v>1684</v>
      </c>
      <c r="M1118" s="106"/>
    </row>
    <row r="1119" spans="1:13" ht="78.75" x14ac:dyDescent="0.25">
      <c r="A1119" s="174">
        <v>990</v>
      </c>
      <c r="B1119" s="53" t="s">
        <v>1624</v>
      </c>
      <c r="C1119" s="58" t="s">
        <v>1625</v>
      </c>
      <c r="D1119" s="79">
        <v>0</v>
      </c>
      <c r="E1119" s="107"/>
      <c r="F1119" s="79">
        <v>0.57999999999999996</v>
      </c>
      <c r="G1119" s="80">
        <v>2020</v>
      </c>
      <c r="H1119" s="80">
        <v>2020</v>
      </c>
      <c r="I1119" s="81" t="s">
        <v>1684</v>
      </c>
      <c r="J1119" s="81" t="s">
        <v>1685</v>
      </c>
      <c r="K1119" s="82" t="s">
        <v>1684</v>
      </c>
      <c r="L1119" s="82" t="s">
        <v>1684</v>
      </c>
      <c r="M1119" s="106"/>
    </row>
    <row r="1120" spans="1:13" x14ac:dyDescent="0.25">
      <c r="A1120" s="174"/>
      <c r="B1120" s="53" t="s">
        <v>400</v>
      </c>
      <c r="C1120" s="58"/>
      <c r="D1120" s="79">
        <f>SUM(D1121:D1122)</f>
        <v>0.8</v>
      </c>
      <c r="E1120" s="107"/>
      <c r="F1120" s="79">
        <f>SUM(F1121:F1122)</f>
        <v>1.966</v>
      </c>
      <c r="G1120" s="80"/>
      <c r="H1120" s="80"/>
      <c r="I1120" s="81"/>
      <c r="J1120" s="81"/>
      <c r="K1120" s="82"/>
      <c r="L1120" s="82"/>
      <c r="M1120" s="106"/>
    </row>
    <row r="1121" spans="1:13" ht="78.75" x14ac:dyDescent="0.25">
      <c r="A1121" s="174">
        <v>991</v>
      </c>
      <c r="B1121" s="53" t="s">
        <v>1142</v>
      </c>
      <c r="C1121" s="58" t="s">
        <v>1626</v>
      </c>
      <c r="D1121" s="79">
        <v>0.8</v>
      </c>
      <c r="E1121" s="107"/>
      <c r="F1121" s="79">
        <v>1.966</v>
      </c>
      <c r="G1121" s="80">
        <v>2019</v>
      </c>
      <c r="H1121" s="80">
        <v>2020</v>
      </c>
      <c r="I1121" s="81" t="s">
        <v>1684</v>
      </c>
      <c r="J1121" s="81" t="s">
        <v>1685</v>
      </c>
      <c r="K1121" s="82" t="s">
        <v>1684</v>
      </c>
      <c r="L1121" s="82" t="s">
        <v>1684</v>
      </c>
      <c r="M1121" s="106"/>
    </row>
    <row r="1122" spans="1:13" ht="63" x14ac:dyDescent="0.25">
      <c r="A1122" s="174">
        <v>992</v>
      </c>
      <c r="B1122" s="53" t="s">
        <v>2356</v>
      </c>
      <c r="C1122" s="58" t="s">
        <v>2357</v>
      </c>
      <c r="D1122" s="79">
        <v>0</v>
      </c>
      <c r="E1122" s="107"/>
      <c r="F1122" s="79">
        <v>0</v>
      </c>
      <c r="G1122" s="80">
        <v>2020</v>
      </c>
      <c r="H1122" s="80">
        <v>2021</v>
      </c>
      <c r="I1122" s="81" t="s">
        <v>1254</v>
      </c>
      <c r="J1122" s="81" t="s">
        <v>1685</v>
      </c>
      <c r="K1122" s="82" t="s">
        <v>1254</v>
      </c>
      <c r="L1122" s="82" t="s">
        <v>1254</v>
      </c>
      <c r="M1122" s="106"/>
    </row>
    <row r="1123" spans="1:13" x14ac:dyDescent="0.25">
      <c r="A1123" s="174"/>
      <c r="B1123" s="53" t="s">
        <v>415</v>
      </c>
      <c r="C1123" s="58"/>
      <c r="D1123" s="79">
        <f t="shared" ref="D1123" si="226">SUM(D1124:D1125)</f>
        <v>0</v>
      </c>
      <c r="E1123" s="107"/>
      <c r="F1123" s="79">
        <f t="shared" ref="F1123" si="227">SUM(F1124:F1125)</f>
        <v>0.17</v>
      </c>
      <c r="G1123" s="80"/>
      <c r="H1123" s="80"/>
      <c r="I1123" s="81"/>
      <c r="J1123" s="81"/>
      <c r="K1123" s="82"/>
      <c r="L1123" s="82"/>
      <c r="M1123" s="106"/>
    </row>
    <row r="1124" spans="1:13" ht="78.75" x14ac:dyDescent="0.25">
      <c r="A1124" s="174">
        <v>993</v>
      </c>
      <c r="B1124" s="53" t="s">
        <v>1143</v>
      </c>
      <c r="C1124" s="58" t="s">
        <v>1144</v>
      </c>
      <c r="D1124" s="79">
        <v>0</v>
      </c>
      <c r="E1124" s="107"/>
      <c r="F1124" s="79">
        <v>0</v>
      </c>
      <c r="G1124" s="80">
        <v>2015</v>
      </c>
      <c r="H1124" s="80">
        <v>2020</v>
      </c>
      <c r="I1124" s="81" t="s">
        <v>1684</v>
      </c>
      <c r="J1124" s="81" t="s">
        <v>1685</v>
      </c>
      <c r="K1124" s="82" t="s">
        <v>1684</v>
      </c>
      <c r="L1124" s="82" t="s">
        <v>1684</v>
      </c>
      <c r="M1124" s="106"/>
    </row>
    <row r="1125" spans="1:13" ht="78.75" x14ac:dyDescent="0.25">
      <c r="A1125" s="174">
        <v>994</v>
      </c>
      <c r="B1125" s="53" t="s">
        <v>1145</v>
      </c>
      <c r="C1125" s="58" t="s">
        <v>1627</v>
      </c>
      <c r="D1125" s="79">
        <v>0</v>
      </c>
      <c r="E1125" s="107"/>
      <c r="F1125" s="79">
        <v>0.17</v>
      </c>
      <c r="G1125" s="80">
        <v>2019</v>
      </c>
      <c r="H1125" s="80">
        <v>2020</v>
      </c>
      <c r="I1125" s="81" t="s">
        <v>1684</v>
      </c>
      <c r="J1125" s="81" t="s">
        <v>1685</v>
      </c>
      <c r="K1125" s="82" t="s">
        <v>1684</v>
      </c>
      <c r="L1125" s="82" t="s">
        <v>1684</v>
      </c>
      <c r="M1125" s="106"/>
    </row>
    <row r="1126" spans="1:13" x14ac:dyDescent="0.25">
      <c r="A1126" s="174"/>
      <c r="B1126" s="53" t="s">
        <v>457</v>
      </c>
      <c r="C1126" s="58"/>
      <c r="D1126" s="79">
        <f t="shared" ref="D1126" si="228">SUM(D1127:D1152)</f>
        <v>8.2200000000000006</v>
      </c>
      <c r="E1126" s="107"/>
      <c r="F1126" s="79">
        <f t="shared" ref="F1126" si="229">SUM(F1127:F1152)</f>
        <v>14.366900000000001</v>
      </c>
      <c r="G1126" s="80"/>
      <c r="H1126" s="80"/>
      <c r="I1126" s="81"/>
      <c r="J1126" s="81"/>
      <c r="K1126" s="82"/>
      <c r="L1126" s="82"/>
      <c r="M1126" s="106"/>
    </row>
    <row r="1127" spans="1:13" ht="78.75" x14ac:dyDescent="0.25">
      <c r="A1127" s="174">
        <v>995</v>
      </c>
      <c r="B1127" s="53" t="s">
        <v>1146</v>
      </c>
      <c r="C1127" s="58" t="s">
        <v>1628</v>
      </c>
      <c r="D1127" s="79">
        <v>0</v>
      </c>
      <c r="E1127" s="107"/>
      <c r="F1127" s="79">
        <v>0</v>
      </c>
      <c r="G1127" s="80">
        <v>2016</v>
      </c>
      <c r="H1127" s="80">
        <v>2021</v>
      </c>
      <c r="I1127" s="81" t="s">
        <v>1254</v>
      </c>
      <c r="J1127" s="81" t="s">
        <v>1685</v>
      </c>
      <c r="K1127" s="82" t="s">
        <v>1254</v>
      </c>
      <c r="L1127" s="82" t="s">
        <v>1254</v>
      </c>
      <c r="M1127" s="106"/>
    </row>
    <row r="1128" spans="1:13" ht="47.25" x14ac:dyDescent="0.25">
      <c r="A1128" s="174">
        <v>996</v>
      </c>
      <c r="B1128" s="53" t="s">
        <v>1147</v>
      </c>
      <c r="C1128" s="58" t="s">
        <v>1148</v>
      </c>
      <c r="D1128" s="79">
        <v>0</v>
      </c>
      <c r="E1128" s="107"/>
      <c r="F1128" s="79">
        <v>0</v>
      </c>
      <c r="G1128" s="80">
        <v>2017</v>
      </c>
      <c r="H1128" s="80">
        <v>2021</v>
      </c>
      <c r="I1128" s="81" t="s">
        <v>1254</v>
      </c>
      <c r="J1128" s="81" t="s">
        <v>1685</v>
      </c>
      <c r="K1128" s="82" t="s">
        <v>1254</v>
      </c>
      <c r="L1128" s="82" t="s">
        <v>1254</v>
      </c>
      <c r="M1128" s="106"/>
    </row>
    <row r="1129" spans="1:13" ht="63" x14ac:dyDescent="0.25">
      <c r="A1129" s="174">
        <v>997</v>
      </c>
      <c r="B1129" s="53" t="s">
        <v>2358</v>
      </c>
      <c r="C1129" s="58" t="s">
        <v>2359</v>
      </c>
      <c r="D1129" s="79">
        <v>0</v>
      </c>
      <c r="E1129" s="107"/>
      <c r="F1129" s="79">
        <v>0</v>
      </c>
      <c r="G1129" s="80">
        <v>2020</v>
      </c>
      <c r="H1129" s="80">
        <v>2021</v>
      </c>
      <c r="I1129" s="81" t="s">
        <v>1254</v>
      </c>
      <c r="J1129" s="81" t="s">
        <v>1685</v>
      </c>
      <c r="K1129" s="82" t="s">
        <v>1254</v>
      </c>
      <c r="L1129" s="82" t="s">
        <v>1254</v>
      </c>
      <c r="M1129" s="106"/>
    </row>
    <row r="1130" spans="1:13" ht="78.75" x14ac:dyDescent="0.25">
      <c r="A1130" s="174">
        <v>998</v>
      </c>
      <c r="B1130" s="53" t="s">
        <v>1149</v>
      </c>
      <c r="C1130" s="58" t="s">
        <v>1150</v>
      </c>
      <c r="D1130" s="79">
        <v>0</v>
      </c>
      <c r="E1130" s="107"/>
      <c r="F1130" s="79">
        <v>11.68</v>
      </c>
      <c r="G1130" s="80">
        <v>2017</v>
      </c>
      <c r="H1130" s="80">
        <v>2020</v>
      </c>
      <c r="I1130" s="81" t="s">
        <v>1684</v>
      </c>
      <c r="J1130" s="81" t="s">
        <v>1685</v>
      </c>
      <c r="K1130" s="82" t="s">
        <v>1684</v>
      </c>
      <c r="L1130" s="82" t="s">
        <v>1684</v>
      </c>
      <c r="M1130" s="106"/>
    </row>
    <row r="1131" spans="1:13" ht="63" x14ac:dyDescent="0.25">
      <c r="A1131" s="174">
        <v>999</v>
      </c>
      <c r="B1131" s="53" t="s">
        <v>2360</v>
      </c>
      <c r="C1131" s="58" t="s">
        <v>1151</v>
      </c>
      <c r="D1131" s="79">
        <v>0</v>
      </c>
      <c r="E1131" s="107"/>
      <c r="F1131" s="79">
        <v>0</v>
      </c>
      <c r="G1131" s="80">
        <v>2018</v>
      </c>
      <c r="H1131" s="80">
        <v>2021</v>
      </c>
      <c r="I1131" s="81" t="s">
        <v>1254</v>
      </c>
      <c r="J1131" s="81" t="s">
        <v>1685</v>
      </c>
      <c r="K1131" s="82" t="s">
        <v>1254</v>
      </c>
      <c r="L1131" s="82" t="s">
        <v>1254</v>
      </c>
      <c r="M1131" s="106"/>
    </row>
    <row r="1132" spans="1:13" ht="63" x14ac:dyDescent="0.25">
      <c r="A1132" s="174">
        <v>1000</v>
      </c>
      <c r="B1132" s="53" t="s">
        <v>1152</v>
      </c>
      <c r="C1132" s="58" t="s">
        <v>1153</v>
      </c>
      <c r="D1132" s="79">
        <v>1.26</v>
      </c>
      <c r="E1132" s="107"/>
      <c r="F1132" s="79">
        <v>0.64</v>
      </c>
      <c r="G1132" s="80" t="s">
        <v>1686</v>
      </c>
      <c r="H1132" s="80">
        <v>2020</v>
      </c>
      <c r="I1132" s="81" t="s">
        <v>1684</v>
      </c>
      <c r="J1132" s="81" t="s">
        <v>1685</v>
      </c>
      <c r="K1132" s="82" t="s">
        <v>1684</v>
      </c>
      <c r="L1132" s="82" t="s">
        <v>1684</v>
      </c>
      <c r="M1132" s="106"/>
    </row>
    <row r="1133" spans="1:13" ht="47.25" x14ac:dyDescent="0.25">
      <c r="A1133" s="174">
        <v>1001</v>
      </c>
      <c r="B1133" s="53" t="s">
        <v>1154</v>
      </c>
      <c r="C1133" s="58" t="s">
        <v>2361</v>
      </c>
      <c r="D1133" s="79">
        <v>0</v>
      </c>
      <c r="E1133" s="107"/>
      <c r="F1133" s="79">
        <v>0</v>
      </c>
      <c r="G1133" s="80">
        <v>2018</v>
      </c>
      <c r="H1133" s="80">
        <v>2022</v>
      </c>
      <c r="I1133" s="81" t="s">
        <v>1254</v>
      </c>
      <c r="J1133" s="81" t="s">
        <v>1685</v>
      </c>
      <c r="K1133" s="82" t="s">
        <v>1254</v>
      </c>
      <c r="L1133" s="82" t="s">
        <v>1254</v>
      </c>
      <c r="M1133" s="106"/>
    </row>
    <row r="1134" spans="1:13" ht="47.25" x14ac:dyDescent="0.25">
      <c r="A1134" s="174">
        <v>1002</v>
      </c>
      <c r="B1134" s="53" t="s">
        <v>1155</v>
      </c>
      <c r="C1134" s="58" t="s">
        <v>1629</v>
      </c>
      <c r="D1134" s="79">
        <v>0</v>
      </c>
      <c r="E1134" s="107"/>
      <c r="F1134" s="79">
        <v>0</v>
      </c>
      <c r="G1134" s="80">
        <v>2018</v>
      </c>
      <c r="H1134" s="80">
        <v>2022</v>
      </c>
      <c r="I1134" s="81" t="s">
        <v>1254</v>
      </c>
      <c r="J1134" s="81" t="s">
        <v>1685</v>
      </c>
      <c r="K1134" s="82" t="s">
        <v>1254</v>
      </c>
      <c r="L1134" s="82" t="s">
        <v>1254</v>
      </c>
      <c r="M1134" s="106"/>
    </row>
    <row r="1135" spans="1:13" ht="47.25" x14ac:dyDescent="0.25">
      <c r="A1135" s="174">
        <v>1003</v>
      </c>
      <c r="B1135" s="53" t="s">
        <v>1156</v>
      </c>
      <c r="C1135" s="58" t="s">
        <v>1157</v>
      </c>
      <c r="D1135" s="79">
        <v>0</v>
      </c>
      <c r="E1135" s="107"/>
      <c r="F1135" s="79">
        <v>0</v>
      </c>
      <c r="G1135" s="80">
        <v>2018</v>
      </c>
      <c r="H1135" s="80">
        <v>2021</v>
      </c>
      <c r="I1135" s="81" t="s">
        <v>1254</v>
      </c>
      <c r="J1135" s="81" t="s">
        <v>1685</v>
      </c>
      <c r="K1135" s="82" t="s">
        <v>1254</v>
      </c>
      <c r="L1135" s="82" t="s">
        <v>1254</v>
      </c>
      <c r="M1135" s="106"/>
    </row>
    <row r="1136" spans="1:13" ht="63" x14ac:dyDescent="0.25">
      <c r="A1136" s="174">
        <v>1004</v>
      </c>
      <c r="B1136" s="53" t="s">
        <v>2362</v>
      </c>
      <c r="C1136" s="58" t="s">
        <v>1158</v>
      </c>
      <c r="D1136" s="79">
        <v>0</v>
      </c>
      <c r="E1136" s="107"/>
      <c r="F1136" s="79">
        <v>0</v>
      </c>
      <c r="G1136" s="80">
        <v>2018</v>
      </c>
      <c r="H1136" s="80">
        <v>2021</v>
      </c>
      <c r="I1136" s="81" t="s">
        <v>1254</v>
      </c>
      <c r="J1136" s="81" t="s">
        <v>1685</v>
      </c>
      <c r="K1136" s="82" t="s">
        <v>1254</v>
      </c>
      <c r="L1136" s="82" t="s">
        <v>1254</v>
      </c>
      <c r="M1136" s="106"/>
    </row>
    <row r="1137" spans="1:13" ht="63" x14ac:dyDescent="0.25">
      <c r="A1137" s="174">
        <v>1005</v>
      </c>
      <c r="B1137" s="53" t="s">
        <v>2363</v>
      </c>
      <c r="C1137" s="58" t="s">
        <v>1159</v>
      </c>
      <c r="D1137" s="79">
        <v>0</v>
      </c>
      <c r="E1137" s="107"/>
      <c r="F1137" s="79">
        <v>0</v>
      </c>
      <c r="G1137" s="80">
        <v>2018</v>
      </c>
      <c r="H1137" s="80">
        <v>2021</v>
      </c>
      <c r="I1137" s="81" t="s">
        <v>1254</v>
      </c>
      <c r="J1137" s="81" t="s">
        <v>1685</v>
      </c>
      <c r="K1137" s="82" t="s">
        <v>1254</v>
      </c>
      <c r="L1137" s="82" t="s">
        <v>1254</v>
      </c>
      <c r="M1137" s="106"/>
    </row>
    <row r="1138" spans="1:13" ht="47.25" x14ac:dyDescent="0.25">
      <c r="A1138" s="174">
        <v>1006</v>
      </c>
      <c r="B1138" s="53" t="s">
        <v>1630</v>
      </c>
      <c r="C1138" s="58" t="s">
        <v>1631</v>
      </c>
      <c r="D1138" s="79">
        <v>0</v>
      </c>
      <c r="E1138" s="107"/>
      <c r="F1138" s="79">
        <v>0</v>
      </c>
      <c r="G1138" s="80">
        <v>2015</v>
      </c>
      <c r="H1138" s="80">
        <v>2021</v>
      </c>
      <c r="I1138" s="81" t="s">
        <v>1684</v>
      </c>
      <c r="J1138" s="81" t="s">
        <v>1685</v>
      </c>
      <c r="K1138" s="82" t="s">
        <v>1684</v>
      </c>
      <c r="L1138" s="82" t="s">
        <v>1684</v>
      </c>
      <c r="M1138" s="106"/>
    </row>
    <row r="1139" spans="1:13" ht="78.75" x14ac:dyDescent="0.25">
      <c r="A1139" s="174">
        <v>1007</v>
      </c>
      <c r="B1139" s="53" t="s">
        <v>2364</v>
      </c>
      <c r="C1139" s="58" t="s">
        <v>1160</v>
      </c>
      <c r="D1139" s="79">
        <v>5.7</v>
      </c>
      <c r="E1139" s="107"/>
      <c r="F1139" s="79">
        <v>0.61399999999999999</v>
      </c>
      <c r="G1139" s="80">
        <v>2018</v>
      </c>
      <c r="H1139" s="80" t="s">
        <v>2777</v>
      </c>
      <c r="I1139" s="81" t="s">
        <v>1684</v>
      </c>
      <c r="J1139" s="81" t="s">
        <v>1685</v>
      </c>
      <c r="K1139" s="82" t="s">
        <v>1254</v>
      </c>
      <c r="L1139" s="82" t="s">
        <v>1254</v>
      </c>
      <c r="M1139" s="106"/>
    </row>
    <row r="1140" spans="1:13" ht="63" x14ac:dyDescent="0.25">
      <c r="A1140" s="174">
        <v>1008</v>
      </c>
      <c r="B1140" s="53" t="s">
        <v>1161</v>
      </c>
      <c r="C1140" s="58" t="s">
        <v>1162</v>
      </c>
      <c r="D1140" s="79">
        <v>0</v>
      </c>
      <c r="E1140" s="107"/>
      <c r="F1140" s="79">
        <v>0</v>
      </c>
      <c r="G1140" s="80">
        <v>2015</v>
      </c>
      <c r="H1140" s="80">
        <v>2020</v>
      </c>
      <c r="I1140" s="81" t="s">
        <v>1684</v>
      </c>
      <c r="J1140" s="81" t="s">
        <v>1685</v>
      </c>
      <c r="K1140" s="82" t="s">
        <v>1684</v>
      </c>
      <c r="L1140" s="82" t="s">
        <v>1684</v>
      </c>
      <c r="M1140" s="106"/>
    </row>
    <row r="1141" spans="1:13" ht="47.25" x14ac:dyDescent="0.25">
      <c r="A1141" s="174">
        <v>1009</v>
      </c>
      <c r="B1141" s="53" t="s">
        <v>1163</v>
      </c>
      <c r="C1141" s="58" t="s">
        <v>1164</v>
      </c>
      <c r="D1141" s="79">
        <v>0</v>
      </c>
      <c r="E1141" s="107"/>
      <c r="F1141" s="79">
        <v>0</v>
      </c>
      <c r="G1141" s="80">
        <v>2016</v>
      </c>
      <c r="H1141" s="80">
        <v>2021</v>
      </c>
      <c r="I1141" s="81" t="s">
        <v>1684</v>
      </c>
      <c r="J1141" s="81" t="s">
        <v>1685</v>
      </c>
      <c r="K1141" s="82" t="s">
        <v>1684</v>
      </c>
      <c r="L1141" s="82" t="s">
        <v>1684</v>
      </c>
      <c r="M1141" s="106"/>
    </row>
    <row r="1142" spans="1:13" ht="94.5" x14ac:dyDescent="0.25">
      <c r="A1142" s="174">
        <v>1010</v>
      </c>
      <c r="B1142" s="53" t="s">
        <v>1165</v>
      </c>
      <c r="C1142" s="58" t="s">
        <v>1166</v>
      </c>
      <c r="D1142" s="79">
        <v>0</v>
      </c>
      <c r="E1142" s="107"/>
      <c r="F1142" s="79">
        <v>0</v>
      </c>
      <c r="G1142" s="80">
        <v>2016</v>
      </c>
      <c r="H1142" s="80">
        <v>2021</v>
      </c>
      <c r="I1142" s="81" t="s">
        <v>1684</v>
      </c>
      <c r="J1142" s="81" t="s">
        <v>1685</v>
      </c>
      <c r="K1142" s="82" t="s">
        <v>1684</v>
      </c>
      <c r="L1142" s="82" t="s">
        <v>1684</v>
      </c>
      <c r="M1142" s="106"/>
    </row>
    <row r="1143" spans="1:13" ht="63" x14ac:dyDescent="0.25">
      <c r="A1143" s="174">
        <v>1011</v>
      </c>
      <c r="B1143" s="53" t="s">
        <v>1167</v>
      </c>
      <c r="C1143" s="58" t="s">
        <v>1168</v>
      </c>
      <c r="D1143" s="79">
        <v>1.26</v>
      </c>
      <c r="E1143" s="107"/>
      <c r="F1143" s="79">
        <v>0.93440000000000001</v>
      </c>
      <c r="G1143" s="80">
        <v>2016</v>
      </c>
      <c r="H1143" s="80">
        <v>2020</v>
      </c>
      <c r="I1143" s="81" t="s">
        <v>1684</v>
      </c>
      <c r="J1143" s="81" t="s">
        <v>1685</v>
      </c>
      <c r="K1143" s="82" t="s">
        <v>1684</v>
      </c>
      <c r="L1143" s="82" t="s">
        <v>1684</v>
      </c>
      <c r="M1143" s="106"/>
    </row>
    <row r="1144" spans="1:13" ht="47.25" x14ac:dyDescent="0.25">
      <c r="A1144" s="174">
        <v>1012</v>
      </c>
      <c r="B1144" s="53" t="s">
        <v>2365</v>
      </c>
      <c r="C1144" s="58" t="s">
        <v>1169</v>
      </c>
      <c r="D1144" s="79">
        <v>0</v>
      </c>
      <c r="E1144" s="107"/>
      <c r="F1144" s="79">
        <v>0</v>
      </c>
      <c r="G1144" s="80">
        <v>2019</v>
      </c>
      <c r="H1144" s="80">
        <v>2021</v>
      </c>
      <c r="I1144" s="81" t="s">
        <v>1254</v>
      </c>
      <c r="J1144" s="81" t="s">
        <v>1685</v>
      </c>
      <c r="K1144" s="82" t="s">
        <v>1254</v>
      </c>
      <c r="L1144" s="82" t="s">
        <v>1254</v>
      </c>
      <c r="M1144" s="106"/>
    </row>
    <row r="1145" spans="1:13" ht="47.25" x14ac:dyDescent="0.25">
      <c r="A1145" s="174">
        <v>1013</v>
      </c>
      <c r="B1145" s="53" t="s">
        <v>1363</v>
      </c>
      <c r="C1145" s="58" t="s">
        <v>1633</v>
      </c>
      <c r="D1145" s="79">
        <v>0</v>
      </c>
      <c r="E1145" s="107"/>
      <c r="F1145" s="79">
        <v>0</v>
      </c>
      <c r="G1145" s="80">
        <v>2015</v>
      </c>
      <c r="H1145" s="80">
        <v>2020</v>
      </c>
      <c r="I1145" s="81" t="s">
        <v>1684</v>
      </c>
      <c r="J1145" s="81" t="s">
        <v>1685</v>
      </c>
      <c r="K1145" s="82" t="s">
        <v>1684</v>
      </c>
      <c r="L1145" s="82" t="s">
        <v>1684</v>
      </c>
      <c r="M1145" s="106"/>
    </row>
    <row r="1146" spans="1:13" ht="78.75" x14ac:dyDescent="0.25">
      <c r="A1146" s="174">
        <v>1014</v>
      </c>
      <c r="B1146" s="53" t="s">
        <v>2366</v>
      </c>
      <c r="C1146" s="58" t="s">
        <v>2367</v>
      </c>
      <c r="D1146" s="79">
        <v>0</v>
      </c>
      <c r="E1146" s="107"/>
      <c r="F1146" s="79">
        <v>0</v>
      </c>
      <c r="G1146" s="80">
        <v>2020</v>
      </c>
      <c r="H1146" s="80">
        <v>2021</v>
      </c>
      <c r="I1146" s="81" t="s">
        <v>1254</v>
      </c>
      <c r="J1146" s="81" t="s">
        <v>1685</v>
      </c>
      <c r="K1146" s="82" t="s">
        <v>1254</v>
      </c>
      <c r="L1146" s="82" t="s">
        <v>1254</v>
      </c>
      <c r="M1146" s="106"/>
    </row>
    <row r="1147" spans="1:13" ht="47.25" x14ac:dyDescent="0.25">
      <c r="A1147" s="174">
        <v>1015</v>
      </c>
      <c r="B1147" s="53" t="s">
        <v>2368</v>
      </c>
      <c r="C1147" s="58" t="s">
        <v>2369</v>
      </c>
      <c r="D1147" s="79">
        <v>0</v>
      </c>
      <c r="E1147" s="107"/>
      <c r="F1147" s="79">
        <v>0</v>
      </c>
      <c r="G1147" s="80">
        <v>2020</v>
      </c>
      <c r="H1147" s="80">
        <v>2021</v>
      </c>
      <c r="I1147" s="81" t="s">
        <v>1254</v>
      </c>
      <c r="J1147" s="81" t="s">
        <v>1685</v>
      </c>
      <c r="K1147" s="82" t="s">
        <v>1254</v>
      </c>
      <c r="L1147" s="82" t="s">
        <v>1254</v>
      </c>
      <c r="M1147" s="106"/>
    </row>
    <row r="1148" spans="1:13" ht="94.5" x14ac:dyDescent="0.25">
      <c r="A1148" s="174">
        <v>1016</v>
      </c>
      <c r="B1148" s="53" t="s">
        <v>2370</v>
      </c>
      <c r="C1148" s="58" t="s">
        <v>2371</v>
      </c>
      <c r="D1148" s="79">
        <v>0</v>
      </c>
      <c r="E1148" s="107"/>
      <c r="F1148" s="79">
        <v>0</v>
      </c>
      <c r="G1148" s="80">
        <v>2020</v>
      </c>
      <c r="H1148" s="80">
        <v>2021</v>
      </c>
      <c r="I1148" s="81" t="s">
        <v>1684</v>
      </c>
      <c r="J1148" s="81" t="s">
        <v>1685</v>
      </c>
      <c r="K1148" s="82" t="s">
        <v>1684</v>
      </c>
      <c r="L1148" s="82" t="s">
        <v>1684</v>
      </c>
      <c r="M1148" s="106"/>
    </row>
    <row r="1149" spans="1:13" ht="47.25" x14ac:dyDescent="0.25">
      <c r="A1149" s="174">
        <v>1017</v>
      </c>
      <c r="B1149" s="53" t="s">
        <v>2372</v>
      </c>
      <c r="C1149" s="58" t="s">
        <v>2373</v>
      </c>
      <c r="D1149" s="79">
        <v>0</v>
      </c>
      <c r="E1149" s="107"/>
      <c r="F1149" s="79">
        <v>0</v>
      </c>
      <c r="G1149" s="80">
        <v>2020</v>
      </c>
      <c r="H1149" s="80">
        <v>2021</v>
      </c>
      <c r="I1149" s="81" t="s">
        <v>1254</v>
      </c>
      <c r="J1149" s="81" t="s">
        <v>1685</v>
      </c>
      <c r="K1149" s="82" t="s">
        <v>1254</v>
      </c>
      <c r="L1149" s="82" t="s">
        <v>1254</v>
      </c>
      <c r="M1149" s="106"/>
    </row>
    <row r="1150" spans="1:13" ht="47.25" x14ac:dyDescent="0.25">
      <c r="A1150" s="174">
        <v>1018</v>
      </c>
      <c r="B1150" s="53" t="s">
        <v>2374</v>
      </c>
      <c r="C1150" s="58" t="s">
        <v>2375</v>
      </c>
      <c r="D1150" s="79">
        <v>0</v>
      </c>
      <c r="E1150" s="107"/>
      <c r="F1150" s="79">
        <v>0</v>
      </c>
      <c r="G1150" s="80">
        <v>2020</v>
      </c>
      <c r="H1150" s="80">
        <v>2022</v>
      </c>
      <c r="I1150" s="81" t="s">
        <v>1254</v>
      </c>
      <c r="J1150" s="81" t="s">
        <v>1685</v>
      </c>
      <c r="K1150" s="82" t="s">
        <v>1254</v>
      </c>
      <c r="L1150" s="82" t="s">
        <v>1254</v>
      </c>
      <c r="M1150" s="106"/>
    </row>
    <row r="1151" spans="1:13" ht="94.5" x14ac:dyDescent="0.25">
      <c r="A1151" s="174">
        <v>1019</v>
      </c>
      <c r="B1151" s="53" t="s">
        <v>2376</v>
      </c>
      <c r="C1151" s="58" t="s">
        <v>2377</v>
      </c>
      <c r="D1151" s="79">
        <v>0</v>
      </c>
      <c r="E1151" s="107"/>
      <c r="F1151" s="79">
        <v>0.4985</v>
      </c>
      <c r="G1151" s="80">
        <v>2020</v>
      </c>
      <c r="H1151" s="80">
        <v>2020</v>
      </c>
      <c r="I1151" s="81" t="s">
        <v>1684</v>
      </c>
      <c r="J1151" s="81" t="s">
        <v>1685</v>
      </c>
      <c r="K1151" s="82" t="s">
        <v>1684</v>
      </c>
      <c r="L1151" s="82" t="s">
        <v>1684</v>
      </c>
      <c r="M1151" s="106"/>
    </row>
    <row r="1152" spans="1:13" ht="78.75" x14ac:dyDescent="0.25">
      <c r="A1152" s="174">
        <v>1020</v>
      </c>
      <c r="B1152" s="53" t="s">
        <v>1170</v>
      </c>
      <c r="C1152" s="58" t="s">
        <v>1632</v>
      </c>
      <c r="D1152" s="79">
        <v>0</v>
      </c>
      <c r="E1152" s="107"/>
      <c r="F1152" s="79">
        <v>0</v>
      </c>
      <c r="G1152" s="80">
        <v>2019</v>
      </c>
      <c r="H1152" s="80">
        <v>2020</v>
      </c>
      <c r="I1152" s="81" t="s">
        <v>1684</v>
      </c>
      <c r="J1152" s="81" t="s">
        <v>1685</v>
      </c>
      <c r="K1152" s="82" t="s">
        <v>1684</v>
      </c>
      <c r="L1152" s="82" t="s">
        <v>1684</v>
      </c>
      <c r="M1152" s="106"/>
    </row>
    <row r="1153" spans="1:13" x14ac:dyDescent="0.25">
      <c r="A1153" s="174"/>
      <c r="B1153" s="53" t="s">
        <v>447</v>
      </c>
      <c r="C1153" s="58"/>
      <c r="D1153" s="79">
        <f>SUM(D1154:D1167)</f>
        <v>1.26</v>
      </c>
      <c r="E1153" s="107"/>
      <c r="F1153" s="79">
        <f>SUM(F1154:F1167)</f>
        <v>0.92249999999999999</v>
      </c>
      <c r="G1153" s="80"/>
      <c r="H1153" s="80"/>
      <c r="I1153" s="81"/>
      <c r="J1153" s="81"/>
      <c r="K1153" s="82"/>
      <c r="L1153" s="82"/>
      <c r="M1153" s="106"/>
    </row>
    <row r="1154" spans="1:13" ht="63" x14ac:dyDescent="0.25">
      <c r="A1154" s="174">
        <v>1021</v>
      </c>
      <c r="B1154" s="53" t="s">
        <v>2378</v>
      </c>
      <c r="C1154" s="58" t="s">
        <v>1171</v>
      </c>
      <c r="D1154" s="79">
        <v>0</v>
      </c>
      <c r="E1154" s="107"/>
      <c r="F1154" s="79">
        <v>0</v>
      </c>
      <c r="G1154" s="80">
        <v>2018</v>
      </c>
      <c r="H1154" s="80">
        <v>2020</v>
      </c>
      <c r="I1154" s="81" t="s">
        <v>1684</v>
      </c>
      <c r="J1154" s="81" t="s">
        <v>1685</v>
      </c>
      <c r="K1154" s="82" t="s">
        <v>1684</v>
      </c>
      <c r="L1154" s="82" t="s">
        <v>1684</v>
      </c>
      <c r="M1154" s="106"/>
    </row>
    <row r="1155" spans="1:13" ht="63" x14ac:dyDescent="0.25">
      <c r="A1155" s="174">
        <v>1022</v>
      </c>
      <c r="B1155" s="53" t="s">
        <v>1172</v>
      </c>
      <c r="C1155" s="58" t="s">
        <v>1173</v>
      </c>
      <c r="D1155" s="79">
        <v>0</v>
      </c>
      <c r="E1155" s="107"/>
      <c r="F1155" s="79">
        <v>0</v>
      </c>
      <c r="G1155" s="80">
        <v>2018</v>
      </c>
      <c r="H1155" s="80">
        <v>2021</v>
      </c>
      <c r="I1155" s="81" t="s">
        <v>1254</v>
      </c>
      <c r="J1155" s="81" t="s">
        <v>1685</v>
      </c>
      <c r="K1155" s="82" t="s">
        <v>1254</v>
      </c>
      <c r="L1155" s="82" t="s">
        <v>1254</v>
      </c>
      <c r="M1155" s="106"/>
    </row>
    <row r="1156" spans="1:13" ht="47.25" x14ac:dyDescent="0.25">
      <c r="A1156" s="174">
        <v>1023</v>
      </c>
      <c r="B1156" s="53" t="s">
        <v>1174</v>
      </c>
      <c r="C1156" s="58" t="s">
        <v>1175</v>
      </c>
      <c r="D1156" s="79">
        <v>0</v>
      </c>
      <c r="E1156" s="107"/>
      <c r="F1156" s="79">
        <v>0.54849999999999999</v>
      </c>
      <c r="G1156" s="80">
        <v>2017</v>
      </c>
      <c r="H1156" s="80">
        <v>2020</v>
      </c>
      <c r="I1156" s="81" t="s">
        <v>1684</v>
      </c>
      <c r="J1156" s="81" t="s">
        <v>1685</v>
      </c>
      <c r="K1156" s="82" t="s">
        <v>1684</v>
      </c>
      <c r="L1156" s="82" t="s">
        <v>1684</v>
      </c>
      <c r="M1156" s="106"/>
    </row>
    <row r="1157" spans="1:13" ht="47.25" x14ac:dyDescent="0.25">
      <c r="A1157" s="174">
        <v>1024</v>
      </c>
      <c r="B1157" s="53" t="s">
        <v>2379</v>
      </c>
      <c r="C1157" s="58" t="s">
        <v>1176</v>
      </c>
      <c r="D1157" s="79">
        <v>0</v>
      </c>
      <c r="E1157" s="107"/>
      <c r="F1157" s="79">
        <v>0</v>
      </c>
      <c r="G1157" s="80">
        <v>2017</v>
      </c>
      <c r="H1157" s="80">
        <v>2022</v>
      </c>
      <c r="I1157" s="81" t="s">
        <v>1254</v>
      </c>
      <c r="J1157" s="81" t="s">
        <v>1685</v>
      </c>
      <c r="K1157" s="82" t="s">
        <v>1684</v>
      </c>
      <c r="L1157" s="82" t="s">
        <v>1684</v>
      </c>
      <c r="M1157" s="106"/>
    </row>
    <row r="1158" spans="1:13" ht="78.75" x14ac:dyDescent="0.25">
      <c r="A1158" s="174">
        <v>1025</v>
      </c>
      <c r="B1158" s="53" t="s">
        <v>2380</v>
      </c>
      <c r="C1158" s="58" t="s">
        <v>1177</v>
      </c>
      <c r="D1158" s="79">
        <v>0</v>
      </c>
      <c r="E1158" s="107"/>
      <c r="F1158" s="79">
        <v>0</v>
      </c>
      <c r="G1158" s="80">
        <v>2017</v>
      </c>
      <c r="H1158" s="80">
        <v>2020</v>
      </c>
      <c r="I1158" s="81" t="s">
        <v>1254</v>
      </c>
      <c r="J1158" s="81" t="s">
        <v>1685</v>
      </c>
      <c r="K1158" s="82" t="s">
        <v>1254</v>
      </c>
      <c r="L1158" s="82" t="s">
        <v>1254</v>
      </c>
      <c r="M1158" s="106"/>
    </row>
    <row r="1159" spans="1:13" ht="78.75" x14ac:dyDescent="0.25">
      <c r="A1159" s="174">
        <v>1026</v>
      </c>
      <c r="B1159" s="53" t="s">
        <v>1178</v>
      </c>
      <c r="C1159" s="58" t="s">
        <v>1179</v>
      </c>
      <c r="D1159" s="79">
        <v>0</v>
      </c>
      <c r="E1159" s="107"/>
      <c r="F1159" s="79">
        <v>0</v>
      </c>
      <c r="G1159" s="80">
        <v>2016</v>
      </c>
      <c r="H1159" s="80">
        <v>2020</v>
      </c>
      <c r="I1159" s="81" t="s">
        <v>1684</v>
      </c>
      <c r="J1159" s="81" t="s">
        <v>1685</v>
      </c>
      <c r="K1159" s="82" t="s">
        <v>1684</v>
      </c>
      <c r="L1159" s="82" t="s">
        <v>1684</v>
      </c>
      <c r="M1159" s="106"/>
    </row>
    <row r="1160" spans="1:13" ht="78.75" x14ac:dyDescent="0.25">
      <c r="A1160" s="174">
        <v>1027</v>
      </c>
      <c r="B1160" s="53" t="s">
        <v>2381</v>
      </c>
      <c r="C1160" s="58" t="s">
        <v>1634</v>
      </c>
      <c r="D1160" s="79">
        <v>0</v>
      </c>
      <c r="E1160" s="107"/>
      <c r="F1160" s="79">
        <v>0</v>
      </c>
      <c r="G1160" s="80">
        <v>2019</v>
      </c>
      <c r="H1160" s="80">
        <v>2021</v>
      </c>
      <c r="I1160" s="81" t="s">
        <v>1254</v>
      </c>
      <c r="J1160" s="81" t="s">
        <v>1685</v>
      </c>
      <c r="K1160" s="82" t="s">
        <v>1684</v>
      </c>
      <c r="L1160" s="82" t="s">
        <v>1684</v>
      </c>
      <c r="M1160" s="106"/>
    </row>
    <row r="1161" spans="1:13" ht="78.75" x14ac:dyDescent="0.25">
      <c r="A1161" s="174">
        <v>1028</v>
      </c>
      <c r="B1161" s="53" t="s">
        <v>2382</v>
      </c>
      <c r="C1161" s="58" t="s">
        <v>2383</v>
      </c>
      <c r="D1161" s="79">
        <v>0</v>
      </c>
      <c r="E1161" s="107"/>
      <c r="F1161" s="79">
        <v>0</v>
      </c>
      <c r="G1161" s="80">
        <v>2020</v>
      </c>
      <c r="H1161" s="80">
        <v>2021</v>
      </c>
      <c r="I1161" s="81" t="s">
        <v>1254</v>
      </c>
      <c r="J1161" s="81" t="s">
        <v>1685</v>
      </c>
      <c r="K1161" s="82" t="s">
        <v>1254</v>
      </c>
      <c r="L1161" s="82" t="s">
        <v>1254</v>
      </c>
      <c r="M1161" s="106"/>
    </row>
    <row r="1162" spans="1:13" ht="47.25" x14ac:dyDescent="0.25">
      <c r="A1162" s="174">
        <v>1029</v>
      </c>
      <c r="B1162" s="53" t="s">
        <v>2384</v>
      </c>
      <c r="C1162" s="58" t="s">
        <v>1635</v>
      </c>
      <c r="D1162" s="79">
        <v>0</v>
      </c>
      <c r="E1162" s="107"/>
      <c r="F1162" s="79">
        <v>0</v>
      </c>
      <c r="G1162" s="80">
        <v>2019</v>
      </c>
      <c r="H1162" s="80">
        <v>2021</v>
      </c>
      <c r="I1162" s="81" t="s">
        <v>1254</v>
      </c>
      <c r="J1162" s="81" t="s">
        <v>1685</v>
      </c>
      <c r="K1162" s="82" t="s">
        <v>1254</v>
      </c>
      <c r="L1162" s="82" t="s">
        <v>1254</v>
      </c>
      <c r="M1162" s="106"/>
    </row>
    <row r="1163" spans="1:13" ht="63" x14ac:dyDescent="0.25">
      <c r="A1163" s="174">
        <v>1030</v>
      </c>
      <c r="B1163" s="53" t="s">
        <v>1180</v>
      </c>
      <c r="C1163" s="58" t="s">
        <v>1636</v>
      </c>
      <c r="D1163" s="79">
        <v>1.26</v>
      </c>
      <c r="E1163" s="107"/>
      <c r="F1163" s="79">
        <v>9.4E-2</v>
      </c>
      <c r="G1163" s="80">
        <v>2019</v>
      </c>
      <c r="H1163" s="80">
        <v>2020</v>
      </c>
      <c r="I1163" s="81" t="s">
        <v>1684</v>
      </c>
      <c r="J1163" s="81" t="s">
        <v>1685</v>
      </c>
      <c r="K1163" s="82" t="s">
        <v>1684</v>
      </c>
      <c r="L1163" s="82" t="s">
        <v>1684</v>
      </c>
      <c r="M1163" s="106"/>
    </row>
    <row r="1164" spans="1:13" ht="63" x14ac:dyDescent="0.25">
      <c r="A1164" s="174">
        <v>1031</v>
      </c>
      <c r="B1164" s="53" t="s">
        <v>2385</v>
      </c>
      <c r="C1164" s="58" t="s">
        <v>1637</v>
      </c>
      <c r="D1164" s="79">
        <v>0</v>
      </c>
      <c r="E1164" s="107"/>
      <c r="F1164" s="79">
        <v>0.28000000000000003</v>
      </c>
      <c r="G1164" s="80">
        <v>2019</v>
      </c>
      <c r="H1164" s="80">
        <v>2020</v>
      </c>
      <c r="I1164" s="81" t="s">
        <v>1684</v>
      </c>
      <c r="J1164" s="81" t="s">
        <v>1685</v>
      </c>
      <c r="K1164" s="82" t="s">
        <v>1684</v>
      </c>
      <c r="L1164" s="82" t="s">
        <v>1684</v>
      </c>
      <c r="M1164" s="106"/>
    </row>
    <row r="1165" spans="1:13" ht="47.25" x14ac:dyDescent="0.25">
      <c r="A1165" s="174">
        <v>1032</v>
      </c>
      <c r="B1165" s="53" t="s">
        <v>1181</v>
      </c>
      <c r="C1165" s="58" t="s">
        <v>1638</v>
      </c>
      <c r="D1165" s="79">
        <v>0</v>
      </c>
      <c r="E1165" s="107"/>
      <c r="F1165" s="79">
        <v>0</v>
      </c>
      <c r="G1165" s="80">
        <v>2019</v>
      </c>
      <c r="H1165" s="80">
        <v>2021</v>
      </c>
      <c r="I1165" s="81" t="s">
        <v>1254</v>
      </c>
      <c r="J1165" s="81" t="s">
        <v>1685</v>
      </c>
      <c r="K1165" s="82" t="s">
        <v>1254</v>
      </c>
      <c r="L1165" s="82" t="s">
        <v>1254</v>
      </c>
      <c r="M1165" s="106"/>
    </row>
    <row r="1166" spans="1:13" ht="63" x14ac:dyDescent="0.25">
      <c r="A1166" s="174">
        <v>1033</v>
      </c>
      <c r="B1166" s="53" t="s">
        <v>2386</v>
      </c>
      <c r="C1166" s="58" t="s">
        <v>2387</v>
      </c>
      <c r="D1166" s="79">
        <v>0</v>
      </c>
      <c r="E1166" s="107"/>
      <c r="F1166" s="79">
        <v>0</v>
      </c>
      <c r="G1166" s="80">
        <v>2020</v>
      </c>
      <c r="H1166" s="80">
        <v>2021</v>
      </c>
      <c r="I1166" s="81" t="s">
        <v>1254</v>
      </c>
      <c r="J1166" s="81" t="s">
        <v>1685</v>
      </c>
      <c r="K1166" s="82" t="s">
        <v>1254</v>
      </c>
      <c r="L1166" s="82" t="s">
        <v>1254</v>
      </c>
      <c r="M1166" s="106"/>
    </row>
    <row r="1167" spans="1:13" ht="31.5" x14ac:dyDescent="0.25">
      <c r="A1167" s="174">
        <v>1034</v>
      </c>
      <c r="B1167" s="53" t="s">
        <v>2388</v>
      </c>
      <c r="C1167" s="58" t="s">
        <v>2389</v>
      </c>
      <c r="D1167" s="79">
        <v>0</v>
      </c>
      <c r="E1167" s="107"/>
      <c r="F1167" s="79">
        <v>0</v>
      </c>
      <c r="G1167" s="80">
        <v>2020</v>
      </c>
      <c r="H1167" s="80">
        <v>2021</v>
      </c>
      <c r="I1167" s="81" t="s">
        <v>1254</v>
      </c>
      <c r="J1167" s="81" t="s">
        <v>1685</v>
      </c>
      <c r="K1167" s="82" t="s">
        <v>1254</v>
      </c>
      <c r="L1167" s="82" t="s">
        <v>1254</v>
      </c>
      <c r="M1167" s="106"/>
    </row>
    <row r="1168" spans="1:13" x14ac:dyDescent="0.25">
      <c r="A1168" s="174"/>
      <c r="B1168" s="53" t="s">
        <v>352</v>
      </c>
      <c r="C1168" s="58"/>
      <c r="D1168" s="79">
        <f t="shared" ref="D1168" si="230">SUM(D1169:D1184)</f>
        <v>5.16</v>
      </c>
      <c r="E1168" s="107"/>
      <c r="F1168" s="79">
        <f t="shared" ref="F1168" si="231">SUM(F1169:F1184)</f>
        <v>2.2793959999999998</v>
      </c>
      <c r="G1168" s="80"/>
      <c r="H1168" s="80"/>
      <c r="I1168" s="81"/>
      <c r="J1168" s="81"/>
      <c r="K1168" s="82"/>
      <c r="L1168" s="82"/>
      <c r="M1168" s="106"/>
    </row>
    <row r="1169" spans="1:13" ht="63" x14ac:dyDescent="0.25">
      <c r="A1169" s="174">
        <v>1035</v>
      </c>
      <c r="B1169" s="53" t="s">
        <v>1182</v>
      </c>
      <c r="C1169" s="58" t="s">
        <v>1183</v>
      </c>
      <c r="D1169" s="79">
        <v>1.26</v>
      </c>
      <c r="E1169" s="107"/>
      <c r="F1169" s="79">
        <v>0.85</v>
      </c>
      <c r="G1169" s="80">
        <v>2018</v>
      </c>
      <c r="H1169" s="80">
        <v>2020</v>
      </c>
      <c r="I1169" s="81" t="s">
        <v>1684</v>
      </c>
      <c r="J1169" s="81" t="s">
        <v>1685</v>
      </c>
      <c r="K1169" s="82" t="s">
        <v>1684</v>
      </c>
      <c r="L1169" s="82" t="s">
        <v>1684</v>
      </c>
      <c r="M1169" s="106"/>
    </row>
    <row r="1170" spans="1:13" ht="47.25" x14ac:dyDescent="0.25">
      <c r="A1170" s="174">
        <v>1036</v>
      </c>
      <c r="B1170" s="53" t="s">
        <v>2390</v>
      </c>
      <c r="C1170" s="58" t="s">
        <v>1639</v>
      </c>
      <c r="D1170" s="79">
        <v>1.26</v>
      </c>
      <c r="E1170" s="107"/>
      <c r="F1170" s="79">
        <v>0.16300000000000001</v>
      </c>
      <c r="G1170" s="80">
        <v>2019</v>
      </c>
      <c r="H1170" s="80">
        <v>2020</v>
      </c>
      <c r="I1170" s="81" t="s">
        <v>1684</v>
      </c>
      <c r="J1170" s="81" t="s">
        <v>1685</v>
      </c>
      <c r="K1170" s="82" t="s">
        <v>1684</v>
      </c>
      <c r="L1170" s="82" t="s">
        <v>1684</v>
      </c>
      <c r="M1170" s="106"/>
    </row>
    <row r="1171" spans="1:13" ht="63" x14ac:dyDescent="0.25">
      <c r="A1171" s="174">
        <v>1037</v>
      </c>
      <c r="B1171" s="53" t="s">
        <v>1184</v>
      </c>
      <c r="C1171" s="58" t="s">
        <v>1185</v>
      </c>
      <c r="D1171" s="79">
        <v>0</v>
      </c>
      <c r="E1171" s="107"/>
      <c r="F1171" s="79">
        <v>0</v>
      </c>
      <c r="G1171" s="80" t="s">
        <v>1686</v>
      </c>
      <c r="H1171" s="80">
        <v>2021</v>
      </c>
      <c r="I1171" s="81" t="s">
        <v>1254</v>
      </c>
      <c r="J1171" s="81" t="s">
        <v>1685</v>
      </c>
      <c r="K1171" s="82" t="s">
        <v>1254</v>
      </c>
      <c r="L1171" s="82" t="s">
        <v>1254</v>
      </c>
      <c r="M1171" s="106"/>
    </row>
    <row r="1172" spans="1:13" ht="47.25" x14ac:dyDescent="0.25">
      <c r="A1172" s="174">
        <v>1038</v>
      </c>
      <c r="B1172" s="53" t="s">
        <v>1186</v>
      </c>
      <c r="C1172" s="58" t="s">
        <v>1187</v>
      </c>
      <c r="D1172" s="79">
        <v>0.63</v>
      </c>
      <c r="E1172" s="107"/>
      <c r="F1172" s="79">
        <v>2.5999999999999999E-2</v>
      </c>
      <c r="G1172" s="80" t="s">
        <v>1686</v>
      </c>
      <c r="H1172" s="80">
        <v>2020</v>
      </c>
      <c r="I1172" s="81" t="s">
        <v>1684</v>
      </c>
      <c r="J1172" s="81" t="s">
        <v>1685</v>
      </c>
      <c r="K1172" s="82" t="s">
        <v>1684</v>
      </c>
      <c r="L1172" s="82" t="s">
        <v>1684</v>
      </c>
      <c r="M1172" s="106"/>
    </row>
    <row r="1173" spans="1:13" ht="78.75" x14ac:dyDescent="0.25">
      <c r="A1173" s="174">
        <v>1039</v>
      </c>
      <c r="B1173" s="53" t="s">
        <v>2391</v>
      </c>
      <c r="C1173" s="58" t="s">
        <v>1640</v>
      </c>
      <c r="D1173" s="79">
        <v>0</v>
      </c>
      <c r="E1173" s="107"/>
      <c r="F1173" s="79">
        <v>0</v>
      </c>
      <c r="G1173" s="80">
        <v>2017</v>
      </c>
      <c r="H1173" s="80">
        <v>2021</v>
      </c>
      <c r="I1173" s="81" t="s">
        <v>1684</v>
      </c>
      <c r="J1173" s="81" t="s">
        <v>1685</v>
      </c>
      <c r="K1173" s="82" t="s">
        <v>1684</v>
      </c>
      <c r="L1173" s="82" t="s">
        <v>1684</v>
      </c>
      <c r="M1173" s="106"/>
    </row>
    <row r="1174" spans="1:13" ht="110.25" x14ac:dyDescent="0.25">
      <c r="A1174" s="174">
        <v>1040</v>
      </c>
      <c r="B1174" s="53" t="s">
        <v>2392</v>
      </c>
      <c r="C1174" s="58" t="s">
        <v>1188</v>
      </c>
      <c r="D1174" s="79">
        <v>1.26</v>
      </c>
      <c r="E1174" s="107"/>
      <c r="F1174" s="79">
        <v>0.8929999999999999</v>
      </c>
      <c r="G1174" s="80">
        <v>2016</v>
      </c>
      <c r="H1174" s="80">
        <v>2020</v>
      </c>
      <c r="I1174" s="81" t="s">
        <v>1684</v>
      </c>
      <c r="J1174" s="81" t="s">
        <v>1685</v>
      </c>
      <c r="K1174" s="82" t="s">
        <v>1684</v>
      </c>
      <c r="L1174" s="82" t="s">
        <v>1684</v>
      </c>
      <c r="M1174" s="106"/>
    </row>
    <row r="1175" spans="1:13" ht="78.75" x14ac:dyDescent="0.25">
      <c r="A1175" s="174">
        <v>1041</v>
      </c>
      <c r="B1175" s="53" t="s">
        <v>2393</v>
      </c>
      <c r="C1175" s="58" t="s">
        <v>1641</v>
      </c>
      <c r="D1175" s="79">
        <v>0</v>
      </c>
      <c r="E1175" s="107"/>
      <c r="F1175" s="79">
        <v>0</v>
      </c>
      <c r="G1175" s="80">
        <v>2016</v>
      </c>
      <c r="H1175" s="80">
        <v>2020</v>
      </c>
      <c r="I1175" s="81" t="s">
        <v>1684</v>
      </c>
      <c r="J1175" s="81" t="s">
        <v>1685</v>
      </c>
      <c r="K1175" s="82" t="s">
        <v>1684</v>
      </c>
      <c r="L1175" s="82" t="s">
        <v>1684</v>
      </c>
      <c r="M1175" s="106"/>
    </row>
    <row r="1176" spans="1:13" ht="63" x14ac:dyDescent="0.25">
      <c r="A1176" s="174">
        <v>1042</v>
      </c>
      <c r="B1176" s="53" t="s">
        <v>2394</v>
      </c>
      <c r="C1176" s="58" t="s">
        <v>1189</v>
      </c>
      <c r="D1176" s="79">
        <v>0.25</v>
      </c>
      <c r="E1176" s="107"/>
      <c r="F1176" s="79">
        <v>0.11199999999999999</v>
      </c>
      <c r="G1176" s="80">
        <v>2017</v>
      </c>
      <c r="H1176" s="80">
        <v>2020</v>
      </c>
      <c r="I1176" s="81" t="s">
        <v>1684</v>
      </c>
      <c r="J1176" s="81" t="s">
        <v>1685</v>
      </c>
      <c r="K1176" s="82" t="s">
        <v>1684</v>
      </c>
      <c r="L1176" s="82" t="s">
        <v>1684</v>
      </c>
      <c r="M1176" s="106"/>
    </row>
    <row r="1177" spans="1:13" ht="47.25" x14ac:dyDescent="0.25">
      <c r="A1177" s="174">
        <v>1043</v>
      </c>
      <c r="B1177" s="53" t="s">
        <v>1190</v>
      </c>
      <c r="C1177" s="58" t="s">
        <v>1191</v>
      </c>
      <c r="D1177" s="79">
        <v>0</v>
      </c>
      <c r="E1177" s="107"/>
      <c r="F1177" s="79">
        <v>0</v>
      </c>
      <c r="G1177" s="80">
        <v>2017</v>
      </c>
      <c r="H1177" s="80">
        <v>2020</v>
      </c>
      <c r="I1177" s="81" t="s">
        <v>1684</v>
      </c>
      <c r="J1177" s="81" t="s">
        <v>1685</v>
      </c>
      <c r="K1177" s="82" t="s">
        <v>1684</v>
      </c>
      <c r="L1177" s="82" t="s">
        <v>1684</v>
      </c>
      <c r="M1177" s="106"/>
    </row>
    <row r="1178" spans="1:13" ht="126" x14ac:dyDescent="0.25">
      <c r="A1178" s="174">
        <v>1044</v>
      </c>
      <c r="B1178" s="53" t="s">
        <v>1642</v>
      </c>
      <c r="C1178" s="58" t="s">
        <v>1192</v>
      </c>
      <c r="D1178" s="79">
        <v>0</v>
      </c>
      <c r="E1178" s="107"/>
      <c r="F1178" s="79">
        <v>0</v>
      </c>
      <c r="G1178" s="80">
        <v>2015</v>
      </c>
      <c r="H1178" s="80">
        <v>2021</v>
      </c>
      <c r="I1178" s="81" t="s">
        <v>1254</v>
      </c>
      <c r="J1178" s="81" t="s">
        <v>1685</v>
      </c>
      <c r="K1178" s="82" t="s">
        <v>1254</v>
      </c>
      <c r="L1178" s="82" t="s">
        <v>1254</v>
      </c>
      <c r="M1178" s="106"/>
    </row>
    <row r="1179" spans="1:13" ht="63" x14ac:dyDescent="0.25">
      <c r="A1179" s="174">
        <v>1045</v>
      </c>
      <c r="B1179" s="53" t="s">
        <v>1193</v>
      </c>
      <c r="C1179" s="58" t="s">
        <v>1194</v>
      </c>
      <c r="D1179" s="79">
        <v>0</v>
      </c>
      <c r="E1179" s="107"/>
      <c r="F1179" s="79">
        <v>0</v>
      </c>
      <c r="G1179" s="80">
        <v>2015</v>
      </c>
      <c r="H1179" s="80">
        <v>2021</v>
      </c>
      <c r="I1179" s="81" t="s">
        <v>1684</v>
      </c>
      <c r="J1179" s="81" t="s">
        <v>1685</v>
      </c>
      <c r="K1179" s="82" t="s">
        <v>1254</v>
      </c>
      <c r="L1179" s="82" t="s">
        <v>1254</v>
      </c>
      <c r="M1179" s="106"/>
    </row>
    <row r="1180" spans="1:13" ht="78.75" x14ac:dyDescent="0.25">
      <c r="A1180" s="174">
        <v>1046</v>
      </c>
      <c r="B1180" s="53" t="s">
        <v>1195</v>
      </c>
      <c r="C1180" s="58" t="s">
        <v>1196</v>
      </c>
      <c r="D1180" s="79">
        <v>0.5</v>
      </c>
      <c r="E1180" s="107"/>
      <c r="F1180" s="79">
        <v>0.18539600000000001</v>
      </c>
      <c r="G1180" s="80">
        <v>2015</v>
      </c>
      <c r="H1180" s="80">
        <v>2020</v>
      </c>
      <c r="I1180" s="81" t="s">
        <v>1684</v>
      </c>
      <c r="J1180" s="81" t="s">
        <v>1685</v>
      </c>
      <c r="K1180" s="82" t="s">
        <v>1684</v>
      </c>
      <c r="L1180" s="82" t="s">
        <v>1684</v>
      </c>
      <c r="M1180" s="106"/>
    </row>
    <row r="1181" spans="1:13" ht="94.5" x14ac:dyDescent="0.25">
      <c r="A1181" s="174">
        <v>1047</v>
      </c>
      <c r="B1181" s="53" t="s">
        <v>1197</v>
      </c>
      <c r="C1181" s="58" t="s">
        <v>1643</v>
      </c>
      <c r="D1181" s="79">
        <v>0</v>
      </c>
      <c r="E1181" s="107"/>
      <c r="F1181" s="79">
        <v>0</v>
      </c>
      <c r="G1181" s="80">
        <v>2019</v>
      </c>
      <c r="H1181" s="80">
        <v>2021</v>
      </c>
      <c r="I1181" s="81" t="s">
        <v>1254</v>
      </c>
      <c r="J1181" s="81" t="s">
        <v>1685</v>
      </c>
      <c r="K1181" s="82" t="s">
        <v>1684</v>
      </c>
      <c r="L1181" s="82" t="s">
        <v>1684</v>
      </c>
      <c r="M1181" s="106"/>
    </row>
    <row r="1182" spans="1:13" ht="31.5" x14ac:dyDescent="0.25">
      <c r="A1182" s="174">
        <v>1048</v>
      </c>
      <c r="B1182" s="53" t="s">
        <v>1198</v>
      </c>
      <c r="C1182" s="58" t="s">
        <v>1199</v>
      </c>
      <c r="D1182" s="79">
        <v>0</v>
      </c>
      <c r="E1182" s="107"/>
      <c r="F1182" s="79">
        <v>0.05</v>
      </c>
      <c r="G1182" s="80">
        <v>2019</v>
      </c>
      <c r="H1182" s="80">
        <v>2020</v>
      </c>
      <c r="I1182" s="81" t="s">
        <v>1684</v>
      </c>
      <c r="J1182" s="81" t="s">
        <v>1685</v>
      </c>
      <c r="K1182" s="82" t="s">
        <v>1684</v>
      </c>
      <c r="L1182" s="82" t="s">
        <v>1684</v>
      </c>
      <c r="M1182" s="106"/>
    </row>
    <row r="1183" spans="1:13" ht="47.25" x14ac:dyDescent="0.25">
      <c r="A1183" s="174">
        <v>1049</v>
      </c>
      <c r="B1183" s="53" t="s">
        <v>2395</v>
      </c>
      <c r="C1183" s="58" t="s">
        <v>2396</v>
      </c>
      <c r="D1183" s="79">
        <v>0</v>
      </c>
      <c r="E1183" s="107"/>
      <c r="F1183" s="79">
        <v>0</v>
      </c>
      <c r="G1183" s="80">
        <v>2020</v>
      </c>
      <c r="H1183" s="80">
        <v>2021</v>
      </c>
      <c r="I1183" s="81" t="s">
        <v>1254</v>
      </c>
      <c r="J1183" s="81" t="s">
        <v>1685</v>
      </c>
      <c r="K1183" s="82" t="s">
        <v>1254</v>
      </c>
      <c r="L1183" s="82" t="s">
        <v>1254</v>
      </c>
      <c r="M1183" s="106"/>
    </row>
    <row r="1184" spans="1:13" ht="78.75" x14ac:dyDescent="0.25">
      <c r="A1184" s="174">
        <v>1050</v>
      </c>
      <c r="B1184" s="53" t="s">
        <v>2397</v>
      </c>
      <c r="C1184" s="58" t="s">
        <v>2398</v>
      </c>
      <c r="D1184" s="79">
        <v>0</v>
      </c>
      <c r="E1184" s="107"/>
      <c r="F1184" s="79">
        <v>0</v>
      </c>
      <c r="G1184" s="80">
        <v>2020</v>
      </c>
      <c r="H1184" s="80">
        <v>2021</v>
      </c>
      <c r="I1184" s="81" t="s">
        <v>1254</v>
      </c>
      <c r="J1184" s="81" t="s">
        <v>1685</v>
      </c>
      <c r="K1184" s="82" t="s">
        <v>1254</v>
      </c>
      <c r="L1184" s="82" t="s">
        <v>1254</v>
      </c>
      <c r="M1184" s="106"/>
    </row>
    <row r="1185" spans="1:13" x14ac:dyDescent="0.25">
      <c r="A1185" s="174"/>
      <c r="B1185" s="53" t="s">
        <v>509</v>
      </c>
      <c r="C1185" s="58"/>
      <c r="D1185" s="79">
        <f t="shared" ref="D1185" si="232">SUM(D1186:D1193)</f>
        <v>0</v>
      </c>
      <c r="E1185" s="107"/>
      <c r="F1185" s="79">
        <f t="shared" ref="F1185" si="233">SUM(F1186:F1193)</f>
        <v>0.36</v>
      </c>
      <c r="G1185" s="80"/>
      <c r="H1185" s="80"/>
      <c r="I1185" s="81"/>
      <c r="J1185" s="81"/>
      <c r="K1185" s="82"/>
      <c r="L1185" s="82"/>
      <c r="M1185" s="106"/>
    </row>
    <row r="1186" spans="1:13" ht="47.25" x14ac:dyDescent="0.25">
      <c r="A1186" s="174">
        <v>1051</v>
      </c>
      <c r="B1186" s="53" t="s">
        <v>1364</v>
      </c>
      <c r="C1186" s="58" t="s">
        <v>1365</v>
      </c>
      <c r="D1186" s="79">
        <v>0</v>
      </c>
      <c r="E1186" s="107"/>
      <c r="F1186" s="79">
        <v>0</v>
      </c>
      <c r="G1186" s="80">
        <v>2018</v>
      </c>
      <c r="H1186" s="80">
        <v>2020</v>
      </c>
      <c r="I1186" s="81" t="s">
        <v>1254</v>
      </c>
      <c r="J1186" s="81" t="s">
        <v>1685</v>
      </c>
      <c r="K1186" s="82" t="s">
        <v>1254</v>
      </c>
      <c r="L1186" s="82" t="s">
        <v>1254</v>
      </c>
      <c r="M1186" s="106"/>
    </row>
    <row r="1187" spans="1:13" ht="78.75" x14ac:dyDescent="0.25">
      <c r="A1187" s="174">
        <v>1052</v>
      </c>
      <c r="B1187" s="53" t="s">
        <v>1644</v>
      </c>
      <c r="C1187" s="58" t="s">
        <v>1645</v>
      </c>
      <c r="D1187" s="79">
        <v>0</v>
      </c>
      <c r="E1187" s="107"/>
      <c r="F1187" s="79">
        <v>0.24</v>
      </c>
      <c r="G1187" s="80">
        <v>2019</v>
      </c>
      <c r="H1187" s="80">
        <v>2020</v>
      </c>
      <c r="I1187" s="81" t="s">
        <v>1684</v>
      </c>
      <c r="J1187" s="81" t="s">
        <v>1685</v>
      </c>
      <c r="K1187" s="82" t="s">
        <v>1684</v>
      </c>
      <c r="L1187" s="82" t="s">
        <v>1684</v>
      </c>
      <c r="M1187" s="106"/>
    </row>
    <row r="1188" spans="1:13" ht="47.25" x14ac:dyDescent="0.25">
      <c r="A1188" s="174">
        <v>1053</v>
      </c>
      <c r="B1188" s="53" t="s">
        <v>2399</v>
      </c>
      <c r="C1188" s="58" t="s">
        <v>1202</v>
      </c>
      <c r="D1188" s="79">
        <v>0</v>
      </c>
      <c r="E1188" s="107"/>
      <c r="F1188" s="79">
        <v>0.02</v>
      </c>
      <c r="G1188" s="80">
        <v>2019</v>
      </c>
      <c r="H1188" s="80">
        <v>2020</v>
      </c>
      <c r="I1188" s="81" t="s">
        <v>1684</v>
      </c>
      <c r="J1188" s="81" t="s">
        <v>1685</v>
      </c>
      <c r="K1188" s="82" t="s">
        <v>1684</v>
      </c>
      <c r="L1188" s="82" t="s">
        <v>1684</v>
      </c>
      <c r="M1188" s="106"/>
    </row>
    <row r="1189" spans="1:13" ht="47.25" x14ac:dyDescent="0.25">
      <c r="A1189" s="174">
        <v>1054</v>
      </c>
      <c r="B1189" s="53" t="s">
        <v>1200</v>
      </c>
      <c r="C1189" s="58" t="s">
        <v>1201</v>
      </c>
      <c r="D1189" s="79">
        <v>0</v>
      </c>
      <c r="E1189" s="107"/>
      <c r="F1189" s="79">
        <v>0</v>
      </c>
      <c r="G1189" s="80" t="s">
        <v>1686</v>
      </c>
      <c r="H1189" s="80">
        <v>2020</v>
      </c>
      <c r="I1189" s="81" t="s">
        <v>1684</v>
      </c>
      <c r="J1189" s="81" t="s">
        <v>1685</v>
      </c>
      <c r="K1189" s="82" t="s">
        <v>1684</v>
      </c>
      <c r="L1189" s="82" t="s">
        <v>1684</v>
      </c>
      <c r="M1189" s="106"/>
    </row>
    <row r="1190" spans="1:13" ht="78.75" x14ac:dyDescent="0.25">
      <c r="A1190" s="174">
        <v>1055</v>
      </c>
      <c r="B1190" s="53" t="s">
        <v>2400</v>
      </c>
      <c r="C1190" s="58" t="s">
        <v>2401</v>
      </c>
      <c r="D1190" s="79">
        <v>0</v>
      </c>
      <c r="E1190" s="107"/>
      <c r="F1190" s="79">
        <v>0</v>
      </c>
      <c r="G1190" s="80">
        <v>2020</v>
      </c>
      <c r="H1190" s="80">
        <v>2021</v>
      </c>
      <c r="I1190" s="81" t="s">
        <v>1254</v>
      </c>
      <c r="J1190" s="81" t="s">
        <v>1685</v>
      </c>
      <c r="K1190" s="82" t="s">
        <v>1254</v>
      </c>
      <c r="L1190" s="82" t="s">
        <v>1254</v>
      </c>
      <c r="M1190" s="106"/>
    </row>
    <row r="1191" spans="1:13" ht="47.25" x14ac:dyDescent="0.25">
      <c r="A1191" s="174">
        <v>1056</v>
      </c>
      <c r="B1191" s="53" t="s">
        <v>2402</v>
      </c>
      <c r="C1191" s="58" t="s">
        <v>2403</v>
      </c>
      <c r="D1191" s="79">
        <v>0</v>
      </c>
      <c r="E1191" s="107"/>
      <c r="F1191" s="79">
        <v>0</v>
      </c>
      <c r="G1191" s="80">
        <v>2020</v>
      </c>
      <c r="H1191" s="80">
        <v>2021</v>
      </c>
      <c r="I1191" s="81" t="s">
        <v>1254</v>
      </c>
      <c r="J1191" s="81" t="s">
        <v>1685</v>
      </c>
      <c r="K1191" s="82" t="s">
        <v>1254</v>
      </c>
      <c r="L1191" s="82" t="s">
        <v>1254</v>
      </c>
      <c r="M1191" s="106"/>
    </row>
    <row r="1192" spans="1:13" ht="31.5" x14ac:dyDescent="0.25">
      <c r="A1192" s="174">
        <v>1057</v>
      </c>
      <c r="B1192" s="53" t="s">
        <v>2404</v>
      </c>
      <c r="C1192" s="58" t="s">
        <v>2405</v>
      </c>
      <c r="D1192" s="79">
        <v>0</v>
      </c>
      <c r="E1192" s="107"/>
      <c r="F1192" s="79">
        <v>0</v>
      </c>
      <c r="G1192" s="80">
        <v>2020</v>
      </c>
      <c r="H1192" s="80">
        <v>2021</v>
      </c>
      <c r="I1192" s="81" t="s">
        <v>1254</v>
      </c>
      <c r="J1192" s="81" t="s">
        <v>1685</v>
      </c>
      <c r="K1192" s="82" t="s">
        <v>1254</v>
      </c>
      <c r="L1192" s="82" t="s">
        <v>1254</v>
      </c>
      <c r="M1192" s="106"/>
    </row>
    <row r="1193" spans="1:13" ht="47.25" x14ac:dyDescent="0.25">
      <c r="A1193" s="174">
        <v>1058</v>
      </c>
      <c r="B1193" s="53" t="s">
        <v>2406</v>
      </c>
      <c r="C1193" s="58" t="s">
        <v>1203</v>
      </c>
      <c r="D1193" s="79">
        <v>0</v>
      </c>
      <c r="E1193" s="107"/>
      <c r="F1193" s="79">
        <v>0.1</v>
      </c>
      <c r="G1193" s="80">
        <v>2020</v>
      </c>
      <c r="H1193" s="80">
        <v>2020</v>
      </c>
      <c r="I1193" s="81" t="s">
        <v>1684</v>
      </c>
      <c r="J1193" s="81" t="s">
        <v>1685</v>
      </c>
      <c r="K1193" s="82" t="s">
        <v>1684</v>
      </c>
      <c r="L1193" s="82" t="s">
        <v>1684</v>
      </c>
      <c r="M1193" s="106"/>
    </row>
    <row r="1194" spans="1:13" x14ac:dyDescent="0.25">
      <c r="A1194" s="174"/>
      <c r="B1194" s="53" t="s">
        <v>169</v>
      </c>
      <c r="C1194" s="58"/>
      <c r="D1194" s="79">
        <f t="shared" ref="D1194" si="234">SUM(D1195:D1195)</f>
        <v>0</v>
      </c>
      <c r="E1194" s="107"/>
      <c r="F1194" s="79">
        <f t="shared" ref="F1194" si="235">SUM(F1195:F1195)</f>
        <v>0</v>
      </c>
      <c r="G1194" s="80"/>
      <c r="H1194" s="80"/>
      <c r="I1194" s="81"/>
      <c r="J1194" s="81"/>
      <c r="K1194" s="82"/>
      <c r="L1194" s="82"/>
      <c r="M1194" s="106"/>
    </row>
    <row r="1195" spans="1:13" ht="78.75" x14ac:dyDescent="0.25">
      <c r="A1195" s="174">
        <v>1059</v>
      </c>
      <c r="B1195" s="53" t="s">
        <v>1204</v>
      </c>
      <c r="C1195" s="58" t="s">
        <v>1646</v>
      </c>
      <c r="D1195" s="79">
        <v>0</v>
      </c>
      <c r="E1195" s="107"/>
      <c r="F1195" s="79">
        <v>0</v>
      </c>
      <c r="G1195" s="80">
        <v>2014</v>
      </c>
      <c r="H1195" s="80">
        <v>2020</v>
      </c>
      <c r="I1195" s="81" t="s">
        <v>1684</v>
      </c>
      <c r="J1195" s="81" t="s">
        <v>1685</v>
      </c>
      <c r="K1195" s="82" t="s">
        <v>1684</v>
      </c>
      <c r="L1195" s="82" t="s">
        <v>1684</v>
      </c>
      <c r="M1195" s="106"/>
    </row>
    <row r="1196" spans="1:13" x14ac:dyDescent="0.25">
      <c r="A1196" s="174"/>
      <c r="B1196" s="53" t="s">
        <v>1063</v>
      </c>
      <c r="C1196" s="58"/>
      <c r="D1196" s="79">
        <f t="shared" ref="D1196" si="236">SUM(D1197:D1198)</f>
        <v>0</v>
      </c>
      <c r="E1196" s="107"/>
      <c r="F1196" s="79">
        <f t="shared" ref="F1196" si="237">SUM(F1197:F1198)</f>
        <v>0</v>
      </c>
      <c r="G1196" s="80"/>
      <c r="H1196" s="80"/>
      <c r="I1196" s="81"/>
      <c r="J1196" s="81"/>
      <c r="K1196" s="82"/>
      <c r="L1196" s="82"/>
      <c r="M1196" s="106"/>
    </row>
    <row r="1197" spans="1:13" ht="63" x14ac:dyDescent="0.25">
      <c r="A1197" s="174">
        <v>1060</v>
      </c>
      <c r="B1197" s="53" t="s">
        <v>1205</v>
      </c>
      <c r="C1197" s="58" t="s">
        <v>1206</v>
      </c>
      <c r="D1197" s="79">
        <v>0</v>
      </c>
      <c r="E1197" s="107"/>
      <c r="F1197" s="79">
        <v>0</v>
      </c>
      <c r="G1197" s="80">
        <v>2017</v>
      </c>
      <c r="H1197" s="80">
        <v>2021</v>
      </c>
      <c r="I1197" s="81" t="s">
        <v>1684</v>
      </c>
      <c r="J1197" s="81" t="s">
        <v>1685</v>
      </c>
      <c r="K1197" s="82" t="s">
        <v>1254</v>
      </c>
      <c r="L1197" s="82" t="s">
        <v>1254</v>
      </c>
      <c r="M1197" s="106"/>
    </row>
    <row r="1198" spans="1:13" ht="63" x14ac:dyDescent="0.25">
      <c r="A1198" s="174">
        <v>1061</v>
      </c>
      <c r="B1198" s="53" t="s">
        <v>1207</v>
      </c>
      <c r="C1198" s="58" t="s">
        <v>1208</v>
      </c>
      <c r="D1198" s="79">
        <v>0</v>
      </c>
      <c r="E1198" s="107"/>
      <c r="F1198" s="79">
        <v>0</v>
      </c>
      <c r="G1198" s="80">
        <v>2018</v>
      </c>
      <c r="H1198" s="80">
        <v>2020</v>
      </c>
      <c r="I1198" s="81" t="s">
        <v>1684</v>
      </c>
      <c r="J1198" s="81" t="s">
        <v>1685</v>
      </c>
      <c r="K1198" s="82" t="s">
        <v>1684</v>
      </c>
      <c r="L1198" s="82" t="s">
        <v>1684</v>
      </c>
      <c r="M1198" s="106"/>
    </row>
    <row r="1199" spans="1:13" x14ac:dyDescent="0.25">
      <c r="A1199" s="174"/>
      <c r="B1199" s="53" t="s">
        <v>428</v>
      </c>
      <c r="C1199" s="58"/>
      <c r="D1199" s="79">
        <f t="shared" ref="D1199" si="238">SUM(D1200:D1204)</f>
        <v>2.06</v>
      </c>
      <c r="E1199" s="107"/>
      <c r="F1199" s="79">
        <f t="shared" ref="F1199" si="239">SUM(F1200:F1204)</f>
        <v>0.81200000000000006</v>
      </c>
      <c r="G1199" s="80"/>
      <c r="H1199" s="80"/>
      <c r="I1199" s="81"/>
      <c r="J1199" s="81"/>
      <c r="K1199" s="82"/>
      <c r="L1199" s="82"/>
      <c r="M1199" s="106"/>
    </row>
    <row r="1200" spans="1:13" ht="47.25" x14ac:dyDescent="0.25">
      <c r="A1200" s="174">
        <v>1062</v>
      </c>
      <c r="B1200" s="53" t="s">
        <v>2407</v>
      </c>
      <c r="C1200" s="58" t="s">
        <v>1209</v>
      </c>
      <c r="D1200" s="79">
        <v>0</v>
      </c>
      <c r="E1200" s="107"/>
      <c r="F1200" s="79">
        <v>0</v>
      </c>
      <c r="G1200" s="80">
        <v>2019</v>
      </c>
      <c r="H1200" s="80">
        <v>2020</v>
      </c>
      <c r="I1200" s="81" t="s">
        <v>1684</v>
      </c>
      <c r="J1200" s="81" t="s">
        <v>1685</v>
      </c>
      <c r="K1200" s="82" t="s">
        <v>1684</v>
      </c>
      <c r="L1200" s="82" t="s">
        <v>1684</v>
      </c>
      <c r="M1200" s="106"/>
    </row>
    <row r="1201" spans="1:13" ht="31.5" x14ac:dyDescent="0.25">
      <c r="A1201" s="174">
        <v>1063</v>
      </c>
      <c r="B1201" s="53" t="s">
        <v>1647</v>
      </c>
      <c r="C1201" s="58" t="s">
        <v>1648</v>
      </c>
      <c r="D1201" s="79">
        <v>1.26</v>
      </c>
      <c r="E1201" s="107"/>
      <c r="F1201" s="79">
        <v>7.2000000000000008E-2</v>
      </c>
      <c r="G1201" s="80">
        <v>2020</v>
      </c>
      <c r="H1201" s="80">
        <v>2020</v>
      </c>
      <c r="I1201" s="81" t="s">
        <v>1684</v>
      </c>
      <c r="J1201" s="81" t="s">
        <v>1685</v>
      </c>
      <c r="K1201" s="82" t="s">
        <v>1684</v>
      </c>
      <c r="L1201" s="82" t="s">
        <v>1684</v>
      </c>
      <c r="M1201" s="106"/>
    </row>
    <row r="1202" spans="1:13" ht="47.25" x14ac:dyDescent="0.25">
      <c r="A1202" s="174">
        <v>1064</v>
      </c>
      <c r="B1202" s="53" t="s">
        <v>2408</v>
      </c>
      <c r="C1202" s="58" t="s">
        <v>1366</v>
      </c>
      <c r="D1202" s="79">
        <v>0.8</v>
      </c>
      <c r="E1202" s="107"/>
      <c r="F1202" s="79">
        <v>0.12</v>
      </c>
      <c r="G1202" s="80">
        <v>2020</v>
      </c>
      <c r="H1202" s="80">
        <v>2021</v>
      </c>
      <c r="I1202" s="81" t="s">
        <v>1684</v>
      </c>
      <c r="J1202" s="81" t="s">
        <v>1685</v>
      </c>
      <c r="K1202" s="82" t="s">
        <v>1684</v>
      </c>
      <c r="L1202" s="82" t="s">
        <v>1684</v>
      </c>
      <c r="M1202" s="106"/>
    </row>
    <row r="1203" spans="1:13" ht="94.5" x14ac:dyDescent="0.25">
      <c r="A1203" s="174">
        <v>1065</v>
      </c>
      <c r="B1203" s="53" t="s">
        <v>2409</v>
      </c>
      <c r="C1203" s="58" t="s">
        <v>2410</v>
      </c>
      <c r="D1203" s="79">
        <v>0</v>
      </c>
      <c r="E1203" s="107"/>
      <c r="F1203" s="79">
        <v>0</v>
      </c>
      <c r="G1203" s="80">
        <v>2020</v>
      </c>
      <c r="H1203" s="80">
        <v>2021</v>
      </c>
      <c r="I1203" s="81" t="s">
        <v>1254</v>
      </c>
      <c r="J1203" s="81" t="s">
        <v>1685</v>
      </c>
      <c r="K1203" s="82" t="s">
        <v>1254</v>
      </c>
      <c r="L1203" s="82" t="s">
        <v>1254</v>
      </c>
      <c r="M1203" s="106"/>
    </row>
    <row r="1204" spans="1:13" ht="63" x14ac:dyDescent="0.25">
      <c r="A1204" s="174">
        <v>1066</v>
      </c>
      <c r="B1204" s="53" t="s">
        <v>2411</v>
      </c>
      <c r="C1204" s="58" t="s">
        <v>1210</v>
      </c>
      <c r="D1204" s="79">
        <v>0</v>
      </c>
      <c r="E1204" s="107"/>
      <c r="F1204" s="79">
        <v>0.62</v>
      </c>
      <c r="G1204" s="80">
        <v>2020</v>
      </c>
      <c r="H1204" s="80">
        <v>2021</v>
      </c>
      <c r="I1204" s="81" t="s">
        <v>1684</v>
      </c>
      <c r="J1204" s="81" t="s">
        <v>1685</v>
      </c>
      <c r="K1204" s="82" t="s">
        <v>1684</v>
      </c>
      <c r="L1204" s="82" t="s">
        <v>1684</v>
      </c>
      <c r="M1204" s="106"/>
    </row>
    <row r="1205" spans="1:13" x14ac:dyDescent="0.25">
      <c r="A1205" s="174"/>
      <c r="B1205" s="53" t="s">
        <v>208</v>
      </c>
      <c r="C1205" s="58"/>
      <c r="D1205" s="79">
        <f t="shared" ref="D1205" si="240">D1206</f>
        <v>0</v>
      </c>
      <c r="E1205" s="107"/>
      <c r="F1205" s="79">
        <f t="shared" ref="F1205" si="241">F1206</f>
        <v>0.20399999999999999</v>
      </c>
      <c r="G1205" s="80"/>
      <c r="H1205" s="80"/>
      <c r="I1205" s="81"/>
      <c r="J1205" s="81"/>
      <c r="K1205" s="82"/>
      <c r="L1205" s="82"/>
      <c r="M1205" s="106"/>
    </row>
    <row r="1206" spans="1:13" ht="31.5" x14ac:dyDescent="0.25">
      <c r="A1206" s="174">
        <v>1067</v>
      </c>
      <c r="B1206" s="53" t="s">
        <v>1211</v>
      </c>
      <c r="C1206" s="58" t="s">
        <v>1649</v>
      </c>
      <c r="D1206" s="79">
        <v>0</v>
      </c>
      <c r="E1206" s="107"/>
      <c r="F1206" s="79">
        <v>0.20399999999999999</v>
      </c>
      <c r="G1206" s="80">
        <v>2019</v>
      </c>
      <c r="H1206" s="80">
        <v>2020</v>
      </c>
      <c r="I1206" s="81" t="s">
        <v>1684</v>
      </c>
      <c r="J1206" s="81" t="s">
        <v>1685</v>
      </c>
      <c r="K1206" s="82" t="s">
        <v>1684</v>
      </c>
      <c r="L1206" s="82" t="s">
        <v>1684</v>
      </c>
      <c r="M1206" s="106"/>
    </row>
    <row r="1207" spans="1:13" x14ac:dyDescent="0.25">
      <c r="A1207" s="174"/>
      <c r="B1207" s="53" t="s">
        <v>536</v>
      </c>
      <c r="C1207" s="58"/>
      <c r="D1207" s="79">
        <f>SUM(D1208:D1216)</f>
        <v>8.4</v>
      </c>
      <c r="E1207" s="107"/>
      <c r="F1207" s="79">
        <f>SUM(F1208:F1216)</f>
        <v>8.8864999999999981</v>
      </c>
      <c r="G1207" s="80"/>
      <c r="H1207" s="80"/>
      <c r="I1207" s="81"/>
      <c r="J1207" s="81"/>
      <c r="K1207" s="82"/>
      <c r="L1207" s="82"/>
      <c r="M1207" s="106"/>
    </row>
    <row r="1208" spans="1:13" ht="63" x14ac:dyDescent="0.25">
      <c r="A1208" s="174">
        <v>1068</v>
      </c>
      <c r="B1208" s="53" t="s">
        <v>1222</v>
      </c>
      <c r="C1208" s="58" t="s">
        <v>1223</v>
      </c>
      <c r="D1208" s="79">
        <v>0</v>
      </c>
      <c r="E1208" s="107"/>
      <c r="F1208" s="79">
        <v>0</v>
      </c>
      <c r="G1208" s="80" t="s">
        <v>1686</v>
      </c>
      <c r="H1208" s="80">
        <v>2020</v>
      </c>
      <c r="I1208" s="81" t="s">
        <v>1684</v>
      </c>
      <c r="J1208" s="81" t="s">
        <v>1685</v>
      </c>
      <c r="K1208" s="82" t="s">
        <v>1684</v>
      </c>
      <c r="L1208" s="82" t="s">
        <v>1684</v>
      </c>
      <c r="M1208" s="106"/>
    </row>
    <row r="1209" spans="1:13" ht="78.75" x14ac:dyDescent="0.25">
      <c r="A1209" s="174">
        <v>1069</v>
      </c>
      <c r="B1209" s="53" t="s">
        <v>1212</v>
      </c>
      <c r="C1209" s="58" t="s">
        <v>1213</v>
      </c>
      <c r="D1209" s="79">
        <v>0</v>
      </c>
      <c r="E1209" s="107"/>
      <c r="F1209" s="79">
        <v>0</v>
      </c>
      <c r="G1209" s="80">
        <v>2019</v>
      </c>
      <c r="H1209" s="80">
        <v>2020</v>
      </c>
      <c r="I1209" s="81" t="s">
        <v>1684</v>
      </c>
      <c r="J1209" s="81" t="s">
        <v>1685</v>
      </c>
      <c r="K1209" s="82" t="s">
        <v>1684</v>
      </c>
      <c r="L1209" s="82" t="s">
        <v>1684</v>
      </c>
      <c r="M1209" s="106"/>
    </row>
    <row r="1210" spans="1:13" ht="78.75" x14ac:dyDescent="0.25">
      <c r="A1210" s="174">
        <v>1070</v>
      </c>
      <c r="B1210" s="53" t="s">
        <v>1214</v>
      </c>
      <c r="C1210" s="58" t="s">
        <v>1215</v>
      </c>
      <c r="D1210" s="79">
        <v>6.4</v>
      </c>
      <c r="E1210" s="107"/>
      <c r="F1210" s="79">
        <v>8.0339999999999989</v>
      </c>
      <c r="G1210" s="80" t="s">
        <v>1686</v>
      </c>
      <c r="H1210" s="80">
        <v>2021</v>
      </c>
      <c r="I1210" s="81" t="s">
        <v>1684</v>
      </c>
      <c r="J1210" s="81" t="s">
        <v>1685</v>
      </c>
      <c r="K1210" s="82" t="s">
        <v>1684</v>
      </c>
      <c r="L1210" s="82" t="s">
        <v>1684</v>
      </c>
      <c r="M1210" s="106"/>
    </row>
    <row r="1211" spans="1:13" ht="31.5" x14ac:dyDescent="0.25">
      <c r="A1211" s="174">
        <v>1071</v>
      </c>
      <c r="B1211" s="53" t="s">
        <v>1216</v>
      </c>
      <c r="C1211" s="58" t="s">
        <v>1217</v>
      </c>
      <c r="D1211" s="79">
        <v>0</v>
      </c>
      <c r="E1211" s="107"/>
      <c r="F1211" s="79">
        <v>0</v>
      </c>
      <c r="G1211" s="80" t="s">
        <v>1686</v>
      </c>
      <c r="H1211" s="80">
        <v>2020</v>
      </c>
      <c r="I1211" s="81" t="s">
        <v>1684</v>
      </c>
      <c r="J1211" s="81" t="s">
        <v>1685</v>
      </c>
      <c r="K1211" s="82" t="s">
        <v>1684</v>
      </c>
      <c r="L1211" s="82" t="s">
        <v>1684</v>
      </c>
      <c r="M1211" s="106"/>
    </row>
    <row r="1212" spans="1:13" ht="63" x14ac:dyDescent="0.25">
      <c r="A1212" s="174">
        <v>1072</v>
      </c>
      <c r="B1212" s="53" t="s">
        <v>1218</v>
      </c>
      <c r="C1212" s="58" t="s">
        <v>1219</v>
      </c>
      <c r="D1212" s="79">
        <v>0</v>
      </c>
      <c r="E1212" s="107"/>
      <c r="F1212" s="79">
        <v>0</v>
      </c>
      <c r="G1212" s="80">
        <v>2019</v>
      </c>
      <c r="H1212" s="80">
        <v>2020</v>
      </c>
      <c r="I1212" s="81" t="s">
        <v>1684</v>
      </c>
      <c r="J1212" s="81" t="s">
        <v>1685</v>
      </c>
      <c r="K1212" s="82" t="s">
        <v>1684</v>
      </c>
      <c r="L1212" s="82" t="s">
        <v>1684</v>
      </c>
      <c r="M1212" s="106"/>
    </row>
    <row r="1213" spans="1:13" ht="47.25" x14ac:dyDescent="0.25">
      <c r="A1213" s="174">
        <v>1073</v>
      </c>
      <c r="B1213" s="53" t="s">
        <v>1220</v>
      </c>
      <c r="C1213" s="58" t="s">
        <v>1221</v>
      </c>
      <c r="D1213" s="79">
        <v>2</v>
      </c>
      <c r="E1213" s="107"/>
      <c r="F1213" s="79">
        <v>0.6875</v>
      </c>
      <c r="G1213" s="80">
        <v>2018</v>
      </c>
      <c r="H1213" s="80">
        <v>2020</v>
      </c>
      <c r="I1213" s="81" t="s">
        <v>1254</v>
      </c>
      <c r="J1213" s="81" t="s">
        <v>1685</v>
      </c>
      <c r="K1213" s="82" t="s">
        <v>1254</v>
      </c>
      <c r="L1213" s="82" t="s">
        <v>1254</v>
      </c>
      <c r="M1213" s="106"/>
    </row>
    <row r="1214" spans="1:13" ht="78.75" x14ac:dyDescent="0.25">
      <c r="A1214" s="174">
        <v>1074</v>
      </c>
      <c r="B1214" s="53" t="s">
        <v>2412</v>
      </c>
      <c r="C1214" s="58" t="s">
        <v>1650</v>
      </c>
      <c r="D1214" s="79">
        <v>0</v>
      </c>
      <c r="E1214" s="107"/>
      <c r="F1214" s="79">
        <v>0.16500000000000001</v>
      </c>
      <c r="G1214" s="80">
        <v>2019</v>
      </c>
      <c r="H1214" s="80">
        <v>2020</v>
      </c>
      <c r="I1214" s="81" t="s">
        <v>1684</v>
      </c>
      <c r="J1214" s="81" t="s">
        <v>1685</v>
      </c>
      <c r="K1214" s="82" t="s">
        <v>1684</v>
      </c>
      <c r="L1214" s="82" t="s">
        <v>1684</v>
      </c>
      <c r="M1214" s="106"/>
    </row>
    <row r="1215" spans="1:13" ht="94.5" x14ac:dyDescent="0.25">
      <c r="A1215" s="174">
        <v>1075</v>
      </c>
      <c r="B1215" s="53" t="s">
        <v>2413</v>
      </c>
      <c r="C1215" s="58" t="s">
        <v>2414</v>
      </c>
      <c r="D1215" s="79">
        <v>0</v>
      </c>
      <c r="E1215" s="107"/>
      <c r="F1215" s="79">
        <v>0</v>
      </c>
      <c r="G1215" s="80">
        <v>2020</v>
      </c>
      <c r="H1215" s="80">
        <v>2021</v>
      </c>
      <c r="I1215" s="81" t="s">
        <v>1254</v>
      </c>
      <c r="J1215" s="81" t="s">
        <v>1685</v>
      </c>
      <c r="K1215" s="82" t="s">
        <v>1254</v>
      </c>
      <c r="L1215" s="82" t="s">
        <v>1254</v>
      </c>
      <c r="M1215" s="106"/>
    </row>
    <row r="1216" spans="1:13" ht="63" x14ac:dyDescent="0.25">
      <c r="A1216" s="174">
        <v>1076</v>
      </c>
      <c r="B1216" s="53" t="s">
        <v>2415</v>
      </c>
      <c r="C1216" s="58" t="s">
        <v>1651</v>
      </c>
      <c r="D1216" s="79">
        <v>0</v>
      </c>
      <c r="E1216" s="107"/>
      <c r="F1216" s="79">
        <v>0</v>
      </c>
      <c r="G1216" s="80">
        <v>2020</v>
      </c>
      <c r="H1216" s="80">
        <v>2021</v>
      </c>
      <c r="I1216" s="81" t="s">
        <v>1254</v>
      </c>
      <c r="J1216" s="81" t="s">
        <v>1685</v>
      </c>
      <c r="K1216" s="82" t="s">
        <v>1684</v>
      </c>
      <c r="L1216" s="82" t="s">
        <v>1684</v>
      </c>
      <c r="M1216" s="106"/>
    </row>
    <row r="1217" spans="1:13" x14ac:dyDescent="0.25">
      <c r="A1217" s="174"/>
      <c r="B1217" s="53" t="s">
        <v>213</v>
      </c>
      <c r="C1217" s="58"/>
      <c r="D1217" s="79">
        <f t="shared" ref="D1217" si="242">SUM(D1218:D1222)</f>
        <v>0</v>
      </c>
      <c r="E1217" s="107"/>
      <c r="F1217" s="79">
        <f t="shared" ref="F1217" si="243">SUM(F1218:F1222)</f>
        <v>0.52700000000000002</v>
      </c>
      <c r="G1217" s="80"/>
      <c r="H1217" s="80"/>
      <c r="I1217" s="81"/>
      <c r="J1217" s="81"/>
      <c r="K1217" s="82"/>
      <c r="L1217" s="82"/>
      <c r="M1217" s="106"/>
    </row>
    <row r="1218" spans="1:13" ht="47.25" x14ac:dyDescent="0.25">
      <c r="A1218" s="174">
        <v>1077</v>
      </c>
      <c r="B1218" s="53" t="s">
        <v>1224</v>
      </c>
      <c r="C1218" s="58" t="s">
        <v>1225</v>
      </c>
      <c r="D1218" s="79">
        <v>0</v>
      </c>
      <c r="E1218" s="107"/>
      <c r="F1218" s="79">
        <v>0</v>
      </c>
      <c r="G1218" s="80">
        <v>2019</v>
      </c>
      <c r="H1218" s="80">
        <v>2020</v>
      </c>
      <c r="I1218" s="81" t="s">
        <v>1684</v>
      </c>
      <c r="J1218" s="81" t="s">
        <v>1685</v>
      </c>
      <c r="K1218" s="82" t="s">
        <v>1684</v>
      </c>
      <c r="L1218" s="82" t="s">
        <v>1684</v>
      </c>
      <c r="M1218" s="106"/>
    </row>
    <row r="1219" spans="1:13" ht="31.5" x14ac:dyDescent="0.25">
      <c r="A1219" s="174">
        <v>1078</v>
      </c>
      <c r="B1219" s="53" t="s">
        <v>1228</v>
      </c>
      <c r="C1219" s="58" t="s">
        <v>1652</v>
      </c>
      <c r="D1219" s="79">
        <v>0</v>
      </c>
      <c r="E1219" s="107"/>
      <c r="F1219" s="79">
        <v>0</v>
      </c>
      <c r="G1219" s="80">
        <v>2020</v>
      </c>
      <c r="H1219" s="80">
        <v>2021</v>
      </c>
      <c r="I1219" s="81" t="s">
        <v>1254</v>
      </c>
      <c r="J1219" s="81" t="s">
        <v>1685</v>
      </c>
      <c r="K1219" s="82" t="s">
        <v>1684</v>
      </c>
      <c r="L1219" s="82" t="s">
        <v>1684</v>
      </c>
      <c r="M1219" s="106"/>
    </row>
    <row r="1220" spans="1:13" ht="47.25" x14ac:dyDescent="0.25">
      <c r="A1220" s="174">
        <v>1079</v>
      </c>
      <c r="B1220" s="53" t="s">
        <v>2416</v>
      </c>
      <c r="C1220" s="58" t="s">
        <v>1226</v>
      </c>
      <c r="D1220" s="79">
        <v>0</v>
      </c>
      <c r="E1220" s="107"/>
      <c r="F1220" s="79">
        <v>0</v>
      </c>
      <c r="G1220" s="80">
        <v>2017</v>
      </c>
      <c r="H1220" s="80">
        <v>2022</v>
      </c>
      <c r="I1220" s="81" t="s">
        <v>1254</v>
      </c>
      <c r="J1220" s="81" t="s">
        <v>1685</v>
      </c>
      <c r="K1220" s="82" t="s">
        <v>1684</v>
      </c>
      <c r="L1220" s="82" t="s">
        <v>1684</v>
      </c>
      <c r="M1220" s="106"/>
    </row>
    <row r="1221" spans="1:13" ht="47.25" x14ac:dyDescent="0.25">
      <c r="A1221" s="174">
        <v>1080</v>
      </c>
      <c r="B1221" s="53" t="s">
        <v>224</v>
      </c>
      <c r="C1221" s="58" t="s">
        <v>1227</v>
      </c>
      <c r="D1221" s="79">
        <v>0</v>
      </c>
      <c r="E1221" s="107"/>
      <c r="F1221" s="79">
        <v>0.52700000000000002</v>
      </c>
      <c r="G1221" s="80">
        <v>2019</v>
      </c>
      <c r="H1221" s="80">
        <v>2020</v>
      </c>
      <c r="I1221" s="81" t="s">
        <v>1684</v>
      </c>
      <c r="J1221" s="81" t="s">
        <v>1685</v>
      </c>
      <c r="K1221" s="82" t="s">
        <v>1684</v>
      </c>
      <c r="L1221" s="82" t="s">
        <v>1684</v>
      </c>
      <c r="M1221" s="106"/>
    </row>
    <row r="1222" spans="1:13" ht="47.25" x14ac:dyDescent="0.25">
      <c r="A1222" s="174">
        <v>1081</v>
      </c>
      <c r="B1222" s="53" t="s">
        <v>2417</v>
      </c>
      <c r="C1222" s="58" t="s">
        <v>2418</v>
      </c>
      <c r="D1222" s="79">
        <v>0</v>
      </c>
      <c r="E1222" s="107"/>
      <c r="F1222" s="79">
        <v>0</v>
      </c>
      <c r="G1222" s="80">
        <v>2020</v>
      </c>
      <c r="H1222" s="80">
        <v>2021</v>
      </c>
      <c r="I1222" s="81" t="s">
        <v>1254</v>
      </c>
      <c r="J1222" s="81" t="s">
        <v>1685</v>
      </c>
      <c r="K1222" s="82" t="s">
        <v>1684</v>
      </c>
      <c r="L1222" s="82" t="s">
        <v>1684</v>
      </c>
      <c r="M1222" s="106"/>
    </row>
    <row r="1223" spans="1:13" x14ac:dyDescent="0.25">
      <c r="A1223" s="174"/>
      <c r="B1223" s="53" t="s">
        <v>520</v>
      </c>
      <c r="C1223" s="58"/>
      <c r="D1223" s="79">
        <f t="shared" ref="D1223" si="244">SUM(D1224:D1224)</f>
        <v>0</v>
      </c>
      <c r="E1223" s="107"/>
      <c r="F1223" s="79">
        <f t="shared" ref="F1223" si="245">SUM(F1224:F1224)</f>
        <v>2.13</v>
      </c>
      <c r="G1223" s="80"/>
      <c r="H1223" s="80"/>
      <c r="I1223" s="81"/>
      <c r="J1223" s="81"/>
      <c r="K1223" s="82"/>
      <c r="L1223" s="82"/>
      <c r="M1223" s="106"/>
    </row>
    <row r="1224" spans="1:13" ht="78.75" x14ac:dyDescent="0.25">
      <c r="A1224" s="174">
        <v>1082</v>
      </c>
      <c r="B1224" s="53" t="s">
        <v>1229</v>
      </c>
      <c r="C1224" s="58" t="s">
        <v>1230</v>
      </c>
      <c r="D1224" s="79">
        <v>0</v>
      </c>
      <c r="E1224" s="107"/>
      <c r="F1224" s="79">
        <v>2.13</v>
      </c>
      <c r="G1224" s="80">
        <v>2019</v>
      </c>
      <c r="H1224" s="80">
        <v>2020</v>
      </c>
      <c r="I1224" s="81" t="s">
        <v>1684</v>
      </c>
      <c r="J1224" s="81" t="s">
        <v>1685</v>
      </c>
      <c r="K1224" s="82" t="s">
        <v>1254</v>
      </c>
      <c r="L1224" s="82" t="s">
        <v>1254</v>
      </c>
      <c r="M1224" s="106"/>
    </row>
    <row r="1225" spans="1:13" x14ac:dyDescent="0.25">
      <c r="A1225" s="174"/>
      <c r="B1225" s="53" t="s">
        <v>557</v>
      </c>
      <c r="C1225" s="58"/>
      <c r="D1225" s="79">
        <f t="shared" ref="D1225" si="246">SUM(D1226:D1231)</f>
        <v>0</v>
      </c>
      <c r="E1225" s="107"/>
      <c r="F1225" s="79">
        <f t="shared" ref="F1225" si="247">SUM(F1226:F1231)</f>
        <v>3.4220000000000002</v>
      </c>
      <c r="G1225" s="80"/>
      <c r="H1225" s="80"/>
      <c r="I1225" s="81"/>
      <c r="J1225" s="81"/>
      <c r="K1225" s="82"/>
      <c r="L1225" s="82"/>
      <c r="M1225" s="106"/>
    </row>
    <row r="1226" spans="1:13" ht="94.5" x14ac:dyDescent="0.25">
      <c r="A1226" s="174">
        <v>1083</v>
      </c>
      <c r="B1226" s="53" t="s">
        <v>1231</v>
      </c>
      <c r="C1226" s="58" t="s">
        <v>1232</v>
      </c>
      <c r="D1226" s="79">
        <v>0</v>
      </c>
      <c r="E1226" s="107"/>
      <c r="F1226" s="79">
        <v>3.4220000000000002</v>
      </c>
      <c r="G1226" s="80">
        <v>2015</v>
      </c>
      <c r="H1226" s="80">
        <v>2020</v>
      </c>
      <c r="I1226" s="81" t="s">
        <v>1684</v>
      </c>
      <c r="J1226" s="81" t="s">
        <v>1685</v>
      </c>
      <c r="K1226" s="82" t="s">
        <v>1684</v>
      </c>
      <c r="L1226" s="82" t="s">
        <v>1684</v>
      </c>
      <c r="M1226" s="106"/>
    </row>
    <row r="1227" spans="1:13" ht="63" x14ac:dyDescent="0.25">
      <c r="A1227" s="174">
        <v>1084</v>
      </c>
      <c r="B1227" s="53" t="s">
        <v>1234</v>
      </c>
      <c r="C1227" s="58" t="s">
        <v>1235</v>
      </c>
      <c r="D1227" s="79">
        <v>0</v>
      </c>
      <c r="E1227" s="107"/>
      <c r="F1227" s="79">
        <v>0</v>
      </c>
      <c r="G1227" s="80" t="s">
        <v>1686</v>
      </c>
      <c r="H1227" s="80">
        <v>2021</v>
      </c>
      <c r="I1227" s="81" t="s">
        <v>1684</v>
      </c>
      <c r="J1227" s="81" t="s">
        <v>1685</v>
      </c>
      <c r="K1227" s="82" t="s">
        <v>1684</v>
      </c>
      <c r="L1227" s="82" t="s">
        <v>1684</v>
      </c>
      <c r="M1227" s="106"/>
    </row>
    <row r="1228" spans="1:13" ht="63" x14ac:dyDescent="0.25">
      <c r="A1228" s="174">
        <v>1085</v>
      </c>
      <c r="B1228" s="53" t="s">
        <v>1233</v>
      </c>
      <c r="C1228" s="58" t="s">
        <v>1653</v>
      </c>
      <c r="D1228" s="79">
        <v>0</v>
      </c>
      <c r="E1228" s="107"/>
      <c r="F1228" s="79">
        <v>0</v>
      </c>
      <c r="G1228" s="80">
        <v>2019</v>
      </c>
      <c r="H1228" s="80">
        <v>2021</v>
      </c>
      <c r="I1228" s="81" t="s">
        <v>1254</v>
      </c>
      <c r="J1228" s="81" t="s">
        <v>1685</v>
      </c>
      <c r="K1228" s="82" t="s">
        <v>1254</v>
      </c>
      <c r="L1228" s="82" t="s">
        <v>1254</v>
      </c>
      <c r="M1228" s="106"/>
    </row>
    <row r="1229" spans="1:13" ht="47.25" x14ac:dyDescent="0.25">
      <c r="A1229" s="174">
        <v>1086</v>
      </c>
      <c r="B1229" s="53" t="s">
        <v>2419</v>
      </c>
      <c r="C1229" s="58" t="s">
        <v>2420</v>
      </c>
      <c r="D1229" s="79">
        <v>0</v>
      </c>
      <c r="E1229" s="107"/>
      <c r="F1229" s="79">
        <v>0</v>
      </c>
      <c r="G1229" s="80">
        <v>2020</v>
      </c>
      <c r="H1229" s="80">
        <v>2021</v>
      </c>
      <c r="I1229" s="81" t="s">
        <v>1254</v>
      </c>
      <c r="J1229" s="81" t="s">
        <v>1685</v>
      </c>
      <c r="K1229" s="82" t="s">
        <v>1254</v>
      </c>
      <c r="L1229" s="82" t="s">
        <v>1254</v>
      </c>
      <c r="M1229" s="106"/>
    </row>
    <row r="1230" spans="1:13" ht="110.25" x14ac:dyDescent="0.25">
      <c r="A1230" s="174">
        <v>1087</v>
      </c>
      <c r="B1230" s="53" t="s">
        <v>1654</v>
      </c>
      <c r="C1230" s="58" t="s">
        <v>1655</v>
      </c>
      <c r="D1230" s="79">
        <v>0</v>
      </c>
      <c r="E1230" s="107"/>
      <c r="F1230" s="79">
        <v>0</v>
      </c>
      <c r="G1230" s="80">
        <v>2020</v>
      </c>
      <c r="H1230" s="80">
        <v>2021</v>
      </c>
      <c r="I1230" s="81" t="s">
        <v>1254</v>
      </c>
      <c r="J1230" s="81" t="s">
        <v>1685</v>
      </c>
      <c r="K1230" s="82" t="s">
        <v>1254</v>
      </c>
      <c r="L1230" s="82" t="s">
        <v>1254</v>
      </c>
      <c r="M1230" s="106"/>
    </row>
    <row r="1231" spans="1:13" ht="63" x14ac:dyDescent="0.25">
      <c r="A1231" s="174">
        <v>1088</v>
      </c>
      <c r="B1231" s="53" t="s">
        <v>1656</v>
      </c>
      <c r="C1231" s="58" t="s">
        <v>1657</v>
      </c>
      <c r="D1231" s="79">
        <v>0</v>
      </c>
      <c r="E1231" s="107"/>
      <c r="F1231" s="79">
        <v>0</v>
      </c>
      <c r="G1231" s="80">
        <v>2020</v>
      </c>
      <c r="H1231" s="80">
        <v>2021</v>
      </c>
      <c r="I1231" s="81" t="s">
        <v>1254</v>
      </c>
      <c r="J1231" s="81" t="s">
        <v>1685</v>
      </c>
      <c r="K1231" s="82" t="s">
        <v>1254</v>
      </c>
      <c r="L1231" s="82" t="s">
        <v>1254</v>
      </c>
      <c r="M1231" s="106"/>
    </row>
    <row r="1232" spans="1:13" x14ac:dyDescent="0.25">
      <c r="A1232" s="174"/>
      <c r="B1232" s="53" t="s">
        <v>438</v>
      </c>
      <c r="C1232" s="58"/>
      <c r="D1232" s="79">
        <f t="shared" ref="D1232" si="248">SUM(D1233:D1237)</f>
        <v>2.06</v>
      </c>
      <c r="E1232" s="107"/>
      <c r="F1232" s="79">
        <f t="shared" ref="F1232" si="249">SUM(F1233:F1237)</f>
        <v>2.4504999999999999</v>
      </c>
      <c r="G1232" s="80"/>
      <c r="H1232" s="80"/>
      <c r="I1232" s="81"/>
      <c r="J1232" s="81"/>
      <c r="K1232" s="82"/>
      <c r="L1232" s="82"/>
      <c r="M1232" s="106"/>
    </row>
    <row r="1233" spans="1:13" ht="47.25" x14ac:dyDescent="0.25">
      <c r="A1233" s="174">
        <v>1089</v>
      </c>
      <c r="B1233" s="53" t="s">
        <v>1236</v>
      </c>
      <c r="C1233" s="58" t="s">
        <v>1237</v>
      </c>
      <c r="D1233" s="79">
        <v>1.26</v>
      </c>
      <c r="E1233" s="107"/>
      <c r="F1233" s="79">
        <v>1.6440000000000001</v>
      </c>
      <c r="G1233" s="80">
        <v>2018</v>
      </c>
      <c r="H1233" s="80">
        <v>2020</v>
      </c>
      <c r="I1233" s="81" t="s">
        <v>1684</v>
      </c>
      <c r="J1233" s="81" t="s">
        <v>1685</v>
      </c>
      <c r="K1233" s="82" t="s">
        <v>1684</v>
      </c>
      <c r="L1233" s="82" t="s">
        <v>1684</v>
      </c>
      <c r="M1233" s="106"/>
    </row>
    <row r="1234" spans="1:13" ht="47.25" x14ac:dyDescent="0.25">
      <c r="A1234" s="174">
        <v>1090</v>
      </c>
      <c r="B1234" s="53" t="s">
        <v>1238</v>
      </c>
      <c r="C1234" s="58" t="s">
        <v>1239</v>
      </c>
      <c r="D1234" s="79">
        <v>0</v>
      </c>
      <c r="E1234" s="107"/>
      <c r="F1234" s="79">
        <v>0</v>
      </c>
      <c r="G1234" s="80" t="s">
        <v>1686</v>
      </c>
      <c r="H1234" s="80">
        <v>2020</v>
      </c>
      <c r="I1234" s="81" t="s">
        <v>1684</v>
      </c>
      <c r="J1234" s="81" t="s">
        <v>1685</v>
      </c>
      <c r="K1234" s="82" t="s">
        <v>1684</v>
      </c>
      <c r="L1234" s="82" t="s">
        <v>1684</v>
      </c>
      <c r="M1234" s="106"/>
    </row>
    <row r="1235" spans="1:13" ht="78.75" x14ac:dyDescent="0.25">
      <c r="A1235" s="174">
        <v>1091</v>
      </c>
      <c r="B1235" s="53" t="s">
        <v>2421</v>
      </c>
      <c r="C1235" s="58" t="s">
        <v>1240</v>
      </c>
      <c r="D1235" s="79">
        <v>0.8</v>
      </c>
      <c r="E1235" s="107"/>
      <c r="F1235" s="79">
        <v>0.22199999999999998</v>
      </c>
      <c r="G1235" s="80">
        <v>2019</v>
      </c>
      <c r="H1235" s="80">
        <v>2020</v>
      </c>
      <c r="I1235" s="81" t="s">
        <v>1684</v>
      </c>
      <c r="J1235" s="81" t="s">
        <v>1685</v>
      </c>
      <c r="K1235" s="82" t="s">
        <v>1684</v>
      </c>
      <c r="L1235" s="82" t="s">
        <v>1684</v>
      </c>
      <c r="M1235" s="106"/>
    </row>
    <row r="1236" spans="1:13" ht="31.5" x14ac:dyDescent="0.25">
      <c r="A1236" s="174">
        <v>1092</v>
      </c>
      <c r="B1236" s="53" t="s">
        <v>1241</v>
      </c>
      <c r="C1236" s="58" t="s">
        <v>1658</v>
      </c>
      <c r="D1236" s="79">
        <v>0</v>
      </c>
      <c r="E1236" s="107"/>
      <c r="F1236" s="79">
        <v>0.39100000000000001</v>
      </c>
      <c r="G1236" s="80">
        <v>2019</v>
      </c>
      <c r="H1236" s="80">
        <v>2020</v>
      </c>
      <c r="I1236" s="81" t="s">
        <v>1684</v>
      </c>
      <c r="J1236" s="81" t="s">
        <v>1685</v>
      </c>
      <c r="K1236" s="82" t="s">
        <v>1684</v>
      </c>
      <c r="L1236" s="82" t="s">
        <v>1684</v>
      </c>
      <c r="M1236" s="106"/>
    </row>
    <row r="1237" spans="1:13" ht="47.25" x14ac:dyDescent="0.25">
      <c r="A1237" s="174">
        <v>1093</v>
      </c>
      <c r="B1237" s="53" t="s">
        <v>1242</v>
      </c>
      <c r="C1237" s="58" t="s">
        <v>1659</v>
      </c>
      <c r="D1237" s="79">
        <v>0</v>
      </c>
      <c r="E1237" s="107"/>
      <c r="F1237" s="79">
        <v>0.19350000000000001</v>
      </c>
      <c r="G1237" s="80">
        <v>2019</v>
      </c>
      <c r="H1237" s="80">
        <v>2020</v>
      </c>
      <c r="I1237" s="81" t="s">
        <v>1684</v>
      </c>
      <c r="J1237" s="81" t="s">
        <v>1685</v>
      </c>
      <c r="K1237" s="82" t="s">
        <v>1684</v>
      </c>
      <c r="L1237" s="82" t="s">
        <v>1684</v>
      </c>
      <c r="M1237" s="106"/>
    </row>
    <row r="1238" spans="1:13" x14ac:dyDescent="0.25">
      <c r="A1238" s="174"/>
      <c r="B1238" s="53" t="s">
        <v>524</v>
      </c>
      <c r="C1238" s="58"/>
      <c r="D1238" s="79">
        <f t="shared" ref="D1238" si="250">SUM(D1239:D1239)</f>
        <v>0</v>
      </c>
      <c r="E1238" s="107"/>
      <c r="F1238" s="79">
        <f t="shared" ref="F1238" si="251">SUM(F1239:F1239)</f>
        <v>0</v>
      </c>
      <c r="G1238" s="80"/>
      <c r="H1238" s="80"/>
      <c r="I1238" s="81"/>
      <c r="J1238" s="81"/>
      <c r="K1238" s="82"/>
      <c r="L1238" s="82"/>
      <c r="M1238" s="106"/>
    </row>
    <row r="1239" spans="1:13" ht="78.75" x14ac:dyDescent="0.25">
      <c r="A1239" s="174">
        <v>1094</v>
      </c>
      <c r="B1239" s="53" t="s">
        <v>1243</v>
      </c>
      <c r="C1239" s="58" t="s">
        <v>1244</v>
      </c>
      <c r="D1239" s="79">
        <v>0</v>
      </c>
      <c r="E1239" s="107"/>
      <c r="F1239" s="79">
        <v>0</v>
      </c>
      <c r="G1239" s="80">
        <v>2013</v>
      </c>
      <c r="H1239" s="80">
        <v>2022</v>
      </c>
      <c r="I1239" s="81" t="s">
        <v>1254</v>
      </c>
      <c r="J1239" s="81" t="s">
        <v>1685</v>
      </c>
      <c r="K1239" s="82" t="s">
        <v>1684</v>
      </c>
      <c r="L1239" s="82" t="s">
        <v>1684</v>
      </c>
      <c r="M1239" s="106"/>
    </row>
    <row r="1240" spans="1:13" x14ac:dyDescent="0.25">
      <c r="A1240" s="174"/>
      <c r="B1240" s="53" t="s">
        <v>959</v>
      </c>
      <c r="C1240" s="58"/>
      <c r="D1240" s="79">
        <f t="shared" ref="D1240" si="252">D1241</f>
        <v>0.8</v>
      </c>
      <c r="E1240" s="107"/>
      <c r="F1240" s="79">
        <f t="shared" ref="F1240" si="253">F1241</f>
        <v>0</v>
      </c>
      <c r="G1240" s="80"/>
      <c r="H1240" s="80"/>
      <c r="I1240" s="81"/>
      <c r="J1240" s="81"/>
      <c r="K1240" s="82"/>
      <c r="L1240" s="82"/>
      <c r="M1240" s="106"/>
    </row>
    <row r="1241" spans="1:13" ht="63" x14ac:dyDescent="0.25">
      <c r="A1241" s="174">
        <v>1095</v>
      </c>
      <c r="B1241" s="53" t="s">
        <v>1245</v>
      </c>
      <c r="C1241" s="58" t="s">
        <v>1246</v>
      </c>
      <c r="D1241" s="79">
        <v>0.8</v>
      </c>
      <c r="E1241" s="107"/>
      <c r="F1241" s="79">
        <v>0</v>
      </c>
      <c r="G1241" s="80" t="s">
        <v>1686</v>
      </c>
      <c r="H1241" s="80">
        <v>2020</v>
      </c>
      <c r="I1241" s="81" t="s">
        <v>1684</v>
      </c>
      <c r="J1241" s="81" t="s">
        <v>1685</v>
      </c>
      <c r="K1241" s="82" t="s">
        <v>1684</v>
      </c>
      <c r="L1241" s="82" t="s">
        <v>1684</v>
      </c>
      <c r="M1241" s="106"/>
    </row>
    <row r="1242" spans="1:13" x14ac:dyDescent="0.25">
      <c r="A1242" s="174"/>
      <c r="B1242" s="53" t="s">
        <v>529</v>
      </c>
      <c r="C1242" s="58"/>
      <c r="D1242" s="79">
        <f t="shared" ref="D1242" si="254">SUM(D1243:D1243)</f>
        <v>0</v>
      </c>
      <c r="E1242" s="107"/>
      <c r="F1242" s="79">
        <f t="shared" ref="F1242" si="255">SUM(F1243:F1243)</f>
        <v>0.33799999999999997</v>
      </c>
      <c r="G1242" s="80"/>
      <c r="H1242" s="80"/>
      <c r="I1242" s="81"/>
      <c r="J1242" s="81"/>
      <c r="K1242" s="82"/>
      <c r="L1242" s="82"/>
      <c r="M1242" s="106"/>
    </row>
    <row r="1243" spans="1:13" ht="47.25" x14ac:dyDescent="0.25">
      <c r="A1243" s="174">
        <v>1096</v>
      </c>
      <c r="B1243" s="53" t="s">
        <v>1247</v>
      </c>
      <c r="C1243" s="58" t="s">
        <v>1248</v>
      </c>
      <c r="D1243" s="79">
        <v>0</v>
      </c>
      <c r="E1243" s="107"/>
      <c r="F1243" s="79">
        <v>0.33799999999999997</v>
      </c>
      <c r="G1243" s="80" t="s">
        <v>1686</v>
      </c>
      <c r="H1243" s="80">
        <v>2020</v>
      </c>
      <c r="I1243" s="81" t="s">
        <v>1684</v>
      </c>
      <c r="J1243" s="81" t="s">
        <v>1685</v>
      </c>
      <c r="K1243" s="82" t="s">
        <v>1684</v>
      </c>
      <c r="L1243" s="82" t="s">
        <v>1684</v>
      </c>
      <c r="M1243" s="106"/>
    </row>
    <row r="1244" spans="1:13" x14ac:dyDescent="0.25">
      <c r="A1244" s="174"/>
      <c r="B1244" s="53" t="s">
        <v>1249</v>
      </c>
      <c r="C1244" s="58"/>
      <c r="D1244" s="79">
        <f t="shared" ref="D1244" si="256">SUM(D1245:D1246)</f>
        <v>0</v>
      </c>
      <c r="E1244" s="107"/>
      <c r="F1244" s="79">
        <f t="shared" ref="F1244" si="257">SUM(F1245:F1246)</f>
        <v>0.04</v>
      </c>
      <c r="G1244" s="80"/>
      <c r="H1244" s="80"/>
      <c r="I1244" s="81"/>
      <c r="J1244" s="81"/>
      <c r="K1244" s="82"/>
      <c r="L1244" s="82"/>
      <c r="M1244" s="106"/>
    </row>
    <row r="1245" spans="1:13" ht="63" x14ac:dyDescent="0.25">
      <c r="A1245" s="174">
        <v>1097</v>
      </c>
      <c r="B1245" s="53" t="s">
        <v>1250</v>
      </c>
      <c r="C1245" s="58" t="s">
        <v>1660</v>
      </c>
      <c r="D1245" s="79">
        <v>0</v>
      </c>
      <c r="E1245" s="107"/>
      <c r="F1245" s="79">
        <v>0</v>
      </c>
      <c r="G1245" s="80">
        <v>2019</v>
      </c>
      <c r="H1245" s="80">
        <v>2020</v>
      </c>
      <c r="I1245" s="81" t="s">
        <v>1684</v>
      </c>
      <c r="J1245" s="81" t="s">
        <v>1685</v>
      </c>
      <c r="K1245" s="82" t="s">
        <v>1684</v>
      </c>
      <c r="L1245" s="82" t="s">
        <v>1684</v>
      </c>
      <c r="M1245" s="106"/>
    </row>
    <row r="1246" spans="1:13" ht="47.25" x14ac:dyDescent="0.25">
      <c r="A1246" s="174">
        <v>1098</v>
      </c>
      <c r="B1246" s="53" t="s">
        <v>2422</v>
      </c>
      <c r="C1246" s="58" t="s">
        <v>1661</v>
      </c>
      <c r="D1246" s="79">
        <v>0</v>
      </c>
      <c r="E1246" s="107"/>
      <c r="F1246" s="79">
        <v>0.04</v>
      </c>
      <c r="G1246" s="80">
        <v>2019</v>
      </c>
      <c r="H1246" s="80">
        <v>2020</v>
      </c>
      <c r="I1246" s="81" t="s">
        <v>1684</v>
      </c>
      <c r="J1246" s="81" t="s">
        <v>1685</v>
      </c>
      <c r="K1246" s="82" t="s">
        <v>1684</v>
      </c>
      <c r="L1246" s="82" t="s">
        <v>1684</v>
      </c>
      <c r="M1246" s="106"/>
    </row>
    <row r="1247" spans="1:13" x14ac:dyDescent="0.25">
      <c r="A1247" s="174"/>
      <c r="B1247" s="53" t="s">
        <v>596</v>
      </c>
      <c r="C1247" s="58"/>
      <c r="D1247" s="79">
        <f>SUM(D1248:D1248)</f>
        <v>0</v>
      </c>
      <c r="E1247" s="107"/>
      <c r="F1247" s="79">
        <f>SUM(F1248:F1248)</f>
        <v>0</v>
      </c>
      <c r="G1247" s="80"/>
      <c r="H1247" s="80"/>
      <c r="I1247" s="81"/>
      <c r="J1247" s="81"/>
      <c r="K1247" s="82"/>
      <c r="L1247" s="82"/>
      <c r="M1247" s="106"/>
    </row>
    <row r="1248" spans="1:13" ht="63" x14ac:dyDescent="0.25">
      <c r="A1248" s="174">
        <v>1099</v>
      </c>
      <c r="B1248" s="53" t="s">
        <v>2423</v>
      </c>
      <c r="C1248" s="58" t="s">
        <v>1251</v>
      </c>
      <c r="D1248" s="79">
        <v>0</v>
      </c>
      <c r="E1248" s="107"/>
      <c r="F1248" s="79">
        <v>0</v>
      </c>
      <c r="G1248" s="80">
        <v>2017</v>
      </c>
      <c r="H1248" s="80">
        <v>2021</v>
      </c>
      <c r="I1248" s="81" t="s">
        <v>1684</v>
      </c>
      <c r="J1248" s="81" t="s">
        <v>1685</v>
      </c>
      <c r="K1248" s="82" t="s">
        <v>1684</v>
      </c>
      <c r="L1248" s="82" t="s">
        <v>1684</v>
      </c>
      <c r="M1248" s="106"/>
    </row>
    <row r="1249" spans="1:13" x14ac:dyDescent="0.25">
      <c r="A1249" s="174"/>
      <c r="B1249" s="53" t="s">
        <v>389</v>
      </c>
      <c r="C1249" s="58"/>
      <c r="D1249" s="79">
        <f t="shared" ref="D1249" si="258">SUM(D1250)</f>
        <v>0</v>
      </c>
      <c r="E1249" s="107"/>
      <c r="F1249" s="79">
        <f t="shared" ref="F1249" si="259">SUM(F1250)</f>
        <v>0</v>
      </c>
      <c r="G1249" s="80"/>
      <c r="H1249" s="80"/>
      <c r="I1249" s="81"/>
      <c r="J1249" s="81"/>
      <c r="K1249" s="82"/>
      <c r="L1249" s="82"/>
      <c r="M1249" s="106"/>
    </row>
    <row r="1250" spans="1:13" ht="47.25" x14ac:dyDescent="0.25">
      <c r="A1250" s="174">
        <v>1100</v>
      </c>
      <c r="B1250" s="53" t="s">
        <v>1106</v>
      </c>
      <c r="C1250" s="58" t="s">
        <v>1617</v>
      </c>
      <c r="D1250" s="79">
        <v>0</v>
      </c>
      <c r="E1250" s="107"/>
      <c r="F1250" s="79">
        <v>0</v>
      </c>
      <c r="G1250" s="80">
        <v>2020</v>
      </c>
      <c r="H1250" s="80">
        <v>2021</v>
      </c>
      <c r="I1250" s="81" t="s">
        <v>1254</v>
      </c>
      <c r="J1250" s="81" t="s">
        <v>1685</v>
      </c>
      <c r="K1250" s="82" t="s">
        <v>1684</v>
      </c>
      <c r="L1250" s="82" t="s">
        <v>1684</v>
      </c>
      <c r="M1250" s="106"/>
    </row>
    <row r="1251" spans="1:13" x14ac:dyDescent="0.25">
      <c r="A1251" s="174"/>
      <c r="B1251" s="53" t="s">
        <v>1662</v>
      </c>
      <c r="C1251" s="58"/>
      <c r="D1251" s="79">
        <f t="shared" ref="D1251" si="260">SUM(D1252:D1253)</f>
        <v>0</v>
      </c>
      <c r="E1251" s="107"/>
      <c r="F1251" s="79">
        <f t="shared" ref="F1251" si="261">SUM(F1252:F1253)</f>
        <v>0</v>
      </c>
      <c r="G1251" s="80"/>
      <c r="H1251" s="80"/>
      <c r="I1251" s="81"/>
      <c r="J1251" s="81"/>
      <c r="K1251" s="82"/>
      <c r="L1251" s="82"/>
      <c r="M1251" s="106"/>
    </row>
    <row r="1252" spans="1:13" ht="78.75" x14ac:dyDescent="0.25">
      <c r="A1252" s="174">
        <v>1101</v>
      </c>
      <c r="B1252" s="53" t="s">
        <v>2424</v>
      </c>
      <c r="C1252" s="58" t="s">
        <v>1252</v>
      </c>
      <c r="D1252" s="79">
        <v>0</v>
      </c>
      <c r="E1252" s="107"/>
      <c r="F1252" s="79">
        <v>0</v>
      </c>
      <c r="G1252" s="80">
        <v>2019</v>
      </c>
      <c r="H1252" s="80">
        <v>2021</v>
      </c>
      <c r="I1252" s="81" t="s">
        <v>1254</v>
      </c>
      <c r="J1252" s="81" t="s">
        <v>1685</v>
      </c>
      <c r="K1252" s="82" t="s">
        <v>1254</v>
      </c>
      <c r="L1252" s="82" t="s">
        <v>1254</v>
      </c>
      <c r="M1252" s="106"/>
    </row>
    <row r="1253" spans="1:13" ht="47.25" x14ac:dyDescent="0.25">
      <c r="A1253" s="174">
        <v>1102</v>
      </c>
      <c r="B1253" s="53" t="s">
        <v>2425</v>
      </c>
      <c r="C1253" s="58" t="s">
        <v>2426</v>
      </c>
      <c r="D1253" s="79">
        <v>0</v>
      </c>
      <c r="E1253" s="107"/>
      <c r="F1253" s="79">
        <v>0</v>
      </c>
      <c r="G1253" s="80">
        <v>2020</v>
      </c>
      <c r="H1253" s="80">
        <v>2021</v>
      </c>
      <c r="I1253" s="81" t="s">
        <v>1254</v>
      </c>
      <c r="J1253" s="81" t="s">
        <v>1685</v>
      </c>
      <c r="K1253" s="82" t="s">
        <v>1254</v>
      </c>
      <c r="L1253" s="82" t="s">
        <v>1254</v>
      </c>
      <c r="M1253" s="106"/>
    </row>
    <row r="1254" spans="1:13" x14ac:dyDescent="0.25">
      <c r="A1254" s="174"/>
      <c r="B1254" s="53" t="s">
        <v>153</v>
      </c>
      <c r="C1254" s="58"/>
      <c r="D1254" s="79">
        <f t="shared" ref="D1254" si="262">SUM(D1255)</f>
        <v>0</v>
      </c>
      <c r="E1254" s="107"/>
      <c r="F1254" s="79">
        <f t="shared" ref="F1254" si="263">SUM(F1255)</f>
        <v>0</v>
      </c>
      <c r="G1254" s="80"/>
      <c r="H1254" s="80"/>
      <c r="I1254" s="81"/>
      <c r="J1254" s="81"/>
      <c r="K1254" s="82"/>
      <c r="L1254" s="82"/>
      <c r="M1254" s="106"/>
    </row>
    <row r="1255" spans="1:13" ht="63" x14ac:dyDescent="0.25">
      <c r="A1255" s="174">
        <v>1103</v>
      </c>
      <c r="B1255" s="53" t="s">
        <v>2427</v>
      </c>
      <c r="C1255" s="58" t="s">
        <v>2428</v>
      </c>
      <c r="D1255" s="79">
        <v>0</v>
      </c>
      <c r="E1255" s="107"/>
      <c r="F1255" s="79">
        <v>0</v>
      </c>
      <c r="G1255" s="80">
        <v>2020</v>
      </c>
      <c r="H1255" s="80">
        <v>2021</v>
      </c>
      <c r="I1255" s="81" t="s">
        <v>1254</v>
      </c>
      <c r="J1255" s="81" t="s">
        <v>1685</v>
      </c>
      <c r="K1255" s="82" t="s">
        <v>1254</v>
      </c>
      <c r="L1255" s="82" t="s">
        <v>1254</v>
      </c>
      <c r="M1255" s="106"/>
    </row>
    <row r="1256" spans="1:13" x14ac:dyDescent="0.25">
      <c r="A1256" s="174"/>
      <c r="B1256" s="53" t="s">
        <v>186</v>
      </c>
      <c r="C1256" s="58"/>
      <c r="D1256" s="79">
        <f t="shared" ref="D1256" si="264">SUM(D1257)</f>
        <v>0.4</v>
      </c>
      <c r="E1256" s="107"/>
      <c r="F1256" s="79">
        <f t="shared" ref="F1256" si="265">SUM(F1257)</f>
        <v>0.72199999999999998</v>
      </c>
      <c r="G1256" s="80"/>
      <c r="H1256" s="80"/>
      <c r="I1256" s="81"/>
      <c r="J1256" s="81"/>
      <c r="K1256" s="82"/>
      <c r="L1256" s="82"/>
      <c r="M1256" s="106"/>
    </row>
    <row r="1257" spans="1:13" ht="63" x14ac:dyDescent="0.25">
      <c r="A1257" s="174">
        <v>1104</v>
      </c>
      <c r="B1257" s="53" t="s">
        <v>1663</v>
      </c>
      <c r="C1257" s="58" t="s">
        <v>1664</v>
      </c>
      <c r="D1257" s="79">
        <v>0.4</v>
      </c>
      <c r="E1257" s="107"/>
      <c r="F1257" s="79">
        <v>0.72199999999999998</v>
      </c>
      <c r="G1257" s="80">
        <v>2020</v>
      </c>
      <c r="H1257" s="80">
        <v>2020</v>
      </c>
      <c r="I1257" s="81" t="s">
        <v>1684</v>
      </c>
      <c r="J1257" s="81" t="s">
        <v>1685</v>
      </c>
      <c r="K1257" s="82" t="s">
        <v>1254</v>
      </c>
      <c r="L1257" s="82" t="s">
        <v>1254</v>
      </c>
      <c r="M1257" s="106"/>
    </row>
  </sheetData>
  <protectedRanges>
    <protectedRange password="DCF9" sqref="B593:B594 B596:B597" name="Марков_1_2_1_2" securityDescriptor="O:WDG:WDD:(A;;CC;;;S-1-5-21-4209254059-3116082339-372357167-6269)"/>
  </protectedRanges>
  <autoFilter ref="A13:O1257"/>
  <mergeCells count="21">
    <mergeCell ref="A10:A12"/>
    <mergeCell ref="B10:B12"/>
    <mergeCell ref="C10:C12"/>
    <mergeCell ref="D10:F10"/>
    <mergeCell ref="G10:H10"/>
    <mergeCell ref="H11:H12"/>
    <mergeCell ref="I10:L10"/>
    <mergeCell ref="D11:D12"/>
    <mergeCell ref="E11:E12"/>
    <mergeCell ref="F11:F12"/>
    <mergeCell ref="G11:G12"/>
    <mergeCell ref="I11:I12"/>
    <mergeCell ref="J11:J12"/>
    <mergeCell ref="K11:K12"/>
    <mergeCell ref="L11:L12"/>
    <mergeCell ref="J8:L8"/>
    <mergeCell ref="K1:L1"/>
    <mergeCell ref="A3:L3"/>
    <mergeCell ref="J5:L5"/>
    <mergeCell ref="J6:L6"/>
    <mergeCell ref="J7:L7"/>
  </mergeCells>
  <conditionalFormatting sqref="A10 P605:GH622 P604:GO604 P623:GO623 P77:GH197 P404:GH423 P259:GH402 P199:GH245 P246:EZ246 P247:GH257 P441:GH592 P595:GH603 P425:GH438 P258:GO258 P403:GO403 P439:GO440 P424:GO424 P593:EZ594 B10:C12 A13:C13 A1258:C65330 O17:GH17 G1258:H65330 I1258:L65333 M10:GG12 M14:GG14 M15:GH16 G13:GG13 M1258:GH65331 M17:N1257 P624:GH1257 P18:GH75 O18:O1257">
    <cfRule type="containsText" dxfId="39" priority="37" operator="containsText" text="закрыт 2014">
      <formula>NOT(ISERROR(SEARCH("закрыт 2014",A10)))</formula>
    </cfRule>
  </conditionalFormatting>
  <conditionalFormatting sqref="G10">
    <cfRule type="containsText" dxfId="38" priority="36" operator="containsText" text="закрыт 2014">
      <formula>NOT(ISERROR(SEARCH("закрыт 2014",G10)))</formula>
    </cfRule>
  </conditionalFormatting>
  <conditionalFormatting sqref="C543:C1072 C462:C463 C343:C344 C465:C541 C15:C22 C24:C85 C352:C460 C92:C242 C244:C341">
    <cfRule type="duplicateValues" dxfId="37" priority="11"/>
  </conditionalFormatting>
  <conditionalFormatting sqref="C542">
    <cfRule type="duplicateValues" dxfId="36" priority="10"/>
  </conditionalFormatting>
  <conditionalFormatting sqref="C342">
    <cfRule type="duplicateValues" dxfId="35" priority="9"/>
  </conditionalFormatting>
  <conditionalFormatting sqref="C461">
    <cfRule type="duplicateValues" dxfId="34" priority="8"/>
  </conditionalFormatting>
  <conditionalFormatting sqref="C464">
    <cfRule type="duplicateValues" dxfId="33" priority="7"/>
  </conditionalFormatting>
  <conditionalFormatting sqref="C345:C351">
    <cfRule type="duplicateValues" dxfId="32" priority="6"/>
  </conditionalFormatting>
  <conditionalFormatting sqref="C86:C91">
    <cfRule type="duplicateValues" dxfId="31" priority="5"/>
  </conditionalFormatting>
  <conditionalFormatting sqref="C23">
    <cfRule type="duplicateValues" dxfId="30" priority="4"/>
  </conditionalFormatting>
  <conditionalFormatting sqref="C243">
    <cfRule type="duplicateValues" dxfId="29" priority="3"/>
  </conditionalFormatting>
  <conditionalFormatting sqref="A24">
    <cfRule type="duplicateValues" dxfId="28" priority="2"/>
  </conditionalFormatting>
  <conditionalFormatting sqref="C1073:C1257">
    <cfRule type="duplicateValues" dxfId="27" priority="1"/>
  </conditionalFormatting>
  <conditionalFormatting sqref="B14">
    <cfRule type="duplicateValues" dxfId="26" priority="41"/>
  </conditionalFormatting>
  <conditionalFormatting sqref="B14">
    <cfRule type="duplicateValues" dxfId="25" priority="42"/>
    <cfRule type="duplicateValues" dxfId="24" priority="43"/>
  </conditionalFormatting>
  <conditionalFormatting sqref="C14">
    <cfRule type="duplicateValues" dxfId="23" priority="44"/>
  </conditionalFormatting>
  <conditionalFormatting sqref="C14">
    <cfRule type="duplicateValues" dxfId="22" priority="45"/>
    <cfRule type="duplicateValues" dxfId="21" priority="46"/>
  </conditionalFormatting>
  <conditionalFormatting sqref="A14">
    <cfRule type="duplicateValues" dxfId="20" priority="47"/>
  </conditionalFormatting>
  <conditionalFormatting sqref="A14">
    <cfRule type="duplicateValues" dxfId="19" priority="48"/>
    <cfRule type="duplicateValues" dxfId="18" priority="49"/>
  </conditionalFormatting>
  <conditionalFormatting sqref="G14">
    <cfRule type="duplicateValues" dxfId="17" priority="50"/>
  </conditionalFormatting>
  <conditionalFormatting sqref="G14">
    <cfRule type="duplicateValues" dxfId="16" priority="51"/>
    <cfRule type="duplicateValues" dxfId="15" priority="52"/>
  </conditionalFormatting>
  <conditionalFormatting sqref="H14">
    <cfRule type="duplicateValues" dxfId="14" priority="53"/>
  </conditionalFormatting>
  <conditionalFormatting sqref="H14">
    <cfRule type="duplicateValues" dxfId="13" priority="54"/>
    <cfRule type="duplicateValues" dxfId="12" priority="55"/>
  </conditionalFormatting>
  <conditionalFormatting sqref="I14">
    <cfRule type="duplicateValues" dxfId="11" priority="56"/>
  </conditionalFormatting>
  <conditionalFormatting sqref="I14">
    <cfRule type="duplicateValues" dxfId="10" priority="57"/>
    <cfRule type="duplicateValues" dxfId="9" priority="58"/>
  </conditionalFormatting>
  <conditionalFormatting sqref="K14">
    <cfRule type="duplicateValues" dxfId="8" priority="59"/>
  </conditionalFormatting>
  <conditionalFormatting sqref="K14">
    <cfRule type="duplicateValues" dxfId="7" priority="60"/>
    <cfRule type="duplicateValues" dxfId="6" priority="61"/>
  </conditionalFormatting>
  <conditionalFormatting sqref="J14">
    <cfRule type="duplicateValues" dxfId="5" priority="62"/>
  </conditionalFormatting>
  <conditionalFormatting sqref="J14">
    <cfRule type="duplicateValues" dxfId="4" priority="63"/>
    <cfRule type="duplicateValues" dxfId="3" priority="64"/>
  </conditionalFormatting>
  <conditionalFormatting sqref="L14">
    <cfRule type="duplicateValues" dxfId="2" priority="65"/>
  </conditionalFormatting>
  <conditionalFormatting sqref="L14">
    <cfRule type="duplicateValues" dxfId="1" priority="66"/>
    <cfRule type="duplicateValues" dxfId="0" priority="67"/>
  </conditionalFormatting>
  <printOptions horizontalCentered="1"/>
  <pageMargins left="0.82677165354330717" right="0.23622047244094491" top="0.55118110236220474" bottom="0.55118110236220474" header="0.11811023622047245" footer="0.11811023622047245"/>
  <pageSetup paperSize="9" scale="39" fitToHeight="0" pageOrder="overThenDown" orientation="portrait" r:id="rId1"/>
  <headerFooter>
    <oddFooter>&amp;C&amp;P</oddFooter>
  </headerFooter>
  <rowBreaks count="2" manualBreakCount="2">
    <brk id="643" max="11" man="1"/>
    <brk id="694" max="11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7.1 </vt:lpstr>
      <vt:lpstr>7.2 </vt:lpstr>
      <vt:lpstr>8</vt:lpstr>
      <vt:lpstr>9 </vt:lpstr>
      <vt:lpstr>13</vt:lpstr>
      <vt:lpstr>Лист1</vt:lpstr>
      <vt:lpstr>'13'!OLE_LINK2</vt:lpstr>
      <vt:lpstr>'13'!Заголовки_для_печати</vt:lpstr>
      <vt:lpstr>'7.1 '!Заголовки_для_печати</vt:lpstr>
      <vt:lpstr>'7.2 '!Заголовки_для_печати</vt:lpstr>
      <vt:lpstr>'8'!Заголовки_для_печати</vt:lpstr>
      <vt:lpstr>'9 '!Заголовки_для_печати</vt:lpstr>
      <vt:lpstr>'13'!Область_печати</vt:lpstr>
      <vt:lpstr>'7.1 '!Область_печати</vt:lpstr>
      <vt:lpstr>'7.2 '!Область_печати</vt:lpstr>
      <vt:lpstr>'8'!Область_печати</vt:lpstr>
      <vt:lpstr>'9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Седлярова Ольга Александровна</dc:creator>
  <cp:lastModifiedBy>Кемлякова Лидия Шамильевна</cp:lastModifiedBy>
  <cp:lastPrinted>2019-05-13T07:39:38Z</cp:lastPrinted>
  <dcterms:created xsi:type="dcterms:W3CDTF">2017-05-04T05:45:15Z</dcterms:created>
  <dcterms:modified xsi:type="dcterms:W3CDTF">2021-03-22T07:48:46Z</dcterms:modified>
</cp:coreProperties>
</file>